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15510" windowHeight="7455" tabRatio="532" activeTab="1"/>
  </bookViews>
  <sheets>
    <sheet name="FOLHA RESUMIDA" sheetId="4" r:id="rId1"/>
    <sheet name="SRA" sheetId="10" r:id="rId2"/>
    <sheet name="FÉRIAS" sheetId="6" r:id="rId3"/>
    <sheet name="MARÇO" sheetId="2" r:id="rId4"/>
    <sheet name="ADI" sheetId="7" r:id="rId5"/>
    <sheet name="AFASTADOS" sheetId="9" r:id="rId6"/>
  </sheets>
  <definedNames>
    <definedName name="_xlnm._FilterDatabase" localSheetId="4" hidden="1">ADI!$A$4:$E$371</definedName>
    <definedName name="_xlnm._FilterDatabase" localSheetId="0" hidden="1">'FOLHA RESUMIDA'!$B$8:$O$458</definedName>
    <definedName name="_xlnm._FilterDatabase" localSheetId="3" hidden="1">MARÇO!$A$4:$I$452</definedName>
    <definedName name="_xlnm._FilterDatabase" localSheetId="1" hidden="1">SRA!$A$3:$U$450</definedName>
    <definedName name="_xlnm.Print_Area" localSheetId="0">'FOLHA RESUMIDA'!$B$1:$L$459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T5" i="10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4"/>
  <c r="L80" i="4" l="1"/>
  <c r="K80" s="1"/>
  <c r="L81"/>
  <c r="K81" s="1"/>
  <c r="L82"/>
  <c r="L83"/>
  <c r="J80"/>
  <c r="J81"/>
  <c r="J82"/>
  <c r="I81"/>
  <c r="I82"/>
  <c r="I83"/>
  <c r="H81"/>
  <c r="H82"/>
  <c r="G81"/>
  <c r="G82"/>
  <c r="E78"/>
  <c r="E79"/>
  <c r="E80"/>
  <c r="E81"/>
  <c r="E82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K220"/>
  <c r="J222"/>
  <c r="J223"/>
  <c r="J224"/>
  <c r="J225"/>
  <c r="J226"/>
  <c r="K226" s="1"/>
  <c r="J227"/>
  <c r="J228"/>
  <c r="J229"/>
  <c r="K229" s="1"/>
  <c r="J230"/>
  <c r="J231"/>
  <c r="J232"/>
  <c r="J233"/>
  <c r="J234"/>
  <c r="K234" s="1"/>
  <c r="J235"/>
  <c r="J236"/>
  <c r="J237"/>
  <c r="K237" s="1"/>
  <c r="J238"/>
  <c r="J239"/>
  <c r="J240"/>
  <c r="J241"/>
  <c r="J242"/>
  <c r="K242" s="1"/>
  <c r="J243"/>
  <c r="J244"/>
  <c r="J245"/>
  <c r="K245" s="1"/>
  <c r="J246"/>
  <c r="J247"/>
  <c r="J248"/>
  <c r="J249"/>
  <c r="J250"/>
  <c r="K250" s="1"/>
  <c r="J251"/>
  <c r="J252"/>
  <c r="J253"/>
  <c r="K253" s="1"/>
  <c r="J254"/>
  <c r="J255"/>
  <c r="J256"/>
  <c r="J257"/>
  <c r="J258"/>
  <c r="K258" s="1"/>
  <c r="J259"/>
  <c r="J260"/>
  <c r="J261"/>
  <c r="K261" s="1"/>
  <c r="J262"/>
  <c r="J263"/>
  <c r="J264"/>
  <c r="J265"/>
  <c r="J266"/>
  <c r="K266" s="1"/>
  <c r="J267"/>
  <c r="J268"/>
  <c r="J269"/>
  <c r="K269" s="1"/>
  <c r="J270"/>
  <c r="J271"/>
  <c r="J272"/>
  <c r="J273"/>
  <c r="J274"/>
  <c r="K274" s="1"/>
  <c r="J275"/>
  <c r="J276"/>
  <c r="J277"/>
  <c r="K277" s="1"/>
  <c r="J278"/>
  <c r="J279"/>
  <c r="J280"/>
  <c r="J281"/>
  <c r="J282"/>
  <c r="K282" s="1"/>
  <c r="J283"/>
  <c r="J284"/>
  <c r="J285"/>
  <c r="K285" s="1"/>
  <c r="J286"/>
  <c r="J287"/>
  <c r="J288"/>
  <c r="J289"/>
  <c r="J290"/>
  <c r="K290" s="1"/>
  <c r="J291"/>
  <c r="J292"/>
  <c r="J293"/>
  <c r="K293" s="1"/>
  <c r="J294"/>
  <c r="J295"/>
  <c r="J296"/>
  <c r="J297"/>
  <c r="J298"/>
  <c r="K298" s="1"/>
  <c r="J299"/>
  <c r="J300"/>
  <c r="J301"/>
  <c r="K301" s="1"/>
  <c r="J302"/>
  <c r="J303"/>
  <c r="J304"/>
  <c r="J305"/>
  <c r="J306"/>
  <c r="K306" s="1"/>
  <c r="J307"/>
  <c r="J308"/>
  <c r="J309"/>
  <c r="K309" s="1"/>
  <c r="J310"/>
  <c r="J311"/>
  <c r="J312"/>
  <c r="J313"/>
  <c r="J314"/>
  <c r="K314" s="1"/>
  <c r="J315"/>
  <c r="J316"/>
  <c r="J317"/>
  <c r="K317" s="1"/>
  <c r="J318"/>
  <c r="J319"/>
  <c r="J320"/>
  <c r="J321"/>
  <c r="J322"/>
  <c r="K322" s="1"/>
  <c r="J323"/>
  <c r="J324"/>
  <c r="J325"/>
  <c r="K325" s="1"/>
  <c r="J326"/>
  <c r="J327"/>
  <c r="J328"/>
  <c r="J329"/>
  <c r="J330"/>
  <c r="K330" s="1"/>
  <c r="J331"/>
  <c r="J332"/>
  <c r="J333"/>
  <c r="K333" s="1"/>
  <c r="J334"/>
  <c r="J335"/>
  <c r="J336"/>
  <c r="J337"/>
  <c r="J338"/>
  <c r="K338" s="1"/>
  <c r="J339"/>
  <c r="J340"/>
  <c r="J341"/>
  <c r="K341" s="1"/>
  <c r="J342"/>
  <c r="J343"/>
  <c r="J344"/>
  <c r="J345"/>
  <c r="J346"/>
  <c r="K346" s="1"/>
  <c r="J347"/>
  <c r="J348"/>
  <c r="J349"/>
  <c r="K349" s="1"/>
  <c r="J350"/>
  <c r="J351"/>
  <c r="J352"/>
  <c r="J353"/>
  <c r="J354"/>
  <c r="K354" s="1"/>
  <c r="J355"/>
  <c r="J356"/>
  <c r="J357"/>
  <c r="K357" s="1"/>
  <c r="J358"/>
  <c r="J359"/>
  <c r="J360"/>
  <c r="J361"/>
  <c r="J362"/>
  <c r="K362" s="1"/>
  <c r="J363"/>
  <c r="J364"/>
  <c r="J365"/>
  <c r="K365" s="1"/>
  <c r="J366"/>
  <c r="J367"/>
  <c r="J368"/>
  <c r="J369"/>
  <c r="J370"/>
  <c r="K370" s="1"/>
  <c r="J371"/>
  <c r="J372"/>
  <c r="J373"/>
  <c r="K373" s="1"/>
  <c r="J374"/>
  <c r="J375"/>
  <c r="J376"/>
  <c r="J377"/>
  <c r="J378"/>
  <c r="K378" s="1"/>
  <c r="J379"/>
  <c r="J380"/>
  <c r="J381"/>
  <c r="K381" s="1"/>
  <c r="J382"/>
  <c r="J383"/>
  <c r="J384"/>
  <c r="J385"/>
  <c r="J386"/>
  <c r="K386" s="1"/>
  <c r="J387"/>
  <c r="J388"/>
  <c r="J389"/>
  <c r="K389" s="1"/>
  <c r="J390"/>
  <c r="J391"/>
  <c r="J392"/>
  <c r="J393"/>
  <c r="J394"/>
  <c r="K394" s="1"/>
  <c r="J395"/>
  <c r="J396"/>
  <c r="J397"/>
  <c r="K397" s="1"/>
  <c r="J398"/>
  <c r="J399"/>
  <c r="J400"/>
  <c r="J401"/>
  <c r="K402"/>
  <c r="J403"/>
  <c r="J404"/>
  <c r="J405"/>
  <c r="K405" s="1"/>
  <c r="J406"/>
  <c r="J407"/>
  <c r="J408"/>
  <c r="J409"/>
  <c r="J410"/>
  <c r="K410" s="1"/>
  <c r="J411"/>
  <c r="J412"/>
  <c r="J413"/>
  <c r="K413" s="1"/>
  <c r="J414"/>
  <c r="J415"/>
  <c r="J416"/>
  <c r="J417"/>
  <c r="J418"/>
  <c r="K418" s="1"/>
  <c r="J419"/>
  <c r="J420"/>
  <c r="J421"/>
  <c r="K421" s="1"/>
  <c r="J422"/>
  <c r="J423"/>
  <c r="J424"/>
  <c r="J425"/>
  <c r="J426"/>
  <c r="K426" s="1"/>
  <c r="J427"/>
  <c r="J428"/>
  <c r="J429"/>
  <c r="K429" s="1"/>
  <c r="J430"/>
  <c r="J431"/>
  <c r="J432"/>
  <c r="J433"/>
  <c r="J434"/>
  <c r="K434" s="1"/>
  <c r="J435"/>
  <c r="J436"/>
  <c r="J437"/>
  <c r="K437" s="1"/>
  <c r="J438"/>
  <c r="J439"/>
  <c r="J440"/>
  <c r="J441"/>
  <c r="J442"/>
  <c r="K442" s="1"/>
  <c r="J443"/>
  <c r="J444"/>
  <c r="J445"/>
  <c r="K445" s="1"/>
  <c r="J446"/>
  <c r="J447"/>
  <c r="J448"/>
  <c r="J449"/>
  <c r="J450"/>
  <c r="K450" s="1"/>
  <c r="J451"/>
  <c r="J452"/>
  <c r="J453"/>
  <c r="K453" s="1"/>
  <c r="J454"/>
  <c r="J455"/>
  <c r="J456"/>
  <c r="J457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U449" i="10"/>
  <c r="K452" i="4" l="1"/>
  <c r="K444"/>
  <c r="K436"/>
  <c r="K428"/>
  <c r="K420"/>
  <c r="K412"/>
  <c r="K404"/>
  <c r="K396"/>
  <c r="K388"/>
  <c r="K380"/>
  <c r="K372"/>
  <c r="K364"/>
  <c r="K356"/>
  <c r="K348"/>
  <c r="K340"/>
  <c r="K332"/>
  <c r="K324"/>
  <c r="K316"/>
  <c r="K308"/>
  <c r="K300"/>
  <c r="K292"/>
  <c r="K284"/>
  <c r="K276"/>
  <c r="K268"/>
  <c r="K260"/>
  <c r="K252"/>
  <c r="K244"/>
  <c r="K236"/>
  <c r="K228"/>
  <c r="K82"/>
  <c r="K443"/>
  <c r="K435"/>
  <c r="K427"/>
  <c r="K419"/>
  <c r="K411"/>
  <c r="K403"/>
  <c r="K395"/>
  <c r="K387"/>
  <c r="K379"/>
  <c r="K371"/>
  <c r="K363"/>
  <c r="K355"/>
  <c r="K347"/>
  <c r="K339"/>
  <c r="K331"/>
  <c r="K323"/>
  <c r="K315"/>
  <c r="K307"/>
  <c r="K299"/>
  <c r="K291"/>
  <c r="K283"/>
  <c r="K275"/>
  <c r="K267"/>
  <c r="K259"/>
  <c r="K251"/>
  <c r="K243"/>
  <c r="K235"/>
  <c r="K227"/>
  <c r="K456"/>
  <c r="K448"/>
  <c r="K440"/>
  <c r="K432"/>
  <c r="K424"/>
  <c r="K416"/>
  <c r="K408"/>
  <c r="K400"/>
  <c r="K392"/>
  <c r="K384"/>
  <c r="K376"/>
  <c r="K368"/>
  <c r="K360"/>
  <c r="K352"/>
  <c r="K344"/>
  <c r="K336"/>
  <c r="K328"/>
  <c r="K320"/>
  <c r="K312"/>
  <c r="K304"/>
  <c r="K296"/>
  <c r="K288"/>
  <c r="K280"/>
  <c r="K272"/>
  <c r="K264"/>
  <c r="K256"/>
  <c r="K248"/>
  <c r="K240"/>
  <c r="K232"/>
  <c r="K224"/>
  <c r="K457"/>
  <c r="K449"/>
  <c r="K441"/>
  <c r="K433"/>
  <c r="K425"/>
  <c r="K417"/>
  <c r="K409"/>
  <c r="K401"/>
  <c r="K393"/>
  <c r="K385"/>
  <c r="K377"/>
  <c r="K369"/>
  <c r="K361"/>
  <c r="K353"/>
  <c r="K345"/>
  <c r="K337"/>
  <c r="K329"/>
  <c r="K321"/>
  <c r="K313"/>
  <c r="K305"/>
  <c r="K297"/>
  <c r="K289"/>
  <c r="K281"/>
  <c r="K273"/>
  <c r="K265"/>
  <c r="K257"/>
  <c r="K249"/>
  <c r="K241"/>
  <c r="K233"/>
  <c r="K225"/>
  <c r="K455"/>
  <c r="K447"/>
  <c r="K439"/>
  <c r="K431"/>
  <c r="K423"/>
  <c r="K415"/>
  <c r="K407"/>
  <c r="K399"/>
  <c r="K391"/>
  <c r="K383"/>
  <c r="K375"/>
  <c r="K367"/>
  <c r="K359"/>
  <c r="K351"/>
  <c r="K343"/>
  <c r="K335"/>
  <c r="K327"/>
  <c r="K319"/>
  <c r="K311"/>
  <c r="K303"/>
  <c r="K295"/>
  <c r="K287"/>
  <c r="K279"/>
  <c r="K271"/>
  <c r="K263"/>
  <c r="K255"/>
  <c r="K247"/>
  <c r="K239"/>
  <c r="K231"/>
  <c r="K223"/>
  <c r="K451"/>
  <c r="K454"/>
  <c r="K446"/>
  <c r="K438"/>
  <c r="K430"/>
  <c r="K422"/>
  <c r="K414"/>
  <c r="K406"/>
  <c r="K398"/>
  <c r="K390"/>
  <c r="K382"/>
  <c r="K374"/>
  <c r="K366"/>
  <c r="K358"/>
  <c r="K350"/>
  <c r="K342"/>
  <c r="K334"/>
  <c r="K326"/>
  <c r="K318"/>
  <c r="K310"/>
  <c r="K302"/>
  <c r="K294"/>
  <c r="K286"/>
  <c r="K278"/>
  <c r="K270"/>
  <c r="K262"/>
  <c r="K254"/>
  <c r="K246"/>
  <c r="K238"/>
  <c r="K230"/>
  <c r="K222"/>
  <c r="I444" i="2"/>
  <c r="H6"/>
  <c r="H7"/>
  <c r="H8"/>
  <c r="H9"/>
  <c r="H10"/>
  <c r="H11"/>
  <c r="H448" s="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5"/>
  <c r="F448"/>
  <c r="G448"/>
  <c r="D448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5"/>
  <c r="D407" i="7"/>
  <c r="E62" i="2" l="1"/>
  <c r="E284"/>
  <c r="E368" i="7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24" i="2"/>
  <c r="E31"/>
  <c r="E50"/>
  <c r="E58"/>
  <c r="E73"/>
  <c r="E78"/>
  <c r="E87"/>
  <c r="E91"/>
  <c r="E93"/>
  <c r="E129"/>
  <c r="E131"/>
  <c r="E140"/>
  <c r="E166"/>
  <c r="E168"/>
  <c r="E177"/>
  <c r="E187"/>
  <c r="E201"/>
  <c r="E203"/>
  <c r="E204"/>
  <c r="E210"/>
  <c r="E223"/>
  <c r="E230"/>
  <c r="E232"/>
  <c r="E233"/>
  <c r="E235"/>
  <c r="E247"/>
  <c r="E278"/>
  <c r="E285"/>
  <c r="E301"/>
  <c r="E304"/>
  <c r="E311"/>
  <c r="E324"/>
  <c r="E328"/>
  <c r="E334"/>
  <c r="E346"/>
  <c r="E358"/>
  <c r="E360"/>
  <c r="E403"/>
  <c r="E414"/>
  <c r="E444"/>
  <c r="E294" l="1"/>
  <c r="L168" i="4"/>
  <c r="I9" l="1"/>
  <c r="I458" s="1"/>
  <c r="E42" i="2" l="1"/>
  <c r="E362"/>
  <c r="E348"/>
  <c r="E333"/>
  <c r="E325"/>
  <c r="E329"/>
  <c r="E312"/>
  <c r="E286"/>
  <c r="E274"/>
  <c r="E248"/>
  <c r="E234"/>
  <c r="E231"/>
  <c r="E224"/>
  <c r="E211"/>
  <c r="E205"/>
  <c r="E202"/>
  <c r="E180"/>
  <c r="E178"/>
  <c r="E169"/>
  <c r="E167"/>
  <c r="E298"/>
  <c r="E264" i="7"/>
  <c r="E144" i="2"/>
  <c r="G10" i="4"/>
  <c r="E64" i="7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28"/>
  <c r="E29"/>
  <c r="E30"/>
  <c r="E31"/>
  <c r="E32"/>
  <c r="E33"/>
  <c r="E34"/>
  <c r="E35"/>
  <c r="E36"/>
  <c r="E27"/>
  <c r="L110" i="4" l="1"/>
  <c r="L207"/>
  <c r="L205"/>
  <c r="L121"/>
  <c r="L198"/>
  <c r="E118" i="2"/>
  <c r="L120" i="4"/>
  <c r="E41" i="2"/>
  <c r="L173" i="4"/>
  <c r="L166"/>
  <c r="L161"/>
  <c r="E82" i="2"/>
  <c r="L152" i="4"/>
  <c r="E319" i="2"/>
  <c r="E302"/>
  <c r="J79" i="4" l="1"/>
  <c r="G79"/>
  <c r="D79"/>
  <c r="I443" i="2" l="1"/>
  <c r="U448" i="10"/>
  <c r="E61" i="7"/>
  <c r="E22"/>
  <c r="E44"/>
  <c r="E9"/>
  <c r="E40"/>
  <c r="E8"/>
  <c r="E14"/>
  <c r="E20"/>
  <c r="E62"/>
  <c r="E13"/>
  <c r="E46"/>
  <c r="E37"/>
  <c r="E17"/>
  <c r="E38"/>
  <c r="E59"/>
  <c r="E7"/>
  <c r="E58"/>
  <c r="E26"/>
  <c r="E48"/>
  <c r="E23"/>
  <c r="E5"/>
  <c r="E10"/>
  <c r="E25"/>
  <c r="E51"/>
  <c r="E56"/>
  <c r="E41"/>
  <c r="E16"/>
  <c r="E11"/>
  <c r="E49"/>
  <c r="E45"/>
  <c r="E47"/>
  <c r="E18"/>
  <c r="E42"/>
  <c r="E63"/>
  <c r="E54"/>
  <c r="E39"/>
  <c r="E50"/>
  <c r="E19"/>
  <c r="E24"/>
  <c r="E55"/>
  <c r="E60"/>
  <c r="E21"/>
  <c r="E12"/>
  <c r="E15"/>
  <c r="E6"/>
  <c r="E52"/>
  <c r="E53"/>
  <c r="E57"/>
  <c r="E43"/>
  <c r="J78" i="4"/>
  <c r="G78"/>
  <c r="E77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U93" i="10" s="1"/>
  <c r="D169" i="4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U228" i="10" s="1"/>
  <c r="D296" i="4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U7" i="10" s="1"/>
  <c r="D403" i="4"/>
  <c r="D404"/>
  <c r="D405"/>
  <c r="D406"/>
  <c r="D407"/>
  <c r="D408"/>
  <c r="U5" i="10" s="1"/>
  <c r="D409" i="4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U6" i="10" s="1"/>
  <c r="D452" i="4"/>
  <c r="U401" i="10" s="1"/>
  <c r="D453" i="4"/>
  <c r="D454"/>
  <c r="D455"/>
  <c r="D456"/>
  <c r="D45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50"/>
  <c r="D80"/>
  <c r="D49"/>
  <c r="D51"/>
  <c r="D53"/>
  <c r="D54"/>
  <c r="D52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82"/>
  <c r="U450" i="10" s="1"/>
  <c r="D83" i="4"/>
  <c r="D84"/>
  <c r="D85"/>
  <c r="D86"/>
  <c r="D87"/>
  <c r="D88"/>
  <c r="D89"/>
  <c r="D90"/>
  <c r="D91"/>
  <c r="D92"/>
  <c r="D93"/>
  <c r="J77"/>
  <c r="G77"/>
  <c r="I10" i="2" l="1"/>
  <c r="U14" i="10"/>
  <c r="I425" i="2"/>
  <c r="U430" i="10"/>
  <c r="I417" i="2"/>
  <c r="U422" i="10"/>
  <c r="I343" i="2"/>
  <c r="U349" i="10"/>
  <c r="I295" i="2"/>
  <c r="U301" i="10"/>
  <c r="I255" i="2"/>
  <c r="U261" i="10"/>
  <c r="I231" i="2"/>
  <c r="U237" i="10"/>
  <c r="I192" i="2"/>
  <c r="U197" i="10"/>
  <c r="I147" i="2"/>
  <c r="U152" i="10"/>
  <c r="I400" i="2"/>
  <c r="U406" i="10"/>
  <c r="I156" i="2"/>
  <c r="U161" i="10"/>
  <c r="I352" i="2"/>
  <c r="U358" i="10"/>
  <c r="I312" i="2"/>
  <c r="U318" i="10"/>
  <c r="I272" i="2"/>
  <c r="U278" i="10"/>
  <c r="I232" i="2"/>
  <c r="U238" i="10"/>
  <c r="I185" i="2"/>
  <c r="U190" i="10"/>
  <c r="I140" i="2"/>
  <c r="U145" i="10"/>
  <c r="I104" i="2"/>
  <c r="U109" i="10"/>
  <c r="I81" i="2"/>
  <c r="U85" i="10"/>
  <c r="I49" i="2"/>
  <c r="U53" i="10"/>
  <c r="I25" i="2"/>
  <c r="U29" i="10"/>
  <c r="I17" i="2"/>
  <c r="U21" i="10"/>
  <c r="I419" i="2"/>
  <c r="U424" i="10"/>
  <c r="I369" i="2"/>
  <c r="U375" i="10"/>
  <c r="I362" i="2"/>
  <c r="U368" i="10"/>
  <c r="I321" i="2"/>
  <c r="U327" i="10"/>
  <c r="I281" i="2"/>
  <c r="U287" i="10"/>
  <c r="I241" i="2"/>
  <c r="U247" i="10"/>
  <c r="I202" i="2"/>
  <c r="U207" i="10"/>
  <c r="I162" i="2"/>
  <c r="U167" i="10"/>
  <c r="I133" i="2"/>
  <c r="U138" i="10"/>
  <c r="I74" i="2"/>
  <c r="U78" i="10"/>
  <c r="I66" i="2"/>
  <c r="U70" i="10"/>
  <c r="I26" i="2"/>
  <c r="U30" i="10"/>
  <c r="I18" i="2"/>
  <c r="U22" i="10"/>
  <c r="I13" i="2"/>
  <c r="U17" i="10"/>
  <c r="I5" i="2"/>
  <c r="U9" i="10"/>
  <c r="I436" i="2"/>
  <c r="U441" i="10"/>
  <c r="I428" i="2"/>
  <c r="U433" i="10"/>
  <c r="I420" i="2"/>
  <c r="U425" i="10"/>
  <c r="I447" i="2"/>
  <c r="U452" i="10"/>
  <c r="I402" i="2"/>
  <c r="U408" i="10"/>
  <c r="I392" i="2"/>
  <c r="U398" i="10"/>
  <c r="I372" i="2"/>
  <c r="U378" i="10"/>
  <c r="I331" i="2"/>
  <c r="U337" i="10"/>
  <c r="I120" i="2"/>
  <c r="U125" i="10"/>
  <c r="I383" i="2"/>
  <c r="U389" i="10"/>
  <c r="I363" i="2"/>
  <c r="U369" i="10"/>
  <c r="I354" i="2"/>
  <c r="U360" i="10"/>
  <c r="I346" i="2"/>
  <c r="U352" i="10"/>
  <c r="I338" i="2"/>
  <c r="U344" i="10"/>
  <c r="I329" i="2"/>
  <c r="U335" i="10"/>
  <c r="I322" i="2"/>
  <c r="U328" i="10"/>
  <c r="I314" i="2"/>
  <c r="U320" i="10"/>
  <c r="I306" i="2"/>
  <c r="U312" i="10"/>
  <c r="I298" i="2"/>
  <c r="U304" i="10"/>
  <c r="I290" i="2"/>
  <c r="U296" i="10"/>
  <c r="I282" i="2"/>
  <c r="U288" i="10"/>
  <c r="I274" i="2"/>
  <c r="U280" i="10"/>
  <c r="I266" i="2"/>
  <c r="U272" i="10"/>
  <c r="I258" i="2"/>
  <c r="U264" i="10"/>
  <c r="I250" i="2"/>
  <c r="U256" i="10"/>
  <c r="I242" i="2"/>
  <c r="U248" i="10"/>
  <c r="I234" i="2"/>
  <c r="U240" i="10"/>
  <c r="I226" i="2"/>
  <c r="U232" i="10"/>
  <c r="I219" i="2"/>
  <c r="U224" i="10"/>
  <c r="I211" i="2"/>
  <c r="U216" i="10"/>
  <c r="I203" i="2"/>
  <c r="U208" i="10"/>
  <c r="I195" i="2"/>
  <c r="U200" i="10"/>
  <c r="I187" i="2"/>
  <c r="U192" i="10"/>
  <c r="I179" i="2"/>
  <c r="U184" i="10"/>
  <c r="I171" i="2"/>
  <c r="U176" i="10"/>
  <c r="I163" i="2"/>
  <c r="U168" i="10"/>
  <c r="I150" i="2"/>
  <c r="U155" i="10"/>
  <c r="I142" i="2"/>
  <c r="U147" i="10"/>
  <c r="I134" i="2"/>
  <c r="U139" i="10"/>
  <c r="I126" i="2"/>
  <c r="U131" i="10"/>
  <c r="I114" i="2"/>
  <c r="U119" i="10"/>
  <c r="I106" i="2"/>
  <c r="U111" i="10"/>
  <c r="I98" i="2"/>
  <c r="U103" i="10"/>
  <c r="I90" i="2"/>
  <c r="U95" i="10"/>
  <c r="I83" i="2"/>
  <c r="U87" i="10"/>
  <c r="I75" i="2"/>
  <c r="U79" i="10"/>
  <c r="I67" i="2"/>
  <c r="U71" i="10"/>
  <c r="I59" i="2"/>
  <c r="U63" i="10"/>
  <c r="I51" i="2"/>
  <c r="U55" i="10"/>
  <c r="I43" i="2"/>
  <c r="U47" i="10"/>
  <c r="I35" i="2"/>
  <c r="U39" i="10"/>
  <c r="I27" i="2"/>
  <c r="U31" i="10"/>
  <c r="I19" i="2"/>
  <c r="U23" i="10"/>
  <c r="I414" i="2"/>
  <c r="U419" i="10"/>
  <c r="I388" i="2"/>
  <c r="U394" i="10"/>
  <c r="I351" i="2"/>
  <c r="U357" i="10"/>
  <c r="I311" i="2"/>
  <c r="U317" i="10"/>
  <c r="I271" i="2"/>
  <c r="U277" i="10"/>
  <c r="I216" i="2"/>
  <c r="U221" i="10"/>
  <c r="I184" i="2"/>
  <c r="U189" i="10"/>
  <c r="I139" i="2"/>
  <c r="U144" i="10"/>
  <c r="I103" i="2"/>
  <c r="U108" i="10"/>
  <c r="I80" i="2"/>
  <c r="U84" i="10"/>
  <c r="I40" i="2"/>
  <c r="U44" i="10"/>
  <c r="I434" i="2"/>
  <c r="U439" i="10"/>
  <c r="I381" i="2"/>
  <c r="U387" i="10"/>
  <c r="I361" i="2"/>
  <c r="U367" i="10"/>
  <c r="I328" i="2"/>
  <c r="U334" i="10"/>
  <c r="I288" i="2"/>
  <c r="U294" i="10"/>
  <c r="I248" i="2"/>
  <c r="U254" i="10"/>
  <c r="I209" i="2"/>
  <c r="U214" i="10"/>
  <c r="I161" i="2"/>
  <c r="U166" i="10"/>
  <c r="I124" i="2"/>
  <c r="U129" i="10"/>
  <c r="I96" i="2"/>
  <c r="U101" i="10"/>
  <c r="I65" i="2"/>
  <c r="U69" i="10"/>
  <c r="I41" i="2"/>
  <c r="U45" i="10"/>
  <c r="I427" i="2"/>
  <c r="U432" i="10"/>
  <c r="I391" i="2"/>
  <c r="U397" i="10"/>
  <c r="I119" i="2"/>
  <c r="U124" i="10"/>
  <c r="I337" i="2"/>
  <c r="U343" i="10"/>
  <c r="I313" i="2"/>
  <c r="U319" i="10"/>
  <c r="I273" i="2"/>
  <c r="U279" i="10"/>
  <c r="I233" i="2"/>
  <c r="U239" i="10"/>
  <c r="I194" i="2"/>
  <c r="U199" i="10"/>
  <c r="I149" i="2"/>
  <c r="U154" i="10"/>
  <c r="I113" i="2"/>
  <c r="U118" i="10"/>
  <c r="I82" i="2"/>
  <c r="U86" i="10"/>
  <c r="I58" i="2"/>
  <c r="U62" i="10"/>
  <c r="I34" i="2"/>
  <c r="U38" i="10"/>
  <c r="I14" i="2"/>
  <c r="U18" i="10"/>
  <c r="I6" i="2"/>
  <c r="U10" i="10"/>
  <c r="I437" i="2"/>
  <c r="U442" i="10"/>
  <c r="I429" i="2"/>
  <c r="U434" i="10"/>
  <c r="I421" i="2"/>
  <c r="U426" i="10"/>
  <c r="I411" i="2"/>
  <c r="U416" i="10"/>
  <c r="I404" i="2"/>
  <c r="U410" i="10"/>
  <c r="I393" i="2"/>
  <c r="U399" i="10"/>
  <c r="I373" i="2"/>
  <c r="U379" i="10"/>
  <c r="I333" i="2"/>
  <c r="U339" i="10"/>
  <c r="I121" i="2"/>
  <c r="U126" i="10"/>
  <c r="I384" i="2"/>
  <c r="U390" i="10"/>
  <c r="I367" i="2"/>
  <c r="U373" i="10"/>
  <c r="I355" i="2"/>
  <c r="U361" i="10"/>
  <c r="I347" i="2"/>
  <c r="U353" i="10"/>
  <c r="I339" i="2"/>
  <c r="U345" i="10"/>
  <c r="I330" i="2"/>
  <c r="U336" i="10"/>
  <c r="I323" i="2"/>
  <c r="U329" i="10"/>
  <c r="I315" i="2"/>
  <c r="U321" i="10"/>
  <c r="I307" i="2"/>
  <c r="U313" i="10"/>
  <c r="I299" i="2"/>
  <c r="U305" i="10"/>
  <c r="I291" i="2"/>
  <c r="U297" i="10"/>
  <c r="I283" i="2"/>
  <c r="U289" i="10"/>
  <c r="I275" i="2"/>
  <c r="U281" i="10"/>
  <c r="I267" i="2"/>
  <c r="U273" i="10"/>
  <c r="I259" i="2"/>
  <c r="U265" i="10"/>
  <c r="I251" i="2"/>
  <c r="U257" i="10"/>
  <c r="I243" i="2"/>
  <c r="U249" i="10"/>
  <c r="I235" i="2"/>
  <c r="U241" i="10"/>
  <c r="I227" i="2"/>
  <c r="U233" i="10"/>
  <c r="I220" i="2"/>
  <c r="U225" i="10"/>
  <c r="I212" i="2"/>
  <c r="U217" i="10"/>
  <c r="I204" i="2"/>
  <c r="U209" i="10"/>
  <c r="I196" i="2"/>
  <c r="U201" i="10"/>
  <c r="I188" i="2"/>
  <c r="U193" i="10"/>
  <c r="I180" i="2"/>
  <c r="U185" i="10"/>
  <c r="I172" i="2"/>
  <c r="U177" i="10"/>
  <c r="I164" i="2"/>
  <c r="U169" i="10"/>
  <c r="I151" i="2"/>
  <c r="U156" i="10"/>
  <c r="I143" i="2"/>
  <c r="U148" i="10"/>
  <c r="I135" i="2"/>
  <c r="U140" i="10"/>
  <c r="I127" i="2"/>
  <c r="U132" i="10"/>
  <c r="I115" i="2"/>
  <c r="U120" i="10"/>
  <c r="I107" i="2"/>
  <c r="U112" i="10"/>
  <c r="I99" i="2"/>
  <c r="U104" i="10"/>
  <c r="I91" i="2"/>
  <c r="U96" i="10"/>
  <c r="I84" i="2"/>
  <c r="U88" i="10"/>
  <c r="I76" i="2"/>
  <c r="U80" i="10"/>
  <c r="I68" i="2"/>
  <c r="U72" i="10"/>
  <c r="I60" i="2"/>
  <c r="U64" i="10"/>
  <c r="I52" i="2"/>
  <c r="U56" i="10"/>
  <c r="I44" i="2"/>
  <c r="U48" i="10"/>
  <c r="I36" i="2"/>
  <c r="U40" i="10"/>
  <c r="I28" i="2"/>
  <c r="U32" i="10"/>
  <c r="I20" i="2"/>
  <c r="U24" i="10"/>
  <c r="I442" i="2"/>
  <c r="U447" i="10"/>
  <c r="I399" i="2"/>
  <c r="U405" i="10"/>
  <c r="I155" i="2"/>
  <c r="U160" i="10"/>
  <c r="I303" i="2"/>
  <c r="U309" i="10"/>
  <c r="I263" i="2"/>
  <c r="U269" i="10"/>
  <c r="I223" i="2"/>
  <c r="U229" i="10"/>
  <c r="I176" i="2"/>
  <c r="U181" i="10"/>
  <c r="I131" i="2"/>
  <c r="U136" i="10"/>
  <c r="I95" i="2"/>
  <c r="U100" i="10"/>
  <c r="I64" i="2"/>
  <c r="U68" i="10"/>
  <c r="I56" i="2"/>
  <c r="U60" i="10"/>
  <c r="I24" i="2"/>
  <c r="U28" i="10"/>
  <c r="I426" i="2"/>
  <c r="U431" i="10"/>
  <c r="I440" i="2"/>
  <c r="U445" i="10"/>
  <c r="I344" i="2"/>
  <c r="U350" i="10"/>
  <c r="I304" i="2"/>
  <c r="U310" i="10"/>
  <c r="I264" i="2"/>
  <c r="U270" i="10"/>
  <c r="I224" i="2"/>
  <c r="U230" i="10"/>
  <c r="I193" i="2"/>
  <c r="U198" i="10"/>
  <c r="I148" i="2"/>
  <c r="U153" i="10"/>
  <c r="I112" i="2"/>
  <c r="U117" i="10"/>
  <c r="I73" i="2"/>
  <c r="U77" i="10"/>
  <c r="I33" i="2"/>
  <c r="U37" i="10"/>
  <c r="I435" i="2"/>
  <c r="U440" i="10"/>
  <c r="I401" i="2"/>
  <c r="U407" i="10"/>
  <c r="I382" i="2"/>
  <c r="U388" i="10"/>
  <c r="I289" i="2"/>
  <c r="U295" i="10"/>
  <c r="I249" i="2"/>
  <c r="U255" i="10"/>
  <c r="I210" i="2"/>
  <c r="U215" i="10"/>
  <c r="I170" i="2"/>
  <c r="U175" i="10"/>
  <c r="I125" i="2"/>
  <c r="U130" i="10"/>
  <c r="I89" i="2"/>
  <c r="U94" i="10"/>
  <c r="I50" i="2"/>
  <c r="U54" i="10"/>
  <c r="I7" i="2"/>
  <c r="U11" i="10"/>
  <c r="I438" i="2"/>
  <c r="U443" i="10"/>
  <c r="I430" i="2"/>
  <c r="U435" i="10"/>
  <c r="I422" i="2"/>
  <c r="U427" i="10"/>
  <c r="I413" i="2"/>
  <c r="U418" i="10"/>
  <c r="I405" i="2"/>
  <c r="U8" i="10"/>
  <c r="I394" i="2"/>
  <c r="U400" i="10"/>
  <c r="I374" i="2"/>
  <c r="U380" i="10"/>
  <c r="I356" i="2"/>
  <c r="U362" i="10"/>
  <c r="I122" i="2"/>
  <c r="U127" i="10"/>
  <c r="I398" i="2"/>
  <c r="U404" i="10"/>
  <c r="I385" i="2"/>
  <c r="U391" i="10"/>
  <c r="I370" i="2"/>
  <c r="U376" i="10"/>
  <c r="I357" i="2"/>
  <c r="U363" i="10"/>
  <c r="I348" i="2"/>
  <c r="U354" i="10"/>
  <c r="I340" i="2"/>
  <c r="U346" i="10"/>
  <c r="I332" i="2"/>
  <c r="U338" i="10"/>
  <c r="I324" i="2"/>
  <c r="U330" i="10"/>
  <c r="I316" i="2"/>
  <c r="U322" i="10"/>
  <c r="I308" i="2"/>
  <c r="U314" i="10"/>
  <c r="I300" i="2"/>
  <c r="U306" i="10"/>
  <c r="I292" i="2"/>
  <c r="U298" i="10"/>
  <c r="I284" i="2"/>
  <c r="U290" i="10"/>
  <c r="I276" i="2"/>
  <c r="U282" i="10"/>
  <c r="I268" i="2"/>
  <c r="U274" i="10"/>
  <c r="I260" i="2"/>
  <c r="U266" i="10"/>
  <c r="I252" i="2"/>
  <c r="U258" i="10"/>
  <c r="I244" i="2"/>
  <c r="U250" i="10"/>
  <c r="I236" i="2"/>
  <c r="U242" i="10"/>
  <c r="I228" i="2"/>
  <c r="U234" i="10"/>
  <c r="I221" i="2"/>
  <c r="U226" i="10"/>
  <c r="I213" i="2"/>
  <c r="U218" i="10"/>
  <c r="I205" i="2"/>
  <c r="U210" i="10"/>
  <c r="I197" i="2"/>
  <c r="U202" i="10"/>
  <c r="I189" i="2"/>
  <c r="U194" i="10"/>
  <c r="I181" i="2"/>
  <c r="U186" i="10"/>
  <c r="I173" i="2"/>
  <c r="U178" i="10"/>
  <c r="I165" i="2"/>
  <c r="U170" i="10"/>
  <c r="I152" i="2"/>
  <c r="U157" i="10"/>
  <c r="I144" i="2"/>
  <c r="U149" i="10"/>
  <c r="I136" i="2"/>
  <c r="U141" i="10"/>
  <c r="I128" i="2"/>
  <c r="U133" i="10"/>
  <c r="I116" i="2"/>
  <c r="U121" i="10"/>
  <c r="I108" i="2"/>
  <c r="U113" i="10"/>
  <c r="I100" i="2"/>
  <c r="U105" i="10"/>
  <c r="I92" i="2"/>
  <c r="U97" i="10"/>
  <c r="I85" i="2"/>
  <c r="U89" i="10"/>
  <c r="I77" i="2"/>
  <c r="U81" i="10"/>
  <c r="I69" i="2"/>
  <c r="U73" i="10"/>
  <c r="I61" i="2"/>
  <c r="U65" i="10"/>
  <c r="I53" i="2"/>
  <c r="U57" i="10"/>
  <c r="I45" i="2"/>
  <c r="U49" i="10"/>
  <c r="I37" i="2"/>
  <c r="U41" i="10"/>
  <c r="I29" i="2"/>
  <c r="U33" i="10"/>
  <c r="I21" i="2"/>
  <c r="U25" i="10"/>
  <c r="I408" i="2"/>
  <c r="U413" i="10"/>
  <c r="I366" i="2"/>
  <c r="U372" i="10"/>
  <c r="I360" i="2"/>
  <c r="U366" i="10"/>
  <c r="I319" i="2"/>
  <c r="U325" i="10"/>
  <c r="I279" i="2"/>
  <c r="U285" i="10"/>
  <c r="I239" i="2"/>
  <c r="U245" i="10"/>
  <c r="I200" i="2"/>
  <c r="U205" i="10"/>
  <c r="I160" i="2"/>
  <c r="U165" i="10"/>
  <c r="I111" i="2"/>
  <c r="U116" i="10"/>
  <c r="I418" i="2"/>
  <c r="U423" i="10"/>
  <c r="I368" i="2"/>
  <c r="U374" i="10"/>
  <c r="I378" i="2"/>
  <c r="U384" i="10"/>
  <c r="I320" i="2"/>
  <c r="U326" i="10"/>
  <c r="I280" i="2"/>
  <c r="U286" i="10"/>
  <c r="I240" i="2"/>
  <c r="U246" i="10"/>
  <c r="I201" i="2"/>
  <c r="U206" i="10"/>
  <c r="I169" i="2"/>
  <c r="U174" i="10"/>
  <c r="I57" i="2"/>
  <c r="U61" i="10"/>
  <c r="I446" i="2"/>
  <c r="U451" i="10"/>
  <c r="I412" i="2"/>
  <c r="U417" i="10"/>
  <c r="I157" i="2"/>
  <c r="U162" i="10"/>
  <c r="I353" i="2"/>
  <c r="U359" i="10"/>
  <c r="I305" i="2"/>
  <c r="U311" i="10"/>
  <c r="I265" i="2"/>
  <c r="U271" i="10"/>
  <c r="I218" i="2"/>
  <c r="U223" i="10"/>
  <c r="I178" i="2"/>
  <c r="U183" i="10"/>
  <c r="I105" i="2"/>
  <c r="U110" i="10"/>
  <c r="I8" i="2"/>
  <c r="U12" i="10"/>
  <c r="I439" i="2"/>
  <c r="U444" i="10"/>
  <c r="I431" i="2"/>
  <c r="U436" i="10"/>
  <c r="I423" i="2"/>
  <c r="U428" i="10"/>
  <c r="I415" i="2"/>
  <c r="U420" i="10"/>
  <c r="I406" i="2"/>
  <c r="U411" i="10"/>
  <c r="I396" i="2"/>
  <c r="U402" i="10"/>
  <c r="I377" i="2"/>
  <c r="U383" i="10"/>
  <c r="I364" i="2"/>
  <c r="U370" i="10"/>
  <c r="I153" i="2"/>
  <c r="U158" i="10"/>
  <c r="I403" i="2"/>
  <c r="U409" i="10"/>
  <c r="I386" i="2"/>
  <c r="U392" i="10"/>
  <c r="I371" i="2"/>
  <c r="U377" i="10"/>
  <c r="I358" i="2"/>
  <c r="U364" i="10"/>
  <c r="I349" i="2"/>
  <c r="U355" i="10"/>
  <c r="I341" i="2"/>
  <c r="U347" i="10"/>
  <c r="I334" i="2"/>
  <c r="U340" i="10"/>
  <c r="I325" i="2"/>
  <c r="U331" i="10"/>
  <c r="I317" i="2"/>
  <c r="U323" i="10"/>
  <c r="I309" i="2"/>
  <c r="U315" i="10"/>
  <c r="I301" i="2"/>
  <c r="U307" i="10"/>
  <c r="I293" i="2"/>
  <c r="U299" i="10"/>
  <c r="I285" i="2"/>
  <c r="U291" i="10"/>
  <c r="I277" i="2"/>
  <c r="U283" i="10"/>
  <c r="I269" i="2"/>
  <c r="U275" i="10"/>
  <c r="I261" i="2"/>
  <c r="U267" i="10"/>
  <c r="I253" i="2"/>
  <c r="U259" i="10"/>
  <c r="I245" i="2"/>
  <c r="U251" i="10"/>
  <c r="I237" i="2"/>
  <c r="U243" i="10"/>
  <c r="I229" i="2"/>
  <c r="U235" i="10"/>
  <c r="I222" i="2"/>
  <c r="U227" i="10"/>
  <c r="I214" i="2"/>
  <c r="U219" i="10"/>
  <c r="I206" i="2"/>
  <c r="U211" i="10"/>
  <c r="I198" i="2"/>
  <c r="U203" i="10"/>
  <c r="I190" i="2"/>
  <c r="U195" i="10"/>
  <c r="I182" i="2"/>
  <c r="U187" i="10"/>
  <c r="I174" i="2"/>
  <c r="U179" i="10"/>
  <c r="I166" i="2"/>
  <c r="U171" i="10"/>
  <c r="I158" i="2"/>
  <c r="U163" i="10"/>
  <c r="I145" i="2"/>
  <c r="U150" i="10"/>
  <c r="I137" i="2"/>
  <c r="U142" i="10"/>
  <c r="I129" i="2"/>
  <c r="U134" i="10"/>
  <c r="I117" i="2"/>
  <c r="U122" i="10"/>
  <c r="I109" i="2"/>
  <c r="U114" i="10"/>
  <c r="I101" i="2"/>
  <c r="U106" i="10"/>
  <c r="I93" i="2"/>
  <c r="U98" i="10"/>
  <c r="I86" i="2"/>
  <c r="U90" i="10"/>
  <c r="I78" i="2"/>
  <c r="U82" i="10"/>
  <c r="I70" i="2"/>
  <c r="U74" i="10"/>
  <c r="I62" i="2"/>
  <c r="U66" i="10"/>
  <c r="I54" i="2"/>
  <c r="U58" i="10"/>
  <c r="I46" i="2"/>
  <c r="U50" i="10"/>
  <c r="I38" i="2"/>
  <c r="U42" i="10"/>
  <c r="I30" i="2"/>
  <c r="U34" i="10"/>
  <c r="I22" i="2"/>
  <c r="U26" i="10"/>
  <c r="I433" i="2"/>
  <c r="U438" i="10"/>
  <c r="I380" i="2"/>
  <c r="U386" i="10"/>
  <c r="I376" i="2"/>
  <c r="U382" i="10"/>
  <c r="I327" i="2"/>
  <c r="U333" i="10"/>
  <c r="I287" i="2"/>
  <c r="U293" i="10"/>
  <c r="I247" i="2"/>
  <c r="U253" i="10"/>
  <c r="I208" i="2"/>
  <c r="U213" i="10"/>
  <c r="I168" i="2"/>
  <c r="U173" i="10"/>
  <c r="I123" i="2"/>
  <c r="U128" i="10"/>
  <c r="I88" i="2"/>
  <c r="U92" i="10"/>
  <c r="I72" i="2"/>
  <c r="U76" i="10"/>
  <c r="I48" i="2"/>
  <c r="U52" i="10"/>
  <c r="I32" i="2"/>
  <c r="U36" i="10"/>
  <c r="I16" i="2"/>
  <c r="U20" i="10"/>
  <c r="I11" i="2"/>
  <c r="U15" i="10"/>
  <c r="I409" i="2"/>
  <c r="U414" i="10"/>
  <c r="I389" i="2"/>
  <c r="U395" i="10"/>
  <c r="I336" i="2"/>
  <c r="U342" i="10"/>
  <c r="I296" i="2"/>
  <c r="U302" i="10"/>
  <c r="I256" i="2"/>
  <c r="U262" i="10"/>
  <c r="I217" i="2"/>
  <c r="U222" i="10"/>
  <c r="I177" i="2"/>
  <c r="U182" i="10"/>
  <c r="I132" i="2"/>
  <c r="U137" i="10"/>
  <c r="I12" i="2"/>
  <c r="U16" i="10"/>
  <c r="I390" i="2"/>
  <c r="U396" i="10"/>
  <c r="I345" i="2"/>
  <c r="U351" i="10"/>
  <c r="I297" i="2"/>
  <c r="U303" i="10"/>
  <c r="I257" i="2"/>
  <c r="U263" i="10"/>
  <c r="I225" i="2"/>
  <c r="U231" i="10"/>
  <c r="I186" i="2"/>
  <c r="U191" i="10"/>
  <c r="I141" i="2"/>
  <c r="U146" i="10"/>
  <c r="I97" i="2"/>
  <c r="U102" i="10"/>
  <c r="I42" i="2"/>
  <c r="U46" i="10"/>
  <c r="I9" i="2"/>
  <c r="U13" i="10"/>
  <c r="I441" i="2"/>
  <c r="U446" i="10"/>
  <c r="I432" i="2"/>
  <c r="U437" i="10"/>
  <c r="I424" i="2"/>
  <c r="U429" i="10"/>
  <c r="I416" i="2"/>
  <c r="U421" i="10"/>
  <c r="I407" i="2"/>
  <c r="U412" i="10"/>
  <c r="I397" i="2"/>
  <c r="U403" i="10"/>
  <c r="I379" i="2"/>
  <c r="U385" i="10"/>
  <c r="I365" i="2"/>
  <c r="U371" i="10"/>
  <c r="I154" i="2"/>
  <c r="U159" i="10"/>
  <c r="I410" i="2"/>
  <c r="U415" i="10"/>
  <c r="I387" i="2"/>
  <c r="U393" i="10"/>
  <c r="I375" i="2"/>
  <c r="U381" i="10"/>
  <c r="I359" i="2"/>
  <c r="U365" i="10"/>
  <c r="I350" i="2"/>
  <c r="U356" i="10"/>
  <c r="I342" i="2"/>
  <c r="U348" i="10"/>
  <c r="I335" i="2"/>
  <c r="U341" i="10"/>
  <c r="I326" i="2"/>
  <c r="U332" i="10"/>
  <c r="I318" i="2"/>
  <c r="U324" i="10"/>
  <c r="I310" i="2"/>
  <c r="U316" i="10"/>
  <c r="I302" i="2"/>
  <c r="U308" i="10"/>
  <c r="I294" i="2"/>
  <c r="U300" i="10"/>
  <c r="I286" i="2"/>
  <c r="U292" i="10"/>
  <c r="I278" i="2"/>
  <c r="U284" i="10"/>
  <c r="I270" i="2"/>
  <c r="U276" i="10"/>
  <c r="I262" i="2"/>
  <c r="U268" i="10"/>
  <c r="I254" i="2"/>
  <c r="U260" i="10"/>
  <c r="I246" i="2"/>
  <c r="U252" i="10"/>
  <c r="I238" i="2"/>
  <c r="U244" i="10"/>
  <c r="I230" i="2"/>
  <c r="U236" i="10"/>
  <c r="I215" i="2"/>
  <c r="U220" i="10"/>
  <c r="I207" i="2"/>
  <c r="U212" i="10"/>
  <c r="I199" i="2"/>
  <c r="U204" i="10"/>
  <c r="I191" i="2"/>
  <c r="U196" i="10"/>
  <c r="I183" i="2"/>
  <c r="U188" i="10"/>
  <c r="I175" i="2"/>
  <c r="U180" i="10"/>
  <c r="I167" i="2"/>
  <c r="U172" i="10"/>
  <c r="I159" i="2"/>
  <c r="U164" i="10"/>
  <c r="I146" i="2"/>
  <c r="U151" i="10"/>
  <c r="I138" i="2"/>
  <c r="U143" i="10"/>
  <c r="I130" i="2"/>
  <c r="U135" i="10"/>
  <c r="I118" i="2"/>
  <c r="U123" i="10"/>
  <c r="I110" i="2"/>
  <c r="U115" i="10"/>
  <c r="I102" i="2"/>
  <c r="U107" i="10"/>
  <c r="I94" i="2"/>
  <c r="U99" i="10"/>
  <c r="I87" i="2"/>
  <c r="U91" i="10"/>
  <c r="I79" i="2"/>
  <c r="U83" i="10"/>
  <c r="I71" i="2"/>
  <c r="U75" i="10"/>
  <c r="I63" i="2"/>
  <c r="U67" i="10"/>
  <c r="I55" i="2"/>
  <c r="U59" i="10"/>
  <c r="I47" i="2"/>
  <c r="U51" i="10"/>
  <c r="I39" i="2"/>
  <c r="U43" i="10"/>
  <c r="I31" i="2"/>
  <c r="U35" i="10"/>
  <c r="I23" i="2"/>
  <c r="U27" i="10"/>
  <c r="I445" i="2"/>
  <c r="I395"/>
  <c r="G76" i="4" l="1"/>
  <c r="G457"/>
  <c r="G83"/>
  <c r="E76"/>
  <c r="E457"/>
  <c r="J75"/>
  <c r="J76"/>
  <c r="J83"/>
  <c r="K83" s="1"/>
  <c r="J10" l="1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50"/>
  <c r="J49"/>
  <c r="J51"/>
  <c r="J53"/>
  <c r="J54"/>
  <c r="J52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K110" s="1"/>
  <c r="J111"/>
  <c r="J112"/>
  <c r="J113"/>
  <c r="J114"/>
  <c r="J115"/>
  <c r="J116"/>
  <c r="J117"/>
  <c r="J118"/>
  <c r="J119"/>
  <c r="J120"/>
  <c r="K120" s="1"/>
  <c r="J121"/>
  <c r="K121" s="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K152" s="1"/>
  <c r="J153"/>
  <c r="J154"/>
  <c r="J155"/>
  <c r="J156"/>
  <c r="J157"/>
  <c r="J158"/>
  <c r="J159"/>
  <c r="J160"/>
  <c r="J161"/>
  <c r="K161" s="1"/>
  <c r="J162"/>
  <c r="J163"/>
  <c r="J164"/>
  <c r="J165"/>
  <c r="J166"/>
  <c r="K166" s="1"/>
  <c r="J167"/>
  <c r="J168"/>
  <c r="K168" s="1"/>
  <c r="J169"/>
  <c r="J170"/>
  <c r="J171"/>
  <c r="J172"/>
  <c r="J173"/>
  <c r="K173" s="1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K198" s="1"/>
  <c r="J199"/>
  <c r="J200"/>
  <c r="J201"/>
  <c r="J202"/>
  <c r="J203"/>
  <c r="J204"/>
  <c r="J205"/>
  <c r="K205" s="1"/>
  <c r="J206"/>
  <c r="J207"/>
  <c r="K207" s="1"/>
  <c r="J208"/>
  <c r="J209"/>
  <c r="J210"/>
  <c r="J211"/>
  <c r="J212"/>
  <c r="J213"/>
  <c r="J214"/>
  <c r="J215"/>
  <c r="J216"/>
  <c r="J217"/>
  <c r="J218"/>
  <c r="J219"/>
  <c r="J221"/>
  <c r="G75"/>
  <c r="E75"/>
  <c r="U4" i="10"/>
  <c r="D94" i="4"/>
  <c r="U19" i="10" s="1"/>
  <c r="E342" i="2"/>
  <c r="E427"/>
  <c r="E359"/>
  <c r="E152"/>
  <c r="E165"/>
  <c r="E368"/>
  <c r="E435"/>
  <c r="E246"/>
  <c r="E206"/>
  <c r="E352"/>
  <c r="E239"/>
  <c r="E418"/>
  <c r="E245"/>
  <c r="E316"/>
  <c r="E287"/>
  <c r="E250"/>
  <c r="E370"/>
  <c r="E369"/>
  <c r="E347"/>
  <c r="E343"/>
  <c r="E441"/>
  <c r="E221"/>
  <c r="E411"/>
  <c r="E314"/>
  <c r="E337"/>
  <c r="E318"/>
  <c r="E308"/>
  <c r="E213"/>
  <c r="E300"/>
  <c r="E207"/>
  <c r="E160"/>
  <c r="E419"/>
  <c r="E340"/>
  <c r="E197"/>
  <c r="E436"/>
  <c r="E183"/>
  <c r="E331"/>
  <c r="E254"/>
  <c r="E442"/>
  <c r="E185"/>
  <c r="E216"/>
  <c r="E240"/>
  <c r="E401"/>
  <c r="E191"/>
  <c r="E421"/>
  <c r="E181"/>
  <c r="E170"/>
  <c r="E309"/>
  <c r="E422"/>
  <c r="E155"/>
  <c r="E440"/>
  <c r="E172"/>
  <c r="E149"/>
  <c r="E374"/>
  <c r="E392"/>
  <c r="E282"/>
  <c r="E182"/>
  <c r="E270"/>
  <c r="E323"/>
  <c r="E361"/>
  <c r="E409"/>
  <c r="E396"/>
  <c r="E405"/>
  <c r="E241"/>
  <c r="E263"/>
  <c r="E267"/>
  <c r="E157"/>
  <c r="E225"/>
  <c r="E145"/>
  <c r="E262"/>
  <c r="E326"/>
  <c r="E295"/>
  <c r="E429"/>
  <c r="E150"/>
  <c r="E256"/>
  <c r="E219"/>
  <c r="E292"/>
  <c r="E273"/>
  <c r="E162"/>
  <c r="E386"/>
  <c r="E327"/>
  <c r="E407"/>
  <c r="E275"/>
  <c r="E209"/>
  <c r="E423"/>
  <c r="E378"/>
  <c r="E196"/>
  <c r="E389"/>
  <c r="E266"/>
  <c r="E277"/>
  <c r="E384"/>
  <c r="E332"/>
  <c r="E385"/>
  <c r="E355"/>
  <c r="E293"/>
  <c r="E299"/>
  <c r="E289"/>
  <c r="E257"/>
  <c r="E76"/>
  <c r="E164"/>
  <c r="E227"/>
  <c r="E415"/>
  <c r="E265"/>
  <c r="E269"/>
  <c r="E335"/>
  <c r="E173"/>
  <c r="E375"/>
  <c r="E394"/>
  <c r="E417"/>
  <c r="E192"/>
  <c r="E218"/>
  <c r="E313"/>
  <c r="E255"/>
  <c r="E377"/>
  <c r="E268"/>
  <c r="E217"/>
  <c r="E400"/>
  <c r="E220"/>
  <c r="E353"/>
  <c r="E148"/>
  <c r="E237"/>
  <c r="E281"/>
  <c r="E236"/>
  <c r="E260"/>
  <c r="E188"/>
  <c r="E307"/>
  <c r="E244"/>
  <c r="E264"/>
  <c r="E420"/>
  <c r="E291"/>
  <c r="E290"/>
  <c r="E147"/>
  <c r="E305"/>
  <c r="E373"/>
  <c r="E366"/>
  <c r="E437"/>
  <c r="E365"/>
  <c r="E367"/>
  <c r="E404"/>
  <c r="E413"/>
  <c r="E175"/>
  <c r="E146"/>
  <c r="E315"/>
  <c r="E151"/>
  <c r="E393"/>
  <c r="E18"/>
  <c r="E322"/>
  <c r="E186"/>
  <c r="E303"/>
  <c r="E383"/>
  <c r="E391"/>
  <c r="E398"/>
  <c r="E194"/>
  <c r="E382"/>
  <c r="E161"/>
  <c r="E339"/>
  <c r="E364"/>
  <c r="E296"/>
  <c r="E288"/>
  <c r="E387"/>
  <c r="E321"/>
  <c r="E371"/>
  <c r="E276"/>
  <c r="E261"/>
  <c r="E317"/>
  <c r="E251"/>
  <c r="E372"/>
  <c r="E195"/>
  <c r="E430"/>
  <c r="E259"/>
  <c r="E330"/>
  <c r="E226"/>
  <c r="E272"/>
  <c r="E381"/>
  <c r="E445"/>
  <c r="E354"/>
  <c r="E439"/>
  <c r="E283"/>
  <c r="E443"/>
  <c r="E390"/>
  <c r="E156"/>
  <c r="E438"/>
  <c r="E174"/>
  <c r="E200"/>
  <c r="E446"/>
  <c r="E412"/>
  <c r="E163"/>
  <c r="E351"/>
  <c r="E416"/>
  <c r="E199"/>
  <c r="E425"/>
  <c r="E154"/>
  <c r="E159"/>
  <c r="E153"/>
  <c r="E279"/>
  <c r="I15" l="1"/>
  <c r="L204" i="4"/>
  <c r="K204" s="1"/>
  <c r="E128" i="2"/>
  <c r="L199" i="4"/>
  <c r="K199" s="1"/>
  <c r="E123" i="2"/>
  <c r="L102" i="4"/>
  <c r="K102" s="1"/>
  <c r="E23" i="2"/>
  <c r="L146" i="4"/>
  <c r="K146" s="1"/>
  <c r="E67" i="2"/>
  <c r="L179" i="4"/>
  <c r="K179" s="1"/>
  <c r="E99" i="2"/>
  <c r="L107" i="4"/>
  <c r="K107" s="1"/>
  <c r="E28" i="2"/>
  <c r="L171" i="4"/>
  <c r="K171" s="1"/>
  <c r="L90"/>
  <c r="K90" s="1"/>
  <c r="E11" i="2"/>
  <c r="L109" i="4"/>
  <c r="K109" s="1"/>
  <c r="E30" i="2"/>
  <c r="L177" i="4"/>
  <c r="K177" s="1"/>
  <c r="E97" i="2"/>
  <c r="L167" i="4"/>
  <c r="K167" s="1"/>
  <c r="E88" i="2"/>
  <c r="L88" i="4"/>
  <c r="K88" s="1"/>
  <c r="E9" i="2"/>
  <c r="L178" i="4"/>
  <c r="K178" s="1"/>
  <c r="E98" i="2"/>
  <c r="L172" i="4"/>
  <c r="K172" s="1"/>
  <c r="E92" i="2"/>
  <c r="L118" i="4"/>
  <c r="K118" s="1"/>
  <c r="E39" i="2"/>
  <c r="L175" i="4"/>
  <c r="K175" s="1"/>
  <c r="E95" i="2"/>
  <c r="L184" i="4"/>
  <c r="K184" s="1"/>
  <c r="E104" i="2"/>
  <c r="L97" i="4"/>
  <c r="K97" s="1"/>
  <c r="L159"/>
  <c r="K159" s="1"/>
  <c r="E80" i="2"/>
  <c r="L212" i="4"/>
  <c r="K212" s="1"/>
  <c r="E136" i="2"/>
  <c r="L94" i="4"/>
  <c r="K94" s="1"/>
  <c r="E15" i="2"/>
  <c r="L103" i="4"/>
  <c r="K103" s="1"/>
  <c r="L155"/>
  <c r="K155" s="1"/>
  <c r="L165"/>
  <c r="K165" s="1"/>
  <c r="E86" i="2"/>
  <c r="L180" i="4"/>
  <c r="K180" s="1"/>
  <c r="E100" i="2"/>
  <c r="L145" i="4"/>
  <c r="K145" s="1"/>
  <c r="E66" i="2"/>
  <c r="L200" i="4"/>
  <c r="K200" s="1"/>
  <c r="E124" i="2"/>
  <c r="L182" i="4"/>
  <c r="K182" s="1"/>
  <c r="E102" i="2"/>
  <c r="L186" i="4"/>
  <c r="K186" s="1"/>
  <c r="E106" i="2"/>
  <c r="L213" i="4"/>
  <c r="K213" s="1"/>
  <c r="E137" i="2"/>
  <c r="L125" i="4"/>
  <c r="K125" s="1"/>
  <c r="E46" i="2"/>
  <c r="L96" i="4"/>
  <c r="K96" s="1"/>
  <c r="E17" i="2"/>
  <c r="L169" i="4"/>
  <c r="K169" s="1"/>
  <c r="E89" i="2"/>
  <c r="L91" i="4"/>
  <c r="K91" s="1"/>
  <c r="E12" i="2"/>
  <c r="L136" i="4"/>
  <c r="K136" s="1"/>
  <c r="E57" i="2"/>
  <c r="L163" i="4"/>
  <c r="K163" s="1"/>
  <c r="E84" i="2"/>
  <c r="L139" i="4"/>
  <c r="K139" s="1"/>
  <c r="E60" i="2"/>
  <c r="L197" i="4"/>
  <c r="K197" s="1"/>
  <c r="E117" i="2"/>
  <c r="L147" i="4"/>
  <c r="K147" s="1"/>
  <c r="E68" i="2"/>
  <c r="L124" i="4"/>
  <c r="K124" s="1"/>
  <c r="E45" i="2"/>
  <c r="L131" i="4"/>
  <c r="K131" s="1"/>
  <c r="E52" i="2"/>
  <c r="L100" i="4"/>
  <c r="K100" s="1"/>
  <c r="E21" i="2"/>
  <c r="L181" i="4"/>
  <c r="K181" s="1"/>
  <c r="E101" i="2"/>
  <c r="L122" i="4"/>
  <c r="K122" s="1"/>
  <c r="E43" i="2"/>
  <c r="L188" i="4"/>
  <c r="K188" s="1"/>
  <c r="E108" i="2"/>
  <c r="L156" i="4"/>
  <c r="K156" s="1"/>
  <c r="E77" i="2"/>
  <c r="L216" i="4"/>
  <c r="K216" s="1"/>
  <c r="L85"/>
  <c r="K85" s="1"/>
  <c r="E6" i="2"/>
  <c r="L157" i="4"/>
  <c r="K157" s="1"/>
  <c r="L119"/>
  <c r="K119" s="1"/>
  <c r="E40" i="2"/>
  <c r="L114" i="4"/>
  <c r="K114" s="1"/>
  <c r="E35" i="2"/>
  <c r="L191" i="4"/>
  <c r="K191" s="1"/>
  <c r="E111" i="2"/>
  <c r="L92" i="4"/>
  <c r="K92" s="1"/>
  <c r="E13" i="2"/>
  <c r="L153" i="4"/>
  <c r="K153" s="1"/>
  <c r="E74" i="2"/>
  <c r="L209" i="4"/>
  <c r="K209" s="1"/>
  <c r="E133" i="2"/>
  <c r="L158" i="4"/>
  <c r="K158" s="1"/>
  <c r="E79" i="2"/>
  <c r="L151" i="4"/>
  <c r="K151" s="1"/>
  <c r="E72" i="2"/>
  <c r="L99" i="4"/>
  <c r="K99" s="1"/>
  <c r="E20" i="2"/>
  <c r="L215" i="4"/>
  <c r="K215" s="1"/>
  <c r="E139" i="2"/>
  <c r="L164" i="4"/>
  <c r="K164" s="1"/>
  <c r="E85" i="2"/>
  <c r="L142" i="4"/>
  <c r="K142" s="1"/>
  <c r="E63" i="2"/>
  <c r="L174" i="4"/>
  <c r="K174" s="1"/>
  <c r="E94" i="2"/>
  <c r="L196" i="4"/>
  <c r="K196" s="1"/>
  <c r="E116" i="2"/>
  <c r="L183" i="4"/>
  <c r="K183" s="1"/>
  <c r="E103" i="2"/>
  <c r="L133" i="4"/>
  <c r="K133" s="1"/>
  <c r="E54" i="2"/>
  <c r="L135" i="4"/>
  <c r="K135" s="1"/>
  <c r="E56" i="2"/>
  <c r="L134" i="4"/>
  <c r="K134" s="1"/>
  <c r="E55" i="2"/>
  <c r="L95" i="4"/>
  <c r="K95" s="1"/>
  <c r="E16" i="2"/>
  <c r="L113" i="4"/>
  <c r="K113" s="1"/>
  <c r="E34" i="2"/>
  <c r="L162" i="4"/>
  <c r="K162" s="1"/>
  <c r="E83" i="2"/>
  <c r="L12" i="4"/>
  <c r="K12" s="1"/>
  <c r="E122" i="2"/>
  <c r="L98" i="4"/>
  <c r="K98" s="1"/>
  <c r="E19" i="2"/>
  <c r="L211" i="4"/>
  <c r="K211" s="1"/>
  <c r="E135" i="2"/>
  <c r="L105" i="4"/>
  <c r="K105" s="1"/>
  <c r="E26" i="2"/>
  <c r="L129" i="4"/>
  <c r="K129" s="1"/>
  <c r="L123"/>
  <c r="K123" s="1"/>
  <c r="E44" i="2"/>
  <c r="L214" i="4"/>
  <c r="K214" s="1"/>
  <c r="E138" i="2"/>
  <c r="L219" i="4"/>
  <c r="K219" s="1"/>
  <c r="E143" i="2"/>
  <c r="L176" i="4"/>
  <c r="K176" s="1"/>
  <c r="E96" i="2"/>
  <c r="L189" i="4"/>
  <c r="K189" s="1"/>
  <c r="E109" i="2"/>
  <c r="L170" i="4"/>
  <c r="K170" s="1"/>
  <c r="E90" i="2"/>
  <c r="L217" i="4"/>
  <c r="K217" s="1"/>
  <c r="E141" i="2"/>
  <c r="L144" i="4"/>
  <c r="K144" s="1"/>
  <c r="E65" i="2"/>
  <c r="L185" i="4"/>
  <c r="K185" s="1"/>
  <c r="E105" i="2"/>
  <c r="L203" i="4"/>
  <c r="K203" s="1"/>
  <c r="E127" i="2"/>
  <c r="L160" i="4"/>
  <c r="K160" s="1"/>
  <c r="E81" i="2"/>
  <c r="L206" i="4"/>
  <c r="K206" s="1"/>
  <c r="E130" i="2"/>
  <c r="L193" i="4"/>
  <c r="K193" s="1"/>
  <c r="E113" i="2"/>
  <c r="L208" i="4"/>
  <c r="K208" s="1"/>
  <c r="E132" i="2"/>
  <c r="L132" i="4"/>
  <c r="K132" s="1"/>
  <c r="E53" i="2"/>
  <c r="L210" i="4"/>
  <c r="K210" s="1"/>
  <c r="E134" i="2"/>
  <c r="L202" i="4"/>
  <c r="K202" s="1"/>
  <c r="E126" i="2"/>
  <c r="L87" i="4"/>
  <c r="K87" s="1"/>
  <c r="E8" i="2"/>
  <c r="L79" i="4"/>
  <c r="K79" s="1"/>
  <c r="E428" i="2"/>
  <c r="L77" i="4"/>
  <c r="K77" s="1"/>
  <c r="E380" i="2"/>
  <c r="E356"/>
  <c r="E49"/>
  <c r="E171"/>
  <c r="E432"/>
  <c r="E10"/>
  <c r="E22"/>
  <c r="E388"/>
  <c r="E27"/>
  <c r="E408"/>
  <c r="L78" i="4"/>
  <c r="K78" s="1"/>
  <c r="E252" i="2"/>
  <c r="E376"/>
  <c r="E37"/>
  <c r="E59"/>
  <c r="E119"/>
  <c r="E258"/>
  <c r="E379"/>
  <c r="E229"/>
  <c r="E114"/>
  <c r="E280"/>
  <c r="E47"/>
  <c r="E125"/>
  <c r="E120"/>
  <c r="E64"/>
  <c r="E38"/>
  <c r="E142"/>
  <c r="E238"/>
  <c r="E25"/>
  <c r="E228"/>
  <c r="E395"/>
  <c r="E344"/>
  <c r="E189"/>
  <c r="E215"/>
  <c r="E70"/>
  <c r="E51"/>
  <c r="E402"/>
  <c r="E75"/>
  <c r="E7"/>
  <c r="E176"/>
  <c r="E212"/>
  <c r="E198"/>
  <c r="E61"/>
  <c r="E431"/>
  <c r="E14"/>
  <c r="E32"/>
  <c r="E33"/>
  <c r="E107"/>
  <c r="E110"/>
  <c r="E71"/>
  <c r="E112"/>
  <c r="E29"/>
  <c r="E214"/>
  <c r="E410"/>
  <c r="E121"/>
  <c r="E426"/>
  <c r="E115"/>
  <c r="E193"/>
  <c r="E350"/>
  <c r="E69"/>
  <c r="L76" i="4"/>
  <c r="K76" s="1"/>
  <c r="E433" i="2"/>
  <c r="E179"/>
  <c r="E253"/>
  <c r="E36"/>
  <c r="E243"/>
  <c r="E48"/>
  <c r="L25" i="4"/>
  <c r="K25" s="1"/>
  <c r="L75"/>
  <c r="K75" s="1"/>
  <c r="L41"/>
  <c r="K41" s="1"/>
  <c r="L48"/>
  <c r="K48" s="1"/>
  <c r="L74"/>
  <c r="K74" s="1"/>
  <c r="L59"/>
  <c r="K59" s="1"/>
  <c r="L53"/>
  <c r="K53" s="1"/>
  <c r="L40"/>
  <c r="K40" s="1"/>
  <c r="L51"/>
  <c r="K51" s="1"/>
  <c r="L26"/>
  <c r="K26" s="1"/>
  <c r="L55"/>
  <c r="K55" s="1"/>
  <c r="L19"/>
  <c r="K19" s="1"/>
  <c r="L221"/>
  <c r="K221" s="1"/>
  <c r="E5" i="2"/>
  <c r="L56" i="4"/>
  <c r="K56" s="1"/>
  <c r="L43"/>
  <c r="K43" s="1"/>
  <c r="L32"/>
  <c r="K32" s="1"/>
  <c r="L27"/>
  <c r="K27" s="1"/>
  <c r="L22"/>
  <c r="K22" s="1"/>
  <c r="L13"/>
  <c r="K13" s="1"/>
  <c r="L57"/>
  <c r="K57" s="1"/>
  <c r="L15"/>
  <c r="K15" s="1"/>
  <c r="L16"/>
  <c r="K16" s="1"/>
  <c r="L21"/>
  <c r="K21" s="1"/>
  <c r="L50"/>
  <c r="K50" s="1"/>
  <c r="L14"/>
  <c r="K14" s="1"/>
  <c r="L84"/>
  <c r="K84" s="1"/>
  <c r="L18"/>
  <c r="K18" s="1"/>
  <c r="L54"/>
  <c r="K54" s="1"/>
  <c r="L42" l="1"/>
  <c r="K42" s="1"/>
  <c r="E306" i="2"/>
  <c r="E208"/>
  <c r="E222"/>
  <c r="L72" i="4"/>
  <c r="K72" s="1"/>
  <c r="E363" i="2"/>
  <c r="E399"/>
  <c r="E336"/>
  <c r="E357"/>
  <c r="E271"/>
  <c r="E158"/>
  <c r="E338"/>
  <c r="L31" i="4"/>
  <c r="K31" s="1"/>
  <c r="L47"/>
  <c r="K47" s="1"/>
  <c r="E320" i="2"/>
  <c r="E434"/>
  <c r="E242"/>
  <c r="E184"/>
  <c r="E249"/>
  <c r="L137" i="4"/>
  <c r="K137" s="1"/>
  <c r="E345" i="2"/>
  <c r="E341"/>
  <c r="E310"/>
  <c r="L36" i="4"/>
  <c r="K36" s="1"/>
  <c r="E397" i="2"/>
  <c r="E406"/>
  <c r="E424"/>
  <c r="E297"/>
  <c r="E190"/>
  <c r="L45" i="4"/>
  <c r="K45" s="1"/>
  <c r="L63"/>
  <c r="K63" s="1"/>
  <c r="L61"/>
  <c r="K61" s="1"/>
  <c r="L112"/>
  <c r="K112" s="1"/>
  <c r="L127"/>
  <c r="K127" s="1"/>
  <c r="L187"/>
  <c r="K187" s="1"/>
  <c r="L106"/>
  <c r="K106" s="1"/>
  <c r="L128"/>
  <c r="K128" s="1"/>
  <c r="L140"/>
  <c r="K140" s="1"/>
  <c r="L190"/>
  <c r="K190" s="1"/>
  <c r="L149"/>
  <c r="K149" s="1"/>
  <c r="L104"/>
  <c r="K104" s="1"/>
  <c r="L201"/>
  <c r="K201" s="1"/>
  <c r="L108"/>
  <c r="K108" s="1"/>
  <c r="L218"/>
  <c r="K218" s="1"/>
  <c r="L195"/>
  <c r="K195" s="1"/>
  <c r="L11"/>
  <c r="K11" s="1"/>
  <c r="L93"/>
  <c r="K93" s="1"/>
  <c r="L130"/>
  <c r="K130" s="1"/>
  <c r="L10"/>
  <c r="K10" s="1"/>
  <c r="L116"/>
  <c r="K116" s="1"/>
  <c r="L154"/>
  <c r="K154" s="1"/>
  <c r="L117"/>
  <c r="K117" s="1"/>
  <c r="L148"/>
  <c r="K148" s="1"/>
  <c r="L86"/>
  <c r="K86" s="1"/>
  <c r="L101"/>
  <c r="K101" s="1"/>
  <c r="L150"/>
  <c r="K150" s="1"/>
  <c r="L194"/>
  <c r="K194" s="1"/>
  <c r="L138"/>
  <c r="K138" s="1"/>
  <c r="L141"/>
  <c r="K141" s="1"/>
  <c r="L20"/>
  <c r="K20" s="1"/>
  <c r="L30"/>
  <c r="K30" s="1"/>
  <c r="L38"/>
  <c r="K38" s="1"/>
  <c r="L126"/>
  <c r="K126" s="1"/>
  <c r="L115"/>
  <c r="K115" s="1"/>
  <c r="L192"/>
  <c r="K192" s="1"/>
  <c r="L111"/>
  <c r="K111" s="1"/>
  <c r="L143"/>
  <c r="K143" s="1"/>
  <c r="L9"/>
  <c r="L89"/>
  <c r="K89" s="1"/>
  <c r="L39"/>
  <c r="K39" s="1"/>
  <c r="L60"/>
  <c r="K60" s="1"/>
  <c r="L58"/>
  <c r="K58" s="1"/>
  <c r="L29"/>
  <c r="K29" s="1"/>
  <c r="L28"/>
  <c r="K28" s="1"/>
  <c r="L37"/>
  <c r="K37" s="1"/>
  <c r="L68"/>
  <c r="K68" s="1"/>
  <c r="L46"/>
  <c r="K46" s="1"/>
  <c r="L67"/>
  <c r="K67" s="1"/>
  <c r="L17"/>
  <c r="K17" s="1"/>
  <c r="L71"/>
  <c r="K71" s="1"/>
  <c r="L35"/>
  <c r="K35" s="1"/>
  <c r="L70"/>
  <c r="K70" s="1"/>
  <c r="L73"/>
  <c r="K73" s="1"/>
  <c r="L49"/>
  <c r="K49" s="1"/>
  <c r="L52"/>
  <c r="K52" s="1"/>
  <c r="L66"/>
  <c r="K66" s="1"/>
  <c r="L62"/>
  <c r="K62" s="1"/>
  <c r="L65"/>
  <c r="K65" s="1"/>
  <c r="L34"/>
  <c r="K34" s="1"/>
  <c r="L24"/>
  <c r="K24" s="1"/>
  <c r="L33"/>
  <c r="K33" s="1"/>
  <c r="L23"/>
  <c r="K23" s="1"/>
  <c r="L69"/>
  <c r="K69" s="1"/>
  <c r="L64"/>
  <c r="K64" s="1"/>
  <c r="L44"/>
  <c r="K44" s="1"/>
  <c r="G74"/>
  <c r="E74"/>
  <c r="L458" l="1"/>
  <c r="E349" i="2"/>
  <c r="E448" s="1"/>
  <c r="G68" i="4"/>
  <c r="G69"/>
  <c r="G70"/>
  <c r="G71"/>
  <c r="G72"/>
  <c r="G73"/>
  <c r="E69"/>
  <c r="E70"/>
  <c r="E71"/>
  <c r="E72"/>
  <c r="E73"/>
  <c r="E83"/>
  <c r="G11" l="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50"/>
  <c r="G80"/>
  <c r="G49"/>
  <c r="G51"/>
  <c r="G53"/>
  <c r="G54"/>
  <c r="G52"/>
  <c r="G55"/>
  <c r="G56"/>
  <c r="G57"/>
  <c r="G58"/>
  <c r="G59"/>
  <c r="G60"/>
  <c r="G61"/>
  <c r="G62"/>
  <c r="G63"/>
  <c r="G64"/>
  <c r="G65"/>
  <c r="G66"/>
  <c r="G67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50"/>
  <c r="E49"/>
  <c r="E51"/>
  <c r="E53"/>
  <c r="E54"/>
  <c r="E52"/>
  <c r="E55"/>
  <c r="E56"/>
  <c r="E57"/>
  <c r="E58"/>
  <c r="E59"/>
  <c r="E60"/>
  <c r="E61"/>
  <c r="E62"/>
  <c r="E63"/>
  <c r="E64"/>
  <c r="E65"/>
  <c r="E66"/>
  <c r="E67"/>
  <c r="E68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M204" l="1"/>
  <c r="N204"/>
  <c r="M58" l="1"/>
  <c r="N58"/>
  <c r="N9" l="1"/>
  <c r="N12"/>
  <c r="N13"/>
  <c r="N14"/>
  <c r="N15"/>
  <c r="N16"/>
  <c r="N17"/>
  <c r="N18"/>
  <c r="N19"/>
  <c r="N20"/>
  <c r="N21"/>
  <c r="N65"/>
  <c r="N23"/>
  <c r="N24"/>
  <c r="N25"/>
  <c r="N27"/>
  <c r="N28"/>
  <c r="N29"/>
  <c r="N30"/>
  <c r="N32"/>
  <c r="N33"/>
  <c r="N34"/>
  <c r="N35"/>
  <c r="N36"/>
  <c r="N38"/>
  <c r="N39"/>
  <c r="N40"/>
  <c r="N41"/>
  <c r="N42"/>
  <c r="N43"/>
  <c r="N67"/>
  <c r="N46"/>
  <c r="N47"/>
  <c r="N48"/>
  <c r="N49"/>
  <c r="N50"/>
  <c r="N51"/>
  <c r="N52"/>
  <c r="N53"/>
  <c r="N54"/>
  <c r="N55"/>
  <c r="N68"/>
  <c r="N57"/>
  <c r="N100"/>
  <c r="N101"/>
  <c r="N102"/>
  <c r="N106"/>
  <c r="N107"/>
  <c r="N108"/>
  <c r="N109"/>
  <c r="N110"/>
  <c r="N111"/>
  <c r="N112"/>
  <c r="N114"/>
  <c r="N115"/>
  <c r="N116"/>
  <c r="N118"/>
  <c r="N119"/>
  <c r="N120"/>
  <c r="N121"/>
  <c r="N123"/>
  <c r="N125"/>
  <c r="N127"/>
  <c r="N128"/>
  <c r="N130"/>
  <c r="N131"/>
  <c r="N132"/>
  <c r="N133"/>
  <c r="N134"/>
  <c r="N135"/>
  <c r="N136"/>
  <c r="N139"/>
  <c r="N141"/>
  <c r="N142"/>
  <c r="N143"/>
  <c r="N145"/>
  <c r="N146"/>
  <c r="N147"/>
  <c r="N148"/>
  <c r="N149"/>
  <c r="N154"/>
  <c r="N155"/>
  <c r="N156"/>
  <c r="N159"/>
  <c r="N160"/>
  <c r="N161"/>
  <c r="N162"/>
  <c r="N163"/>
  <c r="N164"/>
  <c r="N166"/>
  <c r="N167"/>
  <c r="N168"/>
  <c r="N169"/>
  <c r="N170"/>
  <c r="N171"/>
  <c r="N172"/>
  <c r="N173"/>
  <c r="N174"/>
  <c r="N179"/>
  <c r="N180"/>
  <c r="N181"/>
  <c r="N183"/>
  <c r="N184"/>
  <c r="N185"/>
  <c r="N186"/>
  <c r="N187"/>
  <c r="N188"/>
  <c r="N191"/>
  <c r="N192"/>
  <c r="N193"/>
  <c r="N195"/>
  <c r="N196"/>
  <c r="N197"/>
  <c r="N198"/>
  <c r="N200"/>
  <c r="N201"/>
  <c r="N202"/>
  <c r="N203"/>
  <c r="N205"/>
  <c r="N206"/>
  <c r="N207"/>
  <c r="N208"/>
  <c r="N213"/>
  <c r="N214"/>
  <c r="N215"/>
  <c r="N217"/>
  <c r="N218"/>
  <c r="N220"/>
  <c r="N223"/>
  <c r="N224"/>
  <c r="N227"/>
  <c r="N228"/>
  <c r="N229"/>
  <c r="N231"/>
  <c r="N232"/>
  <c r="N233"/>
  <c r="N234"/>
  <c r="N235"/>
  <c r="N236"/>
  <c r="N238"/>
  <c r="N239"/>
  <c r="N240"/>
  <c r="N241"/>
  <c r="N242"/>
  <c r="N244"/>
  <c r="N246"/>
  <c r="N248"/>
  <c r="N251"/>
  <c r="N252"/>
  <c r="N253"/>
  <c r="N254"/>
  <c r="N256"/>
  <c r="N259"/>
  <c r="N260"/>
  <c r="N261"/>
  <c r="N262"/>
  <c r="N264"/>
  <c r="N265"/>
  <c r="N266"/>
  <c r="N267"/>
  <c r="N268"/>
  <c r="N269"/>
  <c r="N270"/>
  <c r="N271"/>
  <c r="N272"/>
  <c r="N273"/>
  <c r="N274"/>
  <c r="N275"/>
  <c r="N276"/>
  <c r="N278"/>
  <c r="N280"/>
  <c r="N281"/>
  <c r="N282"/>
  <c r="N283"/>
  <c r="N284"/>
  <c r="N285"/>
  <c r="N287"/>
  <c r="N288"/>
  <c r="N289"/>
  <c r="N290"/>
  <c r="N291"/>
  <c r="N292"/>
  <c r="N293"/>
  <c r="N294"/>
  <c r="N295"/>
  <c r="N296"/>
  <c r="N297"/>
  <c r="N298"/>
  <c r="N300"/>
  <c r="N301"/>
  <c r="N303"/>
  <c r="N304"/>
  <c r="N306"/>
  <c r="N308"/>
  <c r="N309"/>
  <c r="N310"/>
  <c r="N311"/>
  <c r="N312"/>
  <c r="N313"/>
  <c r="N315"/>
  <c r="N316"/>
  <c r="N317"/>
  <c r="N319"/>
  <c r="N321"/>
  <c r="N322"/>
  <c r="N323"/>
  <c r="N324"/>
  <c r="N326"/>
  <c r="N327"/>
  <c r="N329"/>
  <c r="N330"/>
  <c r="N333"/>
  <c r="N334"/>
  <c r="N338"/>
  <c r="N342"/>
  <c r="N344"/>
  <c r="N345"/>
  <c r="N346"/>
  <c r="N347"/>
  <c r="N348"/>
  <c r="N349"/>
  <c r="N350"/>
  <c r="N351"/>
  <c r="N352"/>
  <c r="N353"/>
  <c r="N354"/>
  <c r="N355"/>
  <c r="N357"/>
  <c r="N358"/>
  <c r="N360"/>
  <c r="N361"/>
  <c r="N362"/>
  <c r="N363"/>
  <c r="N366"/>
  <c r="N368"/>
  <c r="N371"/>
  <c r="N372"/>
  <c r="N373"/>
  <c r="N374"/>
  <c r="N375"/>
  <c r="N377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4"/>
  <c r="N405"/>
  <c r="N406"/>
  <c r="N407"/>
  <c r="N408"/>
  <c r="N409"/>
  <c r="N411"/>
  <c r="N412"/>
  <c r="N414"/>
  <c r="N415"/>
  <c r="N418"/>
  <c r="N419"/>
  <c r="N420"/>
  <c r="N421"/>
  <c r="N423"/>
  <c r="N424"/>
  <c r="N425"/>
  <c r="N427"/>
  <c r="N428"/>
  <c r="N429"/>
  <c r="N431"/>
  <c r="N432"/>
  <c r="N433"/>
  <c r="N434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80"/>
  <c r="N94"/>
  <c r="N137"/>
  <c r="N175"/>
  <c r="N210"/>
  <c r="N212"/>
  <c r="N230"/>
  <c r="N255"/>
  <c r="N320"/>
  <c r="N337"/>
  <c r="N356"/>
  <c r="N370"/>
  <c r="N189"/>
  <c r="N150"/>
  <c r="N10"/>
  <c r="N22"/>
  <c r="N26"/>
  <c r="N31"/>
  <c r="N37"/>
  <c r="N44"/>
  <c r="N45"/>
  <c r="N59"/>
  <c r="N66"/>
  <c r="N76"/>
  <c r="N79"/>
  <c r="N83"/>
  <c r="N84"/>
  <c r="N85"/>
  <c r="N90"/>
  <c r="N103"/>
  <c r="N104"/>
  <c r="N105"/>
  <c r="N113"/>
  <c r="N117"/>
  <c r="N122"/>
  <c r="N124"/>
  <c r="N126"/>
  <c r="N129"/>
  <c r="N138"/>
  <c r="N140"/>
  <c r="N144"/>
  <c r="N151"/>
  <c r="N152"/>
  <c r="N153"/>
  <c r="N157"/>
  <c r="N158"/>
  <c r="N165"/>
  <c r="N176"/>
  <c r="N177"/>
  <c r="N178"/>
  <c r="N182"/>
  <c r="N190"/>
  <c r="N194"/>
  <c r="N199"/>
  <c r="N209"/>
  <c r="N211"/>
  <c r="N216"/>
  <c r="N219"/>
  <c r="N221"/>
  <c r="N222"/>
  <c r="N225"/>
  <c r="N226"/>
  <c r="N237"/>
  <c r="N243"/>
  <c r="N245"/>
  <c r="N247"/>
  <c r="N249"/>
  <c r="N250"/>
  <c r="N257"/>
  <c r="N258"/>
  <c r="N263"/>
  <c r="N277"/>
  <c r="N279"/>
  <c r="N299"/>
  <c r="N302"/>
  <c r="N305"/>
  <c r="N307"/>
  <c r="N314"/>
  <c r="N318"/>
  <c r="N325"/>
  <c r="N328"/>
  <c r="N331"/>
  <c r="N332"/>
  <c r="N335"/>
  <c r="N336"/>
  <c r="N339"/>
  <c r="N340"/>
  <c r="N341"/>
  <c r="N343"/>
  <c r="N359"/>
  <c r="N364"/>
  <c r="N365"/>
  <c r="N367"/>
  <c r="N369"/>
  <c r="N376"/>
  <c r="N378"/>
  <c r="N379"/>
  <c r="N403"/>
  <c r="N410"/>
  <c r="N413"/>
  <c r="N416"/>
  <c r="N417"/>
  <c r="N422"/>
  <c r="M9"/>
  <c r="M12"/>
  <c r="M13"/>
  <c r="M14"/>
  <c r="M15"/>
  <c r="M16"/>
  <c r="M17"/>
  <c r="M18"/>
  <c r="M19"/>
  <c r="M20"/>
  <c r="M21"/>
  <c r="M65"/>
  <c r="M23"/>
  <c r="M24"/>
  <c r="M25"/>
  <c r="M27"/>
  <c r="M28"/>
  <c r="M29"/>
  <c r="M30"/>
  <c r="M32"/>
  <c r="M33"/>
  <c r="M34"/>
  <c r="M35"/>
  <c r="M36"/>
  <c r="M38"/>
  <c r="M39"/>
  <c r="M40"/>
  <c r="M41"/>
  <c r="M42"/>
  <c r="M43"/>
  <c r="M67"/>
  <c r="M46"/>
  <c r="M47"/>
  <c r="M48"/>
  <c r="M49"/>
  <c r="M50"/>
  <c r="M51"/>
  <c r="M52"/>
  <c r="M53"/>
  <c r="M54"/>
  <c r="M55"/>
  <c r="M68"/>
  <c r="M57"/>
  <c r="M100"/>
  <c r="M101"/>
  <c r="M102"/>
  <c r="M106"/>
  <c r="M107"/>
  <c r="M108"/>
  <c r="M109"/>
  <c r="M110"/>
  <c r="M111"/>
  <c r="M112"/>
  <c r="M114"/>
  <c r="M115"/>
  <c r="M116"/>
  <c r="M118"/>
  <c r="M119"/>
  <c r="M120"/>
  <c r="M121"/>
  <c r="M123"/>
  <c r="M125"/>
  <c r="M127"/>
  <c r="M128"/>
  <c r="M130"/>
  <c r="M131"/>
  <c r="M132"/>
  <c r="M133"/>
  <c r="M134"/>
  <c r="M135"/>
  <c r="M136"/>
  <c r="M139"/>
  <c r="M141"/>
  <c r="M142"/>
  <c r="M143"/>
  <c r="M145"/>
  <c r="M146"/>
  <c r="M147"/>
  <c r="M148"/>
  <c r="M149"/>
  <c r="M154"/>
  <c r="M155"/>
  <c r="M156"/>
  <c r="M159"/>
  <c r="M160"/>
  <c r="M161"/>
  <c r="M162"/>
  <c r="M163"/>
  <c r="M164"/>
  <c r="M166"/>
  <c r="M167"/>
  <c r="M168"/>
  <c r="M169"/>
  <c r="M170"/>
  <c r="M171"/>
  <c r="M172"/>
  <c r="M173"/>
  <c r="M174"/>
  <c r="M179"/>
  <c r="M180"/>
  <c r="M181"/>
  <c r="M183"/>
  <c r="M184"/>
  <c r="M185"/>
  <c r="M186"/>
  <c r="M187"/>
  <c r="M188"/>
  <c r="M191"/>
  <c r="M192"/>
  <c r="M193"/>
  <c r="M195"/>
  <c r="M196"/>
  <c r="M197"/>
  <c r="M198"/>
  <c r="M200"/>
  <c r="M201"/>
  <c r="M202"/>
  <c r="M203"/>
  <c r="M205"/>
  <c r="M206"/>
  <c r="M207"/>
  <c r="M208"/>
  <c r="M213"/>
  <c r="M214"/>
  <c r="M215"/>
  <c r="M217"/>
  <c r="M218"/>
  <c r="M220"/>
  <c r="M223"/>
  <c r="M224"/>
  <c r="M227"/>
  <c r="M228"/>
  <c r="M229"/>
  <c r="M231"/>
  <c r="M232"/>
  <c r="M233"/>
  <c r="M234"/>
  <c r="M235"/>
  <c r="M236"/>
  <c r="M238"/>
  <c r="M239"/>
  <c r="M240"/>
  <c r="M241"/>
  <c r="M242"/>
  <c r="M244"/>
  <c r="M246"/>
  <c r="M248"/>
  <c r="M251"/>
  <c r="M252"/>
  <c r="M253"/>
  <c r="M254"/>
  <c r="M256"/>
  <c r="M259"/>
  <c r="M260"/>
  <c r="M261"/>
  <c r="M262"/>
  <c r="M264"/>
  <c r="M265"/>
  <c r="M266"/>
  <c r="M267"/>
  <c r="M268"/>
  <c r="M269"/>
  <c r="M270"/>
  <c r="M271"/>
  <c r="M272"/>
  <c r="M273"/>
  <c r="M274"/>
  <c r="M275"/>
  <c r="M276"/>
  <c r="M278"/>
  <c r="M280"/>
  <c r="M281"/>
  <c r="M282"/>
  <c r="M283"/>
  <c r="M284"/>
  <c r="M285"/>
  <c r="M287"/>
  <c r="M288"/>
  <c r="M289"/>
  <c r="M290"/>
  <c r="M291"/>
  <c r="M292"/>
  <c r="M293"/>
  <c r="M294"/>
  <c r="M295"/>
  <c r="M296"/>
  <c r="M297"/>
  <c r="M298"/>
  <c r="M300"/>
  <c r="M301"/>
  <c r="M303"/>
  <c r="M304"/>
  <c r="M306"/>
  <c r="M308"/>
  <c r="M309"/>
  <c r="M310"/>
  <c r="M311"/>
  <c r="M312"/>
  <c r="M313"/>
  <c r="M315"/>
  <c r="M316"/>
  <c r="M317"/>
  <c r="M319"/>
  <c r="M321"/>
  <c r="M322"/>
  <c r="M323"/>
  <c r="M324"/>
  <c r="M326"/>
  <c r="M327"/>
  <c r="M329"/>
  <c r="M330"/>
  <c r="M333"/>
  <c r="M334"/>
  <c r="M338"/>
  <c r="M342"/>
  <c r="M344"/>
  <c r="M345"/>
  <c r="M346"/>
  <c r="M347"/>
  <c r="M348"/>
  <c r="M349"/>
  <c r="M350"/>
  <c r="M351"/>
  <c r="M352"/>
  <c r="M353"/>
  <c r="M354"/>
  <c r="M355"/>
  <c r="M357"/>
  <c r="M358"/>
  <c r="M360"/>
  <c r="M361"/>
  <c r="M362"/>
  <c r="M363"/>
  <c r="M366"/>
  <c r="M368"/>
  <c r="M371"/>
  <c r="M372"/>
  <c r="M373"/>
  <c r="M374"/>
  <c r="M375"/>
  <c r="M377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4"/>
  <c r="M405"/>
  <c r="M406"/>
  <c r="M407"/>
  <c r="M408"/>
  <c r="M409"/>
  <c r="M411"/>
  <c r="M412"/>
  <c r="M414"/>
  <c r="M415"/>
  <c r="M418"/>
  <c r="M419"/>
  <c r="M420"/>
  <c r="M421"/>
  <c r="M423"/>
  <c r="M424"/>
  <c r="M425"/>
  <c r="M427"/>
  <c r="M428"/>
  <c r="M429"/>
  <c r="M431"/>
  <c r="M432"/>
  <c r="M433"/>
  <c r="M434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80"/>
  <c r="M94"/>
  <c r="M137"/>
  <c r="M175"/>
  <c r="M210"/>
  <c r="M212"/>
  <c r="M230"/>
  <c r="M255"/>
  <c r="M320"/>
  <c r="M337"/>
  <c r="M356"/>
  <c r="M370"/>
  <c r="M189"/>
  <c r="M150"/>
  <c r="M10"/>
  <c r="M22"/>
  <c r="M26"/>
  <c r="M31"/>
  <c r="M37"/>
  <c r="M44"/>
  <c r="M45"/>
  <c r="M59"/>
  <c r="M66"/>
  <c r="M76"/>
  <c r="M79"/>
  <c r="M83"/>
  <c r="M84"/>
  <c r="M85"/>
  <c r="M90"/>
  <c r="M103"/>
  <c r="M104"/>
  <c r="M105"/>
  <c r="M113"/>
  <c r="M117"/>
  <c r="M122"/>
  <c r="M124"/>
  <c r="M126"/>
  <c r="M129"/>
  <c r="M138"/>
  <c r="M140"/>
  <c r="M144"/>
  <c r="M151"/>
  <c r="M152"/>
  <c r="M153"/>
  <c r="M157"/>
  <c r="M158"/>
  <c r="M165"/>
  <c r="M176"/>
  <c r="M177"/>
  <c r="M178"/>
  <c r="M182"/>
  <c r="M190"/>
  <c r="M194"/>
  <c r="M199"/>
  <c r="M209"/>
  <c r="M211"/>
  <c r="M216"/>
  <c r="M219"/>
  <c r="M221"/>
  <c r="M222"/>
  <c r="M225"/>
  <c r="M226"/>
  <c r="M237"/>
  <c r="M243"/>
  <c r="M245"/>
  <c r="M247"/>
  <c r="M249"/>
  <c r="M250"/>
  <c r="M257"/>
  <c r="M258"/>
  <c r="M263"/>
  <c r="M277"/>
  <c r="M279"/>
  <c r="M299"/>
  <c r="M302"/>
  <c r="M305"/>
  <c r="M307"/>
  <c r="M314"/>
  <c r="M318"/>
  <c r="M325"/>
  <c r="M328"/>
  <c r="M331"/>
  <c r="M332"/>
  <c r="M335"/>
  <c r="M336"/>
  <c r="M339"/>
  <c r="M340"/>
  <c r="M341"/>
  <c r="M343"/>
  <c r="M359"/>
  <c r="M364"/>
  <c r="M365"/>
  <c r="M367"/>
  <c r="M369"/>
  <c r="M376"/>
  <c r="M378"/>
  <c r="M379"/>
  <c r="M403"/>
  <c r="M410"/>
  <c r="M413"/>
  <c r="M416"/>
  <c r="M417"/>
  <c r="M422"/>
  <c r="E9" l="1"/>
  <c r="G9"/>
  <c r="H9" l="1"/>
  <c r="H458" s="1"/>
  <c r="J9" l="1"/>
  <c r="J458" s="1"/>
  <c r="N286"/>
  <c r="N435"/>
  <c r="K9" l="1"/>
  <c r="K458" s="1"/>
  <c r="M286" l="1"/>
  <c r="M435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l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</calcChain>
</file>

<file path=xl/sharedStrings.xml><?xml version="1.0" encoding="utf-8"?>
<sst xmlns="http://schemas.openxmlformats.org/spreadsheetml/2006/main" count="3272" uniqueCount="624">
  <si>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</si>
  <si>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</si>
  <si>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</si>
  <si>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</si>
  <si>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</si>
  <si>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</si>
  <si>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</si>
  <si>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</si>
  <si>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</si>
  <si>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</si>
  <si>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</si>
  <si>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</si>
  <si>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</si>
  <si>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</si>
  <si>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</si>
  <si>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</si>
  <si>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</si>
  <si>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</si>
  <si>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</si>
  <si>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</si>
  <si>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</si>
  <si>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</si>
  <si>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</si>
  <si>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</si>
  <si>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</si>
  <si>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</si>
  <si>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</si>
  <si>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</si>
  <si>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</si>
  <si>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</si>
  <si>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</si>
  <si>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</si>
  <si>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</si>
  <si>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</si>
  <si>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</si>
  <si>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</si>
  <si>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</si>
  <si>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</si>
  <si>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</si>
  <si>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</si>
  <si>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</si>
  <si>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</si>
  <si>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</si>
  <si>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</si>
  <si>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</si>
  <si>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</si>
  <si>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</si>
  <si>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</si>
  <si>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</si>
  <si>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</si>
  <si>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</si>
  <si>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</si>
  <si>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</si>
  <si>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</si>
  <si>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</si>
  <si>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</si>
  <si>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</si>
  <si>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</si>
  <si>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</si>
  <si>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</si>
  <si>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</si>
  <si>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</si>
  <si>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</si>
  <si>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</si>
  <si>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</si>
  <si>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</si>
  <si>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</si>
  <si>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</si>
  <si>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</si>
  <si>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</si>
  <si>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</si>
  <si>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</si>
  <si>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</si>
  <si>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</si>
  <si>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</si>
  <si>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</si>
  <si>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</si>
  <si>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</si>
  <si>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</si>
  <si>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</si>
  <si>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</si>
  <si>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</si>
  <si>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</si>
  <si>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</si>
  <si>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</si>
  <si>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</si>
  <si>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</si>
  <si>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</si>
  <si>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</si>
  <si>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</si>
  <si>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</si>
  <si>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</si>
  <si>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</si>
  <si>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</si>
  <si>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</si>
  <si>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</si>
  <si>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</si>
  <si>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</si>
  <si>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</si>
  <si>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</si>
  <si>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</si>
  <si>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</si>
  <si>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</si>
  <si>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</si>
  <si>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</si>
  <si>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</si>
  <si>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</si>
  <si>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</si>
  <si>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</si>
  <si>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</si>
  <si>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</si>
  <si>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</si>
  <si>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</si>
  <si>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</si>
  <si>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</si>
  <si>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</si>
  <si>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</si>
  <si>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</si>
  <si>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</si>
  <si>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</si>
  <si>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</si>
  <si>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</si>
  <si>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</si>
  <si>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</si>
  <si>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</si>
  <si>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</si>
  <si>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</si>
  <si>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</si>
  <si>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</si>
  <si>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</si>
  <si>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</si>
  <si>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</si>
  <si>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</si>
  <si>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</si>
  <si>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</si>
  <si>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</si>
  <si>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</si>
  <si>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</si>
  <si>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</si>
  <si>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</si>
  <si>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</si>
  <si>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</si>
  <si>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</si>
  <si>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</si>
  <si>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</si>
  <si>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</si>
  <si>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</si>
  <si>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</si>
  <si>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</si>
  <si>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</si>
  <si>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</si>
  <si>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</si>
  <si>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</si>
  <si>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</si>
  <si>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</si>
  <si>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</si>
  <si>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</si>
  <si>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</si>
  <si>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</si>
  <si>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</si>
  <si>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</si>
  <si>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</si>
  <si>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</si>
  <si>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</si>
  <si>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</si>
  <si>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</si>
  <si>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</si>
  <si>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</si>
  <si>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</si>
  <si>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</si>
  <si>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</si>
  <si>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</si>
  <si>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</si>
  <si>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</si>
  <si>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</si>
  <si>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</si>
  <si>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</si>
  <si>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</si>
  <si>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</si>
  <si>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</si>
  <si>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</si>
  <si>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</si>
  <si>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</si>
  <si>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</si>
  <si>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</si>
  <si>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</si>
  <si>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</si>
  <si>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</si>
  <si>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</si>
  <si>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</si>
  <si>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</si>
  <si>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</si>
  <si>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</si>
  <si>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</si>
  <si>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</si>
  <si>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</si>
  <si>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</si>
  <si>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</si>
  <si>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</si>
  <si>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</si>
  <si>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</si>
  <si>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</si>
  <si>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</si>
  <si>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</si>
  <si>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</si>
  <si>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</si>
  <si>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</si>
  <si>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</si>
  <si>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</si>
  <si>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</si>
  <si>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</si>
  <si>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</si>
  <si>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</si>
  <si>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</si>
  <si>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</si>
  <si>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</si>
  <si>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</si>
  <si>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</si>
  <si>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</si>
  <si>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</si>
  <si>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</si>
  <si>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</si>
  <si>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</si>
  <si>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</si>
  <si>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</si>
  <si>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</si>
  <si>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</si>
  <si>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</si>
  <si>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</si>
  <si>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</si>
  <si>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</si>
  <si>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</si>
  <si>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</si>
  <si>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</si>
  <si>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</si>
  <si>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</si>
  <si>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</si>
  <si>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</si>
  <si>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</si>
  <si>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</si>
  <si>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</si>
  <si>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</si>
  <si>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</si>
  <si>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</si>
  <si>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</si>
  <si>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</si>
  <si>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</si>
  <si>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</si>
  <si>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</si>
  <si>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</si>
  <si>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</si>
  <si>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</si>
  <si>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</si>
  <si>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</si>
  <si>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</si>
  <si>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</si>
  <si>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</si>
  <si>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</si>
  <si>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</si>
  <si>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</si>
  <si>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GENIVAL F DA SILVA JUNIOR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</si>
  <si>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</si>
  <si>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</si>
  <si>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</si>
  <si>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</si>
  <si>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</si>
  <si>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</si>
  <si>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</si>
  <si>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</si>
  <si>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</si>
  <si>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</si>
  <si>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</si>
  <si>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</si>
  <si>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</si>
  <si>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</si>
  <si>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</si>
  <si>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</si>
  <si>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</si>
  <si>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</si>
  <si>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</si>
  <si>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</si>
  <si>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</si>
  <si>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</si>
  <si>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</si>
  <si>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</si>
  <si>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</si>
  <si>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</si>
  <si>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</si>
  <si>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</si>
  <si>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</si>
  <si>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</si>
  <si>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</si>
  <si>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</si>
  <si>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</si>
  <si>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</si>
  <si>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</si>
  <si>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MANUELA A DE SENA L VENTURA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</si>
  <si>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</si>
  <si>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</si>
  <si>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</si>
  <si>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</si>
  <si>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</si>
  <si>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</si>
  <si>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</si>
  <si>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</si>
  <si>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</si>
  <si>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</si>
  <si>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</si>
  <si>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</si>
  <si>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</si>
  <si>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</si>
  <si>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</si>
  <si>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</si>
  <si>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</si>
  <si>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</si>
  <si>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</si>
  <si>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</si>
  <si>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</si>
  <si>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</si>
  <si>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</si>
  <si>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</si>
  <si>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</si>
  <si>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</si>
  <si>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</si>
  <si>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</si>
  <si>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</si>
  <si>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</si>
  <si>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</si>
  <si>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</si>
  <si>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</si>
  <si>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</si>
  <si>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</si>
  <si>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</si>
  <si>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</si>
  <si>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</si>
  <si>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</si>
  <si>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</si>
  <si>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</si>
  <si>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</si>
  <si>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</si>
  <si>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</si>
  <si>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</si>
  <si>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</si>
  <si>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</si>
  <si>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</si>
  <si>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</si>
  <si>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</si>
  <si>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</si>
  <si>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</si>
  <si>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</si>
  <si>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</si>
  <si>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</si>
  <si>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</si>
  <si>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</si>
  <si>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</si>
  <si>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</si>
  <si>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</si>
  <si>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</si>
  <si>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</si>
  <si>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</si>
  <si>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</si>
  <si>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</si>
  <si>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</si>
  <si>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</si>
  <si>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</si>
  <si>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</si>
  <si>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</si>
  <si>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</si>
  <si>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</si>
  <si>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</si>
  <si>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</si>
  <si>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</si>
  <si>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</si>
  <si>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</si>
  <si>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</si>
  <si>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</si>
  <si>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</si>
  <si>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</si>
  <si>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</si>
  <si>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</si>
  <si>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</si>
  <si>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</si>
  <si>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</si>
  <si>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</si>
  <si>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</si>
  <si>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</si>
  <si>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</si>
  <si>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</si>
  <si>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</si>
  <si>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</si>
  <si>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</si>
  <si>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</si>
  <si>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</si>
  <si>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</si>
  <si>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</si>
  <si>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</si>
  <si>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</si>
  <si>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</si>
  <si>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</si>
  <si>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</si>
  <si>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</si>
  <si>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</si>
  <si>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</si>
  <si>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</si>
  <si>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</si>
  <si>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</si>
  <si>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</si>
  <si>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</si>
  <si>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</si>
  <si>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</si>
  <si>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</si>
  <si>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</si>
  <si>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</si>
  <si>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</si>
  <si>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</si>
  <si>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</si>
  <si>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</si>
  <si>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</si>
  <si>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</si>
  <si>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</si>
  <si>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</si>
  <si>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</si>
  <si>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</si>
  <si>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</si>
  <si>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</si>
  <si>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</si>
  <si>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</si>
  <si>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</si>
  <si>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</si>
  <si>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</si>
  <si>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</si>
  <si>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</si>
  <si>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</si>
  <si>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</si>
  <si>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</si>
  <si>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</si>
  <si>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</si>
  <si>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</si>
  <si>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</si>
  <si>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</si>
  <si>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</si>
  <si>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</si>
  <si>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</si>
  <si>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</si>
  <si>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</si>
  <si>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</si>
  <si>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</si>
  <si>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</si>
  <si>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</si>
  <si>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</si>
  <si>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</si>
  <si>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</si>
  <si>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</si>
  <si>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</si>
  <si>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</si>
  <si>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</si>
  <si>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</si>
  <si>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</si>
  <si>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</si>
  <si>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</si>
  <si>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</si>
  <si>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</si>
  <si>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</si>
  <si>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</si>
  <si>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</si>
  <si>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</si>
  <si>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</si>
  <si>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</si>
  <si>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</si>
  <si>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</si>
  <si>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</si>
  <si>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</si>
  <si>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</si>
  <si>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</si>
  <si>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</si>
  <si>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</si>
  <si>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</si>
  <si>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</si>
  <si>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</si>
  <si>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</si>
  <si>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</si>
  <si>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</si>
  <si>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</si>
  <si>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</si>
  <si>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</si>
  <si>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</si>
  <si>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</si>
  <si>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</si>
  <si>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</si>
  <si>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</si>
  <si>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</si>
  <si>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</si>
  <si>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</si>
  <si>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</si>
  <si>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</si>
  <si>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</si>
  <si>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</si>
  <si>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</si>
  <si>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</si>
  <si>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</si>
  <si>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</si>
  <si>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</si>
  <si>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</si>
  <si>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</si>
  <si>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</si>
  <si>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</si>
  <si>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</si>
  <si>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</si>
  <si>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</si>
  <si>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</si>
  <si>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</si>
  <si>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</si>
  <si>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</si>
  <si>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</si>
  <si>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</si>
  <si>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</si>
  <si>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</si>
  <si>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</si>
  <si>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</si>
  <si>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</si>
  <si>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</si>
  <si>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</si>
  <si>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</si>
  <si>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</si>
  <si>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</si>
  <si>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</si>
  <si>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</si>
  <si>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SIMONE CARLA ALVES PEREIRA</t>
  </si>
  <si>
    <t>SARA MEDEIROS C CABRAL</t>
  </si>
  <si>
    <t>BETY ANNE DE A SENNA</t>
  </si>
  <si>
    <t>VICTOR ALEXANDER A VIEIRA</t>
  </si>
  <si>
    <t>ENG CIVIL</t>
  </si>
  <si>
    <t>EXQ</t>
  </si>
  <si>
    <t>ANTONIO LUIZ DOLIVEIRA AZEVEDO</t>
  </si>
  <si>
    <t>COORD ENG PROJ OBR</t>
  </si>
  <si>
    <t>THALES ETELVAN CABRAL OLIVEIRA</t>
  </si>
  <si>
    <t>CARLOS EDUARDO MIRANDA D SOUSA</t>
  </si>
  <si>
    <t>SUPERINT ENG PROJ OB</t>
  </si>
  <si>
    <t>SUPERINTENDENTE TECN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</si>
  <si>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</si>
  <si>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</si>
  <si>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</si>
  <si>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</si>
  <si>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</si>
  <si>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</si>
  <si>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</si>
  <si>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</si>
  <si>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</si>
  <si>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</si>
  <si>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</si>
  <si>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</si>
  <si>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</si>
  <si>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</si>
  <si>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BIANCA DE CASTRO ALMEIDA</t>
  </si>
  <si>
    <t>ISIS RUANA PARENTE GONCALVES</t>
  </si>
  <si>
    <t>WASHINGTON LUIZ S DE L JUNIOR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</si>
  <si>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</si>
  <si>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</si>
  <si>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</si>
  <si>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</si>
  <si>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</si>
  <si>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</si>
  <si>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</si>
  <si>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</si>
  <si>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</si>
  <si>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</si>
  <si>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</si>
  <si>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</si>
  <si>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</si>
  <si>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</si>
  <si>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</si>
  <si>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</si>
  <si>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</si>
  <si>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</si>
  <si>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</si>
  <si>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</si>
  <si>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</si>
  <si>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</si>
  <si>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</si>
  <si>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</si>
  <si>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</si>
  <si>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</si>
  <si>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DEMITIDO</t>
  </si>
  <si>
    <t>OP.DE PROD. IND.</t>
  </si>
  <si>
    <t>CASSIA ELIANAI CABRAL DE MELO</t>
  </si>
  <si>
    <t>Bruto</t>
  </si>
  <si>
    <t>Grat</t>
  </si>
  <si>
    <t>12.03.25</t>
  </si>
  <si>
    <t>RESUMO DA FOLHA DE MARÇO/2025</t>
  </si>
  <si>
    <t>01.04.2025</t>
  </si>
  <si>
    <t>Processo : 00001 - CELETISTA/ESTAGIARIO     Período : 202503     Pagamento : 01     Roteiro : FOL</t>
  </si>
  <si>
    <t>Processo : 00001 - CELETISTA/ESTAGIARIO     Período : 202503     Pagamento : 01     Roteiro : ADI</t>
  </si>
  <si>
    <t>DISEG - DIVISAO DE SERVICOS GERAIS</t>
  </si>
  <si>
    <t>DIFIQ- DIV.FISICO-E CONTROLE DE PRODUTO</t>
  </si>
  <si>
    <t>DIVEN- DIVISAO DE VENDAS</t>
  </si>
  <si>
    <t>DICEM - DIVISAO CENTRAL DE EMBALAGEM</t>
  </si>
  <si>
    <t>DISOL I - DIVISAO DE SOLIDOS I</t>
  </si>
  <si>
    <t>DISOL II - DIVISAO DE SOLIDOS II</t>
  </si>
  <si>
    <t>PESSOAL A DISPOSICAO/BENEFICIO</t>
  </si>
  <si>
    <t>DIOTI- DIVISAO OTICA- MONTAGEM</t>
  </si>
  <si>
    <t>DIFIN- DIVISAO FINANCEIRA</t>
  </si>
  <si>
    <t>DIMAN - DIVISAO DE MANUTENCAO</t>
  </si>
  <si>
    <t>DIFAT- DIVISAO DE FATURAMENTO</t>
  </si>
  <si>
    <t>DIVAP - DIVISAO DE ADMINST. PESSOAL</t>
  </si>
  <si>
    <t>COSUP - COORDENADORIA DE SUPRIMENTOS</t>
  </si>
  <si>
    <t>DIGAQ 3 - DIVISAO DE GARANTIA DA QUAL. 3</t>
  </si>
  <si>
    <t>FARMACIA CARUARU II</t>
  </si>
  <si>
    <t>CPL- COMISSAO PERMANENTE DE LICITACAO</t>
  </si>
  <si>
    <t>DIVCO - DIVISAO DE COMPRAS</t>
  </si>
  <si>
    <t>DIDEP - DIVISAO DE DESENVOLV PESSOAL</t>
  </si>
  <si>
    <t>DIOTI - DIVISAO DE OTICA (ADMINISTRACAO)</t>
  </si>
  <si>
    <t>DIABS- DIVISAO DE ABASTECIMENTO</t>
  </si>
  <si>
    <t>COGAQ - COORDENADORIA DE GARANTIA DA QUA</t>
  </si>
  <si>
    <t>DIDAN - DIVISAO DE DESENVOLV. ANALITICO</t>
  </si>
  <si>
    <t>DIUTI - DIVISAO DE UTILIDADES</t>
  </si>
  <si>
    <t>COLOG - COORDENADORIA DE LOGISTICA</t>
  </si>
  <si>
    <t>COVEN- COORDENADORIA DE VENDAS</t>
  </si>
  <si>
    <t>COORDENADORIA DE COMUNIC. SOCIAL</t>
  </si>
  <si>
    <t>PRES- PRESIDENCIA</t>
  </si>
  <si>
    <t>DIGAQ 2 - DIVISAO DE GARANTIA DA QUAL. 2</t>
  </si>
  <si>
    <t>FÉRIAS MARÇO/2025</t>
  </si>
  <si>
    <t>ESTEVAN DE ALMEIDA FALCAO</t>
  </si>
  <si>
    <t xml:space="preserve">  /  /    </t>
  </si>
  <si>
    <t>DESLIGADO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</si>
</sst>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"/>
  </numFmts>
  <fonts count="101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</font>
    <font>
      <sz val="11"/>
      <name val="Calibri"/>
      <family val="2"/>
      <charset val="1"/>
    </font>
    <font>
      <b/>
      <sz val="11"/>
      <color rgb="FF000000"/>
      <name val="Calibri"/>
      <family val="2"/>
    </font>
    <font>
      <b/>
      <sz val="1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800">
    <xf numFmtId="0" fontId="0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" applyNumberFormat="0" applyFill="0" applyAlignment="0" applyProtection="0"/>
    <xf numFmtId="0" fontId="66" fillId="0" borderId="2" applyNumberFormat="0" applyFill="0" applyAlignment="0" applyProtection="0"/>
    <xf numFmtId="0" fontId="67" fillId="0" borderId="3" applyNumberFormat="0" applyFill="0" applyAlignment="0" applyProtection="0"/>
    <xf numFmtId="0" fontId="67" fillId="0" borderId="0" applyNumberFormat="0" applyFill="0" applyBorder="0" applyAlignment="0" applyProtection="0"/>
    <xf numFmtId="0" fontId="68" fillId="2" borderId="0" applyNumberFormat="0" applyBorder="0" applyAlignment="0" applyProtection="0"/>
    <xf numFmtId="0" fontId="69" fillId="3" borderId="0" applyNumberFormat="0" applyBorder="0" applyAlignment="0" applyProtection="0"/>
    <xf numFmtId="0" fontId="70" fillId="4" borderId="0" applyNumberFormat="0" applyBorder="0" applyAlignment="0" applyProtection="0"/>
    <xf numFmtId="0" fontId="71" fillId="5" borderId="4" applyNumberFormat="0" applyAlignment="0" applyProtection="0"/>
    <xf numFmtId="0" fontId="72" fillId="6" borderId="5" applyNumberFormat="0" applyAlignment="0" applyProtection="0"/>
    <xf numFmtId="0" fontId="73" fillId="6" borderId="4" applyNumberFormat="0" applyAlignment="0" applyProtection="0"/>
    <xf numFmtId="0" fontId="74" fillId="0" borderId="6" applyNumberFormat="0" applyFill="0" applyAlignment="0" applyProtection="0"/>
    <xf numFmtId="0" fontId="75" fillId="7" borderId="7" applyNumberFormat="0" applyAlignment="0" applyProtection="0"/>
    <xf numFmtId="0" fontId="76" fillId="0" borderId="0" applyNumberFormat="0" applyFill="0" applyBorder="0" applyAlignment="0" applyProtection="0"/>
    <xf numFmtId="0" fontId="63" fillId="8" borderId="8" applyNumberFormat="0" applyFont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9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5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79" fillId="28" borderId="0" applyNumberFormat="0" applyBorder="0" applyAlignment="0" applyProtection="0"/>
    <xf numFmtId="0" fontId="79" fillId="29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79" fillId="32" borderId="0" applyNumberFormat="0" applyBorder="0" applyAlignment="0" applyProtection="0"/>
    <xf numFmtId="0" fontId="62" fillId="0" borderId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80" fillId="0" borderId="0" applyNumberFormat="0" applyFill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80" fillId="0" borderId="0" applyNumberFormat="0" applyFill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80" fillId="0" borderId="0" applyNumberFormat="0" applyFill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80" fillId="0" borderId="0" applyNumberFormat="0" applyFill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80" fillId="0" borderId="0" applyNumberFormat="0" applyFill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80" fillId="0" borderId="0" applyNumberFormat="0" applyFill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14" borderId="0" applyNumberFormat="0" applyBorder="0" applyAlignment="0" applyProtection="0"/>
    <xf numFmtId="0" fontId="46" fillId="22" borderId="0" applyNumberFormat="0" applyBorder="0" applyAlignment="0" applyProtection="0"/>
    <xf numFmtId="0" fontId="46" fillId="19" borderId="0" applyNumberFormat="0" applyBorder="0" applyAlignment="0" applyProtection="0"/>
    <xf numFmtId="0" fontId="46" fillId="11" borderId="0" applyNumberFormat="0" applyBorder="0" applyAlignment="0" applyProtection="0"/>
    <xf numFmtId="0" fontId="46" fillId="27" borderId="0" applyNumberFormat="0" applyBorder="0" applyAlignment="0" applyProtection="0"/>
    <xf numFmtId="0" fontId="46" fillId="23" borderId="0" applyNumberFormat="0" applyBorder="0" applyAlignment="0" applyProtection="0"/>
    <xf numFmtId="0" fontId="46" fillId="18" borderId="0" applyNumberFormat="0" applyBorder="0" applyAlignment="0" applyProtection="0"/>
    <xf numFmtId="0" fontId="46" fillId="31" borderId="0" applyNumberFormat="0" applyBorder="0" applyAlignment="0" applyProtection="0"/>
    <xf numFmtId="0" fontId="46" fillId="26" borderId="0" applyNumberFormat="0" applyBorder="0" applyAlignment="0" applyProtection="0"/>
    <xf numFmtId="0" fontId="46" fillId="10" borderId="0" applyNumberFormat="0" applyBorder="0" applyAlignment="0" applyProtection="0"/>
    <xf numFmtId="0" fontId="8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6" fillId="30" borderId="0" applyNumberFormat="0" applyBorder="0" applyAlignment="0" applyProtection="0"/>
    <xf numFmtId="0" fontId="46" fillId="8" borderId="8" applyNumberFormat="0" applyFont="0" applyAlignment="0" applyProtection="0"/>
    <xf numFmtId="0" fontId="46" fillId="15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80" fillId="0" borderId="0" applyNumberFormat="0" applyFill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14" borderId="0" applyNumberFormat="0" applyBorder="0" applyAlignment="0" applyProtection="0"/>
    <xf numFmtId="0" fontId="45" fillId="22" borderId="0" applyNumberFormat="0" applyBorder="0" applyAlignment="0" applyProtection="0"/>
    <xf numFmtId="0" fontId="45" fillId="19" borderId="0" applyNumberFormat="0" applyBorder="0" applyAlignment="0" applyProtection="0"/>
    <xf numFmtId="0" fontId="45" fillId="11" borderId="0" applyNumberFormat="0" applyBorder="0" applyAlignment="0" applyProtection="0"/>
    <xf numFmtId="0" fontId="45" fillId="27" borderId="0" applyNumberFormat="0" applyBorder="0" applyAlignment="0" applyProtection="0"/>
    <xf numFmtId="0" fontId="45" fillId="23" borderId="0" applyNumberFormat="0" applyBorder="0" applyAlignment="0" applyProtection="0"/>
    <xf numFmtId="0" fontId="45" fillId="18" borderId="0" applyNumberFormat="0" applyBorder="0" applyAlignment="0" applyProtection="0"/>
    <xf numFmtId="0" fontId="45" fillId="31" borderId="0" applyNumberFormat="0" applyBorder="0" applyAlignment="0" applyProtection="0"/>
    <xf numFmtId="0" fontId="45" fillId="26" borderId="0" applyNumberFormat="0" applyBorder="0" applyAlignment="0" applyProtection="0"/>
    <xf numFmtId="0" fontId="45" fillId="10" borderId="0" applyNumberFormat="0" applyBorder="0" applyAlignment="0" applyProtection="0"/>
    <xf numFmtId="0" fontId="45" fillId="30" borderId="0" applyNumberFormat="0" applyBorder="0" applyAlignment="0" applyProtection="0"/>
    <xf numFmtId="0" fontId="45" fillId="8" borderId="8" applyNumberFormat="0" applyFont="0" applyAlignment="0" applyProtection="0"/>
    <xf numFmtId="0" fontId="45" fillId="15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80" fillId="0" borderId="0" applyNumberFormat="0" applyFill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14" borderId="0" applyNumberFormat="0" applyBorder="0" applyAlignment="0" applyProtection="0"/>
    <xf numFmtId="0" fontId="44" fillId="22" borderId="0" applyNumberFormat="0" applyBorder="0" applyAlignment="0" applyProtection="0"/>
    <xf numFmtId="0" fontId="44" fillId="19" borderId="0" applyNumberFormat="0" applyBorder="0" applyAlignment="0" applyProtection="0"/>
    <xf numFmtId="0" fontId="44" fillId="11" borderId="0" applyNumberFormat="0" applyBorder="0" applyAlignment="0" applyProtection="0"/>
    <xf numFmtId="0" fontId="44" fillId="27" borderId="0" applyNumberFormat="0" applyBorder="0" applyAlignment="0" applyProtection="0"/>
    <xf numFmtId="0" fontId="44" fillId="23" borderId="0" applyNumberFormat="0" applyBorder="0" applyAlignment="0" applyProtection="0"/>
    <xf numFmtId="0" fontId="44" fillId="18" borderId="0" applyNumberFormat="0" applyBorder="0" applyAlignment="0" applyProtection="0"/>
    <xf numFmtId="0" fontId="44" fillId="31" borderId="0" applyNumberFormat="0" applyBorder="0" applyAlignment="0" applyProtection="0"/>
    <xf numFmtId="0" fontId="44" fillId="26" borderId="0" applyNumberFormat="0" applyBorder="0" applyAlignment="0" applyProtection="0"/>
    <xf numFmtId="0" fontId="44" fillId="10" borderId="0" applyNumberFormat="0" applyBorder="0" applyAlignment="0" applyProtection="0"/>
    <xf numFmtId="0" fontId="44" fillId="30" borderId="0" applyNumberFormat="0" applyBorder="0" applyAlignment="0" applyProtection="0"/>
    <xf numFmtId="0" fontId="44" fillId="8" borderId="8" applyNumberFormat="0" applyFont="0" applyAlignment="0" applyProtection="0"/>
    <xf numFmtId="0" fontId="44" fillId="15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14" borderId="0" applyNumberFormat="0" applyBorder="0" applyAlignment="0" applyProtection="0"/>
    <xf numFmtId="0" fontId="44" fillId="22" borderId="0" applyNumberFormat="0" applyBorder="0" applyAlignment="0" applyProtection="0"/>
    <xf numFmtId="0" fontId="44" fillId="19" borderId="0" applyNumberFormat="0" applyBorder="0" applyAlignment="0" applyProtection="0"/>
    <xf numFmtId="0" fontId="44" fillId="11" borderId="0" applyNumberFormat="0" applyBorder="0" applyAlignment="0" applyProtection="0"/>
    <xf numFmtId="0" fontId="44" fillId="27" borderId="0" applyNumberFormat="0" applyBorder="0" applyAlignment="0" applyProtection="0"/>
    <xf numFmtId="0" fontId="44" fillId="23" borderId="0" applyNumberFormat="0" applyBorder="0" applyAlignment="0" applyProtection="0"/>
    <xf numFmtId="0" fontId="44" fillId="18" borderId="0" applyNumberFormat="0" applyBorder="0" applyAlignment="0" applyProtection="0"/>
    <xf numFmtId="0" fontId="44" fillId="31" borderId="0" applyNumberFormat="0" applyBorder="0" applyAlignment="0" applyProtection="0"/>
    <xf numFmtId="0" fontId="44" fillId="26" borderId="0" applyNumberFormat="0" applyBorder="0" applyAlignment="0" applyProtection="0"/>
    <xf numFmtId="0" fontId="44" fillId="10" borderId="0" applyNumberFormat="0" applyBorder="0" applyAlignment="0" applyProtection="0"/>
    <xf numFmtId="0" fontId="44" fillId="30" borderId="0" applyNumberFormat="0" applyBorder="0" applyAlignment="0" applyProtection="0"/>
    <xf numFmtId="0" fontId="44" fillId="8" borderId="8" applyNumberFormat="0" applyFont="0" applyAlignment="0" applyProtection="0"/>
    <xf numFmtId="0" fontId="44" fillId="15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83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84" fillId="0" borderId="0" applyNumberFormat="0" applyFill="0" applyBorder="0" applyAlignment="0" applyProtection="0"/>
    <xf numFmtId="0" fontId="85" fillId="4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80" fillId="0" borderId="0" applyNumberFormat="0" applyFill="0" applyBorder="0" applyAlignment="0" applyProtection="0"/>
    <xf numFmtId="0" fontId="36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87" fillId="0" borderId="0" applyNumberFormat="0" applyFill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89" fillId="0" borderId="0" applyNumberFormat="0" applyFill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0" borderId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94" fillId="0" borderId="0" applyNumberFormat="0" applyFill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95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97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25">
    <xf numFmtId="0" fontId="0" fillId="0" borderId="0" xfId="0"/>
    <xf numFmtId="0" fontId="0" fillId="0" borderId="0" xfId="0" applyAlignment="1">
      <alignment horizontal="center"/>
    </xf>
    <xf numFmtId="0" fontId="81" fillId="0" borderId="0" xfId="0" applyFont="1"/>
    <xf numFmtId="0" fontId="81" fillId="0" borderId="0" xfId="0" applyFont="1" applyAlignment="1">
      <alignment horizontal="center" vertical="center" wrapText="1"/>
    </xf>
    <xf numFmtId="0" fontId="81" fillId="33" borderId="10" xfId="0" applyFont="1" applyFill="1" applyBorder="1" applyAlignment="1">
      <alignment horizontal="center" vertical="center" wrapText="1"/>
    </xf>
    <xf numFmtId="43" fontId="81" fillId="33" borderId="10" xfId="0" applyNumberFormat="1" applyFont="1" applyFill="1" applyBorder="1" applyAlignment="1">
      <alignment horizontal="center" vertical="center" wrapText="1"/>
    </xf>
    <xf numFmtId="0" fontId="80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80" fillId="0" borderId="0" xfId="0" applyFont="1"/>
    <xf numFmtId="0" fontId="0" fillId="0" borderId="0" xfId="0" applyAlignment="1">
      <alignment horizontal="left"/>
    </xf>
    <xf numFmtId="0" fontId="80" fillId="0" borderId="10" xfId="0" applyFont="1" applyFill="1" applyBorder="1" applyAlignment="1">
      <alignment horizontal="center"/>
    </xf>
    <xf numFmtId="0" fontId="0" fillId="0" borderId="0" xfId="0" applyFill="1"/>
    <xf numFmtId="0" fontId="80" fillId="0" borderId="0" xfId="0" applyFont="1" applyFill="1" applyAlignment="1">
      <alignment horizontal="center"/>
    </xf>
    <xf numFmtId="43" fontId="80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80" fillId="0" borderId="10" xfId="0" applyFont="1" applyBorder="1" applyAlignment="1">
      <alignment horizontal="center"/>
    </xf>
    <xf numFmtId="0" fontId="80" fillId="0" borderId="10" xfId="0" applyFont="1" applyBorder="1"/>
    <xf numFmtId="0" fontId="86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88" fillId="0" borderId="10" xfId="50303" applyFont="1" applyBorder="1" applyAlignment="1">
      <alignment horizontal="center"/>
    </xf>
    <xf numFmtId="0" fontId="80" fillId="0" borderId="0" xfId="0" applyFont="1" applyFill="1"/>
    <xf numFmtId="0" fontId="88" fillId="0" borderId="10" xfId="50426" applyFont="1" applyFill="1" applyBorder="1" applyAlignment="1">
      <alignment horizontal="center"/>
    </xf>
    <xf numFmtId="0" fontId="86" fillId="0" borderId="0" xfId="0" applyFont="1" applyFill="1"/>
    <xf numFmtId="0" fontId="91" fillId="0" borderId="0" xfId="0" applyFont="1" applyFill="1" applyBorder="1"/>
    <xf numFmtId="0" fontId="92" fillId="0" borderId="10" xfId="0" applyFont="1" applyFill="1" applyBorder="1" applyAlignment="1">
      <alignment horizontal="center" vertical="center"/>
    </xf>
    <xf numFmtId="0" fontId="23" fillId="0" borderId="0" xfId="50482" applyAlignment="1">
      <alignment horizontal="center"/>
    </xf>
    <xf numFmtId="0" fontId="80" fillId="0" borderId="0" xfId="0" applyFont="1" applyFill="1" applyAlignment="1">
      <alignment horizontal="left"/>
    </xf>
    <xf numFmtId="0" fontId="88" fillId="0" borderId="10" xfId="50496" applyFont="1" applyBorder="1" applyAlignment="1">
      <alignment horizontal="center"/>
    </xf>
    <xf numFmtId="0" fontId="80" fillId="0" borderId="10" xfId="12561" applyNumberFormat="1" applyFont="1" applyBorder="1" applyAlignment="1">
      <alignment horizontal="center"/>
    </xf>
    <xf numFmtId="43" fontId="86" fillId="0" borderId="10" xfId="0" applyNumberFormat="1" applyFont="1" applyFill="1" applyBorder="1"/>
    <xf numFmtId="0" fontId="88" fillId="0" borderId="10" xfId="50594" applyFont="1" applyBorder="1" applyAlignment="1">
      <alignment horizontal="center"/>
    </xf>
    <xf numFmtId="0" fontId="80" fillId="0" borderId="10" xfId="50566" applyNumberFormat="1" applyFont="1" applyBorder="1" applyAlignment="1">
      <alignment horizontal="center"/>
    </xf>
    <xf numFmtId="43" fontId="80" fillId="0" borderId="0" xfId="1596" applyNumberFormat="1" applyFont="1" applyFill="1" applyBorder="1" applyAlignment="1">
      <alignment horizontal="center"/>
    </xf>
    <xf numFmtId="43" fontId="80" fillId="0" borderId="0" xfId="12560" applyNumberFormat="1" applyFill="1" applyBorder="1" applyAlignment="1">
      <alignment horizontal="center"/>
    </xf>
    <xf numFmtId="43" fontId="80" fillId="0" borderId="0" xfId="3161" applyNumberFormat="1" applyFont="1" applyFill="1" applyBorder="1" applyAlignment="1">
      <alignment horizontal="center"/>
    </xf>
    <xf numFmtId="43" fontId="80" fillId="0" borderId="0" xfId="1596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43" fontId="80" fillId="0" borderId="0" xfId="1596" applyNumberFormat="1" applyFill="1" applyBorder="1" applyAlignment="1">
      <alignment horizontal="center"/>
    </xf>
    <xf numFmtId="0" fontId="88" fillId="0" borderId="10" xfId="50689" applyFont="1" applyBorder="1" applyAlignment="1">
      <alignment horizontal="center"/>
    </xf>
    <xf numFmtId="0" fontId="95" fillId="0" borderId="0" xfId="50566" applyBorder="1" applyAlignment="1"/>
    <xf numFmtId="43" fontId="80" fillId="0" borderId="10" xfId="0" applyNumberFormat="1" applyFont="1" applyFill="1" applyBorder="1"/>
    <xf numFmtId="43" fontId="80" fillId="0" borderId="10" xfId="0" applyNumberFormat="1" applyFont="1" applyFill="1" applyBorder="1" applyAlignment="1">
      <alignment horizontal="right"/>
    </xf>
    <xf numFmtId="0" fontId="88" fillId="0" borderId="10" xfId="50717" applyFont="1" applyBorder="1" applyAlignment="1">
      <alignment horizontal="center"/>
    </xf>
    <xf numFmtId="0" fontId="95" fillId="0" borderId="0" xfId="50566" applyBorder="1" applyAlignment="1">
      <alignment horizontal="center"/>
    </xf>
    <xf numFmtId="0" fontId="95" fillId="0" borderId="0" xfId="50566" applyBorder="1" applyAlignment="1"/>
    <xf numFmtId="0" fontId="82" fillId="0" borderId="0" xfId="12561"/>
    <xf numFmtId="0" fontId="82" fillId="0" borderId="0" xfId="12561" applyFont="1" applyBorder="1" applyAlignment="1">
      <alignment horizontal="left"/>
    </xf>
    <xf numFmtId="0" fontId="82" fillId="0" borderId="0" xfId="12561" applyBorder="1" applyAlignment="1"/>
    <xf numFmtId="0" fontId="82" fillId="0" borderId="0" xfId="12561" applyNumberFormat="1" applyFont="1" applyBorder="1" applyAlignment="1">
      <alignment horizontal="left"/>
    </xf>
    <xf numFmtId="0" fontId="96" fillId="0" borderId="0" xfId="0" applyNumberFormat="1" applyFont="1" applyFill="1"/>
    <xf numFmtId="0" fontId="96" fillId="0" borderId="0" xfId="0" applyNumberFormat="1" applyFont="1"/>
    <xf numFmtId="0" fontId="82" fillId="0" borderId="0" xfId="12561" applyBorder="1" applyAlignment="1"/>
    <xf numFmtId="0" fontId="98" fillId="0" borderId="10" xfId="42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4" fontId="0" fillId="0" borderId="0" xfId="0" applyNumberFormat="1" applyFill="1" applyAlignment="1">
      <alignment horizontal="center"/>
    </xf>
    <xf numFmtId="0" fontId="78" fillId="0" borderId="0" xfId="0" applyFont="1" applyFill="1" applyAlignment="1">
      <alignment horizontal="center"/>
    </xf>
    <xf numFmtId="14" fontId="0" fillId="0" borderId="0" xfId="0" applyNumberFormat="1" applyFill="1"/>
    <xf numFmtId="0" fontId="98" fillId="0" borderId="10" xfId="42" applyFont="1" applyFill="1" applyBorder="1" applyAlignment="1">
      <alignment horizontal="left"/>
    </xf>
    <xf numFmtId="0" fontId="96" fillId="0" borderId="0" xfId="0" applyNumberFormat="1" applyFont="1" applyAlignment="1">
      <alignment horizontal="center"/>
    </xf>
    <xf numFmtId="0" fontId="0" fillId="0" borderId="0" xfId="0" applyBorder="1"/>
    <xf numFmtId="0" fontId="2" fillId="0" borderId="0" xfId="176" applyFont="1" applyFill="1"/>
    <xf numFmtId="0" fontId="96" fillId="34" borderId="0" xfId="0" applyNumberFormat="1" applyFont="1" applyFill="1"/>
    <xf numFmtId="0" fontId="96" fillId="34" borderId="0" xfId="0" applyNumberFormat="1" applyFont="1" applyFill="1" applyAlignment="1">
      <alignment horizontal="center"/>
    </xf>
    <xf numFmtId="164" fontId="98" fillId="0" borderId="10" xfId="42" applyNumberFormat="1" applyFont="1" applyFill="1" applyBorder="1" applyAlignment="1">
      <alignment horizontal="center"/>
    </xf>
    <xf numFmtId="0" fontId="99" fillId="0" borderId="10" xfId="0" applyNumberFormat="1" applyFont="1" applyFill="1" applyBorder="1" applyAlignment="1">
      <alignment horizontal="center"/>
    </xf>
    <xf numFmtId="0" fontId="100" fillId="0" borderId="10" xfId="42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93" fillId="0" borderId="0" xfId="0" applyFont="1" applyFill="1" applyBorder="1" applyAlignment="1"/>
    <xf numFmtId="2" fontId="97" fillId="0" borderId="0" xfId="50759" applyNumberFormat="1" applyFont="1" applyFill="1" applyBorder="1" applyAlignment="1">
      <alignment horizontal="right"/>
    </xf>
    <xf numFmtId="43" fontId="95" fillId="0" borderId="0" xfId="50566" applyNumberFormat="1" applyFont="1" applyFill="1" applyBorder="1" applyAlignment="1">
      <alignment horizontal="right"/>
    </xf>
    <xf numFmtId="43" fontId="95" fillId="0" borderId="0" xfId="50566" applyNumberFormat="1" applyFill="1" applyBorder="1"/>
    <xf numFmtId="43" fontId="0" fillId="0" borderId="0" xfId="0" applyNumberFormat="1" applyAlignment="1">
      <alignment horizontal="center"/>
    </xf>
    <xf numFmtId="0" fontId="1" fillId="0" borderId="10" xfId="82" applyFont="1" applyFill="1" applyBorder="1" applyAlignment="1">
      <alignment horizontal="center"/>
    </xf>
    <xf numFmtId="0" fontId="96" fillId="0" borderId="10" xfId="82" applyFont="1" applyFill="1" applyBorder="1" applyAlignment="1">
      <alignment horizontal="center"/>
    </xf>
    <xf numFmtId="2" fontId="82" fillId="0" borderId="0" xfId="12561" applyNumberFormat="1" applyBorder="1" applyAlignment="1"/>
    <xf numFmtId="14" fontId="98" fillId="0" borderId="10" xfId="42" applyNumberFormat="1" applyFont="1" applyFill="1" applyBorder="1" applyAlignment="1">
      <alignment horizontal="center"/>
    </xf>
    <xf numFmtId="0" fontId="82" fillId="0" borderId="0" xfId="12561"/>
    <xf numFmtId="0" fontId="82" fillId="0" borderId="0" xfId="12561" applyFont="1" applyBorder="1" applyAlignment="1">
      <alignment horizontal="left"/>
    </xf>
    <xf numFmtId="0" fontId="82" fillId="0" borderId="0" xfId="12561" applyBorder="1" applyAlignment="1"/>
    <xf numFmtId="0" fontId="82" fillId="0" borderId="0" xfId="12561" applyBorder="1" applyAlignment="1">
      <alignment horizontal="center"/>
    </xf>
    <xf numFmtId="0" fontId="82" fillId="0" borderId="0" xfId="12561" applyNumberFormat="1" applyFont="1" applyBorder="1" applyAlignment="1">
      <alignment horizontal="center"/>
    </xf>
    <xf numFmtId="0" fontId="82" fillId="0" borderId="0" xfId="12561" applyBorder="1" applyAlignment="1">
      <alignment horizontal="left"/>
    </xf>
    <xf numFmtId="43" fontId="82" fillId="0" borderId="0" xfId="12561" applyNumberFormat="1" applyBorder="1"/>
    <xf numFmtId="43" fontId="82" fillId="0" borderId="0" xfId="12561" applyNumberFormat="1" applyFont="1" applyBorder="1" applyAlignment="1">
      <alignment horizontal="right"/>
    </xf>
    <xf numFmtId="43" fontId="82" fillId="0" borderId="0" xfId="12561" applyNumberFormat="1" applyBorder="1" applyAlignment="1"/>
    <xf numFmtId="43" fontId="82" fillId="0" borderId="0" xfId="12561" applyNumberFormat="1" applyBorder="1" applyAlignment="1">
      <alignment horizontal="right"/>
    </xf>
    <xf numFmtId="0" fontId="98" fillId="0" borderId="10" xfId="42" applyNumberFormat="1" applyFont="1" applyFill="1" applyBorder="1" applyAlignment="1">
      <alignment horizontal="center"/>
    </xf>
    <xf numFmtId="0" fontId="82" fillId="0" borderId="0" xfId="12561"/>
    <xf numFmtId="0" fontId="82" fillId="0" borderId="0" xfId="12561" applyBorder="1" applyAlignment="1">
      <alignment horizontal="left"/>
    </xf>
    <xf numFmtId="43" fontId="82" fillId="0" borderId="0" xfId="12561" applyNumberFormat="1" applyBorder="1"/>
    <xf numFmtId="43" fontId="82" fillId="0" borderId="0" xfId="12561" applyNumberFormat="1" applyFont="1" applyBorder="1" applyAlignment="1">
      <alignment horizontal="right"/>
    </xf>
    <xf numFmtId="43" fontId="82" fillId="0" borderId="0" xfId="12561" applyNumberFormat="1" applyBorder="1" applyAlignment="1"/>
    <xf numFmtId="43" fontId="82" fillId="0" borderId="0" xfId="12561" applyNumberFormat="1" applyBorder="1" applyAlignment="1">
      <alignment horizontal="right"/>
    </xf>
    <xf numFmtId="0" fontId="82" fillId="0" borderId="0" xfId="12561"/>
    <xf numFmtId="0" fontId="82" fillId="0" borderId="0" xfId="12561" applyBorder="1"/>
    <xf numFmtId="0" fontId="82" fillId="0" borderId="0" xfId="12561" applyFont="1" applyBorder="1" applyAlignment="1">
      <alignment horizontal="left"/>
    </xf>
    <xf numFmtId="2" fontId="82" fillId="0" borderId="0" xfId="12561" applyNumberFormat="1" applyFont="1" applyBorder="1" applyAlignment="1">
      <alignment horizontal="right"/>
    </xf>
    <xf numFmtId="2" fontId="82" fillId="0" borderId="0" xfId="12561" applyNumberFormat="1" applyBorder="1" applyAlignment="1">
      <alignment horizontal="right"/>
    </xf>
    <xf numFmtId="0" fontId="82" fillId="0" borderId="0" xfId="12561" applyBorder="1" applyAlignment="1"/>
    <xf numFmtId="0" fontId="82" fillId="0" borderId="0" xfId="12561" applyNumberFormat="1" applyFont="1" applyBorder="1" applyAlignment="1">
      <alignment horizontal="left"/>
    </xf>
    <xf numFmtId="0" fontId="82" fillId="0" borderId="0" xfId="12561"/>
    <xf numFmtId="0" fontId="82" fillId="0" borderId="0" xfId="12561" applyFont="1" applyBorder="1" applyAlignment="1">
      <alignment horizontal="left"/>
    </xf>
    <xf numFmtId="0" fontId="82" fillId="0" borderId="0" xfId="12561" applyBorder="1" applyAlignment="1"/>
    <xf numFmtId="0" fontId="82" fillId="0" borderId="0" xfId="12561" applyBorder="1" applyAlignment="1">
      <alignment horizontal="center"/>
    </xf>
    <xf numFmtId="0" fontId="82" fillId="0" borderId="0" xfId="12561" applyNumberFormat="1" applyFont="1" applyBorder="1" applyAlignment="1">
      <alignment horizontal="center"/>
    </xf>
    <xf numFmtId="43" fontId="0" fillId="0" borderId="0" xfId="0" applyNumberFormat="1"/>
    <xf numFmtId="0" fontId="80" fillId="0" borderId="10" xfId="0" applyFont="1" applyFill="1" applyBorder="1"/>
    <xf numFmtId="0" fontId="1" fillId="0" borderId="0" xfId="50787"/>
    <xf numFmtId="0" fontId="1" fillId="0" borderId="0" xfId="50787" applyAlignment="1">
      <alignment horizontal="center"/>
    </xf>
    <xf numFmtId="14" fontId="1" fillId="0" borderId="0" xfId="50787" applyNumberFormat="1" applyAlignment="1">
      <alignment horizontal="center"/>
    </xf>
    <xf numFmtId="43" fontId="1" fillId="0" borderId="0" xfId="50787" applyNumberFormat="1"/>
    <xf numFmtId="43" fontId="1" fillId="0" borderId="0" xfId="50787" applyNumberFormat="1" applyAlignment="1">
      <alignment horizontal="center"/>
    </xf>
    <xf numFmtId="0" fontId="1" fillId="34" borderId="0" xfId="50787" applyFill="1" applyAlignment="1">
      <alignment horizontal="center"/>
    </xf>
    <xf numFmtId="0" fontId="1" fillId="34" borderId="0" xfId="50787" applyFill="1"/>
    <xf numFmtId="14" fontId="1" fillId="34" borderId="0" xfId="50787" applyNumberFormat="1" applyFill="1" applyAlignment="1">
      <alignment horizontal="center"/>
    </xf>
    <xf numFmtId="43" fontId="1" fillId="34" borderId="0" xfId="50787" applyNumberFormat="1" applyFill="1"/>
    <xf numFmtId="0" fontId="86" fillId="0" borderId="10" xfId="0" applyFont="1" applyBorder="1" applyAlignment="1">
      <alignment horizontal="center"/>
    </xf>
    <xf numFmtId="0" fontId="90" fillId="0" borderId="0" xfId="0" applyFont="1" applyBorder="1" applyAlignment="1">
      <alignment horizontal="center" vertical="center"/>
    </xf>
    <xf numFmtId="0" fontId="93" fillId="0" borderId="0" xfId="0" applyFont="1" applyFill="1" applyBorder="1" applyAlignment="1">
      <alignment horizontal="center"/>
    </xf>
  </cellXfs>
  <cellStyles count="50800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55" xfId="50596"/>
    <cellStyle name="20% - Ênfase1 56" xfId="50609"/>
    <cellStyle name="20% - Ênfase1 57" xfId="50623"/>
    <cellStyle name="20% - Ênfase1 58" xfId="50636"/>
    <cellStyle name="20% - Ênfase1 59" xfId="506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60" xfId="50664"/>
    <cellStyle name="20% - Ênfase1 61" xfId="50677"/>
    <cellStyle name="20% - Ênfase1 62" xfId="50691"/>
    <cellStyle name="20% - Ênfase1 63" xfId="50705"/>
    <cellStyle name="20% - Ênfase1 64" xfId="50719"/>
    <cellStyle name="20% - Ênfase1 65" xfId="50733"/>
    <cellStyle name="20% - Ênfase1 66" xfId="50746"/>
    <cellStyle name="20% - Ênfase1 67" xfId="50761"/>
    <cellStyle name="20% - Ênfase1 68" xfId="50774"/>
    <cellStyle name="20% - Ênfase1 69" xfId="50788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55" xfId="50598"/>
    <cellStyle name="20% - Ênfase2 56" xfId="50611"/>
    <cellStyle name="20% - Ênfase2 57" xfId="50625"/>
    <cellStyle name="20% - Ênfase2 58" xfId="50638"/>
    <cellStyle name="20% - Ênfase2 59" xfId="506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60" xfId="50666"/>
    <cellStyle name="20% - Ênfase2 61" xfId="50679"/>
    <cellStyle name="20% - Ênfase2 62" xfId="50693"/>
    <cellStyle name="20% - Ênfase2 63" xfId="50707"/>
    <cellStyle name="20% - Ênfase2 64" xfId="50721"/>
    <cellStyle name="20% - Ênfase2 65" xfId="50735"/>
    <cellStyle name="20% - Ênfase2 66" xfId="50748"/>
    <cellStyle name="20% - Ênfase2 67" xfId="50763"/>
    <cellStyle name="20% - Ênfase2 68" xfId="50776"/>
    <cellStyle name="20% - Ênfase2 69" xfId="50790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55" xfId="50600"/>
    <cellStyle name="20% - Ênfase3 56" xfId="50613"/>
    <cellStyle name="20% - Ênfase3 57" xfId="50627"/>
    <cellStyle name="20% - Ênfase3 58" xfId="50640"/>
    <cellStyle name="20% - Ênfase3 59" xfId="506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60" xfId="50668"/>
    <cellStyle name="20% - Ênfase3 61" xfId="50681"/>
    <cellStyle name="20% - Ênfase3 62" xfId="50695"/>
    <cellStyle name="20% - Ênfase3 63" xfId="50709"/>
    <cellStyle name="20% - Ênfase3 64" xfId="50723"/>
    <cellStyle name="20% - Ênfase3 65" xfId="50737"/>
    <cellStyle name="20% - Ênfase3 66" xfId="50750"/>
    <cellStyle name="20% - Ênfase3 67" xfId="50765"/>
    <cellStyle name="20% - Ênfase3 68" xfId="50778"/>
    <cellStyle name="20% - Ênfase3 69" xfId="50792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55" xfId="50602"/>
    <cellStyle name="20% - Ênfase4 56" xfId="50615"/>
    <cellStyle name="20% - Ênfase4 57" xfId="50629"/>
    <cellStyle name="20% - Ênfase4 58" xfId="50642"/>
    <cellStyle name="20% - Ênfase4 59" xfId="506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60" xfId="50670"/>
    <cellStyle name="20% - Ênfase4 61" xfId="50683"/>
    <cellStyle name="20% - Ênfase4 62" xfId="50697"/>
    <cellStyle name="20% - Ênfase4 63" xfId="50711"/>
    <cellStyle name="20% - Ênfase4 64" xfId="50725"/>
    <cellStyle name="20% - Ênfase4 65" xfId="50739"/>
    <cellStyle name="20% - Ênfase4 66" xfId="50752"/>
    <cellStyle name="20% - Ênfase4 67" xfId="50767"/>
    <cellStyle name="20% - Ênfase4 68" xfId="50780"/>
    <cellStyle name="20% - Ênfase4 69" xfId="50794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55" xfId="50604"/>
    <cellStyle name="20% - Ênfase5 56" xfId="50617"/>
    <cellStyle name="20% - Ênfase5 57" xfId="50631"/>
    <cellStyle name="20% - Ênfase5 58" xfId="50644"/>
    <cellStyle name="20% - Ênfase5 59" xfId="506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60" xfId="50672"/>
    <cellStyle name="20% - Ênfase5 61" xfId="50685"/>
    <cellStyle name="20% - Ênfase5 62" xfId="50699"/>
    <cellStyle name="20% - Ênfase5 63" xfId="50713"/>
    <cellStyle name="20% - Ênfase5 64" xfId="50727"/>
    <cellStyle name="20% - Ênfase5 65" xfId="50741"/>
    <cellStyle name="20% - Ênfase5 66" xfId="50754"/>
    <cellStyle name="20% - Ênfase5 67" xfId="50769"/>
    <cellStyle name="20% - Ênfase5 68" xfId="50782"/>
    <cellStyle name="20% - Ênfase5 69" xfId="50796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55" xfId="50606"/>
    <cellStyle name="20% - Ênfase6 56" xfId="50619"/>
    <cellStyle name="20% - Ênfase6 57" xfId="50633"/>
    <cellStyle name="20% - Ênfase6 58" xfId="50646"/>
    <cellStyle name="20% - Ênfase6 59" xfId="506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60" xfId="50674"/>
    <cellStyle name="20% - Ênfase6 61" xfId="50687"/>
    <cellStyle name="20% - Ênfase6 62" xfId="50701"/>
    <cellStyle name="20% - Ênfase6 63" xfId="50715"/>
    <cellStyle name="20% - Ênfase6 64" xfId="50729"/>
    <cellStyle name="20% - Ênfase6 65" xfId="50743"/>
    <cellStyle name="20% - Ênfase6 66" xfId="50756"/>
    <cellStyle name="20% - Ênfase6 67" xfId="50771"/>
    <cellStyle name="20% - Ênfase6 68" xfId="50784"/>
    <cellStyle name="20% - Ênfase6 69" xfId="50798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55" xfId="50597"/>
    <cellStyle name="40% - Ênfase1 56" xfId="50610"/>
    <cellStyle name="40% - Ênfase1 57" xfId="50624"/>
    <cellStyle name="40% - Ênfase1 58" xfId="50637"/>
    <cellStyle name="40% - Ênfase1 59" xfId="506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60" xfId="50665"/>
    <cellStyle name="40% - Ênfase1 61" xfId="50678"/>
    <cellStyle name="40% - Ênfase1 62" xfId="50692"/>
    <cellStyle name="40% - Ênfase1 63" xfId="50706"/>
    <cellStyle name="40% - Ênfase1 64" xfId="50720"/>
    <cellStyle name="40% - Ênfase1 65" xfId="50734"/>
    <cellStyle name="40% - Ênfase1 66" xfId="50747"/>
    <cellStyle name="40% - Ênfase1 67" xfId="50762"/>
    <cellStyle name="40% - Ênfase1 68" xfId="50775"/>
    <cellStyle name="40% - Ênfase1 69" xfId="50789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55" xfId="50599"/>
    <cellStyle name="40% - Ênfase2 56" xfId="50612"/>
    <cellStyle name="40% - Ênfase2 57" xfId="50626"/>
    <cellStyle name="40% - Ênfase2 58" xfId="50639"/>
    <cellStyle name="40% - Ênfase2 59" xfId="506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60" xfId="50667"/>
    <cellStyle name="40% - Ênfase2 61" xfId="50680"/>
    <cellStyle name="40% - Ênfase2 62" xfId="50694"/>
    <cellStyle name="40% - Ênfase2 63" xfId="50708"/>
    <cellStyle name="40% - Ênfase2 64" xfId="50722"/>
    <cellStyle name="40% - Ênfase2 65" xfId="50736"/>
    <cellStyle name="40% - Ênfase2 66" xfId="50749"/>
    <cellStyle name="40% - Ênfase2 67" xfId="50764"/>
    <cellStyle name="40% - Ênfase2 68" xfId="50777"/>
    <cellStyle name="40% - Ênfase2 69" xfId="50791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55" xfId="50601"/>
    <cellStyle name="40% - Ênfase3 56" xfId="50614"/>
    <cellStyle name="40% - Ênfase3 57" xfId="50628"/>
    <cellStyle name="40% - Ênfase3 58" xfId="50641"/>
    <cellStyle name="40% - Ênfase3 59" xfId="506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60" xfId="50669"/>
    <cellStyle name="40% - Ênfase3 61" xfId="50682"/>
    <cellStyle name="40% - Ênfase3 62" xfId="50696"/>
    <cellStyle name="40% - Ênfase3 63" xfId="50710"/>
    <cellStyle name="40% - Ênfase3 64" xfId="50724"/>
    <cellStyle name="40% - Ênfase3 65" xfId="50738"/>
    <cellStyle name="40% - Ênfase3 66" xfId="50751"/>
    <cellStyle name="40% - Ênfase3 67" xfId="50766"/>
    <cellStyle name="40% - Ênfase3 68" xfId="50779"/>
    <cellStyle name="40% - Ênfase3 69" xfId="50793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55" xfId="50603"/>
    <cellStyle name="40% - Ênfase4 56" xfId="50616"/>
    <cellStyle name="40% - Ênfase4 57" xfId="50630"/>
    <cellStyle name="40% - Ênfase4 58" xfId="50643"/>
    <cellStyle name="40% - Ênfase4 59" xfId="506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60" xfId="50671"/>
    <cellStyle name="40% - Ênfase4 61" xfId="50684"/>
    <cellStyle name="40% - Ênfase4 62" xfId="50698"/>
    <cellStyle name="40% - Ênfase4 63" xfId="50712"/>
    <cellStyle name="40% - Ênfase4 64" xfId="50726"/>
    <cellStyle name="40% - Ênfase4 65" xfId="50740"/>
    <cellStyle name="40% - Ênfase4 66" xfId="50753"/>
    <cellStyle name="40% - Ênfase4 67" xfId="50768"/>
    <cellStyle name="40% - Ênfase4 68" xfId="50781"/>
    <cellStyle name="40% - Ênfase4 69" xfId="50795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55" xfId="50605"/>
    <cellStyle name="40% - Ênfase5 56" xfId="50618"/>
    <cellStyle name="40% - Ênfase5 57" xfId="50632"/>
    <cellStyle name="40% - Ênfase5 58" xfId="50645"/>
    <cellStyle name="40% - Ênfase5 59" xfId="506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60" xfId="50673"/>
    <cellStyle name="40% - Ênfase5 61" xfId="50686"/>
    <cellStyle name="40% - Ênfase5 62" xfId="50700"/>
    <cellStyle name="40% - Ênfase5 63" xfId="50714"/>
    <cellStyle name="40% - Ênfase5 64" xfId="50728"/>
    <cellStyle name="40% - Ênfase5 65" xfId="50742"/>
    <cellStyle name="40% - Ênfase5 66" xfId="50755"/>
    <cellStyle name="40% - Ênfase5 67" xfId="50770"/>
    <cellStyle name="40% - Ênfase5 68" xfId="50783"/>
    <cellStyle name="40% - Ênfase5 69" xfId="50797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55" xfId="50607"/>
    <cellStyle name="40% - Ênfase6 56" xfId="50620"/>
    <cellStyle name="40% - Ênfase6 57" xfId="50634"/>
    <cellStyle name="40% - Ênfase6 58" xfId="50647"/>
    <cellStyle name="40% - Ênfase6 59" xfId="506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60" xfId="50675"/>
    <cellStyle name="40% - Ênfase6 61" xfId="50688"/>
    <cellStyle name="40% - Ênfase6 62" xfId="50702"/>
    <cellStyle name="40% - Ênfase6 63" xfId="50716"/>
    <cellStyle name="40% - Ênfase6 64" xfId="50730"/>
    <cellStyle name="40% - Ênfase6 65" xfId="50744"/>
    <cellStyle name="40% - Ênfase6 66" xfId="50757"/>
    <cellStyle name="40% - Ênfase6 67" xfId="50772"/>
    <cellStyle name="40% - Ênfase6 68" xfId="50785"/>
    <cellStyle name="40% - Ênfase6 69" xfId="50799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48" xfId="50594"/>
    <cellStyle name="Normal 49" xfId="50621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50" xfId="50648"/>
    <cellStyle name="Normal 51" xfId="50662"/>
    <cellStyle name="Normal 52" xfId="50689"/>
    <cellStyle name="Normal 53" xfId="50703"/>
    <cellStyle name="Normal 54" xfId="50717"/>
    <cellStyle name="Normal 55" xfId="50731"/>
    <cellStyle name="Normal 56" xfId="50758"/>
    <cellStyle name="Normal 57" xfId="50759"/>
    <cellStyle name="Normal 58" xfId="50787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55" xfId="50595"/>
    <cellStyle name="Nota 56" xfId="50608"/>
    <cellStyle name="Nota 57" xfId="50622"/>
    <cellStyle name="Nota 58" xfId="50635"/>
    <cellStyle name="Nota 59" xfId="506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60" xfId="50663"/>
    <cellStyle name="Nota 61" xfId="50676"/>
    <cellStyle name="Nota 62" xfId="50690"/>
    <cellStyle name="Nota 63" xfId="50704"/>
    <cellStyle name="Nota 64" xfId="50718"/>
    <cellStyle name="Nota 65" xfId="50732"/>
    <cellStyle name="Nota 66" xfId="50745"/>
    <cellStyle name="Nota 67" xfId="50760"/>
    <cellStyle name="Nota 68" xfId="50773"/>
    <cellStyle name="Nota 69" xfId="50786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58"/>
  <sheetViews>
    <sheetView zoomScaleNormal="100" workbookViewId="0">
      <pane ySplit="8" topLeftCell="A9" activePane="bottomLeft" state="frozen"/>
      <selection pane="bottomLeft" activeCell="F16" sqref="F16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2.42578125" style="1" customWidth="1"/>
    <col min="8" max="8" width="19.5703125" style="20" customWidth="1"/>
    <col min="9" max="9" width="16.85546875" style="20" customWidth="1"/>
    <col min="10" max="12" width="17.28515625" style="20" customWidth="1"/>
    <col min="13" max="13" width="31.7109375" style="1" hidden="1" customWidth="1"/>
    <col min="14" max="14" width="19.42578125" hidden="1" customWidth="1"/>
  </cols>
  <sheetData>
    <row r="1" spans="2:16" ht="12" customHeight="1"/>
    <row r="2" spans="2:16" ht="12" customHeight="1">
      <c r="E2" s="123" t="s">
        <v>588</v>
      </c>
      <c r="F2" s="123"/>
      <c r="G2" s="123"/>
      <c r="H2" s="123"/>
      <c r="I2" s="123"/>
      <c r="K2" s="21"/>
      <c r="P2" s="28"/>
    </row>
    <row r="3" spans="2:16" ht="12" customHeight="1">
      <c r="E3" s="123"/>
      <c r="F3" s="123"/>
      <c r="G3" s="123"/>
      <c r="H3" s="123"/>
      <c r="I3" s="123"/>
      <c r="P3" s="28"/>
    </row>
    <row r="4" spans="2:16" ht="12" customHeight="1">
      <c r="E4" s="123"/>
      <c r="F4" s="123"/>
      <c r="G4" s="123"/>
      <c r="H4" s="123"/>
      <c r="I4" s="123"/>
      <c r="P4" s="28"/>
    </row>
    <row r="5" spans="2:16" ht="12" customHeight="1">
      <c r="E5" s="123"/>
      <c r="F5" s="123"/>
      <c r="G5" s="123"/>
      <c r="H5" s="123"/>
      <c r="I5" s="123"/>
      <c r="P5" s="28"/>
    </row>
    <row r="6" spans="2:16" ht="12" customHeight="1"/>
    <row r="7" spans="2:16">
      <c r="B7" s="10" t="s">
        <v>449</v>
      </c>
      <c r="L7" s="15" t="s">
        <v>589</v>
      </c>
    </row>
    <row r="8" spans="2:16" s="3" customFormat="1" ht="27">
      <c r="B8" s="4" t="s">
        <v>423</v>
      </c>
      <c r="C8" s="4" t="s">
        <v>398</v>
      </c>
      <c r="D8" s="4" t="s">
        <v>399</v>
      </c>
      <c r="E8" s="4" t="s">
        <v>400</v>
      </c>
      <c r="F8" s="4" t="s">
        <v>429</v>
      </c>
      <c r="G8" s="4" t="s">
        <v>401</v>
      </c>
      <c r="H8" s="5" t="s">
        <v>424</v>
      </c>
      <c r="I8" s="5" t="s">
        <v>425</v>
      </c>
      <c r="J8" s="5" t="s">
        <v>426</v>
      </c>
      <c r="K8" s="5" t="s">
        <v>427</v>
      </c>
      <c r="L8" s="5" t="s">
        <v>428</v>
      </c>
    </row>
    <row r="9" spans="2:16" s="13" customFormat="1">
      <c r="B9" s="12">
        <v>1</v>
      </c>
      <c r="C9" s="17">
        <v>2274</v>
      </c>
      <c r="D9" s="18" t="str">
        <f>IFERROR(VLOOKUP(C9,SRA!B:C,2,0),"")</f>
        <v>DJALMA LIMA DE OLIVEIRA DANTAS</v>
      </c>
      <c r="E9" s="12" t="str">
        <f>IFERROR(VLOOKUP(C9,SRA!B:T,8,0),"")</f>
        <v>COM</v>
      </c>
      <c r="F9" s="12" t="s">
        <v>430</v>
      </c>
      <c r="G9" s="12" t="str">
        <f>IFERROR(VLOOKUP(C9,SRA!B:T,5,0),"")</f>
        <v>DIRETOR COMERCIAL</v>
      </c>
      <c r="H9" s="46">
        <f>IFERROR(VLOOKUP(C9,SRA!B:T,18,0),"")</f>
        <v>0</v>
      </c>
      <c r="I9" s="46">
        <f>IFERROR(VLOOKUP(C9,SRA!B:T,19,0),"")</f>
        <v>16784.88</v>
      </c>
      <c r="J9" s="47">
        <f>IFERROR(VLOOKUP(C9,MARÇO!B:F,3,0),"0,00")</f>
        <v>33653.72</v>
      </c>
      <c r="K9" s="46">
        <f>J9-L9</f>
        <v>5834.6900000000023</v>
      </c>
      <c r="L9" s="47">
        <f>IFERROR(VLOOKUP(C9,MARÇO!B:H,7,0),"0,00")</f>
        <v>27819.03</v>
      </c>
      <c r="M9" s="16" t="str">
        <f>IFERROR(VLOOKUP(C9,FÉRIAS!B:C,2,0),"")</f>
        <v/>
      </c>
      <c r="N9" s="13" t="str">
        <f>IFERROR(VLOOKUP(C9,AFASTADOS!B:C,2,0),"")</f>
        <v/>
      </c>
    </row>
    <row r="10" spans="2:16" s="13" customFormat="1">
      <c r="B10" s="12">
        <f t="shared" ref="B10:B73" si="0">B9+1</f>
        <v>2</v>
      </c>
      <c r="C10" s="17">
        <v>2280</v>
      </c>
      <c r="D10" s="18" t="str">
        <f>IFERROR(VLOOKUP(C10,SRA!B:C,2,0),"")</f>
        <v>JACQUELINE CESAR DE GUSMAO</v>
      </c>
      <c r="E10" s="12" t="str">
        <f>IFERROR(VLOOKUP(C10,SRA!B:T,8,0),"")</f>
        <v>COM</v>
      </c>
      <c r="F10" s="12" t="s">
        <v>430</v>
      </c>
      <c r="G10" s="12" t="str">
        <f>IFERROR(VLOOKUP(C10,SRA!B:T,5,0),"")</f>
        <v>GERENTE ADM.</v>
      </c>
      <c r="H10" s="46">
        <f>IFERROR(VLOOKUP(C10,SRA!B:T,18,0),"")</f>
        <v>700</v>
      </c>
      <c r="I10" s="46">
        <f>IFERROR(VLOOKUP(C10,SRA!B:T,19,0),"")</f>
        <v>2800.02</v>
      </c>
      <c r="J10" s="47">
        <f>IFERROR(VLOOKUP(C10,MARÇO!B:F,3,0),"0,00")</f>
        <v>3500.02</v>
      </c>
      <c r="K10" s="46">
        <f t="shared" ref="K10:K73" si="1">J10-L10</f>
        <v>417.32000000000016</v>
      </c>
      <c r="L10" s="47">
        <f>IFERROR(VLOOKUP(C10,MARÇO!B:H,7,0),"0,00")</f>
        <v>3082.7</v>
      </c>
      <c r="M10" s="16" t="str">
        <f>IFERROR(VLOOKUP(C10,FÉRIAS!B:C,2,0),"")</f>
        <v/>
      </c>
      <c r="N10" s="13" t="str">
        <f>IFERROR(VLOOKUP(C10,AFASTADOS!B:C,2,0),"")</f>
        <v/>
      </c>
    </row>
    <row r="11" spans="2:16" s="13" customFormat="1">
      <c r="B11" s="12">
        <f t="shared" si="0"/>
        <v>3</v>
      </c>
      <c r="C11" s="17">
        <v>2295</v>
      </c>
      <c r="D11" s="18" t="str">
        <f>IFERROR(VLOOKUP(C11,SRA!B:C,2,0),"")</f>
        <v>VINCENZO PAPARIELLO</v>
      </c>
      <c r="E11" s="12" t="str">
        <f>IFERROR(VLOOKUP(C11,SRA!B:T,8,0),"")</f>
        <v>COM</v>
      </c>
      <c r="F11" s="12" t="s">
        <v>430</v>
      </c>
      <c r="G11" s="12" t="str">
        <f>IFERROR(VLOOKUP(C11,SRA!B:T,5,0),"")</f>
        <v>GESTOR DE DESENV.</v>
      </c>
      <c r="H11" s="46">
        <f>IFERROR(VLOOKUP(C11,SRA!B:T,18,0),"")</f>
        <v>969.24</v>
      </c>
      <c r="I11" s="46">
        <f>IFERROR(VLOOKUP(C11,SRA!B:T,19,0),"")</f>
        <v>3876.93</v>
      </c>
      <c r="J11" s="47">
        <f>IFERROR(VLOOKUP(C11,MARÇO!B:F,3,0),"0,00")</f>
        <v>4846.17</v>
      </c>
      <c r="K11" s="46">
        <f t="shared" si="1"/>
        <v>789.67000000000007</v>
      </c>
      <c r="L11" s="47">
        <f>IFERROR(VLOOKUP(C11,MARÇO!B:H,7,0),"0,00")</f>
        <v>4056.5</v>
      </c>
      <c r="M11" s="16"/>
    </row>
    <row r="12" spans="2:16" s="13" customFormat="1">
      <c r="B12" s="12">
        <f t="shared" si="0"/>
        <v>4</v>
      </c>
      <c r="C12" s="17">
        <v>2308</v>
      </c>
      <c r="D12" s="18" t="str">
        <f>IFERROR(VLOOKUP(C12,SRA!B:C,2,0),"")</f>
        <v>ADEILDO CARLOS DIAS BEZERRA</v>
      </c>
      <c r="E12" s="12" t="str">
        <f>IFERROR(VLOOKUP(C12,SRA!B:T,8,0),"")</f>
        <v>COM</v>
      </c>
      <c r="F12" s="12" t="s">
        <v>430</v>
      </c>
      <c r="G12" s="12" t="str">
        <f>IFERROR(VLOOKUP(C12,SRA!B:T,5,0),"")</f>
        <v>GERENTE ADM.</v>
      </c>
      <c r="H12" s="46">
        <f>IFERROR(VLOOKUP(C12,SRA!B:T,18,0),"")</f>
        <v>700</v>
      </c>
      <c r="I12" s="46">
        <f>IFERROR(VLOOKUP(C12,SRA!B:T,19,0),"")</f>
        <v>2800.02</v>
      </c>
      <c r="J12" s="47">
        <f>IFERROR(VLOOKUP(C12,MARÇO!B:F,3,0),"0,00")</f>
        <v>3500.02</v>
      </c>
      <c r="K12" s="46">
        <f t="shared" si="1"/>
        <v>1510.6100000000001</v>
      </c>
      <c r="L12" s="47">
        <f>IFERROR(VLOOKUP(C12,MARÇO!B:H,7,0),"0,00")</f>
        <v>1989.4099999999999</v>
      </c>
      <c r="M12" s="16" t="str">
        <f>IFERROR(VLOOKUP(C12,FÉRIAS!B:C,2,0),"")</f>
        <v/>
      </c>
      <c r="N12" s="13" t="str">
        <f>IFERROR(VLOOKUP(C12,AFASTADOS!B:C,2,0),"")</f>
        <v/>
      </c>
    </row>
    <row r="13" spans="2:16" s="13" customFormat="1">
      <c r="B13" s="12">
        <f t="shared" si="0"/>
        <v>5</v>
      </c>
      <c r="C13" s="17">
        <v>2504</v>
      </c>
      <c r="D13" s="18" t="str">
        <f>IFERROR(VLOOKUP(C13,SRA!B:C,2,0),"")</f>
        <v>RIVALDO GOMES DA SILVA</v>
      </c>
      <c r="E13" s="12" t="str">
        <f>IFERROR(VLOOKUP(C13,SRA!B:T,8,0),"")</f>
        <v>COM</v>
      </c>
      <c r="F13" s="12" t="s">
        <v>430</v>
      </c>
      <c r="G13" s="12" t="str">
        <f>IFERROR(VLOOKUP(C13,SRA!B:T,5,0),"")</f>
        <v>GESTOR DE APOIO TEC.</v>
      </c>
      <c r="H13" s="46">
        <f>IFERROR(VLOOKUP(C13,SRA!B:T,18,0),"")</f>
        <v>323.08</v>
      </c>
      <c r="I13" s="46">
        <f>IFERROR(VLOOKUP(C13,SRA!B:T,19,0),"")</f>
        <v>1292.31</v>
      </c>
      <c r="J13" s="47">
        <f>IFERROR(VLOOKUP(C13,MARÇO!B:F,3,0),"0,00")</f>
        <v>1615.39</v>
      </c>
      <c r="K13" s="46">
        <f t="shared" si="1"/>
        <v>775.15000000000009</v>
      </c>
      <c r="L13" s="47">
        <f>IFERROR(VLOOKUP(C13,MARÇO!B:H,7,0),"0,00")</f>
        <v>840.24</v>
      </c>
      <c r="M13" s="16" t="str">
        <f>IFERROR(VLOOKUP(C13,FÉRIAS!B:C,2,0),"")</f>
        <v/>
      </c>
      <c r="N13" s="13" t="str">
        <f>IFERROR(VLOOKUP(C13,AFASTADOS!B:C,2,0),"")</f>
        <v/>
      </c>
    </row>
    <row r="14" spans="2:16" s="13" customFormat="1">
      <c r="B14" s="12">
        <f t="shared" si="0"/>
        <v>6</v>
      </c>
      <c r="C14" s="17">
        <v>2506</v>
      </c>
      <c r="D14" s="18" t="str">
        <f>IFERROR(VLOOKUP(C14,SRA!B:C,2,0),"")</f>
        <v>IVETE ANTONIETA B  DE CARVALHO</v>
      </c>
      <c r="E14" s="12" t="str">
        <f>IFERROR(VLOOKUP(C14,SRA!B:T,8,0),"")</f>
        <v>COM</v>
      </c>
      <c r="F14" s="12" t="s">
        <v>430</v>
      </c>
      <c r="G14" s="12" t="str">
        <f>IFERROR(VLOOKUP(C14,SRA!B:T,5,0),"")</f>
        <v>GESTOR DE APOIO TEC.</v>
      </c>
      <c r="H14" s="46">
        <f>IFERROR(VLOOKUP(C14,SRA!B:T,18,0),"")</f>
        <v>323.08</v>
      </c>
      <c r="I14" s="46">
        <f>IFERROR(VLOOKUP(C14,SRA!B:T,19,0),"")</f>
        <v>1292.31</v>
      </c>
      <c r="J14" s="47">
        <f>IFERROR(VLOOKUP(C14,MARÇO!B:F,3,0),"0,00")</f>
        <v>2211.2800000000002</v>
      </c>
      <c r="K14" s="46">
        <f t="shared" si="1"/>
        <v>1226.3200000000002</v>
      </c>
      <c r="L14" s="47">
        <f>IFERROR(VLOOKUP(C14,MARÇO!B:H,7,0),"0,00")</f>
        <v>984.96</v>
      </c>
      <c r="M14" s="16" t="str">
        <f>IFERROR(VLOOKUP(C14,FÉRIAS!B:C,2,0),"")</f>
        <v/>
      </c>
      <c r="N14" s="13" t="str">
        <f>IFERROR(VLOOKUP(C14,AFASTADOS!B:C,2,0),"")</f>
        <v/>
      </c>
    </row>
    <row r="15" spans="2:16" s="13" customFormat="1">
      <c r="B15" s="12">
        <f t="shared" si="0"/>
        <v>7</v>
      </c>
      <c r="C15" s="17">
        <v>2507</v>
      </c>
      <c r="D15" s="18" t="str">
        <f>IFERROR(VLOOKUP(C15,SRA!B:C,2,0),"")</f>
        <v>ANANIAS TEIXEIRA DE LIMA</v>
      </c>
      <c r="E15" s="12" t="str">
        <f>IFERROR(VLOOKUP(C15,SRA!B:T,8,0),"")</f>
        <v>COM</v>
      </c>
      <c r="F15" s="12" t="s">
        <v>430</v>
      </c>
      <c r="G15" s="12" t="str">
        <f>IFERROR(VLOOKUP(C15,SRA!B:T,5,0),"")</f>
        <v>GESTOR DE APOIO TEC.</v>
      </c>
      <c r="H15" s="46">
        <f>IFERROR(VLOOKUP(C15,SRA!B:T,18,0),"")</f>
        <v>323.08</v>
      </c>
      <c r="I15" s="46">
        <f>IFERROR(VLOOKUP(C15,SRA!B:T,19,0),"")</f>
        <v>1292.31</v>
      </c>
      <c r="J15" s="47">
        <f>IFERROR(VLOOKUP(C15,MARÇO!B:F,3,0),"0,00")</f>
        <v>1615.39</v>
      </c>
      <c r="K15" s="46">
        <f t="shared" si="1"/>
        <v>333.51</v>
      </c>
      <c r="L15" s="47">
        <f>IFERROR(VLOOKUP(C15,MARÇO!B:H,7,0),"0,00")</f>
        <v>1281.8800000000001</v>
      </c>
      <c r="M15" s="16" t="str">
        <f>IFERROR(VLOOKUP(C15,FÉRIAS!B:C,2,0),"")</f>
        <v/>
      </c>
      <c r="N15" s="13" t="str">
        <f>IFERROR(VLOOKUP(C15,AFASTADOS!B:C,2,0),"")</f>
        <v/>
      </c>
    </row>
    <row r="16" spans="2:16" s="13" customFormat="1">
      <c r="B16" s="12">
        <f t="shared" si="0"/>
        <v>8</v>
      </c>
      <c r="C16" s="17">
        <v>2508</v>
      </c>
      <c r="D16" s="18" t="str">
        <f>IFERROR(VLOOKUP(C16,SRA!B:C,2,0),"")</f>
        <v>JOSE ALEXANDRE DE BARROS ALVES</v>
      </c>
      <c r="E16" s="12" t="str">
        <f>IFERROR(VLOOKUP(C16,SRA!B:T,8,0),"")</f>
        <v>COM</v>
      </c>
      <c r="F16" s="12" t="s">
        <v>430</v>
      </c>
      <c r="G16" s="12" t="str">
        <f>IFERROR(VLOOKUP(C16,SRA!B:T,5,0),"")</f>
        <v>GERENTE ADM.</v>
      </c>
      <c r="H16" s="46">
        <f>IFERROR(VLOOKUP(C16,SRA!B:T,18,0),"")</f>
        <v>700</v>
      </c>
      <c r="I16" s="46">
        <f>IFERROR(VLOOKUP(C16,SRA!B:T,19,0),"")</f>
        <v>2800.02</v>
      </c>
      <c r="J16" s="47">
        <f>IFERROR(VLOOKUP(C16,MARÇO!B:F,3,0),"0,00")</f>
        <v>3500.02</v>
      </c>
      <c r="K16" s="46">
        <f t="shared" si="1"/>
        <v>921.13999999999987</v>
      </c>
      <c r="L16" s="47">
        <f>IFERROR(VLOOKUP(C16,MARÇO!B:H,7,0),"0,00")</f>
        <v>2578.88</v>
      </c>
      <c r="M16" s="16" t="str">
        <f>IFERROR(VLOOKUP(C16,FÉRIAS!B:C,2,0),"")</f>
        <v/>
      </c>
      <c r="N16" s="13" t="str">
        <f>IFERROR(VLOOKUP(C16,AFASTADOS!B:C,2,0),"")</f>
        <v/>
      </c>
    </row>
    <row r="17" spans="2:15" s="13" customFormat="1">
      <c r="B17" s="12">
        <f t="shared" si="0"/>
        <v>9</v>
      </c>
      <c r="C17" s="17">
        <v>2509</v>
      </c>
      <c r="D17" s="18" t="str">
        <f>IFERROR(VLOOKUP(C17,SRA!B:C,2,0),"")</f>
        <v>ALDEMIR NASCIMENTO DA SILVA</v>
      </c>
      <c r="E17" s="12" t="str">
        <f>IFERROR(VLOOKUP(C17,SRA!B:T,8,0),"")</f>
        <v>COM</v>
      </c>
      <c r="F17" s="12" t="s">
        <v>430</v>
      </c>
      <c r="G17" s="12" t="str">
        <f>IFERROR(VLOOKUP(C17,SRA!B:T,5,0),"")</f>
        <v>GESTOR DE APOIO TEC.</v>
      </c>
      <c r="H17" s="46">
        <f>IFERROR(VLOOKUP(C17,SRA!B:T,18,0),"")</f>
        <v>323.08</v>
      </c>
      <c r="I17" s="46">
        <f>IFERROR(VLOOKUP(C17,SRA!B:T,19,0),"")</f>
        <v>1292.31</v>
      </c>
      <c r="J17" s="47">
        <f>IFERROR(VLOOKUP(C17,MARÇO!B:F,3,0),"0,00")</f>
        <v>1615.39</v>
      </c>
      <c r="K17" s="46">
        <f t="shared" si="1"/>
        <v>1147.96</v>
      </c>
      <c r="L17" s="47">
        <f>IFERROR(VLOOKUP(C17,MARÇO!B:H,7,0),"0,00")</f>
        <v>467.43</v>
      </c>
      <c r="M17" s="16" t="str">
        <f>IFERROR(VLOOKUP(C17,FÉRIAS!B:C,2,0),"")</f>
        <v/>
      </c>
      <c r="N17" s="13" t="str">
        <f>IFERROR(VLOOKUP(C17,AFASTADOS!B:C,2,0),"")</f>
        <v/>
      </c>
    </row>
    <row r="18" spans="2:15" s="13" customFormat="1">
      <c r="B18" s="12">
        <f t="shared" si="0"/>
        <v>10</v>
      </c>
      <c r="C18" s="17">
        <v>3081</v>
      </c>
      <c r="D18" s="18" t="str">
        <f>IFERROR(VLOOKUP(C18,SRA!B:C,2,0),"")</f>
        <v>MAILTON NOBRE DE MEDEIROS</v>
      </c>
      <c r="E18" s="12" t="str">
        <f>IFERROR(VLOOKUP(C18,SRA!B:T,8,0),"")</f>
        <v>COM</v>
      </c>
      <c r="F18" s="12" t="s">
        <v>430</v>
      </c>
      <c r="G18" s="12" t="str">
        <f>IFERROR(VLOOKUP(C18,SRA!B:T,5,0),"")</f>
        <v>GESTOR DE APOIO ADM.</v>
      </c>
      <c r="H18" s="46">
        <f>IFERROR(VLOOKUP(C18,SRA!B:T,18,0),"")</f>
        <v>323.08</v>
      </c>
      <c r="I18" s="46">
        <f>IFERROR(VLOOKUP(C18,SRA!B:T,19,0),"")</f>
        <v>1292.31</v>
      </c>
      <c r="J18" s="47">
        <f>IFERROR(VLOOKUP(C18,MARÇO!B:F,3,0),"0,00")</f>
        <v>1615.39</v>
      </c>
      <c r="K18" s="46">
        <f t="shared" si="1"/>
        <v>439.20000000000005</v>
      </c>
      <c r="L18" s="47">
        <f>IFERROR(VLOOKUP(C18,MARÇO!B:H,7,0),"0,00")</f>
        <v>1176.19</v>
      </c>
      <c r="M18" s="16" t="str">
        <f>IFERROR(VLOOKUP(C18,FÉRIAS!B:C,2,0),"")</f>
        <v/>
      </c>
      <c r="N18" s="13" t="str">
        <f>IFERROR(VLOOKUP(C18,AFASTADOS!B:C,2,0),"")</f>
        <v/>
      </c>
    </row>
    <row r="19" spans="2:15" s="23" customFormat="1">
      <c r="B19" s="12">
        <f t="shared" si="0"/>
        <v>11</v>
      </c>
      <c r="C19" s="17">
        <v>3092</v>
      </c>
      <c r="D19" s="18" t="str">
        <f>IFERROR(VLOOKUP(C19,SRA!B:C,2,0),"")</f>
        <v>BETY ANNE DE A SENNA</v>
      </c>
      <c r="E19" s="12" t="str">
        <f>IFERROR(VLOOKUP(C19,SRA!B:T,8,0),"")</f>
        <v>COM</v>
      </c>
      <c r="F19" s="12" t="s">
        <v>430</v>
      </c>
      <c r="G19" s="12" t="str">
        <f>IFERROR(VLOOKUP(C19,SRA!B:T,5,0),"")</f>
        <v>DIR TEC INDUSTRIAL</v>
      </c>
      <c r="H19" s="46">
        <f>IFERROR(VLOOKUP(C19,SRA!B:T,18,0),"")</f>
        <v>4196.22</v>
      </c>
      <c r="I19" s="46">
        <f>IFERROR(VLOOKUP(C19,SRA!B:T,19,0),"")</f>
        <v>16784.88</v>
      </c>
      <c r="J19" s="47">
        <f>IFERROR(VLOOKUP(C19,MARÇO!B:F,3,0),"0,00")</f>
        <v>20981.1</v>
      </c>
      <c r="K19" s="46">
        <f t="shared" si="1"/>
        <v>7542.1699999999983</v>
      </c>
      <c r="L19" s="47">
        <f>IFERROR(VLOOKUP(C19,MARÇO!B:H,7,0),"0,00")</f>
        <v>13438.93</v>
      </c>
      <c r="M19" s="16" t="str">
        <f>IFERROR(VLOOKUP(C19,FÉRIAS!B:C,2,0),"")</f>
        <v/>
      </c>
      <c r="N19" s="13" t="str">
        <f>IFERROR(VLOOKUP(C19,AFASTADOS!B:C,2,0),"")</f>
        <v/>
      </c>
      <c r="O19" s="13"/>
    </row>
    <row r="20" spans="2:15" s="23" customFormat="1">
      <c r="B20" s="12">
        <f t="shared" si="0"/>
        <v>12</v>
      </c>
      <c r="C20" s="17">
        <v>3208</v>
      </c>
      <c r="D20" s="18" t="str">
        <f>IFERROR(VLOOKUP(C20,SRA!B:C,2,0),"")</f>
        <v>FABIOLA LAPORTE DE A TRINDADE</v>
      </c>
      <c r="E20" s="12" t="str">
        <f>IFERROR(VLOOKUP(C20,SRA!B:T,8,0),"")</f>
        <v>COM</v>
      </c>
      <c r="F20" s="12" t="s">
        <v>430</v>
      </c>
      <c r="G20" s="12" t="str">
        <f>IFERROR(VLOOKUP(C20,SRA!B:T,5,0),"")</f>
        <v>GESTOR DE DESENV.</v>
      </c>
      <c r="H20" s="46">
        <f>IFERROR(VLOOKUP(C20,SRA!B:T,18,0),"")</f>
        <v>969.24</v>
      </c>
      <c r="I20" s="46">
        <f>IFERROR(VLOOKUP(C20,SRA!B:T,19,0),"")</f>
        <v>3876.93</v>
      </c>
      <c r="J20" s="47">
        <f>IFERROR(VLOOKUP(C20,MARÇO!B:F,3,0),"0,00")</f>
        <v>4846.17</v>
      </c>
      <c r="K20" s="46">
        <f t="shared" si="1"/>
        <v>791.67000000000007</v>
      </c>
      <c r="L20" s="47">
        <f>IFERROR(VLOOKUP(C20,MARÇO!B:H,7,0),"0,00")</f>
        <v>4054.5</v>
      </c>
      <c r="M20" s="16" t="str">
        <f>IFERROR(VLOOKUP(C20,FÉRIAS!B:C,2,0),"")</f>
        <v/>
      </c>
      <c r="N20" s="13" t="str">
        <f>IFERROR(VLOOKUP(C20,AFASTADOS!B:C,2,0),"")</f>
        <v/>
      </c>
      <c r="O20" s="13"/>
    </row>
    <row r="21" spans="2:15" s="13" customFormat="1">
      <c r="B21" s="12">
        <f t="shared" si="0"/>
        <v>13</v>
      </c>
      <c r="C21" s="17">
        <v>3247</v>
      </c>
      <c r="D21" s="18" t="str">
        <f>IFERROR(VLOOKUP(C21,SRA!B:C,2,0),"")</f>
        <v>LEONARDO ARAUJO PAES BARRETO</v>
      </c>
      <c r="E21" s="12" t="str">
        <f>IFERROR(VLOOKUP(C21,SRA!B:T,8,0),"")</f>
        <v>COM</v>
      </c>
      <c r="F21" s="12" t="s">
        <v>430</v>
      </c>
      <c r="G21" s="12" t="str">
        <f>IFERROR(VLOOKUP(C21,SRA!B:T,5,0),"")</f>
        <v>CHEFE DE GABINETE</v>
      </c>
      <c r="H21" s="46">
        <f>IFERROR(VLOOKUP(C21,SRA!B:T,18,0),"")</f>
        <v>1992.45</v>
      </c>
      <c r="I21" s="46">
        <f>IFERROR(VLOOKUP(C21,SRA!B:T,19,0),"")</f>
        <v>9769.76</v>
      </c>
      <c r="J21" s="47">
        <f>IFERROR(VLOOKUP(C21,MARÇO!B:F,3,0),"0,00")</f>
        <v>14270.2</v>
      </c>
      <c r="K21" s="46">
        <f t="shared" si="1"/>
        <v>6416.67</v>
      </c>
      <c r="L21" s="47">
        <f>IFERROR(VLOOKUP(C21,MARÇO!B:H,7,0),"0,00")</f>
        <v>7853.5300000000007</v>
      </c>
      <c r="M21" s="16" t="str">
        <f>IFERROR(VLOOKUP(C21,FÉRIAS!B:C,2,0),"")</f>
        <v/>
      </c>
      <c r="N21" s="13" t="str">
        <f>IFERROR(VLOOKUP(C21,AFASTADOS!B:C,2,0),"")</f>
        <v/>
      </c>
    </row>
    <row r="22" spans="2:15" s="13" customFormat="1">
      <c r="B22" s="12">
        <f t="shared" si="0"/>
        <v>14</v>
      </c>
      <c r="C22" s="17">
        <v>3256</v>
      </c>
      <c r="D22" s="18" t="str">
        <f>IFERROR(VLOOKUP(C22,SRA!B:C,2,0),"")</f>
        <v>JOAO ALFREDO SOARES DE AVELLAR</v>
      </c>
      <c r="E22" s="12" t="str">
        <f>IFERROR(VLOOKUP(C22,SRA!B:T,8,0),"")</f>
        <v>COM</v>
      </c>
      <c r="F22" s="12" t="s">
        <v>430</v>
      </c>
      <c r="G22" s="12" t="str">
        <f>IFERROR(VLOOKUP(C22,SRA!B:T,5,0),"")</f>
        <v>ASSESSOR DIRETORIA</v>
      </c>
      <c r="H22" s="46">
        <f>IFERROR(VLOOKUP(C22,SRA!B:T,18,0),"")</f>
        <v>1076.93</v>
      </c>
      <c r="I22" s="46">
        <f>IFERROR(VLOOKUP(C22,SRA!B:T,19,0),"")</f>
        <v>4307.71</v>
      </c>
      <c r="J22" s="47">
        <f>IFERROR(VLOOKUP(C22,MARÇO!B:F,3,0),"0,00")</f>
        <v>5745.13</v>
      </c>
      <c r="K22" s="46">
        <f t="shared" si="1"/>
        <v>2045.63</v>
      </c>
      <c r="L22" s="47">
        <f>IFERROR(VLOOKUP(C22,MARÇO!B:H,7,0),"0,00")</f>
        <v>3699.5</v>
      </c>
      <c r="M22" s="16" t="str">
        <f>IFERROR(VLOOKUP(C22,FÉRIAS!B:C,2,0),"")</f>
        <v/>
      </c>
      <c r="N22" s="13" t="str">
        <f>IFERROR(VLOOKUP(C22,AFASTADOS!B:C,2,0),"")</f>
        <v/>
      </c>
    </row>
    <row r="23" spans="2:15" s="13" customFormat="1">
      <c r="B23" s="12">
        <f t="shared" si="0"/>
        <v>15</v>
      </c>
      <c r="C23" s="17">
        <v>3263</v>
      </c>
      <c r="D23" s="18" t="str">
        <f>IFERROR(VLOOKUP(C23,SRA!B:C,2,0),"")</f>
        <v>ANA CECILIA DE SENA T SOUZA</v>
      </c>
      <c r="E23" s="12" t="str">
        <f>IFERROR(VLOOKUP(C23,SRA!B:T,8,0),"")</f>
        <v>COM</v>
      </c>
      <c r="F23" s="12" t="s">
        <v>430</v>
      </c>
      <c r="G23" s="12" t="str">
        <f>IFERROR(VLOOKUP(C23,SRA!B:T,5,0),"")</f>
        <v>COORD LICITA CONTRAT</v>
      </c>
      <c r="H23" s="46">
        <f>IFERROR(VLOOKUP(C23,SRA!B:T,18,0),"")</f>
        <v>1830.89</v>
      </c>
      <c r="I23" s="46">
        <f>IFERROR(VLOOKUP(C23,SRA!B:T,19,0),"")</f>
        <v>7323.56</v>
      </c>
      <c r="J23" s="47">
        <f>IFERROR(VLOOKUP(C23,MARÇO!B:F,3,0),"0,00")</f>
        <v>10714.45</v>
      </c>
      <c r="K23" s="46">
        <f t="shared" si="1"/>
        <v>2835.1000000000004</v>
      </c>
      <c r="L23" s="47">
        <f>IFERROR(VLOOKUP(C23,MARÇO!B:H,7,0),"0,00")</f>
        <v>7879.35</v>
      </c>
      <c r="M23" s="16" t="str">
        <f>IFERROR(VLOOKUP(C23,FÉRIAS!B:C,2,0),"")</f>
        <v/>
      </c>
      <c r="N23" s="13" t="str">
        <f>IFERROR(VLOOKUP(C23,AFASTADOS!B:C,2,0),"")</f>
        <v/>
      </c>
    </row>
    <row r="24" spans="2:15" s="13" customFormat="1">
      <c r="B24" s="12">
        <f t="shared" si="0"/>
        <v>16</v>
      </c>
      <c r="C24" s="17">
        <v>3283</v>
      </c>
      <c r="D24" s="18" t="str">
        <f>IFERROR(VLOOKUP(C24,SRA!B:C,2,0),"")</f>
        <v>MANUELA A DE SENA L VENTURA</v>
      </c>
      <c r="E24" s="12" t="str">
        <f>IFERROR(VLOOKUP(C24,SRA!B:T,8,0),"")</f>
        <v>COM</v>
      </c>
      <c r="F24" s="12" t="s">
        <v>430</v>
      </c>
      <c r="G24" s="12" t="str">
        <f>IFERROR(VLOOKUP(C24,SRA!B:T,5,0),"")</f>
        <v>COORD. AP. TEC. INST</v>
      </c>
      <c r="H24" s="46">
        <f>IFERROR(VLOOKUP(C24,SRA!B:T,18,0),"")</f>
        <v>1830.89</v>
      </c>
      <c r="I24" s="46">
        <f>IFERROR(VLOOKUP(C24,SRA!B:T,19,0),"")</f>
        <v>7323.56</v>
      </c>
      <c r="J24" s="47">
        <f>IFERROR(VLOOKUP(C24,MARÇO!B:F,3,0),"0,00")</f>
        <v>9154.4500000000007</v>
      </c>
      <c r="K24" s="46">
        <f t="shared" si="1"/>
        <v>2314.4900000000007</v>
      </c>
      <c r="L24" s="47">
        <f>IFERROR(VLOOKUP(C24,MARÇO!B:H,7,0),"0,00")</f>
        <v>6839.96</v>
      </c>
      <c r="M24" s="16" t="str">
        <f>IFERROR(VLOOKUP(C24,FÉRIAS!B:C,2,0),"")</f>
        <v/>
      </c>
      <c r="N24" s="13" t="str">
        <f>IFERROR(VLOOKUP(C24,AFASTADOS!B:C,2,0),"")</f>
        <v/>
      </c>
    </row>
    <row r="25" spans="2:15" s="13" customFormat="1">
      <c r="B25" s="12">
        <f t="shared" si="0"/>
        <v>17</v>
      </c>
      <c r="C25" s="17">
        <v>3316</v>
      </c>
      <c r="D25" s="18" t="str">
        <f>IFERROR(VLOOKUP(C25,SRA!B:C,2,0),"")</f>
        <v>MAYARA CRISTINA NUNES DE LIRA</v>
      </c>
      <c r="E25" s="12" t="str">
        <f>IFERROR(VLOOKUP(C25,SRA!B:T,8,0),"")</f>
        <v>COM</v>
      </c>
      <c r="F25" s="12" t="s">
        <v>430</v>
      </c>
      <c r="G25" s="12" t="str">
        <f>IFERROR(VLOOKUP(C25,SRA!B:T,5,0),"")</f>
        <v>GESTOR DE APOIO TEC.</v>
      </c>
      <c r="H25" s="46">
        <f>IFERROR(VLOOKUP(C25,SRA!B:T,18,0),"")</f>
        <v>323.08</v>
      </c>
      <c r="I25" s="46">
        <f>IFERROR(VLOOKUP(C25,SRA!B:T,19,0),"")</f>
        <v>1292.31</v>
      </c>
      <c r="J25" s="47">
        <f>IFERROR(VLOOKUP(C25,MARÇO!B:F,3,0),"0,00")</f>
        <v>1615.39</v>
      </c>
      <c r="K25" s="46">
        <f t="shared" si="1"/>
        <v>248.85000000000014</v>
      </c>
      <c r="L25" s="47">
        <f>IFERROR(VLOOKUP(C25,MARÇO!B:H,7,0),"0,00")</f>
        <v>1366.54</v>
      </c>
      <c r="M25" s="16" t="str">
        <f>IFERROR(VLOOKUP(C25,FÉRIAS!B:C,2,0),"")</f>
        <v/>
      </c>
      <c r="N25" s="13" t="str">
        <f>IFERROR(VLOOKUP(C25,AFASTADOS!B:C,2,0),"")</f>
        <v/>
      </c>
    </row>
    <row r="26" spans="2:15" s="13" customFormat="1">
      <c r="B26" s="12">
        <f t="shared" si="0"/>
        <v>18</v>
      </c>
      <c r="C26" s="17">
        <v>3325</v>
      </c>
      <c r="D26" s="18" t="str">
        <f>IFERROR(VLOOKUP(C26,SRA!B:C,2,0),"")</f>
        <v>MANOEL DE LIMA BARBOSA</v>
      </c>
      <c r="E26" s="12" t="str">
        <f>IFERROR(VLOOKUP(C26,SRA!B:T,8,0),"")</f>
        <v>COM</v>
      </c>
      <c r="F26" s="12" t="s">
        <v>430</v>
      </c>
      <c r="G26" s="12" t="str">
        <f>IFERROR(VLOOKUP(C26,SRA!B:T,5,0),"")</f>
        <v>COORD.DE CONTABILIDA</v>
      </c>
      <c r="H26" s="46">
        <f>IFERROR(VLOOKUP(C26,SRA!B:T,18,0),"")</f>
        <v>1830.89</v>
      </c>
      <c r="I26" s="46">
        <f>IFERROR(VLOOKUP(C26,SRA!B:T,19,0),"")</f>
        <v>7323.56</v>
      </c>
      <c r="J26" s="47">
        <f>IFERROR(VLOOKUP(C26,MARÇO!B:F,3,0),"0,00")</f>
        <v>9154.4500000000007</v>
      </c>
      <c r="K26" s="46">
        <f t="shared" si="1"/>
        <v>5143.6200000000008</v>
      </c>
      <c r="L26" s="47">
        <f>IFERROR(VLOOKUP(C26,MARÇO!B:H,7,0),"0,00")</f>
        <v>4010.8300000000004</v>
      </c>
      <c r="M26" s="16" t="str">
        <f>IFERROR(VLOOKUP(C26,FÉRIAS!B:C,2,0),"")</f>
        <v/>
      </c>
      <c r="N26" s="13" t="str">
        <f>IFERROR(VLOOKUP(C26,AFASTADOS!B:C,2,0),"")</f>
        <v/>
      </c>
    </row>
    <row r="27" spans="2:15" s="13" customFormat="1">
      <c r="B27" s="12">
        <f t="shared" si="0"/>
        <v>19</v>
      </c>
      <c r="C27" s="17">
        <v>3327</v>
      </c>
      <c r="D27" s="18" t="str">
        <f>IFERROR(VLOOKUP(C27,SRA!B:C,2,0),"")</f>
        <v>NATALIA DOURADO DA FONTE</v>
      </c>
      <c r="E27" s="12" t="str">
        <f>IFERROR(VLOOKUP(C27,SRA!B:T,8,0),"")</f>
        <v>COM</v>
      </c>
      <c r="F27" s="12" t="s">
        <v>430</v>
      </c>
      <c r="G27" s="12" t="str">
        <f>IFERROR(VLOOKUP(C27,SRA!B:T,5,0),"")</f>
        <v>COORD. SUPRIMENTOS</v>
      </c>
      <c r="H27" s="46">
        <f>IFERROR(VLOOKUP(C27,SRA!B:T,18,0),"")</f>
        <v>1830.89</v>
      </c>
      <c r="I27" s="46">
        <f>IFERROR(VLOOKUP(C27,SRA!B:T,19,0),"")</f>
        <v>7323.56</v>
      </c>
      <c r="J27" s="47">
        <f>IFERROR(VLOOKUP(C27,MARÇO!B:F,3,0),"0,00")</f>
        <v>9154.4500000000007</v>
      </c>
      <c r="K27" s="46">
        <f t="shared" si="1"/>
        <v>2262.3600000000006</v>
      </c>
      <c r="L27" s="47">
        <f>IFERROR(VLOOKUP(C27,MARÇO!B:H,7,0),"0,00")</f>
        <v>6892.09</v>
      </c>
      <c r="M27" s="16" t="str">
        <f>IFERROR(VLOOKUP(C27,FÉRIAS!B:C,2,0),"")</f>
        <v/>
      </c>
      <c r="N27" s="13" t="str">
        <f>IFERROR(VLOOKUP(C27,AFASTADOS!B:C,2,0),"")</f>
        <v/>
      </c>
    </row>
    <row r="28" spans="2:15" s="13" customFormat="1">
      <c r="B28" s="12">
        <f t="shared" si="0"/>
        <v>20</v>
      </c>
      <c r="C28" s="17">
        <v>3328</v>
      </c>
      <c r="D28" s="18" t="str">
        <f>IFERROR(VLOOKUP(C28,SRA!B:C,2,0),"")</f>
        <v>VINICIUS JOSE OLIVEIRA D SOUSA</v>
      </c>
      <c r="E28" s="12" t="str">
        <f>IFERROR(VLOOKUP(C28,SRA!B:T,8,0),"")</f>
        <v>COM</v>
      </c>
      <c r="F28" s="12" t="s">
        <v>442</v>
      </c>
      <c r="G28" s="12" t="str">
        <f>IFERROR(VLOOKUP(C28,SRA!B:T,5,0),"")</f>
        <v>ASSESSOR DIRETORIA</v>
      </c>
      <c r="H28" s="46">
        <f>IFERROR(VLOOKUP(C28,SRA!B:T,18,0),"")</f>
        <v>1076.93</v>
      </c>
      <c r="I28" s="46">
        <f>IFERROR(VLOOKUP(C28,SRA!B:T,19,0),"")</f>
        <v>4307.71</v>
      </c>
      <c r="J28" s="47">
        <f>IFERROR(VLOOKUP(C28,MARÇO!B:F,3,0),"0,00")</f>
        <v>8321.7199999999993</v>
      </c>
      <c r="K28" s="46">
        <f t="shared" si="1"/>
        <v>6803.0499999999993</v>
      </c>
      <c r="L28" s="47">
        <f>IFERROR(VLOOKUP(C28,MARÇO!B:H,7,0),"0,00")</f>
        <v>1518.67</v>
      </c>
      <c r="M28" s="16" t="str">
        <f>IFERROR(VLOOKUP(C28,FÉRIAS!B:C,2,0),"")</f>
        <v>VINICIUS JOSE OLIVEIRA D SOUSA</v>
      </c>
      <c r="N28" s="13" t="str">
        <f>IFERROR(VLOOKUP(C28,AFASTADOS!B:C,2,0),"")</f>
        <v/>
      </c>
    </row>
    <row r="29" spans="2:15" s="13" customFormat="1">
      <c r="B29" s="12">
        <f t="shared" si="0"/>
        <v>21</v>
      </c>
      <c r="C29" s="17">
        <v>3338</v>
      </c>
      <c r="D29" s="18" t="str">
        <f>IFERROR(VLOOKUP(C29,SRA!B:C,2,0),"")</f>
        <v>IAN THIAGO DE LIMA BARBOSA</v>
      </c>
      <c r="E29" s="12" t="str">
        <f>IFERROR(VLOOKUP(C29,SRA!B:T,8,0),"")</f>
        <v>COM</v>
      </c>
      <c r="F29" s="12" t="s">
        <v>430</v>
      </c>
      <c r="G29" s="12" t="str">
        <f>IFERROR(VLOOKUP(C29,SRA!B:T,5,0),"")</f>
        <v>ASSESSOR DIRETORIA</v>
      </c>
      <c r="H29" s="46">
        <f>IFERROR(VLOOKUP(C29,SRA!B:T,18,0),"")</f>
        <v>1076.93</v>
      </c>
      <c r="I29" s="46">
        <f>IFERROR(VLOOKUP(C29,SRA!B:T,19,0),"")</f>
        <v>4307.71</v>
      </c>
      <c r="J29" s="47">
        <f>IFERROR(VLOOKUP(C29,MARÇO!B:F,3,0),"0,00")</f>
        <v>5745.13</v>
      </c>
      <c r="K29" s="46">
        <f t="shared" si="1"/>
        <v>1299.67</v>
      </c>
      <c r="L29" s="47">
        <f>IFERROR(VLOOKUP(C29,MARÇO!B:H,7,0),"0,00")</f>
        <v>4445.46</v>
      </c>
      <c r="M29" s="16" t="str">
        <f>IFERROR(VLOOKUP(C29,FÉRIAS!B:C,2,0),"")</f>
        <v/>
      </c>
      <c r="N29" s="13" t="str">
        <f>IFERROR(VLOOKUP(C29,AFASTADOS!B:C,2,0),"")</f>
        <v/>
      </c>
    </row>
    <row r="30" spans="2:15" s="13" customFormat="1">
      <c r="B30" s="12">
        <f t="shared" si="0"/>
        <v>22</v>
      </c>
      <c r="C30" s="17">
        <v>3340</v>
      </c>
      <c r="D30" s="18" t="str">
        <f>IFERROR(VLOOKUP(C30,SRA!B:C,2,0),"")</f>
        <v>SANDRO MARQUES TEIXEIRA</v>
      </c>
      <c r="E30" s="12" t="str">
        <f>IFERROR(VLOOKUP(C30,SRA!B:T,8,0),"")</f>
        <v>COM</v>
      </c>
      <c r="F30" s="12" t="s">
        <v>430</v>
      </c>
      <c r="G30" s="12" t="str">
        <f>IFERROR(VLOOKUP(C30,SRA!B:T,5,0),"")</f>
        <v>COORD. DE ART. INST.</v>
      </c>
      <c r="H30" s="46">
        <f>IFERROR(VLOOKUP(C30,SRA!B:T,18,0),"")</f>
        <v>1830.89</v>
      </c>
      <c r="I30" s="46">
        <f>IFERROR(VLOOKUP(C30,SRA!B:T,19,0),"")</f>
        <v>7323.56</v>
      </c>
      <c r="J30" s="47">
        <f>IFERROR(VLOOKUP(C30,MARÇO!B:F,3,0),"0,00")</f>
        <v>9514.94</v>
      </c>
      <c r="K30" s="46">
        <f t="shared" si="1"/>
        <v>3111.6499999999996</v>
      </c>
      <c r="L30" s="47">
        <f>IFERROR(VLOOKUP(C30,MARÇO!B:H,7,0),"0,00")</f>
        <v>6403.2900000000009</v>
      </c>
      <c r="M30" s="16" t="str">
        <f>IFERROR(VLOOKUP(C30,FÉRIAS!B:C,2,0),"")</f>
        <v/>
      </c>
      <c r="N30" s="13" t="str">
        <f>IFERROR(VLOOKUP(C30,AFASTADOS!B:C,2,0),"")</f>
        <v/>
      </c>
    </row>
    <row r="31" spans="2:15" s="13" customFormat="1">
      <c r="B31" s="12">
        <f t="shared" si="0"/>
        <v>23</v>
      </c>
      <c r="C31" s="17">
        <v>3341</v>
      </c>
      <c r="D31" s="18" t="str">
        <f>IFERROR(VLOOKUP(C31,SRA!B:C,2,0),"")</f>
        <v>JOSE VICTOR M A BARBOSA</v>
      </c>
      <c r="E31" s="12" t="str">
        <f>IFERROR(VLOOKUP(C31,SRA!B:T,8,0),"")</f>
        <v>COM</v>
      </c>
      <c r="F31" s="12" t="s">
        <v>430</v>
      </c>
      <c r="G31" s="12" t="str">
        <f>IFERROR(VLOOKUP(C31,SRA!B:T,5,0),"")</f>
        <v>GESTOR DE DESENV.</v>
      </c>
      <c r="H31" s="46">
        <f>IFERROR(VLOOKUP(C31,SRA!B:T,18,0),"")</f>
        <v>969.24</v>
      </c>
      <c r="I31" s="46">
        <f>IFERROR(VLOOKUP(C31,SRA!B:T,19,0),"")</f>
        <v>3876.93</v>
      </c>
      <c r="J31" s="47">
        <f>IFERROR(VLOOKUP(C31,MARÇO!B:F,3,0),"0,00")</f>
        <v>4846.17</v>
      </c>
      <c r="K31" s="46">
        <f t="shared" si="1"/>
        <v>900.86999999999989</v>
      </c>
      <c r="L31" s="47">
        <f>IFERROR(VLOOKUP(C31,MARÇO!B:H,7,0),"0,00")</f>
        <v>3945.3</v>
      </c>
      <c r="M31" s="16" t="str">
        <f>IFERROR(VLOOKUP(C31,FÉRIAS!B:C,2,0),"")</f>
        <v/>
      </c>
      <c r="N31" s="13" t="str">
        <f>IFERROR(VLOOKUP(C31,AFASTADOS!B:C,2,0),"")</f>
        <v/>
      </c>
    </row>
    <row r="32" spans="2:15" s="13" customFormat="1">
      <c r="B32" s="12">
        <f t="shared" si="0"/>
        <v>24</v>
      </c>
      <c r="C32" s="17">
        <v>3343</v>
      </c>
      <c r="D32" s="18" t="str">
        <f>IFERROR(VLOOKUP(C32,SRA!B:C,2,0),"")</f>
        <v>MARCELO MONTEIRO DE C. FILHO</v>
      </c>
      <c r="E32" s="12" t="str">
        <f>IFERROR(VLOOKUP(C32,SRA!B:T,8,0),"")</f>
        <v>COM</v>
      </c>
      <c r="F32" s="12" t="s">
        <v>430</v>
      </c>
      <c r="G32" s="12" t="str">
        <f>IFERROR(VLOOKUP(C32,SRA!B:T,5,0),"")</f>
        <v>GESTOR DE APOIO ADM.</v>
      </c>
      <c r="H32" s="46">
        <f>IFERROR(VLOOKUP(C32,SRA!B:T,18,0),"")</f>
        <v>323.08</v>
      </c>
      <c r="I32" s="46">
        <f>IFERROR(VLOOKUP(C32,SRA!B:T,19,0),"")</f>
        <v>1292.31</v>
      </c>
      <c r="J32" s="47">
        <f>IFERROR(VLOOKUP(C32,MARÇO!B:F,3,0),"0,00")</f>
        <v>1615.39</v>
      </c>
      <c r="K32" s="46">
        <f t="shared" si="1"/>
        <v>125.71000000000004</v>
      </c>
      <c r="L32" s="47">
        <f>IFERROR(VLOOKUP(C32,MARÇO!B:H,7,0),"0,00")</f>
        <v>1489.68</v>
      </c>
      <c r="M32" s="16" t="str">
        <f>IFERROR(VLOOKUP(C32,FÉRIAS!B:C,2,0),"")</f>
        <v/>
      </c>
      <c r="N32" s="13" t="str">
        <f>IFERROR(VLOOKUP(C32,AFASTADOS!B:C,2,0),"")</f>
        <v/>
      </c>
    </row>
    <row r="33" spans="2:15" s="13" customFormat="1">
      <c r="B33" s="12">
        <f t="shared" si="0"/>
        <v>25</v>
      </c>
      <c r="C33" s="17">
        <v>3358</v>
      </c>
      <c r="D33" s="18" t="str">
        <f>IFERROR(VLOOKUP(C33,SRA!B:C,2,0),"")</f>
        <v>SERGIO LUIZ DE NORONHA</v>
      </c>
      <c r="E33" s="12" t="str">
        <f>IFERROR(VLOOKUP(C33,SRA!B:T,8,0),"")</f>
        <v>COM</v>
      </c>
      <c r="F33" s="12" t="s">
        <v>430</v>
      </c>
      <c r="G33" s="12" t="str">
        <f>IFERROR(VLOOKUP(C33,SRA!B:T,5,0),"")</f>
        <v>DIR. ADM. FINANCEIRO</v>
      </c>
      <c r="H33" s="46">
        <f>IFERROR(VLOOKUP(C33,SRA!B:T,18,0),"")</f>
        <v>4196.22</v>
      </c>
      <c r="I33" s="46">
        <f>IFERROR(VLOOKUP(C33,SRA!B:T,19,0),"")</f>
        <v>16784.88</v>
      </c>
      <c r="J33" s="47">
        <f>IFERROR(VLOOKUP(C33,MARÇO!B:F,3,0),"0,00")</f>
        <v>20981.1</v>
      </c>
      <c r="K33" s="46">
        <f t="shared" si="1"/>
        <v>6032.489999999998</v>
      </c>
      <c r="L33" s="47">
        <f>IFERROR(VLOOKUP(C33,MARÇO!B:H,7,0),"0,00")</f>
        <v>14948.61</v>
      </c>
      <c r="M33" s="16" t="str">
        <f>IFERROR(VLOOKUP(C33,FÉRIAS!B:C,2,0),"")</f>
        <v/>
      </c>
      <c r="N33" s="13" t="str">
        <f>IFERROR(VLOOKUP(C33,AFASTADOS!B:C,2,0),"")</f>
        <v/>
      </c>
    </row>
    <row r="34" spans="2:15" s="14" customFormat="1">
      <c r="B34" s="12">
        <f t="shared" si="0"/>
        <v>26</v>
      </c>
      <c r="C34" s="17">
        <v>3359</v>
      </c>
      <c r="D34" s="18" t="str">
        <f>IFERROR(VLOOKUP(C34,SRA!B:C,2,0),"")</f>
        <v>ALICE ANA BARBOSA ROSENDO</v>
      </c>
      <c r="E34" s="12" t="str">
        <f>IFERROR(VLOOKUP(C34,SRA!B:T,8,0),"")</f>
        <v>COM</v>
      </c>
      <c r="F34" s="12" t="s">
        <v>430</v>
      </c>
      <c r="G34" s="12" t="str">
        <f>IFERROR(VLOOKUP(C34,SRA!B:T,5,0),"")</f>
        <v>COORD. COMUNIC. SOCI</v>
      </c>
      <c r="H34" s="46">
        <f>IFERROR(VLOOKUP(C34,SRA!B:T,18,0),"")</f>
        <v>1830.89</v>
      </c>
      <c r="I34" s="46">
        <f>IFERROR(VLOOKUP(C34,SRA!B:T,19,0),"")</f>
        <v>7323.56</v>
      </c>
      <c r="J34" s="47">
        <f>IFERROR(VLOOKUP(C34,MARÇO!B:F,3,0),"0,00")</f>
        <v>9154.4500000000007</v>
      </c>
      <c r="K34" s="46">
        <f t="shared" si="1"/>
        <v>5060.8200000000006</v>
      </c>
      <c r="L34" s="47">
        <f>IFERROR(VLOOKUP(C34,MARÇO!B:H,7,0),"0,00")</f>
        <v>4093.63</v>
      </c>
      <c r="M34" s="16" t="str">
        <f>IFERROR(VLOOKUP(C34,FÉRIAS!B:C,2,0),"")</f>
        <v/>
      </c>
      <c r="N34" s="13" t="str">
        <f>IFERROR(VLOOKUP(C34,AFASTADOS!B:C,2,0),"")</f>
        <v/>
      </c>
      <c r="O34" s="13"/>
    </row>
    <row r="35" spans="2:15" s="14" customFormat="1">
      <c r="B35" s="12">
        <f t="shared" si="0"/>
        <v>27</v>
      </c>
      <c r="C35" s="12">
        <v>3361</v>
      </c>
      <c r="D35" s="18" t="str">
        <f>IFERROR(VLOOKUP(C35,SRA!B:C,2,0),"")</f>
        <v>DANIELLY C. DO NASCIMENTO</v>
      </c>
      <c r="E35" s="12" t="str">
        <f>IFERROR(VLOOKUP(C35,SRA!B:T,8,0),"")</f>
        <v>COM</v>
      </c>
      <c r="F35" s="12" t="s">
        <v>442</v>
      </c>
      <c r="G35" s="12" t="str">
        <f>IFERROR(VLOOKUP(C35,SRA!B:T,5,0),"")</f>
        <v>SECRETARIA DIR.</v>
      </c>
      <c r="H35" s="46">
        <f>IFERROR(VLOOKUP(C35,SRA!B:T,18,0),"")</f>
        <v>430.76</v>
      </c>
      <c r="I35" s="46">
        <f>IFERROR(VLOOKUP(C35,SRA!B:T,19,0),"")</f>
        <v>1723.08</v>
      </c>
      <c r="J35" s="47">
        <f>IFERROR(VLOOKUP(C35,MARÇO!B:F,3,0),"0,00")</f>
        <v>3539.27</v>
      </c>
      <c r="K35" s="46">
        <f t="shared" si="1"/>
        <v>2093.09</v>
      </c>
      <c r="L35" s="47">
        <f>IFERROR(VLOOKUP(C35,MARÇO!B:H,7,0),"0,00")</f>
        <v>1446.18</v>
      </c>
      <c r="M35" s="16" t="str">
        <f>IFERROR(VLOOKUP(C35,FÉRIAS!B:C,2,0),"")</f>
        <v>DANIELLY C. DO NASCIMENTO</v>
      </c>
      <c r="N35" s="13" t="str">
        <f>IFERROR(VLOOKUP(C35,AFASTADOS!B:C,2,0),"")</f>
        <v/>
      </c>
      <c r="O35" s="13"/>
    </row>
    <row r="36" spans="2:15" s="14" customFormat="1">
      <c r="B36" s="12">
        <f t="shared" si="0"/>
        <v>28</v>
      </c>
      <c r="C36" s="17">
        <v>3362</v>
      </c>
      <c r="D36" s="18" t="str">
        <f>IFERROR(VLOOKUP(C36,SRA!B:C,2,0),"")</f>
        <v>LEANDRA NASCIMENTO ESTEFANIO</v>
      </c>
      <c r="E36" s="12" t="str">
        <f>IFERROR(VLOOKUP(C36,SRA!B:T,8,0),"")</f>
        <v>COM</v>
      </c>
      <c r="F36" s="12" t="s">
        <v>430</v>
      </c>
      <c r="G36" s="12" t="str">
        <f>IFERROR(VLOOKUP(C36,SRA!B:T,5,0),"")</f>
        <v>GESTOR DE DESENV.</v>
      </c>
      <c r="H36" s="46">
        <f>IFERROR(VLOOKUP(C36,SRA!B:T,18,0),"")</f>
        <v>969.24</v>
      </c>
      <c r="I36" s="46">
        <f>IFERROR(VLOOKUP(C36,SRA!B:T,19,0),"")</f>
        <v>3876.93</v>
      </c>
      <c r="J36" s="47">
        <f>IFERROR(VLOOKUP(C36,MARÇO!B:F,3,0),"0,00")</f>
        <v>4846.17</v>
      </c>
      <c r="K36" s="46">
        <f t="shared" si="1"/>
        <v>1290.6999999999998</v>
      </c>
      <c r="L36" s="47">
        <f>IFERROR(VLOOKUP(C36,MARÇO!B:H,7,0),"0,00")</f>
        <v>3555.4700000000003</v>
      </c>
      <c r="M36" s="16" t="str">
        <f>IFERROR(VLOOKUP(C36,FÉRIAS!B:C,2,0),"")</f>
        <v/>
      </c>
      <c r="N36" s="13" t="str">
        <f>IFERROR(VLOOKUP(C36,AFASTADOS!B:C,2,0),"")</f>
        <v/>
      </c>
      <c r="O36" s="13"/>
    </row>
    <row r="37" spans="2:15" s="13" customFormat="1">
      <c r="B37" s="12">
        <f t="shared" si="0"/>
        <v>29</v>
      </c>
      <c r="C37" s="17">
        <v>3366</v>
      </c>
      <c r="D37" s="18" t="str">
        <f>IFERROR(VLOOKUP(C37,SRA!B:C,2,0),"")</f>
        <v>JOSE RICARDO OLIVEIRA CHAGAS</v>
      </c>
      <c r="E37" s="12" t="str">
        <f>IFERROR(VLOOKUP(C37,SRA!B:T,8,0),"")</f>
        <v>COM</v>
      </c>
      <c r="F37" s="12" t="s">
        <v>430</v>
      </c>
      <c r="G37" s="12" t="str">
        <f>IFERROR(VLOOKUP(C37,SRA!B:T,5,0),"")</f>
        <v>COORD AUDITORIA INT</v>
      </c>
      <c r="H37" s="46">
        <f>IFERROR(VLOOKUP(C37,SRA!B:T,18,0),"")</f>
        <v>1830.89</v>
      </c>
      <c r="I37" s="46">
        <f>IFERROR(VLOOKUP(C37,SRA!B:T,19,0),"")</f>
        <v>7323.56</v>
      </c>
      <c r="J37" s="47">
        <f>IFERROR(VLOOKUP(C37,MARÇO!B:F,3,0),"0,00")</f>
        <v>9413.3700000000008</v>
      </c>
      <c r="K37" s="46">
        <f t="shared" si="1"/>
        <v>4192.9900000000007</v>
      </c>
      <c r="L37" s="47">
        <f>IFERROR(VLOOKUP(C37,MARÇO!B:H,7,0),"0,00")</f>
        <v>5220.38</v>
      </c>
      <c r="M37" s="16" t="str">
        <f>IFERROR(VLOOKUP(C37,FÉRIAS!B:C,2,0),"")</f>
        <v/>
      </c>
      <c r="N37" s="13" t="str">
        <f>IFERROR(VLOOKUP(C37,AFASTADOS!B:C,2,0),"")</f>
        <v/>
      </c>
    </row>
    <row r="38" spans="2:15" s="13" customFormat="1">
      <c r="B38" s="12">
        <f t="shared" si="0"/>
        <v>30</v>
      </c>
      <c r="C38" s="17">
        <v>3373</v>
      </c>
      <c r="D38" s="18" t="str">
        <f>IFERROR(VLOOKUP(C38,SRA!B:C,2,0),"")</f>
        <v>LEANDRO RAMOS M DE ANDRADE</v>
      </c>
      <c r="E38" s="12" t="str">
        <f>IFERROR(VLOOKUP(C38,SRA!B:T,8,0),"")</f>
        <v>COM</v>
      </c>
      <c r="F38" s="12" t="s">
        <v>430</v>
      </c>
      <c r="G38" s="12" t="str">
        <f>IFERROR(VLOOKUP(C38,SRA!B:T,5,0),"")</f>
        <v>ASSESSOR DIRETORIA</v>
      </c>
      <c r="H38" s="46">
        <f>IFERROR(VLOOKUP(C38,SRA!B:T,18,0),"")</f>
        <v>1076.93</v>
      </c>
      <c r="I38" s="46">
        <f>IFERROR(VLOOKUP(C38,SRA!B:T,19,0),"")</f>
        <v>4307.71</v>
      </c>
      <c r="J38" s="47">
        <f>IFERROR(VLOOKUP(C38,MARÇO!B:F,3,0),"0,00")</f>
        <v>5384.64</v>
      </c>
      <c r="K38" s="46">
        <f t="shared" si="1"/>
        <v>1852.1800000000003</v>
      </c>
      <c r="L38" s="47">
        <f>IFERROR(VLOOKUP(C38,MARÇO!B:H,7,0),"0,00")</f>
        <v>3532.46</v>
      </c>
      <c r="M38" s="16" t="str">
        <f>IFERROR(VLOOKUP(C38,FÉRIAS!B:C,2,0),"")</f>
        <v/>
      </c>
      <c r="N38" s="13" t="str">
        <f>IFERROR(VLOOKUP(C38,AFASTADOS!B:C,2,0),"")</f>
        <v/>
      </c>
    </row>
    <row r="39" spans="2:15" s="13" customFormat="1">
      <c r="B39" s="12">
        <f t="shared" si="0"/>
        <v>31</v>
      </c>
      <c r="C39" s="17">
        <v>3383</v>
      </c>
      <c r="D39" s="18" t="str">
        <f>IFERROR(VLOOKUP(C39,SRA!B:C,2,0),"")</f>
        <v>PLINIO ANTONIO L P FILHO</v>
      </c>
      <c r="E39" s="12" t="str">
        <f>IFERROR(VLOOKUP(C39,SRA!B:T,8,0),"")</f>
        <v>COM</v>
      </c>
      <c r="F39" s="12" t="s">
        <v>442</v>
      </c>
      <c r="G39" s="12" t="str">
        <f>IFERROR(VLOOKUP(C39,SRA!B:T,5,0),"")</f>
        <v>DIRETOR PRESIDENTE</v>
      </c>
      <c r="H39" s="46">
        <f>IFERROR(VLOOKUP(C39,SRA!B:T,18,0),"")</f>
        <v>4511.08</v>
      </c>
      <c r="I39" s="46">
        <f>IFERROR(VLOOKUP(C39,SRA!B:T,19,0),"")</f>
        <v>18044.29</v>
      </c>
      <c r="J39" s="47">
        <f>IFERROR(VLOOKUP(C39,MARÇO!B:F,3,0),"0,00")</f>
        <v>23808.45</v>
      </c>
      <c r="K39" s="46">
        <f t="shared" si="1"/>
        <v>11673.330000000002</v>
      </c>
      <c r="L39" s="47">
        <f>IFERROR(VLOOKUP(C39,MARÇO!B:H,7,0),"0,00")</f>
        <v>12135.119999999999</v>
      </c>
      <c r="M39" s="16" t="str">
        <f>IFERROR(VLOOKUP(C39,FÉRIAS!B:C,2,0),"")</f>
        <v>PLINIO ANTONIO L P FILHO</v>
      </c>
      <c r="N39" s="13" t="str">
        <f>IFERROR(VLOOKUP(C39,AFASTADOS!B:C,2,0),"")</f>
        <v/>
      </c>
    </row>
    <row r="40" spans="2:15" s="13" customFormat="1">
      <c r="B40" s="12">
        <f t="shared" si="0"/>
        <v>32</v>
      </c>
      <c r="C40" s="17">
        <v>3386</v>
      </c>
      <c r="D40" s="18" t="str">
        <f>IFERROR(VLOOKUP(C40,SRA!B:C,2,0),"")</f>
        <v>EWERTON RODRIGO PAZ DE SANTANA</v>
      </c>
      <c r="E40" s="12" t="str">
        <f>IFERROR(VLOOKUP(C40,SRA!B:T,8,0),"")</f>
        <v>COM</v>
      </c>
      <c r="F40" s="12" t="s">
        <v>430</v>
      </c>
      <c r="G40" s="12" t="str">
        <f>IFERROR(VLOOKUP(C40,SRA!B:T,5,0),"")</f>
        <v>GESTOR DE APOIO ADM.</v>
      </c>
      <c r="H40" s="46">
        <f>IFERROR(VLOOKUP(C40,SRA!B:T,18,0),"")</f>
        <v>323.08</v>
      </c>
      <c r="I40" s="46">
        <f>IFERROR(VLOOKUP(C40,SRA!B:T,19,0),"")</f>
        <v>1292.31</v>
      </c>
      <c r="J40" s="47">
        <f>IFERROR(VLOOKUP(C40,MARÇO!B:F,3,0),"0,00")</f>
        <v>2215.39</v>
      </c>
      <c r="K40" s="46">
        <f t="shared" si="1"/>
        <v>371.9699999999998</v>
      </c>
      <c r="L40" s="47">
        <f>IFERROR(VLOOKUP(C40,MARÇO!B:H,7,0),"0,00")</f>
        <v>1843.42</v>
      </c>
      <c r="M40" s="16" t="str">
        <f>IFERROR(VLOOKUP(C40,FÉRIAS!B:C,2,0),"")</f>
        <v/>
      </c>
      <c r="N40" s="13" t="str">
        <f>IFERROR(VLOOKUP(C40,AFASTADOS!B:C,2,0),"")</f>
        <v/>
      </c>
    </row>
    <row r="41" spans="2:15" s="13" customFormat="1">
      <c r="B41" s="12">
        <f t="shared" si="0"/>
        <v>33</v>
      </c>
      <c r="C41" s="17">
        <v>3387</v>
      </c>
      <c r="D41" s="18" t="str">
        <f>IFERROR(VLOOKUP(C41,SRA!B:C,2,0),"")</f>
        <v>ELHO WENIO DA SILVA</v>
      </c>
      <c r="E41" s="12" t="str">
        <f>IFERROR(VLOOKUP(C41,SRA!B:T,8,0),"")</f>
        <v>COM</v>
      </c>
      <c r="F41" s="12" t="s">
        <v>430</v>
      </c>
      <c r="G41" s="12" t="str">
        <f>IFERROR(VLOOKUP(C41,SRA!B:T,5,0),"")</f>
        <v>GESTOR DE APOIO ADM.</v>
      </c>
      <c r="H41" s="46">
        <f>IFERROR(VLOOKUP(C41,SRA!B:T,18,0),"")</f>
        <v>323.08</v>
      </c>
      <c r="I41" s="46">
        <f>IFERROR(VLOOKUP(C41,SRA!B:T,19,0),"")</f>
        <v>1292.31</v>
      </c>
      <c r="J41" s="47">
        <f>IFERROR(VLOOKUP(C41,MARÇO!B:F,3,0),"0,00")</f>
        <v>7882.06</v>
      </c>
      <c r="K41" s="46">
        <f t="shared" si="1"/>
        <v>2248.6800000000003</v>
      </c>
      <c r="L41" s="47">
        <f>IFERROR(VLOOKUP(C41,MARÇO!B:H,7,0),"0,00")</f>
        <v>5633.38</v>
      </c>
      <c r="M41" s="16" t="str">
        <f>IFERROR(VLOOKUP(C41,FÉRIAS!B:C,2,0),"")</f>
        <v/>
      </c>
      <c r="N41" s="13" t="str">
        <f>IFERROR(VLOOKUP(C41,AFASTADOS!B:C,2,0),"")</f>
        <v/>
      </c>
    </row>
    <row r="42" spans="2:15" s="13" customFormat="1">
      <c r="B42" s="12">
        <f t="shared" si="0"/>
        <v>34</v>
      </c>
      <c r="C42" s="17">
        <v>3388</v>
      </c>
      <c r="D42" s="18" t="str">
        <f>IFERROR(VLOOKUP(C42,SRA!B:C,2,0),"")</f>
        <v>SERGIO GOUVEIA LOYO</v>
      </c>
      <c r="E42" s="12" t="str">
        <f>IFERROR(VLOOKUP(C42,SRA!B:T,8,0),"")</f>
        <v>COM</v>
      </c>
      <c r="F42" s="12" t="s">
        <v>430</v>
      </c>
      <c r="G42" s="12" t="str">
        <f>IFERROR(VLOOKUP(C42,SRA!B:T,5,0),"")</f>
        <v>ASSESSOR DIRETORIA</v>
      </c>
      <c r="H42" s="46">
        <f>IFERROR(VLOOKUP(C42,SRA!B:T,18,0),"")</f>
        <v>1076.93</v>
      </c>
      <c r="I42" s="46">
        <f>IFERROR(VLOOKUP(C42,SRA!B:T,19,0),"")</f>
        <v>4307.71</v>
      </c>
      <c r="J42" s="47">
        <f>IFERROR(VLOOKUP(C42,MARÇO!B:F,3,0),"0,00")</f>
        <v>5384.64</v>
      </c>
      <c r="K42" s="46">
        <f t="shared" si="1"/>
        <v>1435.38</v>
      </c>
      <c r="L42" s="47">
        <f>IFERROR(VLOOKUP(C42,MARÇO!B:H,7,0),"0,00")</f>
        <v>3949.26</v>
      </c>
      <c r="M42" s="16" t="str">
        <f>IFERROR(VLOOKUP(C42,FÉRIAS!B:C,2,0),"")</f>
        <v/>
      </c>
      <c r="N42" s="13" t="str">
        <f>IFERROR(VLOOKUP(C42,AFASTADOS!B:C,2,0),"")</f>
        <v/>
      </c>
    </row>
    <row r="43" spans="2:15" s="13" customFormat="1">
      <c r="B43" s="12">
        <f t="shared" si="0"/>
        <v>35</v>
      </c>
      <c r="C43" s="17">
        <v>3392</v>
      </c>
      <c r="D43" s="18" t="str">
        <f>IFERROR(VLOOKUP(C43,SRA!B:C,2,0),"")</f>
        <v>MARCILIO BATISTA M MOURA</v>
      </c>
      <c r="E43" s="12" t="str">
        <f>IFERROR(VLOOKUP(C43,SRA!B:T,8,0),"")</f>
        <v>COM</v>
      </c>
      <c r="F43" s="12" t="s">
        <v>430</v>
      </c>
      <c r="G43" s="12" t="str">
        <f>IFERROR(VLOOKUP(C43,SRA!B:T,5,0),"")</f>
        <v>COORD. LOGISTICA</v>
      </c>
      <c r="H43" s="46">
        <f>IFERROR(VLOOKUP(C43,SRA!B:T,18,0),"")</f>
        <v>1830.89</v>
      </c>
      <c r="I43" s="46">
        <f>IFERROR(VLOOKUP(C43,SRA!B:T,19,0),"")</f>
        <v>7323.56</v>
      </c>
      <c r="J43" s="47">
        <f>IFERROR(VLOOKUP(C43,MARÇO!B:F,3,0),"0,00")</f>
        <v>9154.4500000000007</v>
      </c>
      <c r="K43" s="46">
        <f t="shared" si="1"/>
        <v>2442.130000000001</v>
      </c>
      <c r="L43" s="47">
        <f>IFERROR(VLOOKUP(C43,MARÇO!B:H,7,0),"0,00")</f>
        <v>6712.32</v>
      </c>
      <c r="M43" s="16" t="str">
        <f>IFERROR(VLOOKUP(C43,FÉRIAS!B:C,2,0),"")</f>
        <v/>
      </c>
      <c r="N43" s="13" t="str">
        <f>IFERROR(VLOOKUP(C43,AFASTADOS!B:C,2,0),"")</f>
        <v/>
      </c>
    </row>
    <row r="44" spans="2:15" s="13" customFormat="1">
      <c r="B44" s="12">
        <f t="shared" si="0"/>
        <v>36</v>
      </c>
      <c r="C44" s="17">
        <v>3395</v>
      </c>
      <c r="D44" s="18" t="str">
        <f>IFERROR(VLOOKUP(C44,SRA!B:C,2,0),"")</f>
        <v>ALBERTO ANACLETO BARBOSA</v>
      </c>
      <c r="E44" s="12" t="str">
        <f>IFERROR(VLOOKUP(C44,SRA!B:T,8,0),"")</f>
        <v>COM</v>
      </c>
      <c r="F44" s="12" t="s">
        <v>430</v>
      </c>
      <c r="G44" s="12" t="str">
        <f>IFERROR(VLOOKUP(C44,SRA!B:T,5,0),"")</f>
        <v>GERENTE ADM.</v>
      </c>
      <c r="H44" s="46">
        <f>IFERROR(VLOOKUP(C44,SRA!B:T,18,0),"")</f>
        <v>700</v>
      </c>
      <c r="I44" s="46">
        <f>IFERROR(VLOOKUP(C44,SRA!B:T,19,0),"")</f>
        <v>2800.02</v>
      </c>
      <c r="J44" s="47">
        <f>IFERROR(VLOOKUP(C44,MARÇO!B:F,3,0),"0,00")</f>
        <v>3510.51</v>
      </c>
      <c r="K44" s="46">
        <f t="shared" si="1"/>
        <v>1673.5800000000004</v>
      </c>
      <c r="L44" s="47">
        <f>IFERROR(VLOOKUP(C44,MARÇO!B:H,7,0),"0,00")</f>
        <v>1836.9299999999998</v>
      </c>
      <c r="M44" s="16" t="str">
        <f>IFERROR(VLOOKUP(C44,FÉRIAS!B:C,2,0),"")</f>
        <v/>
      </c>
      <c r="N44" s="13" t="str">
        <f>IFERROR(VLOOKUP(C44,AFASTADOS!B:C,2,0),"")</f>
        <v/>
      </c>
    </row>
    <row r="45" spans="2:15" s="13" customFormat="1">
      <c r="B45" s="12">
        <f t="shared" si="0"/>
        <v>37</v>
      </c>
      <c r="C45" s="17">
        <v>3396</v>
      </c>
      <c r="D45" s="18" t="str">
        <f>IFERROR(VLOOKUP(C45,SRA!B:C,2,0),"")</f>
        <v>SUYANE KELLY DE SOUZA</v>
      </c>
      <c r="E45" s="12" t="str">
        <f>IFERROR(VLOOKUP(C45,SRA!B:T,8,0),"")</f>
        <v>COM</v>
      </c>
      <c r="F45" s="12" t="s">
        <v>430</v>
      </c>
      <c r="G45" s="12" t="str">
        <f>IFERROR(VLOOKUP(C45,SRA!B:T,5,0),"")</f>
        <v>GERENTE ADM.</v>
      </c>
      <c r="H45" s="46">
        <f>IFERROR(VLOOKUP(C45,SRA!B:T,18,0),"")</f>
        <v>700</v>
      </c>
      <c r="I45" s="46">
        <f>IFERROR(VLOOKUP(C45,SRA!B:T,19,0),"")</f>
        <v>2800.02</v>
      </c>
      <c r="J45" s="47">
        <f>IFERROR(VLOOKUP(C45,MARÇO!B:F,3,0),"0,00")</f>
        <v>3500.02</v>
      </c>
      <c r="K45" s="46">
        <f t="shared" si="1"/>
        <v>694.95000000000027</v>
      </c>
      <c r="L45" s="47">
        <f>IFERROR(VLOOKUP(C45,MARÇO!B:H,7,0),"0,00")</f>
        <v>2805.0699999999997</v>
      </c>
      <c r="M45" s="16" t="str">
        <f>IFERROR(VLOOKUP(C45,FÉRIAS!B:C,2,0),"")</f>
        <v/>
      </c>
      <c r="N45" s="13" t="str">
        <f>IFERROR(VLOOKUP(C45,AFASTADOS!B:C,2,0),"")</f>
        <v/>
      </c>
    </row>
    <row r="46" spans="2:15" s="13" customFormat="1">
      <c r="B46" s="12">
        <f t="shared" si="0"/>
        <v>38</v>
      </c>
      <c r="C46" s="17">
        <v>3397</v>
      </c>
      <c r="D46" s="18" t="str">
        <f>IFERROR(VLOOKUP(C46,SRA!B:C,2,0),"")</f>
        <v>GENIMAR TAVARES GANDOLFO</v>
      </c>
      <c r="E46" s="12" t="str">
        <f>IFERROR(VLOOKUP(C46,SRA!B:T,8,0),"")</f>
        <v>COM</v>
      </c>
      <c r="F46" s="12" t="s">
        <v>430</v>
      </c>
      <c r="G46" s="12" t="str">
        <f>IFERROR(VLOOKUP(C46,SRA!B:T,5,0),"")</f>
        <v>GESTOR DE APOIO TEC.</v>
      </c>
      <c r="H46" s="46">
        <f>IFERROR(VLOOKUP(C46,SRA!B:T,18,0),"")</f>
        <v>323.08</v>
      </c>
      <c r="I46" s="46">
        <f>IFERROR(VLOOKUP(C46,SRA!B:T,19,0),"")</f>
        <v>1292.31</v>
      </c>
      <c r="J46" s="47">
        <f>IFERROR(VLOOKUP(C46,MARÇO!B:F,3,0),"0,00")</f>
        <v>1615.39</v>
      </c>
      <c r="K46" s="46">
        <f t="shared" si="1"/>
        <v>140.20000000000005</v>
      </c>
      <c r="L46" s="47">
        <f>IFERROR(VLOOKUP(C46,MARÇO!B:H,7,0),"0,00")</f>
        <v>1475.19</v>
      </c>
      <c r="M46" s="16" t="str">
        <f>IFERROR(VLOOKUP(C46,FÉRIAS!B:C,2,0),"")</f>
        <v/>
      </c>
      <c r="N46" s="13" t="str">
        <f>IFERROR(VLOOKUP(C46,AFASTADOS!B:C,2,0),"")</f>
        <v/>
      </c>
    </row>
    <row r="47" spans="2:15" s="13" customFormat="1">
      <c r="B47" s="12">
        <f t="shared" si="0"/>
        <v>39</v>
      </c>
      <c r="C47" s="22">
        <v>3398</v>
      </c>
      <c r="D47" s="18" t="str">
        <f>IFERROR(VLOOKUP(C47,SRA!B:C,2,0),"")</f>
        <v>RINALDO SOARES DE BARROS</v>
      </c>
      <c r="E47" s="12" t="str">
        <f>IFERROR(VLOOKUP(C47,SRA!B:T,8,0),"")</f>
        <v>COM</v>
      </c>
      <c r="F47" s="12" t="s">
        <v>430</v>
      </c>
      <c r="G47" s="12" t="str">
        <f>IFERROR(VLOOKUP(C47,SRA!B:T,5,0),"")</f>
        <v>GESTOR DE APOIO TEC.</v>
      </c>
      <c r="H47" s="46">
        <f>IFERROR(VLOOKUP(C47,SRA!B:T,18,0),"")</f>
        <v>323.08</v>
      </c>
      <c r="I47" s="46">
        <f>IFERROR(VLOOKUP(C47,SRA!B:T,19,0),"")</f>
        <v>1292.31</v>
      </c>
      <c r="J47" s="47">
        <f>IFERROR(VLOOKUP(C47,MARÇO!B:F,3,0),"0,00")</f>
        <v>1615.39</v>
      </c>
      <c r="K47" s="46">
        <f t="shared" si="1"/>
        <v>244.77999999999997</v>
      </c>
      <c r="L47" s="47">
        <f>IFERROR(VLOOKUP(C47,MARÇO!B:H,7,0),"0,00")</f>
        <v>1370.6100000000001</v>
      </c>
      <c r="M47" s="16" t="str">
        <f>IFERROR(VLOOKUP(C47,FÉRIAS!B:C,2,0),"")</f>
        <v/>
      </c>
      <c r="N47" s="13" t="str">
        <f>IFERROR(VLOOKUP(C47,AFASTADOS!B:C,2,0),"")</f>
        <v/>
      </c>
    </row>
    <row r="48" spans="2:15" s="13" customFormat="1">
      <c r="B48" s="12">
        <f t="shared" si="0"/>
        <v>40</v>
      </c>
      <c r="C48" s="22">
        <v>3400</v>
      </c>
      <c r="D48" s="18" t="str">
        <f>IFERROR(VLOOKUP(C48,SRA!B:C,2,0),"")</f>
        <v>LUCIANO ALVES DE S JUNIOR</v>
      </c>
      <c r="E48" s="12" t="str">
        <f>IFERROR(VLOOKUP(C48,SRA!B:T,8,0),"")</f>
        <v>COM</v>
      </c>
      <c r="F48" s="12" t="s">
        <v>430</v>
      </c>
      <c r="G48" s="12" t="str">
        <f>IFERROR(VLOOKUP(C48,SRA!B:T,5,0),"")</f>
        <v>GESTOR DE DESENV.</v>
      </c>
      <c r="H48" s="46">
        <f>IFERROR(VLOOKUP(C48,SRA!B:T,18,0),"")</f>
        <v>969.24</v>
      </c>
      <c r="I48" s="46">
        <f>IFERROR(VLOOKUP(C48,SRA!B:T,19,0),"")</f>
        <v>3876.93</v>
      </c>
      <c r="J48" s="47">
        <f>IFERROR(VLOOKUP(C48,MARÇO!B:F,3,0),"0,00")</f>
        <v>4846.17</v>
      </c>
      <c r="K48" s="46">
        <f t="shared" si="1"/>
        <v>959.27000000000044</v>
      </c>
      <c r="L48" s="47">
        <f>IFERROR(VLOOKUP(C48,MARÇO!B:H,7,0),"0,00")</f>
        <v>3886.8999999999996</v>
      </c>
      <c r="M48" s="16" t="str">
        <f>IFERROR(VLOOKUP(C48,FÉRIAS!B:C,2,0),"")</f>
        <v/>
      </c>
      <c r="N48" s="13" t="str">
        <f>IFERROR(VLOOKUP(C48,AFASTADOS!B:C,2,0),"")</f>
        <v/>
      </c>
    </row>
    <row r="49" spans="2:16" s="13" customFormat="1">
      <c r="B49" s="12">
        <f t="shared" si="0"/>
        <v>41</v>
      </c>
      <c r="C49" s="24">
        <v>3409</v>
      </c>
      <c r="D49" s="18" t="str">
        <f>IFERROR(VLOOKUP(C49,SRA!B:C,2,0),"")</f>
        <v>SIMONE CARLA ALVES PEREIRA</v>
      </c>
      <c r="E49" s="12" t="str">
        <f>IFERROR(VLOOKUP(C49,SRA!B:T,8,0),"")</f>
        <v>COM</v>
      </c>
      <c r="F49" s="12" t="s">
        <v>430</v>
      </c>
      <c r="G49" s="12" t="str">
        <f>IFERROR(VLOOKUP(C49,SRA!B:T,5,0),"")</f>
        <v>COORD.DE INFORM.</v>
      </c>
      <c r="H49" s="46">
        <f>IFERROR(VLOOKUP(C49,SRA!B:T,18,0),"")</f>
        <v>1830.89</v>
      </c>
      <c r="I49" s="46">
        <f>IFERROR(VLOOKUP(C49,SRA!B:T,19,0),"")</f>
        <v>7323.56</v>
      </c>
      <c r="J49" s="47">
        <f>IFERROR(VLOOKUP(C49,MARÇO!B:F,3,0),"0,00")</f>
        <v>9154.4500000000007</v>
      </c>
      <c r="K49" s="46">
        <f t="shared" si="1"/>
        <v>2547.92</v>
      </c>
      <c r="L49" s="47">
        <f>IFERROR(VLOOKUP(C49,MARÇO!B:H,7,0),"0,00")</f>
        <v>6606.5300000000007</v>
      </c>
      <c r="M49" s="16" t="str">
        <f>IFERROR(VLOOKUP(C49,FÉRIAS!B:C,2,0),"")</f>
        <v/>
      </c>
      <c r="N49" s="13" t="str">
        <f>IFERROR(VLOOKUP(C49,AFASTADOS!B:C,2,0),"")</f>
        <v/>
      </c>
    </row>
    <row r="50" spans="2:16" s="13" customFormat="1">
      <c r="B50" s="12">
        <f t="shared" si="0"/>
        <v>42</v>
      </c>
      <c r="C50" s="17">
        <v>3410</v>
      </c>
      <c r="D50" s="18" t="str">
        <f>IFERROR(VLOOKUP(C50,SRA!B:C,2,0),"")</f>
        <v>SARA MEDEIROS C CABRAL</v>
      </c>
      <c r="E50" s="12" t="str">
        <f>IFERROR(VLOOKUP(C50,SRA!B:T,8,0),"")</f>
        <v>COM</v>
      </c>
      <c r="F50" s="12" t="s">
        <v>430</v>
      </c>
      <c r="G50" s="12" t="str">
        <f>IFERROR(VLOOKUP(C50,SRA!B:T,5,0),"")</f>
        <v>GESTOR DE APOIO ADM.</v>
      </c>
      <c r="H50" s="46">
        <f>IFERROR(VLOOKUP(C50,SRA!B:T,18,0),"")</f>
        <v>323.08</v>
      </c>
      <c r="I50" s="46">
        <f>IFERROR(VLOOKUP(C50,SRA!B:T,19,0),"")</f>
        <v>1292.31</v>
      </c>
      <c r="J50" s="47">
        <f>IFERROR(VLOOKUP(C50,MARÇO!B:F,3,0),"0,00")</f>
        <v>1615.39</v>
      </c>
      <c r="K50" s="46">
        <f t="shared" si="1"/>
        <v>411.24</v>
      </c>
      <c r="L50" s="47">
        <f>IFERROR(VLOOKUP(C50,MARÇO!B:H,7,0),"0,00")</f>
        <v>1204.1500000000001</v>
      </c>
      <c r="M50" s="16" t="str">
        <f>IFERROR(VLOOKUP(C50,FÉRIAS!B:C,2,0),"")</f>
        <v/>
      </c>
      <c r="N50" s="13" t="str">
        <f>IFERROR(VLOOKUP(C50,AFASTADOS!B:C,2,0),"")</f>
        <v/>
      </c>
    </row>
    <row r="51" spans="2:16" s="13" customFormat="1">
      <c r="B51" s="12">
        <f t="shared" si="0"/>
        <v>43</v>
      </c>
      <c r="C51" s="24">
        <v>3411</v>
      </c>
      <c r="D51" s="18" t="str">
        <f>IFERROR(VLOOKUP(C51,SRA!B:C,2,0),"")</f>
        <v>THALES ETELVAN CABRAL OLIVEIRA</v>
      </c>
      <c r="E51" s="12" t="str">
        <f>IFERROR(VLOOKUP(C51,SRA!B:T,8,0),"")</f>
        <v>COM</v>
      </c>
      <c r="F51" s="12" t="s">
        <v>430</v>
      </c>
      <c r="G51" s="12" t="str">
        <f>IFERROR(VLOOKUP(C51,SRA!B:T,5,0),"")</f>
        <v>SUPERINT ENG PROJ OB</v>
      </c>
      <c r="H51" s="46">
        <f>IFERROR(VLOOKUP(C51,SRA!B:T,18,0),"")</f>
        <v>1992.45</v>
      </c>
      <c r="I51" s="46">
        <f>IFERROR(VLOOKUP(C51,SRA!B:T,19,0),"")</f>
        <v>7969.76</v>
      </c>
      <c r="J51" s="47">
        <f>IFERROR(VLOOKUP(C51,MARÇO!B:F,3,0),"0,00")</f>
        <v>9962.2099999999991</v>
      </c>
      <c r="K51" s="46">
        <f t="shared" si="1"/>
        <v>2536.6299999999992</v>
      </c>
      <c r="L51" s="47">
        <f>IFERROR(VLOOKUP(C51,MARÇO!B:H,7,0),"0,00")</f>
        <v>7425.58</v>
      </c>
      <c r="M51" s="16" t="str">
        <f>IFERROR(VLOOKUP(C51,FÉRIAS!B:C,2,0),"")</f>
        <v/>
      </c>
      <c r="N51" s="13" t="str">
        <f>IFERROR(VLOOKUP(C51,AFASTADOS!B:C,2,0),"")</f>
        <v/>
      </c>
    </row>
    <row r="52" spans="2:16" s="13" customFormat="1">
      <c r="B52" s="12">
        <f t="shared" si="0"/>
        <v>44</v>
      </c>
      <c r="C52" s="24">
        <v>3412</v>
      </c>
      <c r="D52" s="18" t="str">
        <f>IFERROR(VLOOKUP(C52,SRA!B:C,2,0),"")</f>
        <v>CARLOS EDUARDO MIRANDA D SOUSA</v>
      </c>
      <c r="E52" s="12" t="str">
        <f>IFERROR(VLOOKUP(C52,SRA!B:T,8,0),"")</f>
        <v>COM</v>
      </c>
      <c r="F52" s="12" t="s">
        <v>430</v>
      </c>
      <c r="G52" s="12" t="str">
        <f>IFERROR(VLOOKUP(C52,SRA!B:T,5,0),"")</f>
        <v>SUPERINTENDENTE TECN</v>
      </c>
      <c r="H52" s="46">
        <f>IFERROR(VLOOKUP(C52,SRA!B:T,18,0),"")</f>
        <v>1992.45</v>
      </c>
      <c r="I52" s="46">
        <f>IFERROR(VLOOKUP(C52,SRA!B:T,19,0),"")</f>
        <v>7969.76</v>
      </c>
      <c r="J52" s="47">
        <f>IFERROR(VLOOKUP(C52,MARÇO!B:F,3,0),"0,00")</f>
        <v>11251.43</v>
      </c>
      <c r="K52" s="46">
        <f t="shared" si="1"/>
        <v>7864.2800000000007</v>
      </c>
      <c r="L52" s="47">
        <f>IFERROR(VLOOKUP(C52,MARÇO!B:H,7,0),"0,00")</f>
        <v>3387.15</v>
      </c>
      <c r="M52" s="16" t="str">
        <f>IFERROR(VLOOKUP(C52,FÉRIAS!B:C,2,0),"")</f>
        <v/>
      </c>
      <c r="N52" s="13" t="str">
        <f>IFERROR(VLOOKUP(C52,AFASTADOS!B:C,2,0),"")</f>
        <v/>
      </c>
    </row>
    <row r="53" spans="2:16" s="13" customFormat="1">
      <c r="B53" s="12">
        <f t="shared" si="0"/>
        <v>45</v>
      </c>
      <c r="C53" s="24">
        <v>3413</v>
      </c>
      <c r="D53" s="18" t="str">
        <f>IFERROR(VLOOKUP(C53,SRA!B:C,2,0),"")</f>
        <v>RONALDO FRANCISCO DOS SANTOS</v>
      </c>
      <c r="E53" s="12" t="str">
        <f>IFERROR(VLOOKUP(C53,SRA!B:T,8,0),"")</f>
        <v>COM</v>
      </c>
      <c r="F53" s="12" t="s">
        <v>430</v>
      </c>
      <c r="G53" s="12" t="str">
        <f>IFERROR(VLOOKUP(C53,SRA!B:T,5,0),"")</f>
        <v>COORD GESTAO E PLANE</v>
      </c>
      <c r="H53" s="46">
        <f>IFERROR(VLOOKUP(C53,SRA!B:T,18,0),"")</f>
        <v>1830.89</v>
      </c>
      <c r="I53" s="46">
        <f>IFERROR(VLOOKUP(C53,SRA!B:T,19,0),"")</f>
        <v>7323.56</v>
      </c>
      <c r="J53" s="47">
        <f>IFERROR(VLOOKUP(C53,MARÇO!B:F,3,0),"0,00")</f>
        <v>9154.4500000000007</v>
      </c>
      <c r="K53" s="46">
        <f t="shared" si="1"/>
        <v>2192.5500000000011</v>
      </c>
      <c r="L53" s="47">
        <f>IFERROR(VLOOKUP(C53,MARÇO!B:H,7,0),"0,00")</f>
        <v>6961.9</v>
      </c>
      <c r="M53" s="16" t="str">
        <f>IFERROR(VLOOKUP(C53,FÉRIAS!B:C,2,0),"")</f>
        <v/>
      </c>
      <c r="N53" s="13" t="str">
        <f>IFERROR(VLOOKUP(C53,AFASTADOS!B:C,2,0),"")</f>
        <v/>
      </c>
    </row>
    <row r="54" spans="2:16" s="13" customFormat="1">
      <c r="B54" s="12">
        <f t="shared" si="0"/>
        <v>46</v>
      </c>
      <c r="C54" s="24">
        <v>3414</v>
      </c>
      <c r="D54" s="18" t="str">
        <f>IFERROR(VLOOKUP(C54,SRA!B:C,2,0),"")</f>
        <v>FERNANDA DE LOURDES M G ALONSO</v>
      </c>
      <c r="E54" s="12" t="str">
        <f>IFERROR(VLOOKUP(C54,SRA!B:T,8,0),"")</f>
        <v>COM</v>
      </c>
      <c r="F54" s="12" t="s">
        <v>430</v>
      </c>
      <c r="G54" s="12" t="str">
        <f>IFERROR(VLOOKUP(C54,SRA!B:T,5,0),"")</f>
        <v>COORD. SEG. TRABALHO</v>
      </c>
      <c r="H54" s="46">
        <f>IFERROR(VLOOKUP(C54,SRA!B:T,18,0),"")</f>
        <v>1830.89</v>
      </c>
      <c r="I54" s="46">
        <f>IFERROR(VLOOKUP(C54,SRA!B:T,19,0),"")</f>
        <v>7323.56</v>
      </c>
      <c r="J54" s="47">
        <f>IFERROR(VLOOKUP(C54,MARÇO!B:F,3,0),"0,00")</f>
        <v>9154.4500000000007</v>
      </c>
      <c r="K54" s="46">
        <f t="shared" si="1"/>
        <v>2376.1000000000004</v>
      </c>
      <c r="L54" s="47">
        <f>IFERROR(VLOOKUP(C54,MARÇO!B:H,7,0),"0,00")</f>
        <v>6778.35</v>
      </c>
      <c r="M54" s="16" t="str">
        <f>IFERROR(VLOOKUP(C54,FÉRIAS!B:C,2,0),"")</f>
        <v/>
      </c>
      <c r="N54" s="13" t="str">
        <f>IFERROR(VLOOKUP(C54,AFASTADOS!B:C,2,0),"")</f>
        <v/>
      </c>
    </row>
    <row r="55" spans="2:16" s="13" customFormat="1">
      <c r="B55" s="12">
        <f t="shared" si="0"/>
        <v>47</v>
      </c>
      <c r="C55" s="24">
        <v>3416</v>
      </c>
      <c r="D55" s="18" t="str">
        <f>IFERROR(VLOOKUP(C55,SRA!B:C,2,0),"")</f>
        <v>DAYVSON ALVES VANDERLEI</v>
      </c>
      <c r="E55" s="12" t="str">
        <f>IFERROR(VLOOKUP(C55,SRA!B:T,8,0),"")</f>
        <v>COM</v>
      </c>
      <c r="F55" s="12" t="s">
        <v>430</v>
      </c>
      <c r="G55" s="12" t="str">
        <f>IFERROR(VLOOKUP(C55,SRA!B:T,5,0),"")</f>
        <v>GESTOR DE APOIO ADM.</v>
      </c>
      <c r="H55" s="46">
        <f>IFERROR(VLOOKUP(C55,SRA!B:T,18,0),"")</f>
        <v>323.08</v>
      </c>
      <c r="I55" s="46">
        <f>IFERROR(VLOOKUP(C55,SRA!B:T,19,0),"")</f>
        <v>3092.31</v>
      </c>
      <c r="J55" s="47">
        <f>IFERROR(VLOOKUP(C55,MARÇO!B:F,3,0),"0,00")</f>
        <v>3415.39</v>
      </c>
      <c r="K55" s="46">
        <f t="shared" si="1"/>
        <v>352.48999999999978</v>
      </c>
      <c r="L55" s="47">
        <f>IFERROR(VLOOKUP(C55,MARÇO!B:H,7,0),"0,00")</f>
        <v>3062.9</v>
      </c>
      <c r="M55" s="16" t="str">
        <f>IFERROR(VLOOKUP(C55,FÉRIAS!B:C,2,0),"")</f>
        <v/>
      </c>
      <c r="N55" s="13" t="str">
        <f>IFERROR(VLOOKUP(C55,AFASTADOS!B:C,2,0),"")</f>
        <v/>
      </c>
    </row>
    <row r="56" spans="2:16" s="13" customFormat="1">
      <c r="B56" s="12">
        <f t="shared" si="0"/>
        <v>48</v>
      </c>
      <c r="C56" s="31">
        <v>3418</v>
      </c>
      <c r="D56" s="18" t="str">
        <f>IFERROR(VLOOKUP(C56,SRA!B:C,2,0),"")</f>
        <v>DOMINGOS SAVIO F C DA S JUNIOR</v>
      </c>
      <c r="E56" s="12" t="str">
        <f>IFERROR(VLOOKUP(C56,SRA!B:T,8,0),"")</f>
        <v>COM</v>
      </c>
      <c r="F56" s="12" t="s">
        <v>430</v>
      </c>
      <c r="G56" s="12" t="str">
        <f>IFERROR(VLOOKUP(C56,SRA!B:T,5,0),"")</f>
        <v>COORD. COMPLIANCE/GR</v>
      </c>
      <c r="H56" s="46">
        <f>IFERROR(VLOOKUP(C56,SRA!B:T,18,0),"")</f>
        <v>1830.89</v>
      </c>
      <c r="I56" s="46">
        <f>IFERROR(VLOOKUP(C56,SRA!B:T,19,0),"")</f>
        <v>7323.56</v>
      </c>
      <c r="J56" s="47">
        <f>IFERROR(VLOOKUP(C56,MARÇO!B:F,3,0),"0,00")</f>
        <v>9154.4500000000007</v>
      </c>
      <c r="K56" s="46">
        <f t="shared" si="1"/>
        <v>3201.380000000001</v>
      </c>
      <c r="L56" s="47">
        <f>IFERROR(VLOOKUP(C56,MARÇO!B:H,7,0),"0,00")</f>
        <v>5953.07</v>
      </c>
      <c r="M56" s="16"/>
    </row>
    <row r="57" spans="2:16" s="23" customFormat="1">
      <c r="B57" s="12">
        <f t="shared" si="0"/>
        <v>49</v>
      </c>
      <c r="C57" s="31">
        <v>3421</v>
      </c>
      <c r="D57" s="18" t="str">
        <f>IFERROR(VLOOKUP(C57,SRA!B:C,2,0),"")</f>
        <v>ROSEANE LOPES DA SILVA</v>
      </c>
      <c r="E57" s="12" t="str">
        <f>IFERROR(VLOOKUP(C57,SRA!B:T,8,0),"")</f>
        <v>COM</v>
      </c>
      <c r="F57" s="12" t="s">
        <v>430</v>
      </c>
      <c r="G57" s="12" t="str">
        <f>IFERROR(VLOOKUP(C57,SRA!B:T,5,0),"")</f>
        <v>SECRETARIA DIR.</v>
      </c>
      <c r="H57" s="46">
        <f>IFERROR(VLOOKUP(C57,SRA!B:T,18,0),"")</f>
        <v>430.76</v>
      </c>
      <c r="I57" s="46">
        <f>IFERROR(VLOOKUP(C57,SRA!B:T,19,0),"")</f>
        <v>1723.08</v>
      </c>
      <c r="J57" s="47">
        <f>IFERROR(VLOOKUP(C57,MARÇO!B:F,3,0),"0,00")</f>
        <v>2514.33</v>
      </c>
      <c r="K57" s="46">
        <f t="shared" si="1"/>
        <v>948.52</v>
      </c>
      <c r="L57" s="47">
        <f>IFERROR(VLOOKUP(C57,MARÇO!B:H,7,0),"0,00")</f>
        <v>1565.81</v>
      </c>
      <c r="M57" s="16" t="str">
        <f>IFERROR(VLOOKUP(C57,FÉRIAS!B:C,2,0),"")</f>
        <v/>
      </c>
      <c r="N57" s="13" t="str">
        <f>IFERROR(VLOOKUP(C57,AFASTADOS!B:C,2,0),"")</f>
        <v/>
      </c>
      <c r="O57" s="13"/>
      <c r="P57" s="13"/>
    </row>
    <row r="58" spans="2:16" s="23" customFormat="1">
      <c r="B58" s="12">
        <f t="shared" si="0"/>
        <v>50</v>
      </c>
      <c r="C58" s="31">
        <v>3422</v>
      </c>
      <c r="D58" s="18" t="str">
        <f>IFERROR(VLOOKUP(C58,SRA!B:C,2,0),"")</f>
        <v>LUCIANA C ANUNCIACAO CUNHA</v>
      </c>
      <c r="E58" s="12" t="str">
        <f>IFERROR(VLOOKUP(C58,SRA!B:T,8,0),"")</f>
        <v>COM</v>
      </c>
      <c r="F58" s="12" t="s">
        <v>430</v>
      </c>
      <c r="G58" s="12" t="str">
        <f>IFERROR(VLOOKUP(C58,SRA!B:T,5,0),"")</f>
        <v>SUP. JURIDICO</v>
      </c>
      <c r="H58" s="46">
        <f>IFERROR(VLOOKUP(C58,SRA!B:T,18,0),"")</f>
        <v>1992.45</v>
      </c>
      <c r="I58" s="46">
        <f>IFERROR(VLOOKUP(C58,SRA!B:T,19,0),"")</f>
        <v>7969.76</v>
      </c>
      <c r="J58" s="47">
        <f>IFERROR(VLOOKUP(C58,MARÇO!B:F,3,0),"0,00")</f>
        <v>9962.2099999999991</v>
      </c>
      <c r="K58" s="46">
        <f t="shared" si="1"/>
        <v>2536.6299999999992</v>
      </c>
      <c r="L58" s="47">
        <f>IFERROR(VLOOKUP(C58,MARÇO!B:H,7,0),"0,00")</f>
        <v>7425.58</v>
      </c>
      <c r="M58" s="16" t="str">
        <f>IFERROR(VLOOKUP(C58,FÉRIAS!B:C,2,0),"")</f>
        <v/>
      </c>
      <c r="N58" s="13" t="str">
        <f>IFERROR(VLOOKUP(C58,AFASTADOS!B:C,2,0),"")</f>
        <v/>
      </c>
      <c r="O58" s="13"/>
    </row>
    <row r="59" spans="2:16" s="23" customFormat="1">
      <c r="B59" s="12">
        <f t="shared" si="0"/>
        <v>51</v>
      </c>
      <c r="C59" s="31">
        <v>3423</v>
      </c>
      <c r="D59" s="18" t="str">
        <f>IFERROR(VLOOKUP(C59,SRA!B:C,2,0),"")</f>
        <v>AMANDA M DE QUEIROZ RODRIGUES</v>
      </c>
      <c r="E59" s="12" t="str">
        <f>IFERROR(VLOOKUP(C59,SRA!B:T,8,0),"")</f>
        <v>COM</v>
      </c>
      <c r="F59" s="12" t="s">
        <v>430</v>
      </c>
      <c r="G59" s="12" t="str">
        <f>IFERROR(VLOOKUP(C59,SRA!B:T,5,0),"")</f>
        <v>ASSESSOR DIRETORIA</v>
      </c>
      <c r="H59" s="46">
        <f>IFERROR(VLOOKUP(C59,SRA!B:T,18,0),"")</f>
        <v>1076.93</v>
      </c>
      <c r="I59" s="46">
        <f>IFERROR(VLOOKUP(C59,SRA!B:T,19,0),"")</f>
        <v>4307.71</v>
      </c>
      <c r="J59" s="47">
        <f>IFERROR(VLOOKUP(C59,MARÇO!B:F,3,0),"0,00")</f>
        <v>9661.23</v>
      </c>
      <c r="K59" s="46">
        <f t="shared" si="1"/>
        <v>3076.33</v>
      </c>
      <c r="L59" s="47">
        <f>IFERROR(VLOOKUP(C59,MARÇO!B:H,7,0),"0,00")</f>
        <v>6584.9</v>
      </c>
      <c r="M59" s="16" t="str">
        <f>IFERROR(VLOOKUP(C59,FÉRIAS!B:C,2,0),"")</f>
        <v/>
      </c>
      <c r="N59" s="13" t="str">
        <f>IFERROR(VLOOKUP(C59,AFASTADOS!B:C,2,0),"")</f>
        <v/>
      </c>
      <c r="O59" s="13"/>
      <c r="P59" s="13"/>
    </row>
    <row r="60" spans="2:16" s="23" customFormat="1">
      <c r="B60" s="12">
        <f t="shared" si="0"/>
        <v>52</v>
      </c>
      <c r="C60" s="31">
        <v>3424</v>
      </c>
      <c r="D60" s="18" t="str">
        <f>IFERROR(VLOOKUP(C60,SRA!B:C,2,0),"")</f>
        <v>WEVERTON RODRIGO C DA SILVA</v>
      </c>
      <c r="E60" s="12" t="str">
        <f>IFERROR(VLOOKUP(C60,SRA!B:T,8,0),"")</f>
        <v>COM</v>
      </c>
      <c r="F60" s="12" t="s">
        <v>430</v>
      </c>
      <c r="G60" s="12" t="str">
        <f>IFERROR(VLOOKUP(C60,SRA!B:T,5,0),"")</f>
        <v>SUP DE REL INSTITUCI</v>
      </c>
      <c r="H60" s="46">
        <f>IFERROR(VLOOKUP(C60,SRA!B:T,18,0),"")</f>
        <v>1992.45</v>
      </c>
      <c r="I60" s="46">
        <f>IFERROR(VLOOKUP(C60,SRA!B:T,19,0),"")</f>
        <v>7969.76</v>
      </c>
      <c r="J60" s="47">
        <f>IFERROR(VLOOKUP(C60,MARÇO!B:F,3,0),"0,00")</f>
        <v>9962.2099999999991</v>
      </c>
      <c r="K60" s="46">
        <f t="shared" si="1"/>
        <v>3036.6099999999988</v>
      </c>
      <c r="L60" s="47">
        <f>IFERROR(VLOOKUP(C60,MARÇO!B:H,7,0),"0,00")</f>
        <v>6925.6</v>
      </c>
      <c r="M60" s="16"/>
      <c r="N60" s="13"/>
      <c r="O60" s="13"/>
    </row>
    <row r="61" spans="2:16" s="23" customFormat="1">
      <c r="B61" s="12">
        <f t="shared" si="0"/>
        <v>53</v>
      </c>
      <c r="C61" s="31">
        <v>3425</v>
      </c>
      <c r="D61" s="18" t="str">
        <f>IFERROR(VLOOKUP(C61,SRA!B:C,2,0),"")</f>
        <v>ISMAR HENRIQUE RAMOS BARBOSA</v>
      </c>
      <c r="E61" s="12" t="str">
        <f>IFERROR(VLOOKUP(C61,SRA!B:T,8,0),"")</f>
        <v>COM</v>
      </c>
      <c r="F61" s="12" t="s">
        <v>430</v>
      </c>
      <c r="G61" s="12" t="str">
        <f>IFERROR(VLOOKUP(C61,SRA!B:T,5,0),"")</f>
        <v>COORD ENG PROJ OBR</v>
      </c>
      <c r="H61" s="46">
        <f>IFERROR(VLOOKUP(C61,SRA!B:T,18,0),"")</f>
        <v>1830.89</v>
      </c>
      <c r="I61" s="46">
        <f>IFERROR(VLOOKUP(C61,SRA!B:T,19,0),"")</f>
        <v>7323.56</v>
      </c>
      <c r="J61" s="47">
        <f>IFERROR(VLOOKUP(C61,MARÇO!B:F,3,0),"0,00")</f>
        <v>9154.4500000000007</v>
      </c>
      <c r="K61" s="46">
        <f t="shared" si="1"/>
        <v>2314.4900000000007</v>
      </c>
      <c r="L61" s="47">
        <f>IFERROR(VLOOKUP(C61,MARÇO!B:H,7,0),"0,00")</f>
        <v>6839.96</v>
      </c>
      <c r="M61" s="16"/>
      <c r="N61" s="13"/>
      <c r="O61" s="13"/>
    </row>
    <row r="62" spans="2:16" s="23" customFormat="1">
      <c r="B62" s="12">
        <f t="shared" si="0"/>
        <v>54</v>
      </c>
      <c r="C62" s="33">
        <v>3426</v>
      </c>
      <c r="D62" s="18" t="str">
        <f>IFERROR(VLOOKUP(C62,SRA!B:C,2,0),"")</f>
        <v>UDO DE MELO AMAZONAS</v>
      </c>
      <c r="E62" s="12" t="str">
        <f>IFERROR(VLOOKUP(C62,SRA!B:T,8,0),"")</f>
        <v>COM</v>
      </c>
      <c r="F62" s="12" t="s">
        <v>430</v>
      </c>
      <c r="G62" s="12" t="str">
        <f>IFERROR(VLOOKUP(C62,SRA!B:T,5,0),"")</f>
        <v>COORD.DE REC.HUM.</v>
      </c>
      <c r="H62" s="46">
        <f>IFERROR(VLOOKUP(C62,SRA!B:T,18,0),"")</f>
        <v>1830.89</v>
      </c>
      <c r="I62" s="46">
        <f>IFERROR(VLOOKUP(C62,SRA!B:T,19,0),"")</f>
        <v>7323.56</v>
      </c>
      <c r="J62" s="47">
        <f>IFERROR(VLOOKUP(C62,MARÇO!B:F,3,0),"0,00")</f>
        <v>12917.95</v>
      </c>
      <c r="K62" s="46">
        <f t="shared" si="1"/>
        <v>6432.8600000000006</v>
      </c>
      <c r="L62" s="47">
        <f>IFERROR(VLOOKUP(C62,MARÇO!B:H,7,0),"0,00")</f>
        <v>6485.09</v>
      </c>
      <c r="M62" s="16"/>
      <c r="N62" s="13"/>
      <c r="O62" s="13"/>
    </row>
    <row r="63" spans="2:16" s="23" customFormat="1">
      <c r="B63" s="12">
        <f t="shared" si="0"/>
        <v>55</v>
      </c>
      <c r="C63" s="33">
        <v>3427</v>
      </c>
      <c r="D63" s="18" t="str">
        <f>IFERROR(VLOOKUP(C63,SRA!B:C,2,0),"")</f>
        <v>BIANCA DE CASTRO ALMEIDA</v>
      </c>
      <c r="E63" s="12" t="str">
        <f>IFERROR(VLOOKUP(C63,SRA!B:T,8,0),"")</f>
        <v>COM</v>
      </c>
      <c r="F63" s="12" t="s">
        <v>430</v>
      </c>
      <c r="G63" s="12" t="str">
        <f>IFERROR(VLOOKUP(C63,SRA!B:T,5,0),"")</f>
        <v>COORD. FINANCEIRA</v>
      </c>
      <c r="H63" s="46">
        <f>IFERROR(VLOOKUP(C63,SRA!B:T,18,0),"")</f>
        <v>1830.89</v>
      </c>
      <c r="I63" s="46">
        <f>IFERROR(VLOOKUP(C63,SRA!B:T,19,0),"")</f>
        <v>7323.56</v>
      </c>
      <c r="J63" s="47">
        <f>IFERROR(VLOOKUP(C63,MARÇO!B:F,3,0),"0,00")</f>
        <v>10633.96</v>
      </c>
      <c r="K63" s="46">
        <f t="shared" si="1"/>
        <v>5070.9199999999983</v>
      </c>
      <c r="L63" s="47">
        <f>IFERROR(VLOOKUP(C63,MARÇO!B:H,7,0),"0,00")</f>
        <v>5563.0400000000009</v>
      </c>
      <c r="M63" s="16"/>
      <c r="N63" s="13"/>
      <c r="O63" s="13"/>
    </row>
    <row r="64" spans="2:16" s="23" customFormat="1">
      <c r="B64" s="12">
        <f t="shared" si="0"/>
        <v>56</v>
      </c>
      <c r="C64" s="33">
        <v>3428</v>
      </c>
      <c r="D64" s="18" t="str">
        <f>IFERROR(VLOOKUP(C64,SRA!B:C,2,0),"")</f>
        <v>ISIS RUANA PARENTE GONCALVES</v>
      </c>
      <c r="E64" s="12" t="str">
        <f>IFERROR(VLOOKUP(C64,SRA!B:T,8,0),"")</f>
        <v>COM</v>
      </c>
      <c r="F64" s="12" t="s">
        <v>430</v>
      </c>
      <c r="G64" s="12" t="str">
        <f>IFERROR(VLOOKUP(C64,SRA!B:T,5,0),"")</f>
        <v>ASSESSOR DIRETORIA</v>
      </c>
      <c r="H64" s="46">
        <f>IFERROR(VLOOKUP(C64,SRA!B:T,18,0),"")</f>
        <v>1076.93</v>
      </c>
      <c r="I64" s="46">
        <f>IFERROR(VLOOKUP(C64,SRA!B:T,19,0),"")</f>
        <v>4307.71</v>
      </c>
      <c r="J64" s="47">
        <f>IFERROR(VLOOKUP(C64,MARÇO!B:F,3,0),"0,00")</f>
        <v>5384.64</v>
      </c>
      <c r="K64" s="46">
        <f t="shared" si="1"/>
        <v>1282.1400000000003</v>
      </c>
      <c r="L64" s="47">
        <f>IFERROR(VLOOKUP(C64,MARÇO!B:H,7,0),"0,00")</f>
        <v>4102.5</v>
      </c>
      <c r="M64" s="16"/>
      <c r="N64" s="13"/>
      <c r="O64" s="13"/>
    </row>
    <row r="65" spans="2:16" s="23" customFormat="1">
      <c r="B65" s="12">
        <f t="shared" si="0"/>
        <v>57</v>
      </c>
      <c r="C65" s="34">
        <v>3429</v>
      </c>
      <c r="D65" s="18" t="str">
        <f>IFERROR(VLOOKUP(C65,SRA!B:C,2,0),"")</f>
        <v>WASHINGTON LUIZ S DE L JUNIOR</v>
      </c>
      <c r="E65" s="12" t="str">
        <f>IFERROR(VLOOKUP(C65,SRA!B:T,8,0),"")</f>
        <v>COM</v>
      </c>
      <c r="F65" s="12" t="s">
        <v>430</v>
      </c>
      <c r="G65" s="12" t="str">
        <f>IFERROR(VLOOKUP(C65,SRA!B:T,5,0),"")</f>
        <v>COORD DE MANUTENCAO</v>
      </c>
      <c r="H65" s="46">
        <f>IFERROR(VLOOKUP(C65,SRA!B:T,18,0),"")</f>
        <v>1830.89</v>
      </c>
      <c r="I65" s="46">
        <f>IFERROR(VLOOKUP(C65,SRA!B:T,19,0),"")</f>
        <v>7323.56</v>
      </c>
      <c r="J65" s="47">
        <f>IFERROR(VLOOKUP(C65,MARÇO!B:F,3,0),"0,00")</f>
        <v>9514.94</v>
      </c>
      <c r="K65" s="46">
        <f t="shared" si="1"/>
        <v>2702.6800000000003</v>
      </c>
      <c r="L65" s="47">
        <f>IFERROR(VLOOKUP(C65,MARÇO!B:H,7,0),"0,00")</f>
        <v>6812.26</v>
      </c>
      <c r="M65" s="16" t="str">
        <f>IFERROR(VLOOKUP(C65,FÉRIAS!B:C,2,0),"")</f>
        <v/>
      </c>
      <c r="N65" s="13" t="str">
        <f>IFERROR(VLOOKUP(C65,AFASTADOS!B:C,2,0),"")</f>
        <v/>
      </c>
      <c r="O65" s="13"/>
      <c r="P65" s="13"/>
    </row>
    <row r="66" spans="2:16" s="23" customFormat="1">
      <c r="B66" s="12">
        <f t="shared" si="0"/>
        <v>58</v>
      </c>
      <c r="C66" s="34">
        <v>3430</v>
      </c>
      <c r="D66" s="18" t="str">
        <f>IFERROR(VLOOKUP(C66,SRA!B:C,2,0),"")</f>
        <v>TATIANA NOGUEIRA SANTOS</v>
      </c>
      <c r="E66" s="12" t="str">
        <f>IFERROR(VLOOKUP(C66,SRA!B:T,8,0),"")</f>
        <v>COM</v>
      </c>
      <c r="F66" s="12" t="s">
        <v>430</v>
      </c>
      <c r="G66" s="12" t="str">
        <f>IFERROR(VLOOKUP(C66,SRA!B:T,5,0),"")</f>
        <v>GESTOR DE DESENV.</v>
      </c>
      <c r="H66" s="46">
        <f>IFERROR(VLOOKUP(C66,SRA!B:T,18,0),"")</f>
        <v>969.24</v>
      </c>
      <c r="I66" s="46">
        <f>IFERROR(VLOOKUP(C66,SRA!B:T,19,0),"")</f>
        <v>3876.93</v>
      </c>
      <c r="J66" s="47">
        <f>IFERROR(VLOOKUP(C66,MARÇO!B:F,3,0),"0,00")</f>
        <v>4846.17</v>
      </c>
      <c r="K66" s="46">
        <f t="shared" si="1"/>
        <v>791.67000000000007</v>
      </c>
      <c r="L66" s="47">
        <f>IFERROR(VLOOKUP(C66,MARÇO!B:H,7,0),"0,00")</f>
        <v>4054.5</v>
      </c>
      <c r="M66" s="16" t="str">
        <f>IFERROR(VLOOKUP(C66,FÉRIAS!B:C,2,0),"")</f>
        <v/>
      </c>
      <c r="N66" s="13" t="str">
        <f>IFERROR(VLOOKUP(C66,AFASTADOS!B:C,2,0),"")</f>
        <v/>
      </c>
      <c r="O66" s="13"/>
      <c r="P66" s="13"/>
    </row>
    <row r="67" spans="2:16" s="23" customFormat="1">
      <c r="B67" s="12">
        <f t="shared" si="0"/>
        <v>59</v>
      </c>
      <c r="C67" s="34">
        <v>3431</v>
      </c>
      <c r="D67" s="18" t="str">
        <f>IFERROR(VLOOKUP(C67,SRA!B:C,2,0),"")</f>
        <v>SAMIA RAFAELA B CAVALCANTE</v>
      </c>
      <c r="E67" s="12" t="str">
        <f>IFERROR(VLOOKUP(C67,SRA!B:T,8,0),"")</f>
        <v>COM</v>
      </c>
      <c r="F67" s="12" t="s">
        <v>430</v>
      </c>
      <c r="G67" s="12" t="str">
        <f>IFERROR(VLOOKUP(C67,SRA!B:T,5,0),"")</f>
        <v>GESTOR DE APOIO TEC.</v>
      </c>
      <c r="H67" s="46">
        <f>IFERROR(VLOOKUP(C67,SRA!B:T,18,0),"")</f>
        <v>323.08</v>
      </c>
      <c r="I67" s="46">
        <f>IFERROR(VLOOKUP(C67,SRA!B:T,19,0),"")</f>
        <v>3092.31</v>
      </c>
      <c r="J67" s="47">
        <f>IFERROR(VLOOKUP(C67,MARÇO!B:F,3,0),"0,00")</f>
        <v>3415.39</v>
      </c>
      <c r="K67" s="46">
        <f t="shared" si="1"/>
        <v>364.32999999999993</v>
      </c>
      <c r="L67" s="47">
        <f>IFERROR(VLOOKUP(C67,MARÇO!B:H,7,0),"0,00")</f>
        <v>3051.06</v>
      </c>
      <c r="M67" s="16" t="str">
        <f>IFERROR(VLOOKUP(C67,FÉRIAS!B:C,2,0),"")</f>
        <v/>
      </c>
      <c r="N67" s="13" t="str">
        <f>IFERROR(VLOOKUP(C67,AFASTADOS!B:C,2,0),"")</f>
        <v/>
      </c>
      <c r="O67" s="13"/>
      <c r="P67" s="13"/>
    </row>
    <row r="68" spans="2:16" s="23" customFormat="1">
      <c r="B68" s="12">
        <f t="shared" si="0"/>
        <v>60</v>
      </c>
      <c r="C68" s="34">
        <v>3432</v>
      </c>
      <c r="D68" s="18" t="str">
        <f>IFERROR(VLOOKUP(C68,SRA!B:C,2,0),"")</f>
        <v>EVELYN TAYRINE S DE OLIVEIRA</v>
      </c>
      <c r="E68" s="12" t="str">
        <f>IFERROR(VLOOKUP(C68,SRA!B:T,8,0),"")</f>
        <v>COM</v>
      </c>
      <c r="F68" s="12" t="s">
        <v>452</v>
      </c>
      <c r="G68" s="12" t="str">
        <f>IFERROR(VLOOKUP(C68,SRA!B:T,5,0),"")</f>
        <v>SECRETARIA</v>
      </c>
      <c r="H68" s="46">
        <f>IFERROR(VLOOKUP(C68,SRA!B:T,18,0),"")</f>
        <v>430.76</v>
      </c>
      <c r="I68" s="46">
        <f>IFERROR(VLOOKUP(C68,SRA!B:T,19,0),"")</f>
        <v>1723.08</v>
      </c>
      <c r="J68" s="47">
        <f>IFERROR(VLOOKUP(C68,MARÇO!B:F,3,0),"0,00")</f>
        <v>2153.84</v>
      </c>
      <c r="K68" s="46">
        <f t="shared" si="1"/>
        <v>483.74000000000024</v>
      </c>
      <c r="L68" s="47">
        <f>IFERROR(VLOOKUP(C68,MARÇO!B:H,7,0),"0,00")</f>
        <v>1670.1</v>
      </c>
      <c r="M68" s="16" t="str">
        <f>IFERROR(VLOOKUP(C68,FÉRIAS!B:C,2,0),"")</f>
        <v/>
      </c>
      <c r="N68" s="13" t="str">
        <f>IFERROR(VLOOKUP(C68,AFASTADOS!B:C,2,0),"")</f>
        <v>EVELYN TAYRINE S DE OLIVEIRA</v>
      </c>
      <c r="O68" s="13"/>
      <c r="P68" s="13"/>
    </row>
    <row r="69" spans="2:16" s="23" customFormat="1">
      <c r="B69" s="12">
        <f t="shared" si="0"/>
        <v>61</v>
      </c>
      <c r="C69" s="34">
        <v>3433</v>
      </c>
      <c r="D69" s="18" t="str">
        <f>IFERROR(VLOOKUP(C69,SRA!B:C,2,0),"")</f>
        <v>BRENDAH NICHOLLY A MACIEL FRAZ</v>
      </c>
      <c r="E69" s="12" t="str">
        <f>IFERROR(VLOOKUP(C69,SRA!B:T,8,0),"")</f>
        <v>COM</v>
      </c>
      <c r="F69" s="12" t="s">
        <v>430</v>
      </c>
      <c r="G69" s="12" t="str">
        <f>IFERROR(VLOOKUP(C69,SRA!B:T,5,0),"")</f>
        <v>GESTOR DE DESENV.</v>
      </c>
      <c r="H69" s="46">
        <f>IFERROR(VLOOKUP(C69,SRA!B:T,18,0),"")</f>
        <v>969.24</v>
      </c>
      <c r="I69" s="46">
        <f>IFERROR(VLOOKUP(C69,SRA!B:T,19,0),"")</f>
        <v>3876.93</v>
      </c>
      <c r="J69" s="47">
        <f>IFERROR(VLOOKUP(C69,MARÇO!B:F,3,0),"0,00")</f>
        <v>4846.17</v>
      </c>
      <c r="K69" s="46">
        <f t="shared" si="1"/>
        <v>796.17000000000007</v>
      </c>
      <c r="L69" s="47">
        <f>IFERROR(VLOOKUP(C69,MARÇO!B:H,7,0),"0,00")</f>
        <v>4050</v>
      </c>
      <c r="M69" s="16"/>
      <c r="N69" s="13"/>
      <c r="O69" s="13"/>
      <c r="P69" s="13"/>
    </row>
    <row r="70" spans="2:16" s="23" customFormat="1">
      <c r="B70" s="12">
        <f t="shared" si="0"/>
        <v>62</v>
      </c>
      <c r="C70" s="34">
        <v>3434</v>
      </c>
      <c r="D70" s="18" t="str">
        <f>IFERROR(VLOOKUP(C70,SRA!B:C,2,0),"")</f>
        <v>DANIEL PEREIRA DA SILVA</v>
      </c>
      <c r="E70" s="12" t="str">
        <f>IFERROR(VLOOKUP(C70,SRA!B:T,8,0),"")</f>
        <v>COM</v>
      </c>
      <c r="F70" s="12" t="s">
        <v>430</v>
      </c>
      <c r="G70" s="12" t="str">
        <f>IFERROR(VLOOKUP(C70,SRA!B:T,5,0),"")</f>
        <v>COORD. DE VENDAS</v>
      </c>
      <c r="H70" s="46">
        <f>IFERROR(VLOOKUP(C70,SRA!B:T,18,0),"")</f>
        <v>1830.89</v>
      </c>
      <c r="I70" s="46">
        <f>IFERROR(VLOOKUP(C70,SRA!B:T,19,0),"")</f>
        <v>7323.56</v>
      </c>
      <c r="J70" s="47">
        <f>IFERROR(VLOOKUP(C70,MARÇO!B:F,3,0),"0,00")</f>
        <v>9154.4500000000007</v>
      </c>
      <c r="K70" s="46">
        <f t="shared" si="1"/>
        <v>2327.880000000001</v>
      </c>
      <c r="L70" s="47">
        <f>IFERROR(VLOOKUP(C70,MARÇO!B:H,7,0),"0,00")</f>
        <v>6826.57</v>
      </c>
      <c r="M70" s="16"/>
      <c r="N70" s="13"/>
      <c r="O70" s="13"/>
      <c r="P70" s="13"/>
    </row>
    <row r="71" spans="2:16" s="23" customFormat="1">
      <c r="B71" s="12">
        <f t="shared" si="0"/>
        <v>63</v>
      </c>
      <c r="C71" s="34">
        <v>3436</v>
      </c>
      <c r="D71" s="18" t="str">
        <f>IFERROR(VLOOKUP(C71,SRA!B:C,2,0),"")</f>
        <v>FABIO RICARDO SILVA</v>
      </c>
      <c r="E71" s="12" t="str">
        <f>IFERROR(VLOOKUP(C71,SRA!B:T,8,0),"")</f>
        <v>COM</v>
      </c>
      <c r="F71" s="12" t="s">
        <v>430</v>
      </c>
      <c r="G71" s="12" t="str">
        <f>IFERROR(VLOOKUP(C71,SRA!B:T,5,0),"")</f>
        <v>COORD. GOVER. CORP.</v>
      </c>
      <c r="H71" s="46">
        <f>IFERROR(VLOOKUP(C71,SRA!B:T,18,0),"")</f>
        <v>1830.89</v>
      </c>
      <c r="I71" s="46">
        <f>IFERROR(VLOOKUP(C71,SRA!B:T,19,0),"")</f>
        <v>7323.56</v>
      </c>
      <c r="J71" s="47">
        <f>IFERROR(VLOOKUP(C71,MARÇO!B:F,3,0),"0,00")</f>
        <v>9514.94</v>
      </c>
      <c r="K71" s="46">
        <f t="shared" si="1"/>
        <v>2413.63</v>
      </c>
      <c r="L71" s="47">
        <f>IFERROR(VLOOKUP(C71,MARÇO!B:H,7,0),"0,00")</f>
        <v>7101.31</v>
      </c>
      <c r="M71" s="16"/>
      <c r="N71" s="13"/>
      <c r="O71" s="13"/>
      <c r="P71" s="13"/>
    </row>
    <row r="72" spans="2:16" s="23" customFormat="1">
      <c r="B72" s="12">
        <f t="shared" si="0"/>
        <v>64</v>
      </c>
      <c r="C72" s="34">
        <v>3437</v>
      </c>
      <c r="D72" s="18" t="str">
        <f>IFERROR(VLOOKUP(C72,SRA!B:C,2,0),"")</f>
        <v>MARIA SONIA C DE VASCONCELOS</v>
      </c>
      <c r="E72" s="12" t="str">
        <f>IFERROR(VLOOKUP(C72,SRA!B:T,8,0),"")</f>
        <v>COM</v>
      </c>
      <c r="F72" s="12" t="s">
        <v>430</v>
      </c>
      <c r="G72" s="12" t="str">
        <f>IFERROR(VLOOKUP(C72,SRA!B:T,5,0),"")</f>
        <v>COORD. DE ADM.</v>
      </c>
      <c r="H72" s="46">
        <f>IFERROR(VLOOKUP(C72,SRA!B:T,18,0),"")</f>
        <v>1830.89</v>
      </c>
      <c r="I72" s="46">
        <f>IFERROR(VLOOKUP(C72,SRA!B:T,19,0),"")</f>
        <v>7323.56</v>
      </c>
      <c r="J72" s="47">
        <f>IFERROR(VLOOKUP(C72,MARÇO!B:F,3,0),"0,00")</f>
        <v>9154.4500000000007</v>
      </c>
      <c r="K72" s="46">
        <f t="shared" si="1"/>
        <v>2314.4900000000007</v>
      </c>
      <c r="L72" s="47">
        <f>IFERROR(VLOOKUP(C72,MARÇO!B:H,7,0),"0,00")</f>
        <v>6839.96</v>
      </c>
      <c r="M72" s="29"/>
      <c r="O72" s="13"/>
    </row>
    <row r="73" spans="2:16" s="23" customFormat="1">
      <c r="B73" s="12">
        <f t="shared" si="0"/>
        <v>65</v>
      </c>
      <c r="C73" s="34">
        <v>3439</v>
      </c>
      <c r="D73" s="18" t="str">
        <f>IFERROR(VLOOKUP(C73,SRA!B:C,2,0),"")</f>
        <v>EVELINE ALMEIDA O DOS SANTOS</v>
      </c>
      <c r="E73" s="12" t="str">
        <f>IFERROR(VLOOKUP(C73,SRA!B:T,8,0),"")</f>
        <v>COM</v>
      </c>
      <c r="F73" s="12" t="s">
        <v>430</v>
      </c>
      <c r="G73" s="12" t="str">
        <f>IFERROR(VLOOKUP(C73,SRA!B:T,5,0),"")</f>
        <v>SUCOM-SUPERINT.COMER</v>
      </c>
      <c r="H73" s="46">
        <f>IFERROR(VLOOKUP(C73,SRA!B:T,18,0),"")</f>
        <v>1992.45</v>
      </c>
      <c r="I73" s="46">
        <f>IFERROR(VLOOKUP(C73,SRA!B:T,19,0),"")</f>
        <v>7969.76</v>
      </c>
      <c r="J73" s="47">
        <f>IFERROR(VLOOKUP(C73,MARÇO!B:F,3,0),"0,00")</f>
        <v>9962.2099999999991</v>
      </c>
      <c r="K73" s="46">
        <f t="shared" si="1"/>
        <v>4403.4499999999989</v>
      </c>
      <c r="L73" s="47">
        <f>IFERROR(VLOOKUP(C73,MARÇO!B:H,7,0),"0,00")</f>
        <v>5558.76</v>
      </c>
      <c r="M73" s="29"/>
      <c r="O73" s="13"/>
    </row>
    <row r="74" spans="2:16" s="23" customFormat="1">
      <c r="B74" s="12">
        <f t="shared" ref="B74:B138" si="2">B73+1</f>
        <v>66</v>
      </c>
      <c r="C74" s="34">
        <v>3440</v>
      </c>
      <c r="D74" s="18" t="str">
        <f>IFERROR(VLOOKUP(C74,SRA!B:C,2,0),"")</f>
        <v>KELBY DE MENEZES LAFAYETTE</v>
      </c>
      <c r="E74" s="12" t="str">
        <f>IFERROR(VLOOKUP(C74,SRA!B:T,8,0),"")</f>
        <v>COM</v>
      </c>
      <c r="F74" s="12" t="s">
        <v>430</v>
      </c>
      <c r="G74" s="12" t="str">
        <f>IFERROR(VLOOKUP(C74,SRA!B:T,5,0),"")</f>
        <v>SUPERINTENDENTE ADM.</v>
      </c>
      <c r="H74" s="46">
        <f>IFERROR(VLOOKUP(C74,SRA!B:T,18,0),"")</f>
        <v>1992.45</v>
      </c>
      <c r="I74" s="46">
        <f>IFERROR(VLOOKUP(C74,SRA!B:T,19,0),"")</f>
        <v>7969.76</v>
      </c>
      <c r="J74" s="47">
        <f>IFERROR(VLOOKUP(C74,MARÇO!B:F,3,0),"0,00")</f>
        <v>9962.2099999999991</v>
      </c>
      <c r="K74" s="46">
        <f t="shared" ref="K74:K138" si="3">J74-L74</f>
        <v>2536.6299999999992</v>
      </c>
      <c r="L74" s="47">
        <f>IFERROR(VLOOKUP(C74,MARÇO!B:H,7,0),"0,00")</f>
        <v>7425.58</v>
      </c>
      <c r="M74" s="29"/>
      <c r="O74" s="13"/>
    </row>
    <row r="75" spans="2:16" s="23" customFormat="1">
      <c r="B75" s="12">
        <f t="shared" si="2"/>
        <v>67</v>
      </c>
      <c r="C75" s="44">
        <v>3441</v>
      </c>
      <c r="D75" s="18" t="str">
        <f>IFERROR(VLOOKUP(C75,SRA!B:C,2,0),"")</f>
        <v>ELISON CARLOS FERREIRA SILVA</v>
      </c>
      <c r="E75" s="12" t="str">
        <f>IFERROR(VLOOKUP(C75,SRA!B:T,8,0),"")</f>
        <v>COM</v>
      </c>
      <c r="F75" s="12" t="s">
        <v>430</v>
      </c>
      <c r="G75" s="12" t="str">
        <f>IFERROR(VLOOKUP(C75,SRA!B:T,5,0),"")</f>
        <v>ASSESSOR DIRETORIA</v>
      </c>
      <c r="H75" s="46">
        <f>IFERROR(VLOOKUP(C75,SRA!B:T,18,0),"")</f>
        <v>1076.93</v>
      </c>
      <c r="I75" s="46">
        <f>IFERROR(VLOOKUP(C75,SRA!B:T,19,0),"")</f>
        <v>4307.71</v>
      </c>
      <c r="J75" s="47">
        <f>IFERROR(VLOOKUP(C75,MARÇO!B:F,3,0),"0,00")</f>
        <v>5745.13</v>
      </c>
      <c r="K75" s="46">
        <f t="shared" si="3"/>
        <v>1095.1199999999999</v>
      </c>
      <c r="L75" s="47">
        <f>IFERROR(VLOOKUP(C75,MARÇO!B:H,7,0),"0,00")</f>
        <v>4650.01</v>
      </c>
      <c r="M75" s="29"/>
      <c r="O75" s="13"/>
    </row>
    <row r="76" spans="2:16" s="23" customFormat="1">
      <c r="B76" s="12">
        <f t="shared" si="2"/>
        <v>68</v>
      </c>
      <c r="C76" s="48">
        <v>3443</v>
      </c>
      <c r="D76" s="18" t="str">
        <f>IFERROR(VLOOKUP(C76,SRA!B:C,2,0),"")</f>
        <v>CAIO HENRIQUE SOUZA FERREIRA</v>
      </c>
      <c r="E76" s="12" t="str">
        <f>IFERROR(VLOOKUP(C76,SRA!B:T,8,0),"")</f>
        <v>COM</v>
      </c>
      <c r="F76" s="12" t="s">
        <v>430</v>
      </c>
      <c r="G76" s="12" t="str">
        <f>IFERROR(VLOOKUP(C76,SRA!B:T,5,0),"")</f>
        <v>GESTOR DE DESENV.</v>
      </c>
      <c r="H76" s="46">
        <f>IFERROR(VLOOKUP(C76,SRA!B:T,18,0),"")</f>
        <v>969.24</v>
      </c>
      <c r="I76" s="46">
        <f>IFERROR(VLOOKUP(C76,SRA!B:T,19,0),"")</f>
        <v>3876.93</v>
      </c>
      <c r="J76" s="47">
        <f>IFERROR(VLOOKUP(C76,MARÇO!B:F,3,0),"0,00")</f>
        <v>5206.66</v>
      </c>
      <c r="K76" s="46">
        <f t="shared" si="3"/>
        <v>1204.8400000000001</v>
      </c>
      <c r="L76" s="47">
        <f>IFERROR(VLOOKUP(C76,MARÇO!B:H,7,0),"0,00")</f>
        <v>4001.8199999999997</v>
      </c>
      <c r="M76" s="16" t="str">
        <f>IFERROR(VLOOKUP(C76,FÉRIAS!B:C,2,0),"")</f>
        <v/>
      </c>
      <c r="N76" s="13" t="str">
        <f>IFERROR(VLOOKUP(C76,AFASTADOS!B:C,2,0),"")</f>
        <v/>
      </c>
      <c r="O76" s="13"/>
      <c r="P76" s="13"/>
    </row>
    <row r="77" spans="2:16" s="23" customFormat="1">
      <c r="B77" s="12">
        <f t="shared" si="2"/>
        <v>69</v>
      </c>
      <c r="C77" s="48">
        <v>3445</v>
      </c>
      <c r="D77" s="18" t="str">
        <f>IFERROR(VLOOKUP(C77,SRA!B:C,2,0),"")</f>
        <v>MARIA SOCORRO MARQUES NUNES</v>
      </c>
      <c r="E77" s="12" t="str">
        <f>IFERROR(VLOOKUP(C77,SRA!B:T,8,0),"")</f>
        <v>COM</v>
      </c>
      <c r="F77" s="12" t="s">
        <v>430</v>
      </c>
      <c r="G77" s="12" t="str">
        <f>IFERROR(VLOOKUP(C77,SRA!B:T,5,0),"")</f>
        <v>COORD. RESP. SOCIAL</v>
      </c>
      <c r="H77" s="46">
        <f>IFERROR(VLOOKUP(C77,SRA!B:T,18,0),"")</f>
        <v>1830.89</v>
      </c>
      <c r="I77" s="46">
        <f>IFERROR(VLOOKUP(C77,SRA!B:T,19,0),"")</f>
        <v>7323.56</v>
      </c>
      <c r="J77" s="47">
        <f>IFERROR(VLOOKUP(C77,MARÇO!B:F,3,0),"0,00")</f>
        <v>9154.4500000000007</v>
      </c>
      <c r="K77" s="46">
        <f t="shared" si="3"/>
        <v>2312.4900000000007</v>
      </c>
      <c r="L77" s="47">
        <f>IFERROR(VLOOKUP(C77,MARÇO!B:H,7,0),"0,00")</f>
        <v>6841.96</v>
      </c>
      <c r="M77" s="29"/>
      <c r="O77" s="13"/>
    </row>
    <row r="78" spans="2:16" s="23" customFormat="1">
      <c r="B78" s="12">
        <f t="shared" si="2"/>
        <v>70</v>
      </c>
      <c r="C78" s="48">
        <v>3446</v>
      </c>
      <c r="D78" s="18" t="str">
        <f>IFERROR(VLOOKUP(C78,SRA!B:C,2,0),"")</f>
        <v>JOAO BOSCO GONCALVES DA SILVA</v>
      </c>
      <c r="E78" s="12" t="str">
        <f>IFERROR(VLOOKUP(C78,SRA!B:T,8,0),"")</f>
        <v>COM</v>
      </c>
      <c r="F78" s="12" t="s">
        <v>430</v>
      </c>
      <c r="G78" s="12" t="str">
        <f>IFERROR(VLOOKUP(C78,SRA!B:T,5,0),"")</f>
        <v>COOR.FARM.POPULARES</v>
      </c>
      <c r="H78" s="46">
        <f>IFERROR(VLOOKUP(C78,SRA!B:T,18,0),"")</f>
        <v>1830.89</v>
      </c>
      <c r="I78" s="46">
        <f>IFERROR(VLOOKUP(C78,SRA!B:T,19,0),"")</f>
        <v>7323.56</v>
      </c>
      <c r="J78" s="47">
        <f>IFERROR(VLOOKUP(C78,MARÇO!B:F,3,0),"0,00")</f>
        <v>9154.4500000000007</v>
      </c>
      <c r="K78" s="46">
        <f t="shared" si="3"/>
        <v>2779.0600000000004</v>
      </c>
      <c r="L78" s="47">
        <f>IFERROR(VLOOKUP(C78,MARÇO!B:H,7,0),"0,00")</f>
        <v>6375.39</v>
      </c>
      <c r="M78" s="29"/>
      <c r="O78" s="13"/>
    </row>
    <row r="79" spans="2:16" s="23" customFormat="1">
      <c r="B79" s="12">
        <f t="shared" si="2"/>
        <v>71</v>
      </c>
      <c r="C79" s="48">
        <v>3447</v>
      </c>
      <c r="D79" s="18" t="str">
        <f>IFERROR(VLOOKUP(C79,SRA!B:C,2,0),"")</f>
        <v>ITAMAR XAVIER DE SA</v>
      </c>
      <c r="E79" s="12" t="str">
        <f>IFERROR(VLOOKUP(C79,SRA!B:T,8,0),"")</f>
        <v>COM</v>
      </c>
      <c r="F79" s="12" t="s">
        <v>430</v>
      </c>
      <c r="G79" s="12" t="str">
        <f>IFERROR(VLOOKUP(C79,SRA!B:T,5,0),"")</f>
        <v>ASSESSOR DIRETORIA</v>
      </c>
      <c r="H79" s="46">
        <f>IFERROR(VLOOKUP(C79,SRA!B:T,18,0),"")</f>
        <v>1076.93</v>
      </c>
      <c r="I79" s="46">
        <f>IFERROR(VLOOKUP(C79,SRA!B:T,19,0),"")</f>
        <v>4307.71</v>
      </c>
      <c r="J79" s="47">
        <f>IFERROR(VLOOKUP(C79,MARÇO!B:F,3,0),"0,00")</f>
        <v>5384.64</v>
      </c>
      <c r="K79" s="46">
        <f t="shared" si="3"/>
        <v>994.88000000000011</v>
      </c>
      <c r="L79" s="47">
        <f>IFERROR(VLOOKUP(C79,MARÇO!B:H,7,0),"0,00")</f>
        <v>4389.76</v>
      </c>
      <c r="M79" s="16" t="str">
        <f>IFERROR(VLOOKUP(C79,FÉRIAS!B:C,2,0),"")</f>
        <v/>
      </c>
      <c r="N79" s="13" t="str">
        <f>IFERROR(VLOOKUP(C79,AFASTADOS!B:C,2,0),"")</f>
        <v/>
      </c>
      <c r="O79" s="13"/>
      <c r="P79" s="13"/>
    </row>
    <row r="80" spans="2:16" s="23" customFormat="1">
      <c r="B80" s="12">
        <f t="shared" si="2"/>
        <v>72</v>
      </c>
      <c r="C80" s="17">
        <v>8249</v>
      </c>
      <c r="D80" s="18" t="str">
        <f>IFERROR(VLOOKUP(C80,SRA!B:C,2,0),"")</f>
        <v>SELMA BEZERRA DE CARVALHO</v>
      </c>
      <c r="E80" s="12" t="str">
        <f>IFERROR(VLOOKUP(C80,SRA!B:T,8,0),"")</f>
        <v>COM</v>
      </c>
      <c r="F80" s="12" t="s">
        <v>442</v>
      </c>
      <c r="G80" s="12" t="str">
        <f>IFERROR(VLOOKUP(C80,SRA!B:T,5,0),"")</f>
        <v>SECRETARIA</v>
      </c>
      <c r="H80" s="46">
        <f>IFERROR(VLOOKUP(C80,SRA!B:T,18,0),"")</f>
        <v>700</v>
      </c>
      <c r="I80" s="46">
        <f>IFERROR(VLOOKUP(C80,SRA!B:T,19,0),"")</f>
        <v>2800.02</v>
      </c>
      <c r="J80" s="47">
        <f>IFERROR(VLOOKUP(C80,MARÇO!B:F,3,0),"0,00")</f>
        <v>5618.51</v>
      </c>
      <c r="K80" s="46">
        <f t="shared" si="3"/>
        <v>4856.99</v>
      </c>
      <c r="L80" s="47">
        <f>IFERROR(VLOOKUP(C80,MARÇO!B:H,7,0),"0,00")</f>
        <v>761.52</v>
      </c>
      <c r="M80" s="16" t="str">
        <f>IFERROR(VLOOKUP(C80,FÉRIAS!B:C,2,0),"")</f>
        <v>SELMA BEZERRA DE CARVALHO</v>
      </c>
      <c r="N80" s="13" t="str">
        <f>IFERROR(VLOOKUP(C80,AFASTADOS!B:C,2,0),"")</f>
        <v/>
      </c>
      <c r="O80" s="13"/>
      <c r="P80" s="13"/>
    </row>
    <row r="81" spans="2:16" s="23" customFormat="1">
      <c r="B81" s="12">
        <f t="shared" si="2"/>
        <v>73</v>
      </c>
      <c r="C81" s="17">
        <v>3448</v>
      </c>
      <c r="D81" s="18" t="s">
        <v>584</v>
      </c>
      <c r="E81" s="12" t="str">
        <f>IFERROR(VLOOKUP(C81,SRA!B:T,8,0),"")</f>
        <v>COM</v>
      </c>
      <c r="F81" s="12" t="s">
        <v>430</v>
      </c>
      <c r="G81" s="12" t="str">
        <f>IFERROR(VLOOKUP(C81,SRA!B:T,5,0),"")</f>
        <v>GESTOR DE DESENV.</v>
      </c>
      <c r="H81" s="46">
        <f>IFERROR(VLOOKUP(C81,SRA!B:T,18,0),"")</f>
        <v>969.24</v>
      </c>
      <c r="I81" s="46">
        <f>IFERROR(VLOOKUP(C81,SRA!B:T,19,0),"")</f>
        <v>3876.93</v>
      </c>
      <c r="J81" s="47">
        <f>IFERROR(VLOOKUP(C81,MARÇO!B:F,3,0),"0,00")</f>
        <v>4846.17</v>
      </c>
      <c r="K81" s="46">
        <f t="shared" si="3"/>
        <v>788.56999999999971</v>
      </c>
      <c r="L81" s="47">
        <f>IFERROR(VLOOKUP(C81,MARÇO!B:H,7,0),"0,00")</f>
        <v>4057.6000000000004</v>
      </c>
      <c r="M81" s="16"/>
      <c r="N81" s="13"/>
      <c r="O81" s="13"/>
      <c r="P81" s="13"/>
    </row>
    <row r="82" spans="2:16" s="23" customFormat="1">
      <c r="B82" s="12">
        <f t="shared" si="2"/>
        <v>74</v>
      </c>
      <c r="C82" s="24">
        <v>7001</v>
      </c>
      <c r="D82" s="18" t="str">
        <f>IFERROR(VLOOKUP(C82,SRA!B:C,2,0),"")</f>
        <v>VICTOR ALEXANDER A VIEIRA</v>
      </c>
      <c r="E82" s="12" t="str">
        <f>IFERROR(VLOOKUP(C82,SRA!B:T,8,0),"")</f>
        <v>EXQ</v>
      </c>
      <c r="F82" s="12" t="s">
        <v>430</v>
      </c>
      <c r="G82" s="12" t="str">
        <f>IFERROR(VLOOKUP(C82,SRA!B:T,5,0),"")</f>
        <v>ENG CIVIL</v>
      </c>
      <c r="H82" s="46">
        <f>IFERROR(VLOOKUP(C82,SRA!B:T,18,0),"")</f>
        <v>0</v>
      </c>
      <c r="I82" s="46">
        <f>IFERROR(VLOOKUP(C82,SRA!B:T,19,0),"")</f>
        <v>0</v>
      </c>
      <c r="J82" s="47">
        <f>IFERROR(VLOOKUP(C82,MARÇO!B:F,3,0),"0,00")</f>
        <v>294.25</v>
      </c>
      <c r="K82" s="46">
        <f t="shared" si="3"/>
        <v>294.25</v>
      </c>
      <c r="L82" s="47">
        <f>IFERROR(VLOOKUP(C82,MARÇO!B:H,7,0),"0,00")</f>
        <v>0</v>
      </c>
      <c r="M82" s="29"/>
      <c r="O82" s="13"/>
    </row>
    <row r="83" spans="2:16" s="23" customFormat="1">
      <c r="B83" s="12">
        <f t="shared" si="2"/>
        <v>75</v>
      </c>
      <c r="C83" s="24">
        <v>7002</v>
      </c>
      <c r="D83" s="18" t="str">
        <f>IFERROR(VLOOKUP(C83,SRA!B:C,2,0),"")</f>
        <v>ANTONIO LUIZ DOLIVEIRA AZEVEDO</v>
      </c>
      <c r="E83" s="12" t="str">
        <f>IFERROR(VLOOKUP(C83,SRA!B:T,8,0),"")</f>
        <v>EXQ</v>
      </c>
      <c r="F83" s="12" t="s">
        <v>430</v>
      </c>
      <c r="G83" s="12" t="str">
        <f>IFERROR(VLOOKUP(C83,SRA!B:T,5,0),"")</f>
        <v>DIRETOR D ENGENHARIA</v>
      </c>
      <c r="H83" s="46">
        <f>IFERROR(VLOOKUP(C83,SRA!B:T,18,0),"")</f>
        <v>0</v>
      </c>
      <c r="I83" s="46">
        <f>IFERROR(VLOOKUP(C83,SRA!B:T,19,0),"")</f>
        <v>16784.88</v>
      </c>
      <c r="J83" s="47">
        <f>IFERROR(VLOOKUP(C83,MARÇO!B:F,3,0),"0,00")</f>
        <v>16784.88</v>
      </c>
      <c r="K83" s="46">
        <f t="shared" si="3"/>
        <v>5245.010000000002</v>
      </c>
      <c r="L83" s="47">
        <f>IFERROR(VLOOKUP(C83,MARÇO!B:H,7,0),"0,00")</f>
        <v>11539.869999999999</v>
      </c>
      <c r="M83" s="16" t="str">
        <f>IFERROR(VLOOKUP(C83,FÉRIAS!B:C,2,0),"")</f>
        <v/>
      </c>
      <c r="N83" s="13" t="str">
        <f>IFERROR(VLOOKUP(C83,AFASTADOS!B:C,2,0),"")</f>
        <v/>
      </c>
      <c r="O83" s="13"/>
      <c r="P83" s="13"/>
    </row>
    <row r="84" spans="2:16" s="13" customFormat="1">
      <c r="B84" s="12">
        <f t="shared" si="2"/>
        <v>76</v>
      </c>
      <c r="C84" s="17">
        <v>397</v>
      </c>
      <c r="D84" s="18" t="str">
        <f>IFERROR(VLOOKUP(C84,SRA!B:C,2,0),"")</f>
        <v>MARIA AMARA MEDEIROS</v>
      </c>
      <c r="E84" s="12" t="str">
        <f>IFERROR(VLOOKUP(C84,SRA!B:T,8,0),"")</f>
        <v>CLT</v>
      </c>
      <c r="F84" s="12" t="s">
        <v>442</v>
      </c>
      <c r="G84" s="12" t="str">
        <f>IFERROR(VLOOKUP(C84,SRA!B:T,5,0),"")</f>
        <v>TEC. EM ADM. E FIN.</v>
      </c>
      <c r="H84" s="46">
        <f>IFERROR(VLOOKUP(C84,SRA!B:T,18,0),"")</f>
        <v>5991.41</v>
      </c>
      <c r="I84" s="46">
        <f>IFERROR(VLOOKUP(C84,SRA!B:T,19,0),"")</f>
        <v>0</v>
      </c>
      <c r="J84" s="47">
        <f>IFERROR(VLOOKUP(C84,MARÇO!B:F,3,0),"0,00")</f>
        <v>9019.7900000000009</v>
      </c>
      <c r="K84" s="46">
        <f t="shared" si="3"/>
        <v>7606.1600000000008</v>
      </c>
      <c r="L84" s="47">
        <f>IFERROR(VLOOKUP(C84,MARÇO!B:H,7,0),"0,00")</f>
        <v>1413.63</v>
      </c>
      <c r="M84" s="16" t="str">
        <f>IFERROR(VLOOKUP(C84,FÉRIAS!B:C,2,0),"")</f>
        <v>MARIA AMARA MEDEIROS</v>
      </c>
      <c r="N84" s="13" t="str">
        <f>IFERROR(VLOOKUP(C84,AFASTADOS!B:C,2,0),"")</f>
        <v/>
      </c>
    </row>
    <row r="85" spans="2:16" s="13" customFormat="1">
      <c r="B85" s="12">
        <f t="shared" si="2"/>
        <v>77</v>
      </c>
      <c r="C85" s="17">
        <v>508</v>
      </c>
      <c r="D85" s="18" t="str">
        <f>IFERROR(VLOOKUP(C85,SRA!B:C,2,0),"")</f>
        <v>SANDRA EMIDIO PEREIRA</v>
      </c>
      <c r="E85" s="12" t="str">
        <f>IFERROR(VLOOKUP(C85,SRA!B:T,8,0),"")</f>
        <v>CLT</v>
      </c>
      <c r="F85" s="12" t="s">
        <v>430</v>
      </c>
      <c r="G85" s="12" t="str">
        <f>IFERROR(VLOOKUP(C85,SRA!B:T,5,0),"")</f>
        <v>TEC. EM ADM. E FIN.</v>
      </c>
      <c r="H85" s="46">
        <f>IFERROR(VLOOKUP(C85,SRA!B:T,18,0),"")</f>
        <v>5523.19</v>
      </c>
      <c r="I85" s="46">
        <f>IFERROR(VLOOKUP(C85,SRA!B:T,19,0),"")</f>
        <v>0</v>
      </c>
      <c r="J85" s="47">
        <f>IFERROR(VLOOKUP(C85,MARÇO!B:F,3,0),"0,00")</f>
        <v>5523.19</v>
      </c>
      <c r="K85" s="46">
        <f t="shared" si="3"/>
        <v>2276.9899999999998</v>
      </c>
      <c r="L85" s="47">
        <f>IFERROR(VLOOKUP(C85,MARÇO!B:H,7,0),"0,00")</f>
        <v>3246.2</v>
      </c>
      <c r="M85" s="16" t="str">
        <f>IFERROR(VLOOKUP(C85,FÉRIAS!B:C,2,0),"")</f>
        <v/>
      </c>
      <c r="N85" s="13" t="str">
        <f>IFERROR(VLOOKUP(C85,AFASTADOS!B:C,2,0),"")</f>
        <v/>
      </c>
    </row>
    <row r="86" spans="2:16" s="13" customFormat="1">
      <c r="B86" s="12">
        <f t="shared" si="2"/>
        <v>78</v>
      </c>
      <c r="C86" s="17">
        <v>510</v>
      </c>
      <c r="D86" s="18" t="str">
        <f>IFERROR(VLOOKUP(C86,SRA!B:C,2,0),"")</f>
        <v>FRANCISCO FERREIRA DE SOUSA</v>
      </c>
      <c r="E86" s="12" t="str">
        <f>IFERROR(VLOOKUP(C86,SRA!B:T,8,0),"")</f>
        <v>CLT</v>
      </c>
      <c r="F86" s="12" t="s">
        <v>430</v>
      </c>
      <c r="G86" s="12" t="str">
        <f>IFERROR(VLOOKUP(C86,SRA!B:T,5,0),"")</f>
        <v>TEC. EM ADM. E FIN.</v>
      </c>
      <c r="H86" s="46">
        <f>IFERROR(VLOOKUP(C86,SRA!B:T,18,0),"")</f>
        <v>4475.91</v>
      </c>
      <c r="I86" s="46">
        <f>IFERROR(VLOOKUP(C86,SRA!B:T,19,0),"")</f>
        <v>0</v>
      </c>
      <c r="J86" s="47">
        <f>IFERROR(VLOOKUP(C86,MARÇO!B:F,3,0),"0,00")</f>
        <v>4475.91</v>
      </c>
      <c r="K86" s="46">
        <f t="shared" si="3"/>
        <v>1615.1099999999997</v>
      </c>
      <c r="L86" s="47">
        <f>IFERROR(VLOOKUP(C86,MARÇO!B:H,7,0),"0,00")</f>
        <v>2860.8</v>
      </c>
      <c r="M86" s="29"/>
      <c r="N86" s="23"/>
      <c r="P86" s="23"/>
    </row>
    <row r="87" spans="2:16" s="13" customFormat="1">
      <c r="B87" s="12">
        <f t="shared" si="2"/>
        <v>79</v>
      </c>
      <c r="C87" s="17">
        <v>542</v>
      </c>
      <c r="D87" s="18" t="str">
        <f>IFERROR(VLOOKUP(C87,SRA!B:C,2,0),"")</f>
        <v>ANA MARTA MARCELINO DA SILVA</v>
      </c>
      <c r="E87" s="12" t="str">
        <f>IFERROR(VLOOKUP(C87,SRA!B:T,8,0),"")</f>
        <v>CLT</v>
      </c>
      <c r="F87" s="12" t="s">
        <v>430</v>
      </c>
      <c r="G87" s="12" t="str">
        <f>IFERROR(VLOOKUP(C87,SRA!B:T,5,0),"")</f>
        <v>TEC.EM QUALIDADE IND</v>
      </c>
      <c r="H87" s="46">
        <f>IFERROR(VLOOKUP(C87,SRA!B:T,18,0),"")</f>
        <v>2152.9499999999998</v>
      </c>
      <c r="I87" s="46">
        <f>IFERROR(VLOOKUP(C87,SRA!B:T,19,0),"")</f>
        <v>0</v>
      </c>
      <c r="J87" s="47">
        <f>IFERROR(VLOOKUP(C87,MARÇO!B:F,3,0),"0,00")</f>
        <v>2873.15</v>
      </c>
      <c r="K87" s="46">
        <f t="shared" si="3"/>
        <v>963.09000000000015</v>
      </c>
      <c r="L87" s="47">
        <f>IFERROR(VLOOKUP(C87,MARÇO!B:H,7,0),"0,00")</f>
        <v>1910.06</v>
      </c>
      <c r="M87" s="29"/>
      <c r="N87" s="23"/>
      <c r="P87" s="23"/>
    </row>
    <row r="88" spans="2:16" s="13" customFormat="1">
      <c r="B88" s="12">
        <f t="shared" si="2"/>
        <v>80</v>
      </c>
      <c r="C88" s="17">
        <v>788</v>
      </c>
      <c r="D88" s="18" t="str">
        <f>IFERROR(VLOOKUP(C88,SRA!B:C,2,0),"")</f>
        <v>IVONEIDE FRANCISCA S ALMEIDA</v>
      </c>
      <c r="E88" s="12" t="str">
        <f>IFERROR(VLOOKUP(C88,SRA!B:T,8,0),"")</f>
        <v>CLT</v>
      </c>
      <c r="F88" s="12" t="s">
        <v>430</v>
      </c>
      <c r="G88" s="12" t="str">
        <f>IFERROR(VLOOKUP(C88,SRA!B:T,5,0),"")</f>
        <v>OP. DE PROD. IND.</v>
      </c>
      <c r="H88" s="46">
        <f>IFERROR(VLOOKUP(C88,SRA!B:T,18,0),"")</f>
        <v>3877.42</v>
      </c>
      <c r="I88" s="46">
        <f>IFERROR(VLOOKUP(C88,SRA!B:T,19,0),"")</f>
        <v>0</v>
      </c>
      <c r="J88" s="47">
        <f>IFERROR(VLOOKUP(C88,MARÇO!B:F,3,0),"0,00")</f>
        <v>3877.42</v>
      </c>
      <c r="K88" s="46">
        <f t="shared" si="3"/>
        <v>1300.8000000000002</v>
      </c>
      <c r="L88" s="47">
        <f>IFERROR(VLOOKUP(C88,MARÇO!B:H,7,0),"0,00")</f>
        <v>2576.62</v>
      </c>
      <c r="M88" s="29"/>
      <c r="N88" s="23"/>
      <c r="P88" s="23"/>
    </row>
    <row r="89" spans="2:16" s="13" customFormat="1">
      <c r="B89" s="12">
        <f t="shared" si="2"/>
        <v>81</v>
      </c>
      <c r="C89" s="17">
        <v>830</v>
      </c>
      <c r="D89" s="18" t="str">
        <f>IFERROR(VLOOKUP(C89,SRA!B:C,2,0),"")</f>
        <v>CARLOS ANTONIO DA SILVA</v>
      </c>
      <c r="E89" s="12" t="str">
        <f>IFERROR(VLOOKUP(C89,SRA!B:T,8,0),"")</f>
        <v>CLT</v>
      </c>
      <c r="F89" s="12" t="s">
        <v>430</v>
      </c>
      <c r="G89" s="12" t="str">
        <f>IFERROR(VLOOKUP(C89,SRA!B:T,5,0),"")</f>
        <v>TEC. EM ADM. E FIN.</v>
      </c>
      <c r="H89" s="46">
        <f>IFERROR(VLOOKUP(C89,SRA!B:T,18,0),"")</f>
        <v>5440.47</v>
      </c>
      <c r="I89" s="46">
        <f>IFERROR(VLOOKUP(C89,SRA!B:T,19,0),"")</f>
        <v>0</v>
      </c>
      <c r="J89" s="47">
        <f>IFERROR(VLOOKUP(C89,MARÇO!B:F,3,0),"0,00")</f>
        <v>5440.47</v>
      </c>
      <c r="K89" s="46">
        <f t="shared" si="3"/>
        <v>1913.67</v>
      </c>
      <c r="L89" s="47">
        <f>IFERROR(VLOOKUP(C89,MARÇO!B:H,7,0),"0,00")</f>
        <v>3526.8</v>
      </c>
      <c r="M89" s="29"/>
      <c r="N89" s="23"/>
      <c r="P89" s="23"/>
    </row>
    <row r="90" spans="2:16" s="13" customFormat="1">
      <c r="B90" s="12">
        <f t="shared" si="2"/>
        <v>82</v>
      </c>
      <c r="C90" s="17">
        <v>863</v>
      </c>
      <c r="D90" s="18" t="str">
        <f>IFERROR(VLOOKUP(C90,SRA!B:C,2,0),"")</f>
        <v>JOSE AMARO DOS SANTOS</v>
      </c>
      <c r="E90" s="12" t="str">
        <f>IFERROR(VLOOKUP(C90,SRA!B:T,8,0),"")</f>
        <v>CLT</v>
      </c>
      <c r="F90" s="12" t="s">
        <v>430</v>
      </c>
      <c r="G90" s="12" t="str">
        <f>IFERROR(VLOOKUP(C90,SRA!B:T,5,0),"")</f>
        <v>ASS. DE SERVICOS</v>
      </c>
      <c r="H90" s="46">
        <f>IFERROR(VLOOKUP(C90,SRA!B:T,18,0),"")</f>
        <v>2759.34</v>
      </c>
      <c r="I90" s="46">
        <f>IFERROR(VLOOKUP(C90,SRA!B:T,19,0),"")</f>
        <v>0</v>
      </c>
      <c r="J90" s="47">
        <f>IFERROR(VLOOKUP(C90,MARÇO!B:F,3,0),"0,00")</f>
        <v>2759.34</v>
      </c>
      <c r="K90" s="46">
        <f t="shared" si="3"/>
        <v>1190.6600000000003</v>
      </c>
      <c r="L90" s="47">
        <f>IFERROR(VLOOKUP(C90,MARÇO!B:H,7,0),"0,00")</f>
        <v>1568.6799999999998</v>
      </c>
      <c r="M90" s="16" t="str">
        <f>IFERROR(VLOOKUP(C90,FÉRIAS!B:C,2,0),"")</f>
        <v/>
      </c>
      <c r="N90" s="13" t="str">
        <f>IFERROR(VLOOKUP(C90,AFASTADOS!B:C,2,0),"")</f>
        <v/>
      </c>
    </row>
    <row r="91" spans="2:16" s="13" customFormat="1">
      <c r="B91" s="12">
        <f t="shared" si="2"/>
        <v>83</v>
      </c>
      <c r="C91" s="17">
        <v>871</v>
      </c>
      <c r="D91" s="18" t="str">
        <f>IFERROR(VLOOKUP(C91,SRA!B:C,2,0),"")</f>
        <v>MARIA LUISA P DE LEMOS SILVA</v>
      </c>
      <c r="E91" s="12" t="str">
        <f>IFERROR(VLOOKUP(C91,SRA!B:T,8,0),"")</f>
        <v>CLT</v>
      </c>
      <c r="F91" s="12" t="s">
        <v>430</v>
      </c>
      <c r="G91" s="12" t="str">
        <f>IFERROR(VLOOKUP(C91,SRA!B:T,5,0),"")</f>
        <v>TEC. EM ADM. E FIN.</v>
      </c>
      <c r="H91" s="46">
        <f>IFERROR(VLOOKUP(C91,SRA!B:T,18,0),"")</f>
        <v>5850.48</v>
      </c>
      <c r="I91" s="46">
        <f>IFERROR(VLOOKUP(C91,SRA!B:T,19,0),"")</f>
        <v>0</v>
      </c>
      <c r="J91" s="47">
        <f>IFERROR(VLOOKUP(C91,MARÇO!B:F,3,0),"0,00")</f>
        <v>5850.48</v>
      </c>
      <c r="K91" s="46">
        <f t="shared" si="3"/>
        <v>2311.0799999999995</v>
      </c>
      <c r="L91" s="47">
        <f>IFERROR(VLOOKUP(C91,MARÇO!B:H,7,0),"0,00")</f>
        <v>3539.4</v>
      </c>
      <c r="M91" s="29"/>
      <c r="N91" s="23"/>
      <c r="P91" s="23"/>
    </row>
    <row r="92" spans="2:16" s="13" customFormat="1">
      <c r="B92" s="12">
        <f t="shared" si="2"/>
        <v>84</v>
      </c>
      <c r="C92" s="17">
        <v>897</v>
      </c>
      <c r="D92" s="18" t="str">
        <f>IFERROR(VLOOKUP(C92,SRA!B:C,2,0),"")</f>
        <v>EUNICE DE ASSIS CALIXTO</v>
      </c>
      <c r="E92" s="12" t="str">
        <f>IFERROR(VLOOKUP(C92,SRA!B:T,8,0),"")</f>
        <v>CLT</v>
      </c>
      <c r="F92" s="12" t="s">
        <v>430</v>
      </c>
      <c r="G92" s="12" t="str">
        <f>IFERROR(VLOOKUP(C92,SRA!B:T,5,0),"")</f>
        <v>ASS. DE SERVICOS</v>
      </c>
      <c r="H92" s="46">
        <f>IFERROR(VLOOKUP(C92,SRA!B:T,18,0),"")</f>
        <v>2059.06</v>
      </c>
      <c r="I92" s="46">
        <f>IFERROR(VLOOKUP(C92,SRA!B:T,19,0),"")</f>
        <v>0</v>
      </c>
      <c r="J92" s="47">
        <f>IFERROR(VLOOKUP(C92,MARÇO!B:F,3,0),"0,00")</f>
        <v>2059.06</v>
      </c>
      <c r="K92" s="46">
        <f t="shared" si="3"/>
        <v>1730.1399999999999</v>
      </c>
      <c r="L92" s="47">
        <f>IFERROR(VLOOKUP(C92,MARÇO!B:H,7,0),"0,00")</f>
        <v>328.92</v>
      </c>
      <c r="M92" s="29"/>
      <c r="N92" s="23"/>
      <c r="P92" s="23"/>
    </row>
    <row r="93" spans="2:16" s="13" customFormat="1">
      <c r="B93" s="12">
        <f t="shared" si="2"/>
        <v>85</v>
      </c>
      <c r="C93" s="17">
        <v>996</v>
      </c>
      <c r="D93" s="18" t="str">
        <f>IFERROR(VLOOKUP(C93,SRA!B:C,2,0),"")</f>
        <v>FIRMINO SIQUEIRA DA SILVA</v>
      </c>
      <c r="E93" s="12" t="str">
        <f>IFERROR(VLOOKUP(C93,SRA!B:T,8,0),"")</f>
        <v>CLT</v>
      </c>
      <c r="F93" s="12" t="s">
        <v>430</v>
      </c>
      <c r="G93" s="12" t="str">
        <f>IFERROR(VLOOKUP(C93,SRA!B:T,5,0),"")</f>
        <v>OP. DE PROD. IND.</v>
      </c>
      <c r="H93" s="46">
        <f>IFERROR(VLOOKUP(C93,SRA!B:T,18,0),"")</f>
        <v>4280.67</v>
      </c>
      <c r="I93" s="46">
        <f>IFERROR(VLOOKUP(C93,SRA!B:T,19,0),"")</f>
        <v>0</v>
      </c>
      <c r="J93" s="47">
        <f>IFERROR(VLOOKUP(C93,MARÇO!B:F,3,0),"0,00")</f>
        <v>4705.3100000000004</v>
      </c>
      <c r="K93" s="46">
        <f t="shared" si="3"/>
        <v>1707.5800000000004</v>
      </c>
      <c r="L93" s="47">
        <f>IFERROR(VLOOKUP(C93,MARÇO!B:H,7,0),"0,00")</f>
        <v>2997.73</v>
      </c>
      <c r="M93" s="29"/>
      <c r="N93" s="23"/>
      <c r="O93" s="23"/>
      <c r="P93" s="23"/>
    </row>
    <row r="94" spans="2:16" s="13" customFormat="1">
      <c r="B94" s="12">
        <f t="shared" si="2"/>
        <v>86</v>
      </c>
      <c r="C94" s="17">
        <v>1008</v>
      </c>
      <c r="D94" s="18" t="str">
        <f>IFERROR(VLOOKUP(C94,SRA!B:C,2,0),"")</f>
        <v>MARIO JOSE DO NASCIMENTO</v>
      </c>
      <c r="E94" s="12" t="str">
        <f>IFERROR(VLOOKUP(C94,SRA!B:T,8,0),"")</f>
        <v>CLT</v>
      </c>
      <c r="F94" s="12" t="s">
        <v>430</v>
      </c>
      <c r="G94" s="12" t="str">
        <f>IFERROR(VLOOKUP(C94,SRA!B:T,5,0),"")</f>
        <v>ASS. DE SERVICOS</v>
      </c>
      <c r="H94" s="46">
        <f>IFERROR(VLOOKUP(C94,SRA!B:T,18,0),"")</f>
        <v>2627.98</v>
      </c>
      <c r="I94" s="46">
        <f>IFERROR(VLOOKUP(C94,SRA!B:T,19,0),"")</f>
        <v>0</v>
      </c>
      <c r="J94" s="47">
        <f>IFERROR(VLOOKUP(C94,MARÇO!B:F,3,0),"0,00")</f>
        <v>2627.98</v>
      </c>
      <c r="K94" s="46">
        <f t="shared" si="3"/>
        <v>711.06</v>
      </c>
      <c r="L94" s="47">
        <f>IFERROR(VLOOKUP(C94,MARÇO!B:H,7,0),"0,00")</f>
        <v>1916.92</v>
      </c>
      <c r="M94" s="16" t="str">
        <f>IFERROR(VLOOKUP(C94,FÉRIAS!B:C,2,0),"")</f>
        <v/>
      </c>
      <c r="N94" s="13" t="str">
        <f>IFERROR(VLOOKUP(C94,AFASTADOS!B:C,2,0),"")</f>
        <v/>
      </c>
    </row>
    <row r="95" spans="2:16" s="13" customFormat="1">
      <c r="B95" s="12">
        <f t="shared" si="2"/>
        <v>87</v>
      </c>
      <c r="C95" s="17">
        <v>1037</v>
      </c>
      <c r="D95" s="18" t="str">
        <f>IFERROR(VLOOKUP(C95,SRA!B:C,2,0),"")</f>
        <v>DAVI INACIO FILHO</v>
      </c>
      <c r="E95" s="12" t="str">
        <f>IFERROR(VLOOKUP(C95,SRA!B:T,8,0),"")</f>
        <v>CLT</v>
      </c>
      <c r="F95" s="12" t="s">
        <v>430</v>
      </c>
      <c r="G95" s="12" t="str">
        <f>IFERROR(VLOOKUP(C95,SRA!B:T,5,0),"")</f>
        <v>OP. DE PROD. IND.</v>
      </c>
      <c r="H95" s="46">
        <f>IFERROR(VLOOKUP(C95,SRA!B:T,18,0),"")</f>
        <v>4076.83</v>
      </c>
      <c r="I95" s="46">
        <f>IFERROR(VLOOKUP(C95,SRA!B:T,19,0),"")</f>
        <v>0</v>
      </c>
      <c r="J95" s="47">
        <f>IFERROR(VLOOKUP(C95,MARÇO!B:F,3,0),"0,00")</f>
        <v>4076.83</v>
      </c>
      <c r="K95" s="46">
        <f t="shared" si="3"/>
        <v>1521.9</v>
      </c>
      <c r="L95" s="47">
        <f>IFERROR(VLOOKUP(C95,MARÇO!B:H,7,0),"0,00")</f>
        <v>2554.9299999999998</v>
      </c>
      <c r="M95" s="29"/>
      <c r="N95" s="23"/>
      <c r="O95" s="23"/>
      <c r="P95" s="23"/>
    </row>
    <row r="96" spans="2:16" s="13" customFormat="1">
      <c r="B96" s="12">
        <f t="shared" si="2"/>
        <v>88</v>
      </c>
      <c r="C96" s="17">
        <v>1051</v>
      </c>
      <c r="D96" s="18" t="str">
        <f>IFERROR(VLOOKUP(C96,SRA!B:C,2,0),"")</f>
        <v>GEORGE HAROLD DE B  WALMSLEY</v>
      </c>
      <c r="E96" s="12" t="str">
        <f>IFERROR(VLOOKUP(C96,SRA!B:T,8,0),"")</f>
        <v>CLT</v>
      </c>
      <c r="F96" s="12" t="s">
        <v>430</v>
      </c>
      <c r="G96" s="12" t="str">
        <f>IFERROR(VLOOKUP(C96,SRA!B:T,5,0),"")</f>
        <v>ANALISTA EM PCP</v>
      </c>
      <c r="H96" s="46">
        <f>IFERROR(VLOOKUP(C96,SRA!B:T,18,0),"")</f>
        <v>21920.690000000002</v>
      </c>
      <c r="I96" s="46">
        <f>IFERROR(VLOOKUP(C96,SRA!B:T,19,0),"")</f>
        <v>0</v>
      </c>
      <c r="J96" s="47">
        <f>IFERROR(VLOOKUP(C96,MARÇO!B:F,3,0),"0,00")</f>
        <v>21920.69</v>
      </c>
      <c r="K96" s="46">
        <f t="shared" si="3"/>
        <v>7674.8299999999981</v>
      </c>
      <c r="L96" s="47">
        <f>IFERROR(VLOOKUP(C96,MARÇO!B:H,7,0),"0,00")</f>
        <v>14245.86</v>
      </c>
      <c r="M96" s="29"/>
      <c r="N96" s="23"/>
      <c r="O96" s="23"/>
      <c r="P96" s="23"/>
    </row>
    <row r="97" spans="2:16" s="13" customFormat="1">
      <c r="B97" s="12">
        <f t="shared" si="2"/>
        <v>89</v>
      </c>
      <c r="C97" s="17">
        <v>1056</v>
      </c>
      <c r="D97" s="18" t="str">
        <f>IFERROR(VLOOKUP(C97,SRA!B:C,2,0),"")</f>
        <v>VALERIA MARIA DA SILVA</v>
      </c>
      <c r="E97" s="12" t="str">
        <f>IFERROR(VLOOKUP(C97,SRA!B:T,8,0),"")</f>
        <v>CLT</v>
      </c>
      <c r="F97" s="12" t="s">
        <v>430</v>
      </c>
      <c r="G97" s="12" t="str">
        <f>IFERROR(VLOOKUP(C97,SRA!B:T,5,0),"")</f>
        <v>TEC.EM QUALIDADE IND</v>
      </c>
      <c r="H97" s="46">
        <f>IFERROR(VLOOKUP(C97,SRA!B:T,18,0),"")</f>
        <v>4934.66</v>
      </c>
      <c r="I97" s="46">
        <f>IFERROR(VLOOKUP(C97,SRA!B:T,19,0),"")</f>
        <v>0</v>
      </c>
      <c r="J97" s="47">
        <f>IFERROR(VLOOKUP(C97,MARÇO!B:F,3,0),"0,00")</f>
        <v>5430.35</v>
      </c>
      <c r="K97" s="46">
        <f t="shared" si="3"/>
        <v>3589.2700000000004</v>
      </c>
      <c r="L97" s="47">
        <f>IFERROR(VLOOKUP(C97,MARÇO!B:H,7,0),"0,00")</f>
        <v>1841.08</v>
      </c>
      <c r="M97" s="29"/>
      <c r="N97" s="23"/>
      <c r="O97" s="23"/>
      <c r="P97" s="23"/>
    </row>
    <row r="98" spans="2:16" s="13" customFormat="1">
      <c r="B98" s="12">
        <f t="shared" si="2"/>
        <v>90</v>
      </c>
      <c r="C98" s="17">
        <v>1071</v>
      </c>
      <c r="D98" s="18" t="str">
        <f>IFERROR(VLOOKUP(C98,SRA!B:C,2,0),"")</f>
        <v>MARIA JOSE DA HORA</v>
      </c>
      <c r="E98" s="12" t="str">
        <f>IFERROR(VLOOKUP(C98,SRA!B:T,8,0),"")</f>
        <v>CLT</v>
      </c>
      <c r="F98" s="12" t="s">
        <v>430</v>
      </c>
      <c r="G98" s="12" t="str">
        <f>IFERROR(VLOOKUP(C98,SRA!B:T,5,0),"")</f>
        <v>OP. DE PROD. IND.</v>
      </c>
      <c r="H98" s="46">
        <f>IFERROR(VLOOKUP(C98,SRA!B:T,18,0),"")</f>
        <v>2270.11</v>
      </c>
      <c r="I98" s="46">
        <f>IFERROR(VLOOKUP(C98,SRA!B:T,19,0),"")</f>
        <v>0</v>
      </c>
      <c r="J98" s="47">
        <f>IFERROR(VLOOKUP(C98,MARÇO!B:F,3,0),"0,00")</f>
        <v>2270.11</v>
      </c>
      <c r="K98" s="46">
        <f t="shared" si="3"/>
        <v>424.27</v>
      </c>
      <c r="L98" s="47">
        <f>IFERROR(VLOOKUP(C98,MARÇO!B:H,7,0),"0,00")</f>
        <v>1845.8400000000001</v>
      </c>
      <c r="M98" s="29"/>
      <c r="N98" s="23"/>
      <c r="O98" s="23"/>
      <c r="P98" s="23"/>
    </row>
    <row r="99" spans="2:16" s="13" customFormat="1">
      <c r="B99" s="12">
        <f t="shared" si="2"/>
        <v>91</v>
      </c>
      <c r="C99" s="17">
        <v>1080</v>
      </c>
      <c r="D99" s="18" t="str">
        <f>IFERROR(VLOOKUP(C99,SRA!B:C,2,0),"")</f>
        <v>VALDIRENE ANDRE PEREIRA</v>
      </c>
      <c r="E99" s="12" t="str">
        <f>IFERROR(VLOOKUP(C99,SRA!B:T,8,0),"")</f>
        <v>CLT</v>
      </c>
      <c r="F99" s="12" t="s">
        <v>430</v>
      </c>
      <c r="G99" s="12" t="str">
        <f>IFERROR(VLOOKUP(C99,SRA!B:T,5,0),"")</f>
        <v>TEC. EM ADM. E FIN.</v>
      </c>
      <c r="H99" s="46">
        <f>IFERROR(VLOOKUP(C99,SRA!B:T,18,0),"")</f>
        <v>4475.91</v>
      </c>
      <c r="I99" s="46">
        <f>IFERROR(VLOOKUP(C99,SRA!B:T,19,0),"")</f>
        <v>0</v>
      </c>
      <c r="J99" s="47">
        <f>IFERROR(VLOOKUP(C99,MARÇO!B:F,3,0),"0,00")</f>
        <v>4475.91</v>
      </c>
      <c r="K99" s="46">
        <f t="shared" si="3"/>
        <v>1569.1499999999996</v>
      </c>
      <c r="L99" s="47">
        <f>IFERROR(VLOOKUP(C99,MARÇO!B:H,7,0),"0,00")</f>
        <v>2906.76</v>
      </c>
      <c r="M99" s="16"/>
      <c r="P99" s="23"/>
    </row>
    <row r="100" spans="2:16" s="13" customFormat="1">
      <c r="B100" s="12">
        <f t="shared" si="2"/>
        <v>92</v>
      </c>
      <c r="C100" s="17">
        <v>1099</v>
      </c>
      <c r="D100" s="18" t="str">
        <f>IFERROR(VLOOKUP(C100,SRA!B:C,2,0),"")</f>
        <v>VALERIA DA SILVA SOUZA</v>
      </c>
      <c r="E100" s="12" t="str">
        <f>IFERROR(VLOOKUP(C100,SRA!B:T,8,0),"")</f>
        <v>CLT</v>
      </c>
      <c r="F100" s="12" t="s">
        <v>430</v>
      </c>
      <c r="G100" s="12" t="str">
        <f>IFERROR(VLOOKUP(C100,SRA!B:T,5,0),"")</f>
        <v>OP. DE PROD. IND.</v>
      </c>
      <c r="H100" s="46">
        <f>IFERROR(VLOOKUP(C100,SRA!B:T,18,0),"")</f>
        <v>4076.83</v>
      </c>
      <c r="I100" s="46">
        <f>IFERROR(VLOOKUP(C100,SRA!B:T,19,0),"")</f>
        <v>0</v>
      </c>
      <c r="J100" s="47">
        <f>IFERROR(VLOOKUP(C100,MARÇO!B:F,3,0),"0,00")</f>
        <v>4076.83</v>
      </c>
      <c r="K100" s="46">
        <f t="shared" si="3"/>
        <v>707</v>
      </c>
      <c r="L100" s="47">
        <f>IFERROR(VLOOKUP(C100,MARÇO!B:H,7,0),"0,00")</f>
        <v>3369.83</v>
      </c>
      <c r="M100" s="16" t="str">
        <f>IFERROR(VLOOKUP(C100,FÉRIAS!B:C,2,0),"")</f>
        <v/>
      </c>
      <c r="N100" s="13" t="str">
        <f>IFERROR(VLOOKUP(C100,AFASTADOS!B:C,2,0),"")</f>
        <v/>
      </c>
    </row>
    <row r="101" spans="2:16" s="13" customFormat="1">
      <c r="B101" s="12">
        <f t="shared" si="2"/>
        <v>93</v>
      </c>
      <c r="C101" s="17">
        <v>1126</v>
      </c>
      <c r="D101" s="18" t="str">
        <f>IFERROR(VLOOKUP(C101,SRA!B:C,2,0),"")</f>
        <v>ALUISIO GOMES FERREIRA FILHO</v>
      </c>
      <c r="E101" s="12" t="str">
        <f>IFERROR(VLOOKUP(C101,SRA!B:T,8,0),"")</f>
        <v>CLT</v>
      </c>
      <c r="F101" s="12" t="s">
        <v>430</v>
      </c>
      <c r="G101" s="12" t="str">
        <f>IFERROR(VLOOKUP(C101,SRA!B:T,5,0),"")</f>
        <v>TEC. EM ADM. E FIN.</v>
      </c>
      <c r="H101" s="46">
        <f>IFERROR(VLOOKUP(C101,SRA!B:T,18,0),"")</f>
        <v>6997.81</v>
      </c>
      <c r="I101" s="46">
        <f>IFERROR(VLOOKUP(C101,SRA!B:T,19,0),"")</f>
        <v>0</v>
      </c>
      <c r="J101" s="47">
        <f>IFERROR(VLOOKUP(C101,MARÇO!B:F,3,0),"0,00")</f>
        <v>6997.81</v>
      </c>
      <c r="K101" s="46">
        <f t="shared" si="3"/>
        <v>2986.8900000000003</v>
      </c>
      <c r="L101" s="47">
        <f>IFERROR(VLOOKUP(C101,MARÇO!B:H,7,0),"0,00")</f>
        <v>4010.92</v>
      </c>
      <c r="M101" s="16" t="str">
        <f>IFERROR(VLOOKUP(C101,FÉRIAS!B:C,2,0),"")</f>
        <v/>
      </c>
      <c r="N101" s="13" t="str">
        <f>IFERROR(VLOOKUP(C101,AFASTADOS!B:C,2,0),"")</f>
        <v/>
      </c>
    </row>
    <row r="102" spans="2:16" s="13" customFormat="1">
      <c r="B102" s="12">
        <f t="shared" si="2"/>
        <v>94</v>
      </c>
      <c r="C102" s="17">
        <v>1135</v>
      </c>
      <c r="D102" s="18" t="str">
        <f>IFERROR(VLOOKUP(C102,SRA!B:C,2,0),"")</f>
        <v>ANTONIO LUIZ DOS SANTOS</v>
      </c>
      <c r="E102" s="12" t="str">
        <f>IFERROR(VLOOKUP(C102,SRA!B:T,8,0),"")</f>
        <v>CLT</v>
      </c>
      <c r="F102" s="12" t="s">
        <v>430</v>
      </c>
      <c r="G102" s="12" t="str">
        <f>IFERROR(VLOOKUP(C102,SRA!B:T,5,0),"")</f>
        <v>TEC. EM ADM. E FIN.</v>
      </c>
      <c r="H102" s="46">
        <f>IFERROR(VLOOKUP(C102,SRA!B:T,18,0),"")</f>
        <v>3682.31</v>
      </c>
      <c r="I102" s="46">
        <f>IFERROR(VLOOKUP(C102,SRA!B:T,19,0),"")</f>
        <v>0</v>
      </c>
      <c r="J102" s="47">
        <f>IFERROR(VLOOKUP(C102,MARÇO!B:F,3,0),"0,00")</f>
        <v>3682.31</v>
      </c>
      <c r="K102" s="46">
        <f t="shared" si="3"/>
        <v>1652.59</v>
      </c>
      <c r="L102" s="47">
        <f>IFERROR(VLOOKUP(C102,MARÇO!B:H,7,0),"0,00")</f>
        <v>2029.72</v>
      </c>
      <c r="M102" s="16" t="str">
        <f>IFERROR(VLOOKUP(C102,FÉRIAS!B:C,2,0),"")</f>
        <v/>
      </c>
      <c r="N102" s="13" t="str">
        <f>IFERROR(VLOOKUP(C102,AFASTADOS!B:C,2,0),"")</f>
        <v/>
      </c>
    </row>
    <row r="103" spans="2:16" s="13" customFormat="1">
      <c r="B103" s="12">
        <f t="shared" si="2"/>
        <v>95</v>
      </c>
      <c r="C103" s="17">
        <v>1159</v>
      </c>
      <c r="D103" s="18" t="str">
        <f>IFERROR(VLOOKUP(C103,SRA!B:C,2,0),"")</f>
        <v>VERA LUCIA MARIA C  DA SILVA</v>
      </c>
      <c r="E103" s="12" t="str">
        <f>IFERROR(VLOOKUP(C103,SRA!B:T,8,0),"")</f>
        <v>CLT</v>
      </c>
      <c r="F103" s="12" t="s">
        <v>430</v>
      </c>
      <c r="G103" s="12" t="str">
        <f>IFERROR(VLOOKUP(C103,SRA!B:T,5,0),"")</f>
        <v>OP. DE PROD. IND.</v>
      </c>
      <c r="H103" s="46">
        <f>IFERROR(VLOOKUP(C103,SRA!B:T,18,0),"")</f>
        <v>2270.16</v>
      </c>
      <c r="I103" s="46">
        <f>IFERROR(VLOOKUP(C103,SRA!B:T,19,0),"")</f>
        <v>0</v>
      </c>
      <c r="J103" s="47">
        <f>IFERROR(VLOOKUP(C103,MARÇO!B:F,3,0),"0,00")</f>
        <v>2270.16</v>
      </c>
      <c r="K103" s="46">
        <f t="shared" si="3"/>
        <v>1763.4299999999998</v>
      </c>
      <c r="L103" s="47">
        <f>IFERROR(VLOOKUP(C103,MARÇO!B:H,7,0),"0,00")</f>
        <v>506.73</v>
      </c>
      <c r="M103" s="16" t="str">
        <f>IFERROR(VLOOKUP(C103,FÉRIAS!B:C,2,0),"")</f>
        <v/>
      </c>
      <c r="N103" s="13" t="str">
        <f>IFERROR(VLOOKUP(C103,AFASTADOS!B:C,2,0),"")</f>
        <v/>
      </c>
    </row>
    <row r="104" spans="2:16" s="13" customFormat="1">
      <c r="B104" s="12">
        <f t="shared" si="2"/>
        <v>96</v>
      </c>
      <c r="C104" s="17">
        <v>1164</v>
      </c>
      <c r="D104" s="18" t="str">
        <f>IFERROR(VLOOKUP(C104,SRA!B:C,2,0),"")</f>
        <v>TERESINHA MARIA DE F  FELIX</v>
      </c>
      <c r="E104" s="12" t="str">
        <f>IFERROR(VLOOKUP(C104,SRA!B:T,8,0),"")</f>
        <v>CLT</v>
      </c>
      <c r="F104" s="12" t="s">
        <v>430</v>
      </c>
      <c r="G104" s="12" t="str">
        <f>IFERROR(VLOOKUP(C104,SRA!B:T,5,0),"")</f>
        <v>TEC. EM ADM. E FIN.</v>
      </c>
      <c r="H104" s="46">
        <f>IFERROR(VLOOKUP(C104,SRA!B:T,18,0),"")</f>
        <v>5712.48</v>
      </c>
      <c r="I104" s="46">
        <f>IFERROR(VLOOKUP(C104,SRA!B:T,19,0),"")</f>
        <v>0</v>
      </c>
      <c r="J104" s="47">
        <f>IFERROR(VLOOKUP(C104,MARÇO!B:F,3,0),"0,00")</f>
        <v>5712.48</v>
      </c>
      <c r="K104" s="46">
        <f t="shared" si="3"/>
        <v>2379.2699999999995</v>
      </c>
      <c r="L104" s="47">
        <f>IFERROR(VLOOKUP(C104,MARÇO!B:H,7,0),"0,00")</f>
        <v>3333.21</v>
      </c>
      <c r="M104" s="16" t="str">
        <f>IFERROR(VLOOKUP(C104,FÉRIAS!B:C,2,0),"")</f>
        <v/>
      </c>
      <c r="N104" s="13" t="str">
        <f>IFERROR(VLOOKUP(C104,AFASTADOS!B:C,2,0),"")</f>
        <v/>
      </c>
    </row>
    <row r="105" spans="2:16" s="13" customFormat="1">
      <c r="B105" s="12">
        <f t="shared" si="2"/>
        <v>97</v>
      </c>
      <c r="C105" s="17">
        <v>1169</v>
      </c>
      <c r="D105" s="18" t="str">
        <f>IFERROR(VLOOKUP(C105,SRA!B:C,2,0),"")</f>
        <v>MARIA DO CARMO SANTOS</v>
      </c>
      <c r="E105" s="12" t="str">
        <f>IFERROR(VLOOKUP(C105,SRA!B:T,8,0),"")</f>
        <v>CLT</v>
      </c>
      <c r="F105" s="12" t="s">
        <v>430</v>
      </c>
      <c r="G105" s="12" t="str">
        <f>IFERROR(VLOOKUP(C105,SRA!B:T,5,0),"")</f>
        <v>OP. DE PROD. IND.</v>
      </c>
      <c r="H105" s="46">
        <f>IFERROR(VLOOKUP(C105,SRA!B:T,18,0),"")</f>
        <v>3521.69</v>
      </c>
      <c r="I105" s="46">
        <f>IFERROR(VLOOKUP(C105,SRA!B:T,19,0),"")</f>
        <v>0</v>
      </c>
      <c r="J105" s="47">
        <f>IFERROR(VLOOKUP(C105,MARÇO!B:F,3,0),"0,00")</f>
        <v>3521.69</v>
      </c>
      <c r="K105" s="46">
        <f t="shared" si="3"/>
        <v>2151.83</v>
      </c>
      <c r="L105" s="47">
        <f>IFERROR(VLOOKUP(C105,MARÇO!B:H,7,0),"0,00")</f>
        <v>1369.86</v>
      </c>
      <c r="M105" s="16" t="str">
        <f>IFERROR(VLOOKUP(C105,FÉRIAS!B:C,2,0),"")</f>
        <v/>
      </c>
      <c r="N105" s="13" t="str">
        <f>IFERROR(VLOOKUP(C105,AFASTADOS!B:C,2,0),"")</f>
        <v/>
      </c>
    </row>
    <row r="106" spans="2:16" s="13" customFormat="1">
      <c r="B106" s="12">
        <f t="shared" si="2"/>
        <v>98</v>
      </c>
      <c r="C106" s="17">
        <v>1177</v>
      </c>
      <c r="D106" s="18" t="str">
        <f>IFERROR(VLOOKUP(C106,SRA!B:C,2,0),"")</f>
        <v>SELMA MARIA P DO NASCIMENTO</v>
      </c>
      <c r="E106" s="12" t="str">
        <f>IFERROR(VLOOKUP(C106,SRA!B:T,8,0),"")</f>
        <v>CLT</v>
      </c>
      <c r="F106" s="12" t="s">
        <v>430</v>
      </c>
      <c r="G106" s="12" t="str">
        <f>IFERROR(VLOOKUP(C106,SRA!B:T,5,0),"")</f>
        <v>TEC. EM ADM. E FIN.</v>
      </c>
      <c r="H106" s="46">
        <f>IFERROR(VLOOKUP(C106,SRA!B:T,18,0),"")</f>
        <v>4475.95</v>
      </c>
      <c r="I106" s="46">
        <f>IFERROR(VLOOKUP(C106,SRA!B:T,19,0),"")</f>
        <v>0</v>
      </c>
      <c r="J106" s="47">
        <f>IFERROR(VLOOKUP(C106,MARÇO!B:F,3,0),"0,00")</f>
        <v>4475.95</v>
      </c>
      <c r="K106" s="46">
        <f t="shared" si="3"/>
        <v>2468.2599999999998</v>
      </c>
      <c r="L106" s="47">
        <f>IFERROR(VLOOKUP(C106,MARÇO!B:H,7,0),"0,00")</f>
        <v>2007.69</v>
      </c>
      <c r="M106" s="16" t="str">
        <f>IFERROR(VLOOKUP(C106,FÉRIAS!B:C,2,0),"")</f>
        <v/>
      </c>
      <c r="N106" s="13" t="str">
        <f>IFERROR(VLOOKUP(C106,AFASTADOS!B:C,2,0),"")</f>
        <v/>
      </c>
    </row>
    <row r="107" spans="2:16" s="13" customFormat="1">
      <c r="B107" s="12">
        <f t="shared" si="2"/>
        <v>99</v>
      </c>
      <c r="C107" s="17">
        <v>1221</v>
      </c>
      <c r="D107" s="18" t="str">
        <f>IFERROR(VLOOKUP(C107,SRA!B:C,2,0),"")</f>
        <v>JOSE CARLOS TENORIO DE MELO</v>
      </c>
      <c r="E107" s="12" t="str">
        <f>IFERROR(VLOOKUP(C107,SRA!B:T,8,0),"")</f>
        <v>CLT</v>
      </c>
      <c r="F107" s="12" t="s">
        <v>430</v>
      </c>
      <c r="G107" s="12" t="str">
        <f>IFERROR(VLOOKUP(C107,SRA!B:T,5,0),"")</f>
        <v>ANALISTA EM PCP</v>
      </c>
      <c r="H107" s="46">
        <f>IFERROR(VLOOKUP(C107,SRA!B:T,18,0),"")</f>
        <v>10379.799999999999</v>
      </c>
      <c r="I107" s="46">
        <f>IFERROR(VLOOKUP(C107,SRA!B:T,19,0),"")</f>
        <v>0</v>
      </c>
      <c r="J107" s="47">
        <f>IFERROR(VLOOKUP(C107,MARÇO!B:F,3,0),"0,00")</f>
        <v>10379.799999999999</v>
      </c>
      <c r="K107" s="46">
        <f t="shared" si="3"/>
        <v>3762.3399999999992</v>
      </c>
      <c r="L107" s="47">
        <f>IFERROR(VLOOKUP(C107,MARÇO!B:H,7,0),"0,00")</f>
        <v>6617.46</v>
      </c>
      <c r="M107" s="16" t="str">
        <f>IFERROR(VLOOKUP(C107,FÉRIAS!B:C,2,0),"")</f>
        <v/>
      </c>
      <c r="N107" s="13" t="str">
        <f>IFERROR(VLOOKUP(C107,AFASTADOS!B:C,2,0),"")</f>
        <v/>
      </c>
    </row>
    <row r="108" spans="2:16" s="13" customFormat="1">
      <c r="B108" s="12">
        <f t="shared" si="2"/>
        <v>100</v>
      </c>
      <c r="C108" s="17">
        <v>1229</v>
      </c>
      <c r="D108" s="18" t="str">
        <f>IFERROR(VLOOKUP(C108,SRA!B:C,2,0),"")</f>
        <v>IVANETE RODRIGUES DOS SANTOS</v>
      </c>
      <c r="E108" s="12" t="str">
        <f>IFERROR(VLOOKUP(C108,SRA!B:T,8,0),"")</f>
        <v>CLT</v>
      </c>
      <c r="F108" s="12" t="s">
        <v>430</v>
      </c>
      <c r="G108" s="12" t="str">
        <f>IFERROR(VLOOKUP(C108,SRA!B:T,5,0),"")</f>
        <v>OP. DE PROD. IND.</v>
      </c>
      <c r="H108" s="46">
        <f>IFERROR(VLOOKUP(C108,SRA!B:T,18,0),"")</f>
        <v>4280.67</v>
      </c>
      <c r="I108" s="46">
        <f>IFERROR(VLOOKUP(C108,SRA!B:T,19,0),"")</f>
        <v>0</v>
      </c>
      <c r="J108" s="47">
        <f>IFERROR(VLOOKUP(C108,MARÇO!B:F,3,0),"0,00")</f>
        <v>4727.16</v>
      </c>
      <c r="K108" s="46">
        <f t="shared" si="3"/>
        <v>1964.9799999999996</v>
      </c>
      <c r="L108" s="47">
        <f>IFERROR(VLOOKUP(C108,MARÇO!B:H,7,0),"0,00")</f>
        <v>2762.1800000000003</v>
      </c>
      <c r="M108" s="16" t="str">
        <f>IFERROR(VLOOKUP(C108,FÉRIAS!B:C,2,0),"")</f>
        <v/>
      </c>
      <c r="N108" s="13" t="str">
        <f>IFERROR(VLOOKUP(C108,AFASTADOS!B:C,2,0),"")</f>
        <v/>
      </c>
    </row>
    <row r="109" spans="2:16" s="13" customFormat="1">
      <c r="B109" s="12">
        <f t="shared" si="2"/>
        <v>101</v>
      </c>
      <c r="C109" s="17">
        <v>1243</v>
      </c>
      <c r="D109" s="18" t="str">
        <f>IFERROR(VLOOKUP(C109,SRA!B:C,2,0),"")</f>
        <v>MARIA EUGENIA VILARIM LIMA</v>
      </c>
      <c r="E109" s="12" t="str">
        <f>IFERROR(VLOOKUP(C109,SRA!B:T,8,0),"")</f>
        <v>CLT</v>
      </c>
      <c r="F109" s="12" t="s">
        <v>430</v>
      </c>
      <c r="G109" s="12" t="str">
        <f>IFERROR(VLOOKUP(C109,SRA!B:T,5,0),"")</f>
        <v>OP. DE PROD. IND.</v>
      </c>
      <c r="H109" s="46">
        <f>IFERROR(VLOOKUP(C109,SRA!B:T,18,0),"")</f>
        <v>2759.34</v>
      </c>
      <c r="I109" s="46">
        <f>IFERROR(VLOOKUP(C109,SRA!B:T,19,0),"")</f>
        <v>0</v>
      </c>
      <c r="J109" s="47">
        <f>IFERROR(VLOOKUP(C109,MARÇO!B:F,3,0),"0,00")</f>
        <v>2759.34</v>
      </c>
      <c r="K109" s="46">
        <f t="shared" si="3"/>
        <v>1189.17</v>
      </c>
      <c r="L109" s="47">
        <f>IFERROR(VLOOKUP(C109,MARÇO!B:H,7,0),"0,00")</f>
        <v>1570.17</v>
      </c>
      <c r="M109" s="16" t="str">
        <f>IFERROR(VLOOKUP(C109,FÉRIAS!B:C,2,0),"")</f>
        <v/>
      </c>
      <c r="N109" s="13" t="str">
        <f>IFERROR(VLOOKUP(C109,AFASTADOS!B:C,2,0),"")</f>
        <v/>
      </c>
    </row>
    <row r="110" spans="2:16" s="13" customFormat="1">
      <c r="B110" s="12">
        <f t="shared" si="2"/>
        <v>102</v>
      </c>
      <c r="C110" s="17">
        <v>1258</v>
      </c>
      <c r="D110" s="18" t="str">
        <f>IFERROR(VLOOKUP(C110,SRA!B:C,2,0),"")</f>
        <v>ADIGALENE RODRIGUES DA SILVA</v>
      </c>
      <c r="E110" s="12" t="str">
        <f>IFERROR(VLOOKUP(C110,SRA!B:T,8,0),"")</f>
        <v>CLT</v>
      </c>
      <c r="F110" s="12" t="s">
        <v>430</v>
      </c>
      <c r="G110" s="12" t="str">
        <f>IFERROR(VLOOKUP(C110,SRA!B:T,5,0),"")</f>
        <v>TEC. EM ADM. E FIN.</v>
      </c>
      <c r="H110" s="46">
        <f>IFERROR(VLOOKUP(C110,SRA!B:T,18,0),"")</f>
        <v>7134.39</v>
      </c>
      <c r="I110" s="46">
        <f>IFERROR(VLOOKUP(C110,SRA!B:T,19,0),"")</f>
        <v>0</v>
      </c>
      <c r="J110" s="47">
        <f>IFERROR(VLOOKUP(C110,MARÇO!B:F,3,0),"0,00")</f>
        <v>7134.39</v>
      </c>
      <c r="K110" s="46">
        <f t="shared" si="3"/>
        <v>4594.6200000000008</v>
      </c>
      <c r="L110" s="47">
        <f>IFERROR(VLOOKUP(C110,MARÇO!B:H,7,0),"0,00")</f>
        <v>2539.77</v>
      </c>
      <c r="M110" s="16" t="str">
        <f>IFERROR(VLOOKUP(C110,FÉRIAS!B:C,2,0),"")</f>
        <v/>
      </c>
      <c r="N110" s="13" t="str">
        <f>IFERROR(VLOOKUP(C110,AFASTADOS!B:C,2,0),"")</f>
        <v/>
      </c>
    </row>
    <row r="111" spans="2:16" s="13" customFormat="1">
      <c r="B111" s="12">
        <f t="shared" si="2"/>
        <v>103</v>
      </c>
      <c r="C111" s="17">
        <v>1267</v>
      </c>
      <c r="D111" s="18" t="str">
        <f>IFERROR(VLOOKUP(C111,SRA!B:C,2,0),"")</f>
        <v>MARCO AURELIO O DE OLIVEIRA</v>
      </c>
      <c r="E111" s="12" t="str">
        <f>IFERROR(VLOOKUP(C111,SRA!B:T,8,0),"")</f>
        <v>CLT</v>
      </c>
      <c r="F111" s="12" t="s">
        <v>430</v>
      </c>
      <c r="G111" s="12" t="str">
        <f>IFERROR(VLOOKUP(C111,SRA!B:T,5,0),"")</f>
        <v>FARMACEUTICO IND</v>
      </c>
      <c r="H111" s="46">
        <f>IFERROR(VLOOKUP(C111,SRA!B:T,18,0),"")</f>
        <v>22386.879999999997</v>
      </c>
      <c r="I111" s="46">
        <f>IFERROR(VLOOKUP(C111,SRA!B:T,19,0),"")</f>
        <v>0</v>
      </c>
      <c r="J111" s="47">
        <f>IFERROR(VLOOKUP(C111,MARÇO!B:F,3,0),"0,00")</f>
        <v>22386.880000000001</v>
      </c>
      <c r="K111" s="46">
        <f t="shared" si="3"/>
        <v>7922.93</v>
      </c>
      <c r="L111" s="47">
        <f>IFERROR(VLOOKUP(C111,MARÇO!B:H,7,0),"0,00")</f>
        <v>14463.95</v>
      </c>
      <c r="M111" s="16" t="str">
        <f>IFERROR(VLOOKUP(C111,FÉRIAS!B:C,2,0),"")</f>
        <v/>
      </c>
      <c r="N111" s="13" t="str">
        <f>IFERROR(VLOOKUP(C111,AFASTADOS!B:C,2,0),"")</f>
        <v/>
      </c>
    </row>
    <row r="112" spans="2:16" s="13" customFormat="1">
      <c r="B112" s="12">
        <f t="shared" si="2"/>
        <v>104</v>
      </c>
      <c r="C112" s="17">
        <v>1269</v>
      </c>
      <c r="D112" s="18" t="str">
        <f>IFERROR(VLOOKUP(C112,SRA!B:C,2,0),"")</f>
        <v>VALDECY FERREIRA DA COSTA</v>
      </c>
      <c r="E112" s="12" t="str">
        <f>IFERROR(VLOOKUP(C112,SRA!B:T,8,0),"")</f>
        <v>CLT</v>
      </c>
      <c r="F112" s="12" t="s">
        <v>430</v>
      </c>
      <c r="G112" s="12" t="str">
        <f>IFERROR(VLOOKUP(C112,SRA!B:T,5,0),"")</f>
        <v>ASS. DE SERVICOS</v>
      </c>
      <c r="H112" s="46">
        <f>IFERROR(VLOOKUP(C112,SRA!B:T,18,0),"")</f>
        <v>2059.06</v>
      </c>
      <c r="I112" s="46">
        <f>IFERROR(VLOOKUP(C112,SRA!B:T,19,0),"")</f>
        <v>0</v>
      </c>
      <c r="J112" s="47">
        <f>IFERROR(VLOOKUP(C112,MARÇO!B:F,3,0),"0,00")</f>
        <v>2059.06</v>
      </c>
      <c r="K112" s="46">
        <f t="shared" si="3"/>
        <v>537.69999999999982</v>
      </c>
      <c r="L112" s="47">
        <f>IFERROR(VLOOKUP(C112,MARÇO!B:H,7,0),"0,00")</f>
        <v>1521.3600000000001</v>
      </c>
      <c r="M112" s="16" t="str">
        <f>IFERROR(VLOOKUP(C112,FÉRIAS!B:C,2,0),"")</f>
        <v/>
      </c>
      <c r="N112" s="13" t="str">
        <f>IFERROR(VLOOKUP(C112,AFASTADOS!B:C,2,0),"")</f>
        <v/>
      </c>
    </row>
    <row r="113" spans="2:14" s="13" customFormat="1">
      <c r="B113" s="12">
        <f t="shared" si="2"/>
        <v>105</v>
      </c>
      <c r="C113" s="17">
        <v>1328</v>
      </c>
      <c r="D113" s="18" t="str">
        <f>IFERROR(VLOOKUP(C113,SRA!B:C,2,0),"")</f>
        <v>LIZETE ALFREDINA DA SILVA</v>
      </c>
      <c r="E113" s="12" t="str">
        <f>IFERROR(VLOOKUP(C113,SRA!B:T,8,0),"")</f>
        <v>CLT</v>
      </c>
      <c r="F113" s="12" t="s">
        <v>430</v>
      </c>
      <c r="G113" s="12" t="str">
        <f>IFERROR(VLOOKUP(C113,SRA!B:T,5,0),"")</f>
        <v>TEC. EM ADM. E FIN.</v>
      </c>
      <c r="H113" s="46">
        <f>IFERROR(VLOOKUP(C113,SRA!B:T,18,0),"")</f>
        <v>4059.77</v>
      </c>
      <c r="I113" s="46">
        <f>IFERROR(VLOOKUP(C113,SRA!B:T,19,0),"")</f>
        <v>0</v>
      </c>
      <c r="J113" s="47">
        <f>IFERROR(VLOOKUP(C113,MARÇO!B:F,3,0),"0,00")</f>
        <v>4059.77</v>
      </c>
      <c r="K113" s="46">
        <f t="shared" si="3"/>
        <v>1795.1</v>
      </c>
      <c r="L113" s="47">
        <f>IFERROR(VLOOKUP(C113,MARÇO!B:H,7,0),"0,00")</f>
        <v>2264.67</v>
      </c>
      <c r="M113" s="16" t="str">
        <f>IFERROR(VLOOKUP(C113,FÉRIAS!B:C,2,0),"")</f>
        <v/>
      </c>
      <c r="N113" s="13" t="str">
        <f>IFERROR(VLOOKUP(C113,AFASTADOS!B:C,2,0),"")</f>
        <v/>
      </c>
    </row>
    <row r="114" spans="2:14" s="13" customFormat="1">
      <c r="B114" s="12">
        <f t="shared" si="2"/>
        <v>106</v>
      </c>
      <c r="C114" s="17">
        <v>1330</v>
      </c>
      <c r="D114" s="18" t="str">
        <f>IFERROR(VLOOKUP(C114,SRA!B:C,2,0),"")</f>
        <v>IVANISE MARIA DA LUZ SANTOS</v>
      </c>
      <c r="E114" s="12" t="str">
        <f>IFERROR(VLOOKUP(C114,SRA!B:T,8,0),"")</f>
        <v>CLT</v>
      </c>
      <c r="F114" s="12" t="s">
        <v>430</v>
      </c>
      <c r="G114" s="12" t="str">
        <f>IFERROR(VLOOKUP(C114,SRA!B:T,5,0),"")</f>
        <v>OP. DE PROD. IND.</v>
      </c>
      <c r="H114" s="46">
        <f>IFERROR(VLOOKUP(C114,SRA!B:T,18,0),"")</f>
        <v>4076.86</v>
      </c>
      <c r="I114" s="46">
        <f>IFERROR(VLOOKUP(C114,SRA!B:T,19,0),"")</f>
        <v>0</v>
      </c>
      <c r="J114" s="47">
        <f>IFERROR(VLOOKUP(C114,MARÇO!B:F,3,0),"0,00")</f>
        <v>4076.86</v>
      </c>
      <c r="K114" s="46">
        <f t="shared" si="3"/>
        <v>2047.3400000000001</v>
      </c>
      <c r="L114" s="47">
        <f>IFERROR(VLOOKUP(C114,MARÇO!B:H,7,0),"0,00")</f>
        <v>2029.52</v>
      </c>
      <c r="M114" s="16" t="str">
        <f>IFERROR(VLOOKUP(C114,FÉRIAS!B:C,2,0),"")</f>
        <v/>
      </c>
      <c r="N114" s="13" t="str">
        <f>IFERROR(VLOOKUP(C114,AFASTADOS!B:C,2,0),"")</f>
        <v/>
      </c>
    </row>
    <row r="115" spans="2:14" s="13" customFormat="1">
      <c r="B115" s="12">
        <f t="shared" si="2"/>
        <v>107</v>
      </c>
      <c r="C115" s="17">
        <v>1333</v>
      </c>
      <c r="D115" s="18" t="str">
        <f>IFERROR(VLOOKUP(C115,SRA!B:C,2,0),"")</f>
        <v>JORGE CUNHA OLIVEIRA</v>
      </c>
      <c r="E115" s="12" t="str">
        <f>IFERROR(VLOOKUP(C115,SRA!B:T,8,0),"")</f>
        <v>CLT</v>
      </c>
      <c r="F115" s="12" t="s">
        <v>430</v>
      </c>
      <c r="G115" s="12" t="str">
        <f>IFERROR(VLOOKUP(C115,SRA!B:T,5,0),"")</f>
        <v>OP. DE PROD. IND.</v>
      </c>
      <c r="H115" s="46">
        <f>IFERROR(VLOOKUP(C115,SRA!B:T,18,0),"")</f>
        <v>4076.83</v>
      </c>
      <c r="I115" s="46">
        <f>IFERROR(VLOOKUP(C115,SRA!B:T,19,0),"")</f>
        <v>0</v>
      </c>
      <c r="J115" s="47">
        <f>IFERROR(VLOOKUP(C115,MARÇO!B:F,3,0),"0,00")</f>
        <v>4076.83</v>
      </c>
      <c r="K115" s="46">
        <f t="shared" si="3"/>
        <v>1518.1000000000004</v>
      </c>
      <c r="L115" s="47">
        <f>IFERROR(VLOOKUP(C115,MARÇO!B:H,7,0),"0,00")</f>
        <v>2558.7299999999996</v>
      </c>
      <c r="M115" s="16" t="str">
        <f>IFERROR(VLOOKUP(C115,FÉRIAS!B:C,2,0),"")</f>
        <v/>
      </c>
      <c r="N115" s="13" t="str">
        <f>IFERROR(VLOOKUP(C115,AFASTADOS!B:C,2,0),"")</f>
        <v/>
      </c>
    </row>
    <row r="116" spans="2:14" s="13" customFormat="1">
      <c r="B116" s="12">
        <f t="shared" si="2"/>
        <v>108</v>
      </c>
      <c r="C116" s="17">
        <v>1337</v>
      </c>
      <c r="D116" s="18" t="str">
        <f>IFERROR(VLOOKUP(C116,SRA!B:C,2,0),"")</f>
        <v>ROSILDA BARBOSA DOS SANTOS</v>
      </c>
      <c r="E116" s="12" t="str">
        <f>IFERROR(VLOOKUP(C116,SRA!B:T,8,0),"")</f>
        <v>CLT</v>
      </c>
      <c r="F116" s="12" t="s">
        <v>430</v>
      </c>
      <c r="G116" s="12" t="str">
        <f>IFERROR(VLOOKUP(C116,SRA!B:T,5,0),"")</f>
        <v>TEC. EM ADM. E FIN.</v>
      </c>
      <c r="H116" s="46">
        <f>IFERROR(VLOOKUP(C116,SRA!B:T,18,0),"")</f>
        <v>5434.38</v>
      </c>
      <c r="I116" s="46">
        <f>IFERROR(VLOOKUP(C116,SRA!B:T,19,0),"")</f>
        <v>0</v>
      </c>
      <c r="J116" s="47">
        <f>IFERROR(VLOOKUP(C116,MARÇO!B:F,3,0),"0,00")</f>
        <v>5434.38</v>
      </c>
      <c r="K116" s="46">
        <f t="shared" si="3"/>
        <v>1795.19</v>
      </c>
      <c r="L116" s="47">
        <f>IFERROR(VLOOKUP(C116,MARÇO!B:H,7,0),"0,00")</f>
        <v>3639.19</v>
      </c>
      <c r="M116" s="16" t="str">
        <f>IFERROR(VLOOKUP(C116,FÉRIAS!B:C,2,0),"")</f>
        <v/>
      </c>
      <c r="N116" s="13" t="str">
        <f>IFERROR(VLOOKUP(C116,AFASTADOS!B:C,2,0),"")</f>
        <v/>
      </c>
    </row>
    <row r="117" spans="2:14" s="13" customFormat="1">
      <c r="B117" s="12">
        <f t="shared" si="2"/>
        <v>109</v>
      </c>
      <c r="C117" s="17">
        <v>1363</v>
      </c>
      <c r="D117" s="18" t="str">
        <f>IFERROR(VLOOKUP(C117,SRA!B:C,2,0),"")</f>
        <v>JOSE CARLOS FERREIRA DE ARRUDA</v>
      </c>
      <c r="E117" s="12" t="str">
        <f>IFERROR(VLOOKUP(C117,SRA!B:T,8,0),"")</f>
        <v>CLT</v>
      </c>
      <c r="F117" s="12" t="s">
        <v>430</v>
      </c>
      <c r="G117" s="12" t="str">
        <f>IFERROR(VLOOKUP(C117,SRA!B:T,5,0),"")</f>
        <v>TEC. EM ADM. E FIN.</v>
      </c>
      <c r="H117" s="46">
        <f>IFERROR(VLOOKUP(C117,SRA!B:T,18,0),"")</f>
        <v>4934.72</v>
      </c>
      <c r="I117" s="46">
        <f>IFERROR(VLOOKUP(C117,SRA!B:T,19,0),"")</f>
        <v>904.62</v>
      </c>
      <c r="J117" s="47">
        <f>IFERROR(VLOOKUP(C117,MARÇO!B:F,3,0),"0,00")</f>
        <v>5839.34</v>
      </c>
      <c r="K117" s="46">
        <f t="shared" si="3"/>
        <v>2132.37</v>
      </c>
      <c r="L117" s="47">
        <f>IFERROR(VLOOKUP(C117,MARÇO!B:H,7,0),"0,00")</f>
        <v>3706.9700000000003</v>
      </c>
      <c r="M117" s="16" t="str">
        <f>IFERROR(VLOOKUP(C117,FÉRIAS!B:C,2,0),"")</f>
        <v/>
      </c>
      <c r="N117" s="13" t="str">
        <f>IFERROR(VLOOKUP(C117,AFASTADOS!B:C,2,0),"")</f>
        <v/>
      </c>
    </row>
    <row r="118" spans="2:14" s="13" customFormat="1">
      <c r="B118" s="12">
        <f t="shared" si="2"/>
        <v>110</v>
      </c>
      <c r="C118" s="17">
        <v>1369</v>
      </c>
      <c r="D118" s="18" t="str">
        <f>IFERROR(VLOOKUP(C118,SRA!B:C,2,0),"")</f>
        <v>ELIANE BATISTA DE CASTILHO</v>
      </c>
      <c r="E118" s="12" t="str">
        <f>IFERROR(VLOOKUP(C118,SRA!B:T,8,0),"")</f>
        <v>CLT</v>
      </c>
      <c r="F118" s="12" t="s">
        <v>430</v>
      </c>
      <c r="G118" s="12" t="str">
        <f>IFERROR(VLOOKUP(C118,SRA!B:T,5,0),"")</f>
        <v>TEC.EM QUALIDADE IND</v>
      </c>
      <c r="H118" s="46">
        <f>IFERROR(VLOOKUP(C118,SRA!B:T,18,0),"")</f>
        <v>2747.79</v>
      </c>
      <c r="I118" s="46">
        <f>IFERROR(VLOOKUP(C118,SRA!B:T,19,0),"")</f>
        <v>0</v>
      </c>
      <c r="J118" s="47">
        <f>IFERROR(VLOOKUP(C118,MARÇO!B:F,3,0),"0,00")</f>
        <v>3243.48</v>
      </c>
      <c r="K118" s="46">
        <f t="shared" si="3"/>
        <v>1812.6100000000001</v>
      </c>
      <c r="L118" s="47">
        <f>IFERROR(VLOOKUP(C118,MARÇO!B:H,7,0),"0,00")</f>
        <v>1430.87</v>
      </c>
      <c r="M118" s="16" t="str">
        <f>IFERROR(VLOOKUP(C118,FÉRIAS!B:C,2,0),"")</f>
        <v/>
      </c>
      <c r="N118" s="13" t="str">
        <f>IFERROR(VLOOKUP(C118,AFASTADOS!B:C,2,0),"")</f>
        <v/>
      </c>
    </row>
    <row r="119" spans="2:14" s="13" customFormat="1">
      <c r="B119" s="12">
        <f t="shared" si="2"/>
        <v>111</v>
      </c>
      <c r="C119" s="17">
        <v>1393</v>
      </c>
      <c r="D119" s="18" t="str">
        <f>IFERROR(VLOOKUP(C119,SRA!B:C,2,0),"")</f>
        <v>MANOEL CORREIA DOS SANTOS</v>
      </c>
      <c r="E119" s="12" t="str">
        <f>IFERROR(VLOOKUP(C119,SRA!B:T,8,0),"")</f>
        <v>CLT</v>
      </c>
      <c r="F119" s="12" t="s">
        <v>430</v>
      </c>
      <c r="G119" s="12" t="str">
        <f>IFERROR(VLOOKUP(C119,SRA!B:T,5,0),"")</f>
        <v>TEC UTI TRA EFLUENTE</v>
      </c>
      <c r="H119" s="46">
        <f>IFERROR(VLOOKUP(C119,SRA!B:T,18,0),"")</f>
        <v>4059.77</v>
      </c>
      <c r="I119" s="46">
        <f>IFERROR(VLOOKUP(C119,SRA!B:T,19,0),"")</f>
        <v>0</v>
      </c>
      <c r="J119" s="47">
        <f>IFERROR(VLOOKUP(C119,MARÇO!B:F,3,0),"0,00")</f>
        <v>4075.42</v>
      </c>
      <c r="K119" s="46">
        <f t="shared" si="3"/>
        <v>1035.9099999999999</v>
      </c>
      <c r="L119" s="47">
        <f>IFERROR(VLOOKUP(C119,MARÇO!B:H,7,0),"0,00")</f>
        <v>3039.51</v>
      </c>
      <c r="M119" s="16" t="str">
        <f>IFERROR(VLOOKUP(C119,FÉRIAS!B:C,2,0),"")</f>
        <v/>
      </c>
      <c r="N119" s="13" t="str">
        <f>IFERROR(VLOOKUP(C119,AFASTADOS!B:C,2,0),"")</f>
        <v/>
      </c>
    </row>
    <row r="120" spans="2:14" s="13" customFormat="1">
      <c r="B120" s="12">
        <f t="shared" si="2"/>
        <v>112</v>
      </c>
      <c r="C120" s="17">
        <v>1413</v>
      </c>
      <c r="D120" s="18" t="str">
        <f>IFERROR(VLOOKUP(C120,SRA!B:C,2,0),"")</f>
        <v>LEDUAR GUEDES DE LIMA</v>
      </c>
      <c r="E120" s="12" t="str">
        <f>IFERROR(VLOOKUP(C120,SRA!B:T,8,0),"")</f>
        <v>CLT</v>
      </c>
      <c r="F120" s="12" t="s">
        <v>430</v>
      </c>
      <c r="G120" s="12" t="str">
        <f>IFERROR(VLOOKUP(C120,SRA!B:T,5,0),"")</f>
        <v>FARMACEUTICO IND</v>
      </c>
      <c r="H120" s="46">
        <f>IFERROR(VLOOKUP(C120,SRA!B:T,18,0),"")</f>
        <v>27299.14</v>
      </c>
      <c r="I120" s="46">
        <f>IFERROR(VLOOKUP(C120,SRA!B:T,19,0),"")</f>
        <v>0</v>
      </c>
      <c r="J120" s="47">
        <f>IFERROR(VLOOKUP(C120,MARÇO!B:F,3,0),"0,00")</f>
        <v>27299.14</v>
      </c>
      <c r="K120" s="46">
        <f t="shared" si="3"/>
        <v>13749.8</v>
      </c>
      <c r="L120" s="47">
        <f>IFERROR(VLOOKUP(C120,MARÇO!B:H,7,0),"0,00")</f>
        <v>13549.34</v>
      </c>
      <c r="M120" s="16" t="str">
        <f>IFERROR(VLOOKUP(C120,FÉRIAS!B:C,2,0),"")</f>
        <v/>
      </c>
      <c r="N120" s="13" t="str">
        <f>IFERROR(VLOOKUP(C120,AFASTADOS!B:C,2,0),"")</f>
        <v/>
      </c>
    </row>
    <row r="121" spans="2:14" s="13" customFormat="1">
      <c r="B121" s="12">
        <f t="shared" si="2"/>
        <v>113</v>
      </c>
      <c r="C121" s="17">
        <v>1418</v>
      </c>
      <c r="D121" s="18" t="str">
        <f>IFERROR(VLOOKUP(C121,SRA!B:C,2,0),"")</f>
        <v>ELVIS GOMES PEREIRA</v>
      </c>
      <c r="E121" s="12" t="str">
        <f>IFERROR(VLOOKUP(C121,SRA!B:T,8,0),"")</f>
        <v>CLT</v>
      </c>
      <c r="F121" s="12" t="s">
        <v>430</v>
      </c>
      <c r="G121" s="12" t="str">
        <f>IFERROR(VLOOKUP(C121,SRA!B:T,5,0),"")</f>
        <v>TEC. COMERCIAL</v>
      </c>
      <c r="H121" s="46">
        <f>IFERROR(VLOOKUP(C121,SRA!B:T,18,0),"")</f>
        <v>4934.66</v>
      </c>
      <c r="I121" s="46">
        <f>IFERROR(VLOOKUP(C121,SRA!B:T,19,0),"")</f>
        <v>0</v>
      </c>
      <c r="J121" s="47">
        <f>IFERROR(VLOOKUP(C121,MARÇO!B:F,3,0),"0,00")</f>
        <v>7512.48</v>
      </c>
      <c r="K121" s="46">
        <f t="shared" si="3"/>
        <v>5834.7</v>
      </c>
      <c r="L121" s="47">
        <f>IFERROR(VLOOKUP(C121,MARÇO!B:H,7,0),"0,00")</f>
        <v>1677.78</v>
      </c>
      <c r="M121" s="16" t="str">
        <f>IFERROR(VLOOKUP(C121,FÉRIAS!B:C,2,0),"")</f>
        <v/>
      </c>
      <c r="N121" s="13" t="str">
        <f>IFERROR(VLOOKUP(C121,AFASTADOS!B:C,2,0),"")</f>
        <v/>
      </c>
    </row>
    <row r="122" spans="2:14" s="13" customFormat="1">
      <c r="B122" s="12">
        <f t="shared" si="2"/>
        <v>114</v>
      </c>
      <c r="C122" s="17">
        <v>1427</v>
      </c>
      <c r="D122" s="18" t="str">
        <f>IFERROR(VLOOKUP(C122,SRA!B:C,2,0),"")</f>
        <v>ANA MARIA ELOI DA H  DA SILVA</v>
      </c>
      <c r="E122" s="12" t="str">
        <f>IFERROR(VLOOKUP(C122,SRA!B:T,8,0),"")</f>
        <v>CLT</v>
      </c>
      <c r="F122" s="12" t="s">
        <v>442</v>
      </c>
      <c r="G122" s="12" t="str">
        <f>IFERROR(VLOOKUP(C122,SRA!B:T,5,0),"")</f>
        <v>FARMACEUTICO IND</v>
      </c>
      <c r="H122" s="46">
        <f>IFERROR(VLOOKUP(C122,SRA!B:T,18,0),"")</f>
        <v>14556.44</v>
      </c>
      <c r="I122" s="46">
        <f>IFERROR(VLOOKUP(C122,SRA!B:T,19,0),"")</f>
        <v>0</v>
      </c>
      <c r="J122" s="47">
        <f>IFERROR(VLOOKUP(C122,MARÇO!B:F,3,0),"0,00")</f>
        <v>15365.13</v>
      </c>
      <c r="K122" s="46">
        <f t="shared" si="3"/>
        <v>7372.8899999999994</v>
      </c>
      <c r="L122" s="47">
        <f>IFERROR(VLOOKUP(C122,MARÇO!B:H,7,0),"0,00")</f>
        <v>7992.24</v>
      </c>
      <c r="M122" s="16" t="str">
        <f>IFERROR(VLOOKUP(C122,FÉRIAS!B:C,2,0),"")</f>
        <v>ANA MARIA ELOI DA H  DA SILVA</v>
      </c>
      <c r="N122" s="13" t="str">
        <f>IFERROR(VLOOKUP(C122,AFASTADOS!B:C,2,0),"")</f>
        <v/>
      </c>
    </row>
    <row r="123" spans="2:14" s="13" customFormat="1">
      <c r="B123" s="12">
        <f t="shared" si="2"/>
        <v>115</v>
      </c>
      <c r="C123" s="17">
        <v>1429</v>
      </c>
      <c r="D123" s="18" t="str">
        <f>IFERROR(VLOOKUP(C123,SRA!B:C,2,0),"")</f>
        <v>JOSE HENRIQUE DA PAZ</v>
      </c>
      <c r="E123" s="12" t="str">
        <f>IFERROR(VLOOKUP(C123,SRA!B:T,8,0),"")</f>
        <v>CLT</v>
      </c>
      <c r="F123" s="12" t="s">
        <v>430</v>
      </c>
      <c r="G123" s="12" t="str">
        <f>IFERROR(VLOOKUP(C123,SRA!B:T,5,0),"")</f>
        <v>OP. PROD. IND. (D)</v>
      </c>
      <c r="H123" s="46">
        <f>IFERROR(VLOOKUP(C123,SRA!B:T,18,0),"")</f>
        <v>5309.66</v>
      </c>
      <c r="I123" s="46">
        <f>IFERROR(VLOOKUP(C123,SRA!B:T,19,0),"")</f>
        <v>0</v>
      </c>
      <c r="J123" s="47">
        <f>IFERROR(VLOOKUP(C123,MARÇO!B:F,3,0),"0,00")</f>
        <v>5309.66</v>
      </c>
      <c r="K123" s="46">
        <f t="shared" si="3"/>
        <v>1052.1099999999997</v>
      </c>
      <c r="L123" s="47">
        <f>IFERROR(VLOOKUP(C123,MARÇO!B:H,7,0),"0,00")</f>
        <v>4257.55</v>
      </c>
      <c r="M123" s="16" t="str">
        <f>IFERROR(VLOOKUP(C123,FÉRIAS!B:C,2,0),"")</f>
        <v/>
      </c>
      <c r="N123" s="13" t="str">
        <f>IFERROR(VLOOKUP(C123,AFASTADOS!B:C,2,0),"")</f>
        <v/>
      </c>
    </row>
    <row r="124" spans="2:14" s="13" customFormat="1">
      <c r="B124" s="12">
        <f t="shared" si="2"/>
        <v>116</v>
      </c>
      <c r="C124" s="17">
        <v>1454</v>
      </c>
      <c r="D124" s="18" t="str">
        <f>IFERROR(VLOOKUP(C124,SRA!B:C,2,0),"")</f>
        <v>MAURICIO LOPES DA SILVA</v>
      </c>
      <c r="E124" s="12" t="str">
        <f>IFERROR(VLOOKUP(C124,SRA!B:T,8,0),"")</f>
        <v>CLT</v>
      </c>
      <c r="F124" s="12" t="s">
        <v>430</v>
      </c>
      <c r="G124" s="12" t="str">
        <f>IFERROR(VLOOKUP(C124,SRA!B:T,5,0),"")</f>
        <v>OP. PROD. IND. (D)</v>
      </c>
      <c r="H124" s="46">
        <f>IFERROR(VLOOKUP(C124,SRA!B:T,18,0),"")</f>
        <v>5255.99</v>
      </c>
      <c r="I124" s="46">
        <f>IFERROR(VLOOKUP(C124,SRA!B:T,19,0),"")</f>
        <v>0</v>
      </c>
      <c r="J124" s="47">
        <f>IFERROR(VLOOKUP(C124,MARÇO!B:F,3,0),"0,00")</f>
        <v>6372.6</v>
      </c>
      <c r="K124" s="46">
        <f t="shared" si="3"/>
        <v>2620.6900000000005</v>
      </c>
      <c r="L124" s="47">
        <f>IFERROR(VLOOKUP(C124,MARÇO!B:H,7,0),"0,00")</f>
        <v>3751.91</v>
      </c>
      <c r="M124" s="16" t="str">
        <f>IFERROR(VLOOKUP(C124,FÉRIAS!B:C,2,0),"")</f>
        <v/>
      </c>
      <c r="N124" s="13" t="str">
        <f>IFERROR(VLOOKUP(C124,AFASTADOS!B:C,2,0),"")</f>
        <v/>
      </c>
    </row>
    <row r="125" spans="2:14" s="13" customFormat="1">
      <c r="B125" s="12">
        <f t="shared" si="2"/>
        <v>117</v>
      </c>
      <c r="C125" s="17">
        <v>1475</v>
      </c>
      <c r="D125" s="18" t="str">
        <f>IFERROR(VLOOKUP(C125,SRA!B:C,2,0),"")</f>
        <v>MARTA ARAUJO DA F  SANTANA</v>
      </c>
      <c r="E125" s="12" t="str">
        <f>IFERROR(VLOOKUP(C125,SRA!B:T,8,0),"")</f>
        <v>CLT</v>
      </c>
      <c r="F125" s="12" t="s">
        <v>430</v>
      </c>
      <c r="G125" s="12" t="str">
        <f>IFERROR(VLOOKUP(C125,SRA!B:T,5,0),"")</f>
        <v>TEC. CONTABIL</v>
      </c>
      <c r="H125" s="46">
        <f>IFERROR(VLOOKUP(C125,SRA!B:T,18,0),"")</f>
        <v>4475.95</v>
      </c>
      <c r="I125" s="46">
        <f>IFERROR(VLOOKUP(C125,SRA!B:T,19,0),"")</f>
        <v>0</v>
      </c>
      <c r="J125" s="47">
        <f>IFERROR(VLOOKUP(C125,MARÇO!B:F,3,0),"0,00")</f>
        <v>4475.95</v>
      </c>
      <c r="K125" s="46">
        <f t="shared" si="3"/>
        <v>812.9399999999996</v>
      </c>
      <c r="L125" s="47">
        <f>IFERROR(VLOOKUP(C125,MARÇO!B:H,7,0),"0,00")</f>
        <v>3663.01</v>
      </c>
      <c r="M125" s="16" t="str">
        <f>IFERROR(VLOOKUP(C125,FÉRIAS!B:C,2,0),"")</f>
        <v/>
      </c>
      <c r="N125" s="13" t="str">
        <f>IFERROR(VLOOKUP(C125,AFASTADOS!B:C,2,0),"")</f>
        <v/>
      </c>
    </row>
    <row r="126" spans="2:14" s="13" customFormat="1">
      <c r="B126" s="12">
        <f t="shared" si="2"/>
        <v>118</v>
      </c>
      <c r="C126" s="17">
        <v>1483</v>
      </c>
      <c r="D126" s="18" t="str">
        <f>IFERROR(VLOOKUP(C126,SRA!B:C,2,0),"")</f>
        <v>REGINA LEANDRO SANTOS DE LIMA</v>
      </c>
      <c r="E126" s="12" t="str">
        <f>IFERROR(VLOOKUP(C126,SRA!B:T,8,0),"")</f>
        <v>CLT</v>
      </c>
      <c r="F126" s="12" t="s">
        <v>430</v>
      </c>
      <c r="G126" s="12" t="str">
        <f>IFERROR(VLOOKUP(C126,SRA!B:T,5,0),"")</f>
        <v>OP. DE PROD. IND.</v>
      </c>
      <c r="H126" s="46">
        <f>IFERROR(VLOOKUP(C126,SRA!B:T,18,0),"")</f>
        <v>2270.11</v>
      </c>
      <c r="I126" s="46">
        <f>IFERROR(VLOOKUP(C126,SRA!B:T,19,0),"")</f>
        <v>0</v>
      </c>
      <c r="J126" s="47">
        <f>IFERROR(VLOOKUP(C126,MARÇO!B:F,3,0),"0,00")</f>
        <v>2270.11</v>
      </c>
      <c r="K126" s="46">
        <f t="shared" si="3"/>
        <v>1512.3700000000001</v>
      </c>
      <c r="L126" s="47">
        <f>IFERROR(VLOOKUP(C126,MARÇO!B:H,7,0),"0,00")</f>
        <v>757.74</v>
      </c>
      <c r="M126" s="16" t="str">
        <f>IFERROR(VLOOKUP(C126,FÉRIAS!B:C,2,0),"")</f>
        <v/>
      </c>
      <c r="N126" s="13" t="str">
        <f>IFERROR(VLOOKUP(C126,AFASTADOS!B:C,2,0),"")</f>
        <v/>
      </c>
    </row>
    <row r="127" spans="2:14" s="13" customFormat="1">
      <c r="B127" s="12">
        <f t="shared" si="2"/>
        <v>119</v>
      </c>
      <c r="C127" s="17">
        <v>1522</v>
      </c>
      <c r="D127" s="18" t="str">
        <f>IFERROR(VLOOKUP(C127,SRA!B:C,2,0),"")</f>
        <v>TEREZINHA P  DA SILVA CORREIA</v>
      </c>
      <c r="E127" s="12" t="str">
        <f>IFERROR(VLOOKUP(C127,SRA!B:T,8,0),"")</f>
        <v>CLT</v>
      </c>
      <c r="F127" s="12" t="s">
        <v>430</v>
      </c>
      <c r="G127" s="12" t="str">
        <f>IFERROR(VLOOKUP(C127,SRA!B:T,5,0),"")</f>
        <v>OP. DE PROD. IND.</v>
      </c>
      <c r="H127" s="46">
        <f>IFERROR(VLOOKUP(C127,SRA!B:T,18,0),"")</f>
        <v>1961.02</v>
      </c>
      <c r="I127" s="46">
        <f>IFERROR(VLOOKUP(C127,SRA!B:T,19,0),"")</f>
        <v>0</v>
      </c>
      <c r="J127" s="47">
        <f>IFERROR(VLOOKUP(C127,MARÇO!B:F,3,0),"0,00")</f>
        <v>1961.02</v>
      </c>
      <c r="K127" s="46">
        <f t="shared" si="3"/>
        <v>393.48</v>
      </c>
      <c r="L127" s="47">
        <f>IFERROR(VLOOKUP(C127,MARÇO!B:H,7,0),"0,00")</f>
        <v>1567.54</v>
      </c>
      <c r="M127" s="16" t="str">
        <f>IFERROR(VLOOKUP(C127,FÉRIAS!B:C,2,0),"")</f>
        <v/>
      </c>
      <c r="N127" s="13" t="str">
        <f>IFERROR(VLOOKUP(C127,AFASTADOS!B:C,2,0),"")</f>
        <v/>
      </c>
    </row>
    <row r="128" spans="2:14" s="13" customFormat="1">
      <c r="B128" s="12">
        <f t="shared" si="2"/>
        <v>120</v>
      </c>
      <c r="C128" s="17">
        <v>1536</v>
      </c>
      <c r="D128" s="18" t="str">
        <f>IFERROR(VLOOKUP(C128,SRA!B:C,2,0),"")</f>
        <v>MARIA ADRIAO DA SILVA</v>
      </c>
      <c r="E128" s="12" t="str">
        <f>IFERROR(VLOOKUP(C128,SRA!B:T,8,0),"")</f>
        <v>CLT</v>
      </c>
      <c r="F128" s="12" t="s">
        <v>442</v>
      </c>
      <c r="G128" s="12" t="str">
        <f>IFERROR(VLOOKUP(C128,SRA!B:T,5,0),"")</f>
        <v>TEC. EM ADM. E FIN.</v>
      </c>
      <c r="H128" s="46">
        <f>IFERROR(VLOOKUP(C128,SRA!B:T,18,0),"")</f>
        <v>3866.48</v>
      </c>
      <c r="I128" s="46">
        <f>IFERROR(VLOOKUP(C128,SRA!B:T,19,0),"")</f>
        <v>0</v>
      </c>
      <c r="J128" s="47">
        <f>IFERROR(VLOOKUP(C128,MARÇO!B:F,3,0),"0,00")</f>
        <v>7990.73</v>
      </c>
      <c r="K128" s="46">
        <f t="shared" si="3"/>
        <v>5071.5499999999993</v>
      </c>
      <c r="L128" s="47">
        <f>IFERROR(VLOOKUP(C128,MARÇO!B:H,7,0),"0,00")</f>
        <v>2919.1800000000003</v>
      </c>
      <c r="M128" s="16" t="str">
        <f>IFERROR(VLOOKUP(C128,FÉRIAS!B:C,2,0),"")</f>
        <v>MARIA ADRIAO DA SILVA</v>
      </c>
      <c r="N128" s="13" t="str">
        <f>IFERROR(VLOOKUP(C128,AFASTADOS!B:C,2,0),"")</f>
        <v/>
      </c>
    </row>
    <row r="129" spans="2:14" s="13" customFormat="1">
      <c r="B129" s="12">
        <f t="shared" si="2"/>
        <v>121</v>
      </c>
      <c r="C129" s="17">
        <v>1545</v>
      </c>
      <c r="D129" s="18" t="str">
        <f>IFERROR(VLOOKUP(C129,SRA!B:C,2,0),"")</f>
        <v>HERON VILAR DE ANDRADE</v>
      </c>
      <c r="E129" s="12" t="str">
        <f>IFERROR(VLOOKUP(C129,SRA!B:T,8,0),"")</f>
        <v>CLT</v>
      </c>
      <c r="F129" s="12" t="s">
        <v>430</v>
      </c>
      <c r="G129" s="12" t="str">
        <f>IFERROR(VLOOKUP(C129,SRA!B:T,5,0),"")</f>
        <v>ASS. DE SERVICOS</v>
      </c>
      <c r="H129" s="46">
        <f>IFERROR(VLOOKUP(C129,SRA!B:T,18,0),"")</f>
        <v>4745.13</v>
      </c>
      <c r="I129" s="46">
        <f>IFERROR(VLOOKUP(C129,SRA!B:T,19,0),"")</f>
        <v>0</v>
      </c>
      <c r="J129" s="47">
        <f>IFERROR(VLOOKUP(C129,MARÇO!B:F,3,0),"0,00")</f>
        <v>4524.4399999999996</v>
      </c>
      <c r="K129" s="46">
        <f t="shared" si="3"/>
        <v>3027.9999999999995</v>
      </c>
      <c r="L129" s="47">
        <f>IFERROR(VLOOKUP(C129,MARÇO!B:H,7,0),"0,00")</f>
        <v>1496.44</v>
      </c>
      <c r="M129" s="16" t="str">
        <f>IFERROR(VLOOKUP(C129,FÉRIAS!B:C,2,0),"")</f>
        <v/>
      </c>
      <c r="N129" s="13" t="str">
        <f>IFERROR(VLOOKUP(C129,AFASTADOS!B:C,2,0),"")</f>
        <v/>
      </c>
    </row>
    <row r="130" spans="2:14" s="13" customFormat="1">
      <c r="B130" s="12">
        <f t="shared" si="2"/>
        <v>122</v>
      </c>
      <c r="C130" s="17">
        <v>1549</v>
      </c>
      <c r="D130" s="18" t="str">
        <f>IFERROR(VLOOKUP(C130,SRA!B:C,2,0),"")</f>
        <v>JOSE JOAQUIM DA SILVA FILHO</v>
      </c>
      <c r="E130" s="12" t="str">
        <f>IFERROR(VLOOKUP(C130,SRA!B:T,8,0),"")</f>
        <v>CLT</v>
      </c>
      <c r="F130" s="12" t="s">
        <v>430</v>
      </c>
      <c r="G130" s="12" t="str">
        <f>IFERROR(VLOOKUP(C130,SRA!B:T,5,0),"")</f>
        <v>TEC. EM ADM. E FIN.</v>
      </c>
      <c r="H130" s="46">
        <f>IFERROR(VLOOKUP(C130,SRA!B:T,18,0),"")</f>
        <v>4699.74</v>
      </c>
      <c r="I130" s="46">
        <f>IFERROR(VLOOKUP(C130,SRA!B:T,19,0),"")</f>
        <v>0</v>
      </c>
      <c r="J130" s="47">
        <f>IFERROR(VLOOKUP(C130,MARÇO!B:F,3,0),"0,00")</f>
        <v>4699.74</v>
      </c>
      <c r="K130" s="46">
        <f t="shared" si="3"/>
        <v>896.06999999999971</v>
      </c>
      <c r="L130" s="47">
        <f>IFERROR(VLOOKUP(C130,MARÇO!B:H,7,0),"0,00")</f>
        <v>3803.67</v>
      </c>
      <c r="M130" s="16" t="str">
        <f>IFERROR(VLOOKUP(C130,FÉRIAS!B:C,2,0),"")</f>
        <v/>
      </c>
      <c r="N130" s="13" t="str">
        <f>IFERROR(VLOOKUP(C130,AFASTADOS!B:C,2,0),"")</f>
        <v/>
      </c>
    </row>
    <row r="131" spans="2:14" s="13" customFormat="1">
      <c r="B131" s="12">
        <f t="shared" si="2"/>
        <v>123</v>
      </c>
      <c r="C131" s="17">
        <v>1553</v>
      </c>
      <c r="D131" s="18" t="str">
        <f>IFERROR(VLOOKUP(C131,SRA!B:C,2,0),"")</f>
        <v>MARIA DO CARMO A DOS SANTOS</v>
      </c>
      <c r="E131" s="12" t="str">
        <f>IFERROR(VLOOKUP(C131,SRA!B:T,8,0),"")</f>
        <v>CLT</v>
      </c>
      <c r="F131" s="12" t="s">
        <v>430</v>
      </c>
      <c r="G131" s="12" t="str">
        <f>IFERROR(VLOOKUP(C131,SRA!B:T,5,0),"")</f>
        <v>OP. DE PROD. IND.</v>
      </c>
      <c r="H131" s="46">
        <f>IFERROR(VLOOKUP(C131,SRA!B:T,18,0),"")</f>
        <v>4076.83</v>
      </c>
      <c r="I131" s="46">
        <f>IFERROR(VLOOKUP(C131,SRA!B:T,19,0),"")</f>
        <v>0</v>
      </c>
      <c r="J131" s="47">
        <f>IFERROR(VLOOKUP(C131,MARÇO!B:F,3,0),"0,00")</f>
        <v>4076.83</v>
      </c>
      <c r="K131" s="46">
        <f t="shared" si="3"/>
        <v>605.49000000000024</v>
      </c>
      <c r="L131" s="47">
        <f>IFERROR(VLOOKUP(C131,MARÇO!B:H,7,0),"0,00")</f>
        <v>3471.3399999999997</v>
      </c>
      <c r="M131" s="16" t="str">
        <f>IFERROR(VLOOKUP(C131,FÉRIAS!B:C,2,0),"")</f>
        <v/>
      </c>
      <c r="N131" s="13" t="str">
        <f>IFERROR(VLOOKUP(C131,AFASTADOS!B:C,2,0),"")</f>
        <v/>
      </c>
    </row>
    <row r="132" spans="2:14" s="13" customFormat="1">
      <c r="B132" s="12">
        <f t="shared" si="2"/>
        <v>124</v>
      </c>
      <c r="C132" s="17">
        <v>1554</v>
      </c>
      <c r="D132" s="18" t="str">
        <f>IFERROR(VLOOKUP(C132,SRA!B:C,2,0),"")</f>
        <v>SONEIDE P DO NASCIMENTO CORREA</v>
      </c>
      <c r="E132" s="12" t="str">
        <f>IFERROR(VLOOKUP(C132,SRA!B:T,8,0),"")</f>
        <v>CLT</v>
      </c>
      <c r="F132" s="12" t="s">
        <v>442</v>
      </c>
      <c r="G132" s="12" t="str">
        <f>IFERROR(VLOOKUP(C132,SRA!B:T,5,0),"")</f>
        <v>TEC. EM ADM. E FIN.</v>
      </c>
      <c r="H132" s="46">
        <f>IFERROR(VLOOKUP(C132,SRA!B:T,18,0),"")</f>
        <v>6298.04</v>
      </c>
      <c r="I132" s="46">
        <f>IFERROR(VLOOKUP(C132,SRA!B:T,19,0),"")</f>
        <v>0</v>
      </c>
      <c r="J132" s="47">
        <f>IFERROR(VLOOKUP(C132,MARÇO!B:F,3,0),"0,00")</f>
        <v>10496.74</v>
      </c>
      <c r="K132" s="46">
        <f t="shared" si="3"/>
        <v>8722.27</v>
      </c>
      <c r="L132" s="47">
        <f>IFERROR(VLOOKUP(C132,MARÇO!B:H,7,0),"0,00")</f>
        <v>1774.47</v>
      </c>
      <c r="M132" s="16" t="str">
        <f>IFERROR(VLOOKUP(C132,FÉRIAS!B:C,2,0),"")</f>
        <v>SONEIDE P DO NASCIMENTO CORREA</v>
      </c>
      <c r="N132" s="13" t="str">
        <f>IFERROR(VLOOKUP(C132,AFASTADOS!B:C,2,0),"")</f>
        <v/>
      </c>
    </row>
    <row r="133" spans="2:14" s="13" customFormat="1">
      <c r="B133" s="12">
        <f t="shared" si="2"/>
        <v>125</v>
      </c>
      <c r="C133" s="17">
        <v>1561</v>
      </c>
      <c r="D133" s="18" t="str">
        <f>IFERROR(VLOOKUP(C133,SRA!B:C,2,0),"")</f>
        <v>ANDRE LUIZ MACIEL FERREIRA</v>
      </c>
      <c r="E133" s="12" t="str">
        <f>IFERROR(VLOOKUP(C133,SRA!B:T,8,0),"")</f>
        <v>CLT</v>
      </c>
      <c r="F133" s="12" t="s">
        <v>430</v>
      </c>
      <c r="G133" s="12" t="str">
        <f>IFERROR(VLOOKUP(C133,SRA!B:T,5,0),"")</f>
        <v>OP. DE PROD. IND.</v>
      </c>
      <c r="H133" s="46">
        <f>IFERROR(VLOOKUP(C133,SRA!B:T,18,0),"")</f>
        <v>1961.02</v>
      </c>
      <c r="I133" s="46">
        <f>IFERROR(VLOOKUP(C133,SRA!B:T,19,0),"")</f>
        <v>0</v>
      </c>
      <c r="J133" s="47">
        <f>IFERROR(VLOOKUP(C133,MARÇO!B:F,3,0),"0,00")</f>
        <v>1961.02</v>
      </c>
      <c r="K133" s="46">
        <f t="shared" si="3"/>
        <v>729.48</v>
      </c>
      <c r="L133" s="47">
        <f>IFERROR(VLOOKUP(C133,MARÇO!B:H,7,0),"0,00")</f>
        <v>1231.54</v>
      </c>
      <c r="M133" s="16" t="str">
        <f>IFERROR(VLOOKUP(C133,FÉRIAS!B:C,2,0),"")</f>
        <v/>
      </c>
      <c r="N133" s="13" t="str">
        <f>IFERROR(VLOOKUP(C133,AFASTADOS!B:C,2,0),"")</f>
        <v/>
      </c>
    </row>
    <row r="134" spans="2:14" s="13" customFormat="1">
      <c r="B134" s="12">
        <f t="shared" si="2"/>
        <v>126</v>
      </c>
      <c r="C134" s="17">
        <v>1588</v>
      </c>
      <c r="D134" s="18" t="str">
        <f>IFERROR(VLOOKUP(C134,SRA!B:C,2,0),"")</f>
        <v>MARIA ANDREA DOS SANTOS</v>
      </c>
      <c r="E134" s="12" t="str">
        <f>IFERROR(VLOOKUP(C134,SRA!B:T,8,0),"")</f>
        <v>CLT</v>
      </c>
      <c r="F134" s="12" t="s">
        <v>430</v>
      </c>
      <c r="G134" s="12" t="str">
        <f>IFERROR(VLOOKUP(C134,SRA!B:T,5,0),"")</f>
        <v>OP. DE PROD. IND.</v>
      </c>
      <c r="H134" s="46">
        <f>IFERROR(VLOOKUP(C134,SRA!B:T,18,0),"")</f>
        <v>2059.06</v>
      </c>
      <c r="I134" s="46">
        <f>IFERROR(VLOOKUP(C134,SRA!B:T,19,0),"")</f>
        <v>0</v>
      </c>
      <c r="J134" s="47">
        <f>IFERROR(VLOOKUP(C134,MARÇO!B:F,3,0),"0,00")</f>
        <v>2059.06</v>
      </c>
      <c r="K134" s="46">
        <f t="shared" si="3"/>
        <v>1705.9499999999998</v>
      </c>
      <c r="L134" s="47">
        <f>IFERROR(VLOOKUP(C134,MARÇO!B:H,7,0),"0,00")</f>
        <v>353.11</v>
      </c>
      <c r="M134" s="16" t="str">
        <f>IFERROR(VLOOKUP(C134,FÉRIAS!B:C,2,0),"")</f>
        <v/>
      </c>
      <c r="N134" s="13" t="str">
        <f>IFERROR(VLOOKUP(C134,AFASTADOS!B:C,2,0),"")</f>
        <v/>
      </c>
    </row>
    <row r="135" spans="2:14" s="13" customFormat="1">
      <c r="B135" s="12">
        <f t="shared" si="2"/>
        <v>127</v>
      </c>
      <c r="C135" s="17">
        <v>1589</v>
      </c>
      <c r="D135" s="18" t="str">
        <f>IFERROR(VLOOKUP(C135,SRA!B:C,2,0),"")</f>
        <v>SEVERINA DE SANTANA NEVES</v>
      </c>
      <c r="E135" s="12" t="str">
        <f>IFERROR(VLOOKUP(C135,SRA!B:T,8,0),"")</f>
        <v>CLT</v>
      </c>
      <c r="F135" s="12" t="s">
        <v>442</v>
      </c>
      <c r="G135" s="12" t="str">
        <f>IFERROR(VLOOKUP(C135,SRA!B:T,5,0),"")</f>
        <v>OP. DE PROD. IND.</v>
      </c>
      <c r="H135" s="46">
        <f>IFERROR(VLOOKUP(C135,SRA!B:T,18,0),"")</f>
        <v>1961.02</v>
      </c>
      <c r="I135" s="46">
        <f>IFERROR(VLOOKUP(C135,SRA!B:T,19,0),"")</f>
        <v>0</v>
      </c>
      <c r="J135" s="47">
        <f>IFERROR(VLOOKUP(C135,MARÇO!B:F,3,0),"0,00")</f>
        <v>2178.91</v>
      </c>
      <c r="K135" s="46">
        <f t="shared" si="3"/>
        <v>1491.1799999999998</v>
      </c>
      <c r="L135" s="47">
        <f>IFERROR(VLOOKUP(C135,MARÇO!B:H,7,0),"0,00")</f>
        <v>687.73</v>
      </c>
      <c r="M135" s="16" t="str">
        <f>IFERROR(VLOOKUP(C135,FÉRIAS!B:C,2,0),"")</f>
        <v>SEVERINA DE SANTANA NEVES</v>
      </c>
      <c r="N135" s="13" t="str">
        <f>IFERROR(VLOOKUP(C135,AFASTADOS!B:C,2,0),"")</f>
        <v/>
      </c>
    </row>
    <row r="136" spans="2:14" s="13" customFormat="1">
      <c r="B136" s="12">
        <f t="shared" si="2"/>
        <v>128</v>
      </c>
      <c r="C136" s="17">
        <v>1596</v>
      </c>
      <c r="D136" s="18" t="str">
        <f>IFERROR(VLOOKUP(C136,SRA!B:C,2,0),"")</f>
        <v>IVANE FRANCISCO DE AZEVEDO</v>
      </c>
      <c r="E136" s="12" t="str">
        <f>IFERROR(VLOOKUP(C136,SRA!B:T,8,0),"")</f>
        <v>CLT</v>
      </c>
      <c r="F136" s="12" t="s">
        <v>430</v>
      </c>
      <c r="G136" s="12" t="str">
        <f>IFERROR(VLOOKUP(C136,SRA!B:T,5,0),"")</f>
        <v>TELEFONISTA</v>
      </c>
      <c r="H136" s="46">
        <f>IFERROR(VLOOKUP(C136,SRA!B:T,18,0),"")</f>
        <v>2759.34</v>
      </c>
      <c r="I136" s="46">
        <f>IFERROR(VLOOKUP(C136,SRA!B:T,19,0),"")</f>
        <v>0</v>
      </c>
      <c r="J136" s="47">
        <f>IFERROR(VLOOKUP(C136,MARÇO!B:F,3,0),"0,00")</f>
        <v>2759.34</v>
      </c>
      <c r="K136" s="46">
        <f t="shared" si="3"/>
        <v>1859.5100000000002</v>
      </c>
      <c r="L136" s="47">
        <f>IFERROR(VLOOKUP(C136,MARÇO!B:H,7,0),"0,00")</f>
        <v>899.82999999999993</v>
      </c>
      <c r="M136" s="16" t="str">
        <f>IFERROR(VLOOKUP(C136,FÉRIAS!B:C,2,0),"")</f>
        <v/>
      </c>
      <c r="N136" s="13" t="str">
        <f>IFERROR(VLOOKUP(C136,AFASTADOS!B:C,2,0),"")</f>
        <v/>
      </c>
    </row>
    <row r="137" spans="2:14" s="13" customFormat="1">
      <c r="B137" s="12">
        <f t="shared" si="2"/>
        <v>129</v>
      </c>
      <c r="C137" s="17">
        <v>1597</v>
      </c>
      <c r="D137" s="18" t="str">
        <f>IFERROR(VLOOKUP(C137,SRA!B:C,2,0),"")</f>
        <v>DILMA NEUZA DAS MERCES</v>
      </c>
      <c r="E137" s="12" t="str">
        <f>IFERROR(VLOOKUP(C137,SRA!B:T,8,0),"")</f>
        <v>CLT</v>
      </c>
      <c r="F137" s="12" t="s">
        <v>430</v>
      </c>
      <c r="G137" s="12" t="str">
        <f>IFERROR(VLOOKUP(C137,SRA!B:T,5,0),"")</f>
        <v>TEC. EM ADM. E FIN.</v>
      </c>
      <c r="H137" s="46">
        <f>IFERROR(VLOOKUP(C137,SRA!B:T,18,0),"")</f>
        <v>4059.77</v>
      </c>
      <c r="I137" s="46">
        <f>IFERROR(VLOOKUP(C137,SRA!B:T,19,0),"")</f>
        <v>0</v>
      </c>
      <c r="J137" s="47">
        <f>IFERROR(VLOOKUP(C137,MARÇO!B:F,3,0),"0,00")</f>
        <v>4871.0200000000004</v>
      </c>
      <c r="K137" s="46">
        <f t="shared" si="3"/>
        <v>3490.7000000000007</v>
      </c>
      <c r="L137" s="47">
        <f>IFERROR(VLOOKUP(C137,MARÇO!B:H,7,0),"0,00")</f>
        <v>1380.32</v>
      </c>
      <c r="M137" s="16" t="str">
        <f>IFERROR(VLOOKUP(C137,FÉRIAS!B:C,2,0),"")</f>
        <v/>
      </c>
      <c r="N137" s="13" t="str">
        <f>IFERROR(VLOOKUP(C137,AFASTADOS!B:C,2,0),"")</f>
        <v/>
      </c>
    </row>
    <row r="138" spans="2:14" s="13" customFormat="1">
      <c r="B138" s="12">
        <f t="shared" si="2"/>
        <v>130</v>
      </c>
      <c r="C138" s="17">
        <v>1631</v>
      </c>
      <c r="D138" s="18" t="str">
        <f>IFERROR(VLOOKUP(C138,SRA!B:C,2,0),"")</f>
        <v>GERSON MARTINS DA SILVA</v>
      </c>
      <c r="E138" s="12" t="str">
        <f>IFERROR(VLOOKUP(C138,SRA!B:T,8,0),"")</f>
        <v>CLT</v>
      </c>
      <c r="F138" s="12" t="s">
        <v>430</v>
      </c>
      <c r="G138" s="12" t="str">
        <f>IFERROR(VLOOKUP(C138,SRA!B:T,5,0),"")</f>
        <v>ASS. DE SERVICOS</v>
      </c>
      <c r="H138" s="46">
        <f>IFERROR(VLOOKUP(C138,SRA!B:T,18,0),"")</f>
        <v>2502.81</v>
      </c>
      <c r="I138" s="46">
        <f>IFERROR(VLOOKUP(C138,SRA!B:T,19,0),"")</f>
        <v>0</v>
      </c>
      <c r="J138" s="47">
        <f>IFERROR(VLOOKUP(C138,MARÇO!B:F,3,0),"0,00")</f>
        <v>2502.81</v>
      </c>
      <c r="K138" s="46">
        <f t="shared" si="3"/>
        <v>1539.5</v>
      </c>
      <c r="L138" s="47">
        <f>IFERROR(VLOOKUP(C138,MARÇO!B:H,7,0),"0,00")</f>
        <v>963.31000000000006</v>
      </c>
      <c r="M138" s="16" t="str">
        <f>IFERROR(VLOOKUP(C138,FÉRIAS!B:C,2,0),"")</f>
        <v/>
      </c>
      <c r="N138" s="13" t="str">
        <f>IFERROR(VLOOKUP(C138,AFASTADOS!B:C,2,0),"")</f>
        <v/>
      </c>
    </row>
    <row r="139" spans="2:14" s="13" customFormat="1">
      <c r="B139" s="12">
        <f t="shared" ref="B139:B202" si="4">B138+1</f>
        <v>131</v>
      </c>
      <c r="C139" s="17">
        <v>1650</v>
      </c>
      <c r="D139" s="18" t="str">
        <f>IFERROR(VLOOKUP(C139,SRA!B:C,2,0),"")</f>
        <v>JANETE MARIA DA SILVA</v>
      </c>
      <c r="E139" s="12" t="str">
        <f>IFERROR(VLOOKUP(C139,SRA!B:T,8,0),"")</f>
        <v>CLT</v>
      </c>
      <c r="F139" s="12" t="s">
        <v>430</v>
      </c>
      <c r="G139" s="12" t="str">
        <f>IFERROR(VLOOKUP(C139,SRA!B:T,5,0),"")</f>
        <v>OP. DE PROD. IND.</v>
      </c>
      <c r="H139" s="46">
        <f>IFERROR(VLOOKUP(C139,SRA!B:T,18,0),"")</f>
        <v>2270.11</v>
      </c>
      <c r="I139" s="46">
        <f>IFERROR(VLOOKUP(C139,SRA!B:T,19,0),"")</f>
        <v>0</v>
      </c>
      <c r="J139" s="47">
        <f>IFERROR(VLOOKUP(C139,MARÇO!B:F,3,0),"0,00")</f>
        <v>2270.11</v>
      </c>
      <c r="K139" s="46">
        <f t="shared" ref="K139:K202" si="5">J139-L139</f>
        <v>1705.9300000000003</v>
      </c>
      <c r="L139" s="47">
        <f>IFERROR(VLOOKUP(C139,MARÇO!B:H,7,0),"0,00")</f>
        <v>564.17999999999995</v>
      </c>
      <c r="M139" s="16" t="str">
        <f>IFERROR(VLOOKUP(C139,FÉRIAS!B:C,2,0),"")</f>
        <v/>
      </c>
      <c r="N139" s="13" t="str">
        <f>IFERROR(VLOOKUP(C139,AFASTADOS!B:C,2,0),"")</f>
        <v/>
      </c>
    </row>
    <row r="140" spans="2:14" s="13" customFormat="1">
      <c r="B140" s="12">
        <f t="shared" si="4"/>
        <v>132</v>
      </c>
      <c r="C140" s="17">
        <v>1652</v>
      </c>
      <c r="D140" s="18" t="str">
        <f>IFERROR(VLOOKUP(C140,SRA!B:C,2,0),"")</f>
        <v>ROMILDO NUNES DIAS</v>
      </c>
      <c r="E140" s="12" t="str">
        <f>IFERROR(VLOOKUP(C140,SRA!B:T,8,0),"")</f>
        <v>CLT</v>
      </c>
      <c r="F140" s="12" t="s">
        <v>430</v>
      </c>
      <c r="G140" s="12" t="str">
        <f>IFERROR(VLOOKUP(C140,SRA!B:T,5,0),"")</f>
        <v>OP. DE PROD. IND.</v>
      </c>
      <c r="H140" s="46">
        <f>IFERROR(VLOOKUP(C140,SRA!B:T,18,0),"")</f>
        <v>2270.11</v>
      </c>
      <c r="I140" s="46">
        <f>IFERROR(VLOOKUP(C140,SRA!B:T,19,0),"")</f>
        <v>0</v>
      </c>
      <c r="J140" s="47">
        <f>IFERROR(VLOOKUP(C140,MARÇO!B:F,3,0),"0,00")</f>
        <v>2430.3200000000002</v>
      </c>
      <c r="K140" s="46">
        <f t="shared" si="5"/>
        <v>322.90000000000009</v>
      </c>
      <c r="L140" s="47">
        <f>IFERROR(VLOOKUP(C140,MARÇO!B:H,7,0),"0,00")</f>
        <v>2107.42</v>
      </c>
      <c r="M140" s="16" t="str">
        <f>IFERROR(VLOOKUP(C140,FÉRIAS!B:C,2,0),"")</f>
        <v/>
      </c>
      <c r="N140" s="13" t="str">
        <f>IFERROR(VLOOKUP(C140,AFASTADOS!B:C,2,0),"")</f>
        <v/>
      </c>
    </row>
    <row r="141" spans="2:14" s="13" customFormat="1">
      <c r="B141" s="12">
        <f t="shared" si="4"/>
        <v>133</v>
      </c>
      <c r="C141" s="17">
        <v>1665</v>
      </c>
      <c r="D141" s="18" t="str">
        <f>IFERROR(VLOOKUP(C141,SRA!B:C,2,0),"")</f>
        <v>LUZIA BERNARDO DE SOUSA</v>
      </c>
      <c r="E141" s="12" t="str">
        <f>IFERROR(VLOOKUP(C141,SRA!B:T,8,0),"")</f>
        <v>CLT</v>
      </c>
      <c r="F141" s="12" t="s">
        <v>430</v>
      </c>
      <c r="G141" s="12" t="str">
        <f>IFERROR(VLOOKUP(C141,SRA!B:T,5,0),"")</f>
        <v>TELEFONISTA</v>
      </c>
      <c r="H141" s="46">
        <f>IFERROR(VLOOKUP(C141,SRA!B:T,18,0),"")</f>
        <v>2502.81</v>
      </c>
      <c r="I141" s="46">
        <f>IFERROR(VLOOKUP(C141,SRA!B:T,19,0),"")</f>
        <v>0</v>
      </c>
      <c r="J141" s="47">
        <f>IFERROR(VLOOKUP(C141,MARÇO!B:F,3,0),"0,00")</f>
        <v>3463.68</v>
      </c>
      <c r="K141" s="46">
        <f t="shared" si="5"/>
        <v>2963.12</v>
      </c>
      <c r="L141" s="47">
        <f>IFERROR(VLOOKUP(C141,MARÇO!B:H,7,0),"0,00")</f>
        <v>500.56</v>
      </c>
      <c r="M141" s="16" t="str">
        <f>IFERROR(VLOOKUP(C141,FÉRIAS!B:C,2,0),"")</f>
        <v/>
      </c>
      <c r="N141" s="13" t="str">
        <f>IFERROR(VLOOKUP(C141,AFASTADOS!B:C,2,0),"")</f>
        <v/>
      </c>
    </row>
    <row r="142" spans="2:14" s="13" customFormat="1">
      <c r="B142" s="12">
        <f t="shared" si="4"/>
        <v>134</v>
      </c>
      <c r="C142" s="17">
        <v>1674</v>
      </c>
      <c r="D142" s="18" t="str">
        <f>IFERROR(VLOOKUP(C142,SRA!B:C,2,0),"")</f>
        <v>MARIA HELENA FERREIRA DA SILVA</v>
      </c>
      <c r="E142" s="12" t="str">
        <f>IFERROR(VLOOKUP(C142,SRA!B:T,8,0),"")</f>
        <v>CLT</v>
      </c>
      <c r="F142" s="12" t="s">
        <v>430</v>
      </c>
      <c r="G142" s="12" t="str">
        <f>IFERROR(VLOOKUP(C142,SRA!B:T,5,0),"")</f>
        <v>OP. DE PROD. IND.</v>
      </c>
      <c r="H142" s="46">
        <f>IFERROR(VLOOKUP(C142,SRA!B:T,18,0),"")</f>
        <v>2059.06</v>
      </c>
      <c r="I142" s="46">
        <f>IFERROR(VLOOKUP(C142,SRA!B:T,19,0),"")</f>
        <v>0</v>
      </c>
      <c r="J142" s="47">
        <f>IFERROR(VLOOKUP(C142,MARÇO!B:F,3,0),"0,00")</f>
        <v>2059.06</v>
      </c>
      <c r="K142" s="46">
        <f t="shared" si="5"/>
        <v>1170.71</v>
      </c>
      <c r="L142" s="47">
        <f>IFERROR(VLOOKUP(C142,MARÇO!B:H,7,0),"0,00")</f>
        <v>888.34999999999991</v>
      </c>
      <c r="M142" s="16" t="str">
        <f>IFERROR(VLOOKUP(C142,FÉRIAS!B:C,2,0),"")</f>
        <v/>
      </c>
      <c r="N142" s="13" t="str">
        <f>IFERROR(VLOOKUP(C142,AFASTADOS!B:C,2,0),"")</f>
        <v/>
      </c>
    </row>
    <row r="143" spans="2:14" s="13" customFormat="1">
      <c r="B143" s="12">
        <f t="shared" si="4"/>
        <v>135</v>
      </c>
      <c r="C143" s="17">
        <v>1682</v>
      </c>
      <c r="D143" s="18" t="str">
        <f>IFERROR(VLOOKUP(C143,SRA!B:C,2,0),"")</f>
        <v>MOISES MARTINS DE MELO NETO</v>
      </c>
      <c r="E143" s="12" t="str">
        <f>IFERROR(VLOOKUP(C143,SRA!B:T,8,0),"")</f>
        <v>CLT</v>
      </c>
      <c r="F143" s="12" t="s">
        <v>430</v>
      </c>
      <c r="G143" s="12" t="str">
        <f>IFERROR(VLOOKUP(C143,SRA!B:T,5,0),"")</f>
        <v>VIGILANTE 2</v>
      </c>
      <c r="H143" s="46">
        <f>IFERROR(VLOOKUP(C143,SRA!B:T,18,0),"")</f>
        <v>3697.85</v>
      </c>
      <c r="I143" s="46">
        <f>IFERROR(VLOOKUP(C143,SRA!B:T,19,0),"")</f>
        <v>0</v>
      </c>
      <c r="J143" s="47">
        <f>IFERROR(VLOOKUP(C143,MARÇO!B:F,3,0),"0,00")</f>
        <v>4807.21</v>
      </c>
      <c r="K143" s="46">
        <f t="shared" si="5"/>
        <v>2034.7200000000003</v>
      </c>
      <c r="L143" s="47">
        <f>IFERROR(VLOOKUP(C143,MARÇO!B:H,7,0),"0,00")</f>
        <v>2772.49</v>
      </c>
      <c r="M143" s="16" t="str">
        <f>IFERROR(VLOOKUP(C143,FÉRIAS!B:C,2,0),"")</f>
        <v/>
      </c>
      <c r="N143" s="13" t="str">
        <f>IFERROR(VLOOKUP(C143,AFASTADOS!B:C,2,0),"")</f>
        <v/>
      </c>
    </row>
    <row r="144" spans="2:14" s="13" customFormat="1">
      <c r="B144" s="12">
        <f t="shared" si="4"/>
        <v>136</v>
      </c>
      <c r="C144" s="17">
        <v>1683</v>
      </c>
      <c r="D144" s="18" t="str">
        <f>IFERROR(VLOOKUP(C144,SRA!B:C,2,0),"")</f>
        <v>ADEMIR LOPES DA SILVA</v>
      </c>
      <c r="E144" s="12" t="str">
        <f>IFERROR(VLOOKUP(C144,SRA!B:T,8,0),"")</f>
        <v>CLT</v>
      </c>
      <c r="F144" s="12" t="s">
        <v>430</v>
      </c>
      <c r="G144" s="12" t="str">
        <f>IFERROR(VLOOKUP(C144,SRA!B:T,5,0),"")</f>
        <v>VIGILANTE 2</v>
      </c>
      <c r="H144" s="46">
        <f>IFERROR(VLOOKUP(C144,SRA!B:T,18,0),"")</f>
        <v>3697.85</v>
      </c>
      <c r="I144" s="46">
        <f>IFERROR(VLOOKUP(C144,SRA!B:T,19,0),"")</f>
        <v>0</v>
      </c>
      <c r="J144" s="47">
        <f>IFERROR(VLOOKUP(C144,MARÇO!B:F,3,0),"0,00")</f>
        <v>4807.21</v>
      </c>
      <c r="K144" s="46">
        <f t="shared" si="5"/>
        <v>2510.65</v>
      </c>
      <c r="L144" s="47">
        <f>IFERROR(VLOOKUP(C144,MARÇO!B:H,7,0),"0,00")</f>
        <v>2296.56</v>
      </c>
      <c r="M144" s="16" t="str">
        <f>IFERROR(VLOOKUP(C144,FÉRIAS!B:C,2,0),"")</f>
        <v/>
      </c>
      <c r="N144" s="13" t="str">
        <f>IFERROR(VLOOKUP(C144,AFASTADOS!B:C,2,0),"")</f>
        <v/>
      </c>
    </row>
    <row r="145" spans="2:14" s="13" customFormat="1">
      <c r="B145" s="12">
        <f t="shared" si="4"/>
        <v>137</v>
      </c>
      <c r="C145" s="17">
        <v>1726</v>
      </c>
      <c r="D145" s="18" t="str">
        <f>IFERROR(VLOOKUP(C145,SRA!B:C,2,0),"")</f>
        <v>JOSE CARLOS VIEIRA</v>
      </c>
      <c r="E145" s="12" t="str">
        <f>IFERROR(VLOOKUP(C145,SRA!B:T,8,0),"")</f>
        <v>CLT</v>
      </c>
      <c r="F145" s="12" t="s">
        <v>430</v>
      </c>
      <c r="G145" s="12" t="str">
        <f>IFERROR(VLOOKUP(C145,SRA!B:T,5,0),"")</f>
        <v>VIGILANTE 2</v>
      </c>
      <c r="H145" s="46">
        <f>IFERROR(VLOOKUP(C145,SRA!B:T,18,0),"")</f>
        <v>3697.85</v>
      </c>
      <c r="I145" s="46">
        <f>IFERROR(VLOOKUP(C145,SRA!B:T,19,0),"")</f>
        <v>0</v>
      </c>
      <c r="J145" s="47">
        <f>IFERROR(VLOOKUP(C145,MARÇO!B:F,3,0),"0,00")</f>
        <v>4807.21</v>
      </c>
      <c r="K145" s="46">
        <f t="shared" si="5"/>
        <v>1687.3000000000002</v>
      </c>
      <c r="L145" s="47">
        <f>IFERROR(VLOOKUP(C145,MARÇO!B:H,7,0),"0,00")</f>
        <v>3119.91</v>
      </c>
      <c r="M145" s="16" t="str">
        <f>IFERROR(VLOOKUP(C145,FÉRIAS!B:C,2,0),"")</f>
        <v/>
      </c>
      <c r="N145" s="13" t="str">
        <f>IFERROR(VLOOKUP(C145,AFASTADOS!B:C,2,0),"")</f>
        <v/>
      </c>
    </row>
    <row r="146" spans="2:14" s="13" customFormat="1">
      <c r="B146" s="12">
        <f t="shared" si="4"/>
        <v>138</v>
      </c>
      <c r="C146" s="17">
        <v>1741</v>
      </c>
      <c r="D146" s="18" t="str">
        <f>IFERROR(VLOOKUP(C146,SRA!B:C,2,0),"")</f>
        <v>MARCONDES C  DE OLIVEIRA</v>
      </c>
      <c r="E146" s="12" t="str">
        <f>IFERROR(VLOOKUP(C146,SRA!B:T,8,0),"")</f>
        <v>CLT</v>
      </c>
      <c r="F146" s="12" t="s">
        <v>430</v>
      </c>
      <c r="G146" s="12" t="str">
        <f>IFERROR(VLOOKUP(C146,SRA!B:T,5,0),"")</f>
        <v>OP. DE PROD. IND.</v>
      </c>
      <c r="H146" s="46">
        <f>IFERROR(VLOOKUP(C146,SRA!B:T,18,0),"")</f>
        <v>3521.69</v>
      </c>
      <c r="I146" s="46">
        <f>IFERROR(VLOOKUP(C146,SRA!B:T,19,0),"")</f>
        <v>0</v>
      </c>
      <c r="J146" s="47">
        <f>IFERROR(VLOOKUP(C146,MARÇO!B:F,3,0),"0,00")</f>
        <v>3521.69</v>
      </c>
      <c r="K146" s="46">
        <f t="shared" si="5"/>
        <v>988.98</v>
      </c>
      <c r="L146" s="47">
        <f>IFERROR(VLOOKUP(C146,MARÇO!B:H,7,0),"0,00")</f>
        <v>2532.71</v>
      </c>
      <c r="M146" s="16" t="str">
        <f>IFERROR(VLOOKUP(C146,FÉRIAS!B:C,2,0),"")</f>
        <v/>
      </c>
      <c r="N146" s="13" t="str">
        <f>IFERROR(VLOOKUP(C146,AFASTADOS!B:C,2,0),"")</f>
        <v/>
      </c>
    </row>
    <row r="147" spans="2:14" s="13" customFormat="1">
      <c r="B147" s="12">
        <f t="shared" si="4"/>
        <v>139</v>
      </c>
      <c r="C147" s="17">
        <v>1749</v>
      </c>
      <c r="D147" s="18" t="str">
        <f>IFERROR(VLOOKUP(C147,SRA!B:C,2,0),"")</f>
        <v>MANOEL MARTINS LEITE NETO</v>
      </c>
      <c r="E147" s="12" t="str">
        <f>IFERROR(VLOOKUP(C147,SRA!B:T,8,0),"")</f>
        <v>CLT</v>
      </c>
      <c r="F147" s="12" t="s">
        <v>430</v>
      </c>
      <c r="G147" s="12" t="str">
        <f>IFERROR(VLOOKUP(C147,SRA!B:T,5,0),"")</f>
        <v>TEC. EM ADM. E FIN.</v>
      </c>
      <c r="H147" s="46">
        <f>IFERROR(VLOOKUP(C147,SRA!B:T,18,0),"")</f>
        <v>2492.3200000000002</v>
      </c>
      <c r="I147" s="46">
        <f>IFERROR(VLOOKUP(C147,SRA!B:T,19,0),"")</f>
        <v>0</v>
      </c>
      <c r="J147" s="47">
        <f>IFERROR(VLOOKUP(C147,MARÇO!B:F,3,0),"0,00")</f>
        <v>2492.3200000000002</v>
      </c>
      <c r="K147" s="46">
        <f t="shared" si="5"/>
        <v>1047.44</v>
      </c>
      <c r="L147" s="47">
        <f>IFERROR(VLOOKUP(C147,MARÇO!B:H,7,0),"0,00")</f>
        <v>1444.88</v>
      </c>
      <c r="M147" s="16" t="str">
        <f>IFERROR(VLOOKUP(C147,FÉRIAS!B:C,2,0),"")</f>
        <v/>
      </c>
      <c r="N147" s="13" t="str">
        <f>IFERROR(VLOOKUP(C147,AFASTADOS!B:C,2,0),"")</f>
        <v/>
      </c>
    </row>
    <row r="148" spans="2:14" s="13" customFormat="1">
      <c r="B148" s="12">
        <f t="shared" si="4"/>
        <v>140</v>
      </c>
      <c r="C148" s="17">
        <v>1774</v>
      </c>
      <c r="D148" s="18" t="str">
        <f>IFERROR(VLOOKUP(C148,SRA!B:C,2,0),"")</f>
        <v>FRANCISCO DE ASSIS BEZERRA</v>
      </c>
      <c r="E148" s="12" t="str">
        <f>IFERROR(VLOOKUP(C148,SRA!B:T,8,0),"")</f>
        <v>CLT</v>
      </c>
      <c r="F148" s="12" t="s">
        <v>430</v>
      </c>
      <c r="G148" s="12" t="str">
        <f>IFERROR(VLOOKUP(C148,SRA!B:T,5,0),"")</f>
        <v>OP. DE PROD. IND.</v>
      </c>
      <c r="H148" s="46">
        <f>IFERROR(VLOOKUP(C148,SRA!B:T,18,0),"")</f>
        <v>2627.96</v>
      </c>
      <c r="I148" s="46">
        <f>IFERROR(VLOOKUP(C148,SRA!B:T,19,0),"")</f>
        <v>0</v>
      </c>
      <c r="J148" s="47">
        <f>IFERROR(VLOOKUP(C148,MARÇO!B:F,3,0),"0,00")</f>
        <v>2898.57</v>
      </c>
      <c r="K148" s="46">
        <f t="shared" si="5"/>
        <v>720.04000000000042</v>
      </c>
      <c r="L148" s="47">
        <f>IFERROR(VLOOKUP(C148,MARÇO!B:H,7,0),"0,00")</f>
        <v>2178.5299999999997</v>
      </c>
      <c r="M148" s="16" t="str">
        <f>IFERROR(VLOOKUP(C148,FÉRIAS!B:C,2,0),"")</f>
        <v/>
      </c>
      <c r="N148" s="13" t="str">
        <f>IFERROR(VLOOKUP(C148,AFASTADOS!B:C,2,0),"")</f>
        <v/>
      </c>
    </row>
    <row r="149" spans="2:14" s="13" customFormat="1">
      <c r="B149" s="12">
        <f t="shared" si="4"/>
        <v>141</v>
      </c>
      <c r="C149" s="17">
        <v>1794</v>
      </c>
      <c r="D149" s="18" t="str">
        <f>IFERROR(VLOOKUP(C149,SRA!B:C,2,0),"")</f>
        <v>LUCIENE MARIA DE ANDRADE</v>
      </c>
      <c r="E149" s="12" t="str">
        <f>IFERROR(VLOOKUP(C149,SRA!B:T,8,0),"")</f>
        <v>CLT</v>
      </c>
      <c r="F149" s="12" t="s">
        <v>430</v>
      </c>
      <c r="G149" s="12" t="str">
        <f>IFERROR(VLOOKUP(C149,SRA!B:T,5,0),"")</f>
        <v>TEC.EM QUALIDADE IND</v>
      </c>
      <c r="H149" s="46">
        <f>IFERROR(VLOOKUP(C149,SRA!B:T,18,0),"")</f>
        <v>4699.7</v>
      </c>
      <c r="I149" s="46">
        <f>IFERROR(VLOOKUP(C149,SRA!B:T,19,0),"")</f>
        <v>0</v>
      </c>
      <c r="J149" s="47">
        <f>IFERROR(VLOOKUP(C149,MARÇO!B:F,3,0),"0,00")</f>
        <v>5672.08</v>
      </c>
      <c r="K149" s="46">
        <f t="shared" si="5"/>
        <v>2957.2999999999997</v>
      </c>
      <c r="L149" s="47">
        <f>IFERROR(VLOOKUP(C149,MARÇO!B:H,7,0),"0,00")</f>
        <v>2714.78</v>
      </c>
      <c r="M149" s="16" t="str">
        <f>IFERROR(VLOOKUP(C149,FÉRIAS!B:C,2,0),"")</f>
        <v/>
      </c>
      <c r="N149" s="13" t="str">
        <f>IFERROR(VLOOKUP(C149,AFASTADOS!B:C,2,0),"")</f>
        <v/>
      </c>
    </row>
    <row r="150" spans="2:14" s="13" customFormat="1">
      <c r="B150" s="12">
        <f t="shared" si="4"/>
        <v>142</v>
      </c>
      <c r="C150" s="17">
        <v>1796</v>
      </c>
      <c r="D150" s="18" t="str">
        <f>IFERROR(VLOOKUP(C150,SRA!B:C,2,0),"")</f>
        <v>NEUZA ANUNCIACAO COELHO</v>
      </c>
      <c r="E150" s="12" t="str">
        <f>IFERROR(VLOOKUP(C150,SRA!B:T,8,0),"")</f>
        <v>CLT</v>
      </c>
      <c r="F150" s="12" t="s">
        <v>430</v>
      </c>
      <c r="G150" s="12" t="str">
        <f>IFERROR(VLOOKUP(C150,SRA!B:T,5,0),"")</f>
        <v>OP. DE PROD. IND.</v>
      </c>
      <c r="H150" s="46">
        <f>IFERROR(VLOOKUP(C150,SRA!B:T,18,0),"")</f>
        <v>2059.06</v>
      </c>
      <c r="I150" s="46">
        <f>IFERROR(VLOOKUP(C150,SRA!B:T,19,0),"")</f>
        <v>0</v>
      </c>
      <c r="J150" s="47">
        <f>IFERROR(VLOOKUP(C150,MARÇO!B:F,3,0),"0,00")</f>
        <v>2059.06</v>
      </c>
      <c r="K150" s="46">
        <f t="shared" si="5"/>
        <v>474.5</v>
      </c>
      <c r="L150" s="47">
        <f>IFERROR(VLOOKUP(C150,MARÇO!B:H,7,0),"0,00")</f>
        <v>1584.56</v>
      </c>
      <c r="M150" s="16" t="str">
        <f>IFERROR(VLOOKUP(C150,FÉRIAS!B:C,2,0),"")</f>
        <v/>
      </c>
      <c r="N150" s="13" t="str">
        <f>IFERROR(VLOOKUP(C150,AFASTADOS!B:C,2,0),"")</f>
        <v/>
      </c>
    </row>
    <row r="151" spans="2:14" s="13" customFormat="1">
      <c r="B151" s="12">
        <f t="shared" si="4"/>
        <v>143</v>
      </c>
      <c r="C151" s="17">
        <v>1809</v>
      </c>
      <c r="D151" s="18" t="str">
        <f>IFERROR(VLOOKUP(C151,SRA!B:C,2,0),"")</f>
        <v>JOSE IRANILDO DE ANDRADE SILVA</v>
      </c>
      <c r="E151" s="12" t="str">
        <f>IFERROR(VLOOKUP(C151,SRA!B:T,8,0),"")</f>
        <v>CLT</v>
      </c>
      <c r="F151" s="12" t="s">
        <v>430</v>
      </c>
      <c r="G151" s="12" t="str">
        <f>IFERROR(VLOOKUP(C151,SRA!B:T,5,0),"")</f>
        <v>TEC.EM MAN. MEC. IND</v>
      </c>
      <c r="H151" s="46">
        <f>IFERROR(VLOOKUP(C151,SRA!B:T,18,0),"")</f>
        <v>3506.96</v>
      </c>
      <c r="I151" s="46">
        <f>IFERROR(VLOOKUP(C151,SRA!B:T,19,0),"")</f>
        <v>0</v>
      </c>
      <c r="J151" s="47">
        <f>IFERROR(VLOOKUP(C151,MARÇO!B:F,3,0),"0,00")</f>
        <v>3506.96</v>
      </c>
      <c r="K151" s="46">
        <f t="shared" si="5"/>
        <v>1164.9800000000005</v>
      </c>
      <c r="L151" s="47">
        <f>IFERROR(VLOOKUP(C151,MARÇO!B:H,7,0),"0,00")</f>
        <v>2341.9799999999996</v>
      </c>
      <c r="M151" s="16" t="str">
        <f>IFERROR(VLOOKUP(C151,FÉRIAS!B:C,2,0),"")</f>
        <v/>
      </c>
      <c r="N151" s="13" t="str">
        <f>IFERROR(VLOOKUP(C151,AFASTADOS!B:C,2,0),"")</f>
        <v/>
      </c>
    </row>
    <row r="152" spans="2:14" s="13" customFormat="1">
      <c r="B152" s="12">
        <f t="shared" si="4"/>
        <v>144</v>
      </c>
      <c r="C152" s="17">
        <v>1821</v>
      </c>
      <c r="D152" s="18" t="str">
        <f>IFERROR(VLOOKUP(C152,SRA!B:C,2,0),"")</f>
        <v>CARLOS STENIO DE DEUS</v>
      </c>
      <c r="E152" s="12" t="str">
        <f>IFERROR(VLOOKUP(C152,SRA!B:T,8,0),"")</f>
        <v>CLT</v>
      </c>
      <c r="F152" s="12" t="s">
        <v>430</v>
      </c>
      <c r="G152" s="12" t="str">
        <f>IFERROR(VLOOKUP(C152,SRA!B:T,5,0),"")</f>
        <v>MOTORISTA 2</v>
      </c>
      <c r="H152" s="46">
        <f>IFERROR(VLOOKUP(C152,SRA!B:T,18,0),"")</f>
        <v>4712.32</v>
      </c>
      <c r="I152" s="46">
        <f>IFERROR(VLOOKUP(C152,SRA!B:T,19,0),"")</f>
        <v>0</v>
      </c>
      <c r="J152" s="47">
        <f>IFERROR(VLOOKUP(C152,MARÇO!B:F,3,0),"0,00")</f>
        <v>6622.52</v>
      </c>
      <c r="K152" s="46">
        <f t="shared" si="5"/>
        <v>5020.33</v>
      </c>
      <c r="L152" s="47">
        <f>IFERROR(VLOOKUP(C152,MARÇO!B:H,7,0),"0,00")</f>
        <v>1602.19</v>
      </c>
      <c r="M152" s="16" t="str">
        <f>IFERROR(VLOOKUP(C152,FÉRIAS!B:C,2,0),"")</f>
        <v/>
      </c>
      <c r="N152" s="13" t="str">
        <f>IFERROR(VLOOKUP(C152,AFASTADOS!B:C,2,0),"")</f>
        <v/>
      </c>
    </row>
    <row r="153" spans="2:14" s="13" customFormat="1">
      <c r="B153" s="12">
        <f t="shared" si="4"/>
        <v>145</v>
      </c>
      <c r="C153" s="17">
        <v>1822</v>
      </c>
      <c r="D153" s="18" t="str">
        <f>IFERROR(VLOOKUP(C153,SRA!B:C,2,0),"")</f>
        <v>GILMAR BEZERRA DE OLIVEIRA</v>
      </c>
      <c r="E153" s="12" t="str">
        <f>IFERROR(VLOOKUP(C153,SRA!B:T,8,0),"")</f>
        <v>CLT</v>
      </c>
      <c r="F153" s="12" t="s">
        <v>430</v>
      </c>
      <c r="G153" s="12" t="str">
        <f>IFERROR(VLOOKUP(C153,SRA!B:T,5,0),"")</f>
        <v>ASS. DE SERVICOS</v>
      </c>
      <c r="H153" s="46">
        <f>IFERROR(VLOOKUP(C153,SRA!B:T,18,0),"")</f>
        <v>1867.62</v>
      </c>
      <c r="I153" s="46">
        <f>IFERROR(VLOOKUP(C153,SRA!B:T,19,0),"")</f>
        <v>0</v>
      </c>
      <c r="J153" s="47">
        <f>IFERROR(VLOOKUP(C153,MARÇO!B:F,3,0),"0,00")</f>
        <v>1867.62</v>
      </c>
      <c r="K153" s="46">
        <f t="shared" si="5"/>
        <v>250.50999999999976</v>
      </c>
      <c r="L153" s="47">
        <f>IFERROR(VLOOKUP(C153,MARÇO!B:H,7,0),"0,00")</f>
        <v>1617.1100000000001</v>
      </c>
      <c r="M153" s="16" t="str">
        <f>IFERROR(VLOOKUP(C153,FÉRIAS!B:C,2,0),"")</f>
        <v/>
      </c>
      <c r="N153" s="13" t="str">
        <f>IFERROR(VLOOKUP(C153,AFASTADOS!B:C,2,0),"")</f>
        <v/>
      </c>
    </row>
    <row r="154" spans="2:14" s="13" customFormat="1">
      <c r="B154" s="12">
        <f t="shared" si="4"/>
        <v>146</v>
      </c>
      <c r="C154" s="17">
        <v>1906</v>
      </c>
      <c r="D154" s="18" t="str">
        <f>IFERROR(VLOOKUP(C154,SRA!B:C,2,0),"")</f>
        <v>IZABEL CRISTINA F DE ARRUDA</v>
      </c>
      <c r="E154" s="12" t="str">
        <f>IFERROR(VLOOKUP(C154,SRA!B:T,8,0),"")</f>
        <v>CLT</v>
      </c>
      <c r="F154" s="12" t="s">
        <v>430</v>
      </c>
      <c r="G154" s="12" t="str">
        <f>IFERROR(VLOOKUP(C154,SRA!B:T,5,0),"")</f>
        <v>TEC. EM ADM. E FIN.</v>
      </c>
      <c r="H154" s="46">
        <f>IFERROR(VLOOKUP(C154,SRA!B:T,18,0),"")</f>
        <v>3866.45</v>
      </c>
      <c r="I154" s="46">
        <f>IFERROR(VLOOKUP(C154,SRA!B:T,19,0),"")</f>
        <v>0</v>
      </c>
      <c r="J154" s="47">
        <f>IFERROR(VLOOKUP(C154,MARÇO!B:F,3,0),"0,00")</f>
        <v>3866.45</v>
      </c>
      <c r="K154" s="46">
        <f t="shared" si="5"/>
        <v>1776.3599999999997</v>
      </c>
      <c r="L154" s="47">
        <f>IFERROR(VLOOKUP(C154,MARÇO!B:H,7,0),"0,00")</f>
        <v>2090.09</v>
      </c>
      <c r="M154" s="16" t="str">
        <f>IFERROR(VLOOKUP(C154,FÉRIAS!B:C,2,0),"")</f>
        <v/>
      </c>
      <c r="N154" s="13" t="str">
        <f>IFERROR(VLOOKUP(C154,AFASTADOS!B:C,2,0),"")</f>
        <v/>
      </c>
    </row>
    <row r="155" spans="2:14" s="13" customFormat="1">
      <c r="B155" s="12">
        <f t="shared" si="4"/>
        <v>147</v>
      </c>
      <c r="C155" s="17">
        <v>1908</v>
      </c>
      <c r="D155" s="18" t="str">
        <f>IFERROR(VLOOKUP(C155,SRA!B:C,2,0),"")</f>
        <v>LUCIA MARIA ARAUJO LAVOR</v>
      </c>
      <c r="E155" s="12" t="str">
        <f>IFERROR(VLOOKUP(C155,SRA!B:T,8,0),"")</f>
        <v>CLT</v>
      </c>
      <c r="F155" s="12" t="s">
        <v>430</v>
      </c>
      <c r="G155" s="12" t="str">
        <f>IFERROR(VLOOKUP(C155,SRA!B:T,5,0),"")</f>
        <v>TEC. EM ADM. E FIN.</v>
      </c>
      <c r="H155" s="46">
        <f>IFERROR(VLOOKUP(C155,SRA!B:T,18,0),"")</f>
        <v>4262.76</v>
      </c>
      <c r="I155" s="46">
        <f>IFERROR(VLOOKUP(C155,SRA!B:T,19,0),"")</f>
        <v>3900</v>
      </c>
      <c r="J155" s="47">
        <f>IFERROR(VLOOKUP(C155,MARÇO!B:F,3,0),"0,00")</f>
        <v>8162.76</v>
      </c>
      <c r="K155" s="46">
        <f t="shared" si="5"/>
        <v>3538.34</v>
      </c>
      <c r="L155" s="47">
        <f>IFERROR(VLOOKUP(C155,MARÇO!B:H,7,0),"0,00")</f>
        <v>4624.42</v>
      </c>
      <c r="M155" s="16" t="str">
        <f>IFERROR(VLOOKUP(C155,FÉRIAS!B:C,2,0),"")</f>
        <v/>
      </c>
      <c r="N155" s="13" t="str">
        <f>IFERROR(VLOOKUP(C155,AFASTADOS!B:C,2,0),"")</f>
        <v/>
      </c>
    </row>
    <row r="156" spans="2:14" s="13" customFormat="1">
      <c r="B156" s="12">
        <f t="shared" si="4"/>
        <v>148</v>
      </c>
      <c r="C156" s="17">
        <v>1909</v>
      </c>
      <c r="D156" s="18" t="str">
        <f>IFERROR(VLOOKUP(C156,SRA!B:C,2,0),"")</f>
        <v>IVANILDO BATISTA DA SILVA</v>
      </c>
      <c r="E156" s="12" t="str">
        <f>IFERROR(VLOOKUP(C156,SRA!B:T,8,0),"")</f>
        <v>CLT</v>
      </c>
      <c r="F156" s="12" t="s">
        <v>430</v>
      </c>
      <c r="G156" s="12" t="str">
        <f>IFERROR(VLOOKUP(C156,SRA!B:T,5,0),"")</f>
        <v>OP. DE PROD. IND.</v>
      </c>
      <c r="H156" s="46">
        <f>IFERROR(VLOOKUP(C156,SRA!B:T,18,0),"")</f>
        <v>3354.02</v>
      </c>
      <c r="I156" s="46">
        <f>IFERROR(VLOOKUP(C156,SRA!B:T,19,0),"")</f>
        <v>0</v>
      </c>
      <c r="J156" s="47">
        <f>IFERROR(VLOOKUP(C156,MARÇO!B:F,3,0),"0,00")</f>
        <v>3354.02</v>
      </c>
      <c r="K156" s="46">
        <f t="shared" si="5"/>
        <v>1108.9500000000003</v>
      </c>
      <c r="L156" s="47">
        <f>IFERROR(VLOOKUP(C156,MARÇO!B:H,7,0),"0,00")</f>
        <v>2245.0699999999997</v>
      </c>
      <c r="M156" s="16" t="str">
        <f>IFERROR(VLOOKUP(C156,FÉRIAS!B:C,2,0),"")</f>
        <v/>
      </c>
      <c r="N156" s="13" t="str">
        <f>IFERROR(VLOOKUP(C156,AFASTADOS!B:C,2,0),"")</f>
        <v/>
      </c>
    </row>
    <row r="157" spans="2:14" s="13" customFormat="1">
      <c r="B157" s="12">
        <f t="shared" si="4"/>
        <v>149</v>
      </c>
      <c r="C157" s="17">
        <v>1916</v>
      </c>
      <c r="D157" s="18" t="str">
        <f>IFERROR(VLOOKUP(C157,SRA!B:C,2,0),"")</f>
        <v>FABIOLA ALBUQUERQUE PINHEIRO</v>
      </c>
      <c r="E157" s="12" t="str">
        <f>IFERROR(VLOOKUP(C157,SRA!B:T,8,0),"")</f>
        <v>CLT</v>
      </c>
      <c r="F157" s="12" t="s">
        <v>430</v>
      </c>
      <c r="G157" s="12" t="str">
        <f>IFERROR(VLOOKUP(C157,SRA!B:T,5,0),"")</f>
        <v>TEC.ADM.FINANCAS II</v>
      </c>
      <c r="H157" s="46">
        <f>IFERROR(VLOOKUP(C157,SRA!B:T,18,0),"")</f>
        <v>3081.23</v>
      </c>
      <c r="I157" s="46">
        <f>IFERROR(VLOOKUP(C157,SRA!B:T,19,0),"")</f>
        <v>0</v>
      </c>
      <c r="J157" s="47">
        <f>IFERROR(VLOOKUP(C157,MARÇO!B:F,3,0),"0,00")</f>
        <v>3081.23</v>
      </c>
      <c r="K157" s="46">
        <f t="shared" si="5"/>
        <v>1644.67</v>
      </c>
      <c r="L157" s="47">
        <f>IFERROR(VLOOKUP(C157,MARÇO!B:H,7,0),"0,00")</f>
        <v>1436.56</v>
      </c>
      <c r="M157" s="16" t="str">
        <f>IFERROR(VLOOKUP(C157,FÉRIAS!B:C,2,0),"")</f>
        <v/>
      </c>
      <c r="N157" s="13" t="str">
        <f>IFERROR(VLOOKUP(C157,AFASTADOS!B:C,2,0),"")</f>
        <v/>
      </c>
    </row>
    <row r="158" spans="2:14" s="13" customFormat="1">
      <c r="B158" s="12">
        <f t="shared" si="4"/>
        <v>150</v>
      </c>
      <c r="C158" s="17">
        <v>1924</v>
      </c>
      <c r="D158" s="18" t="str">
        <f>IFERROR(VLOOKUP(C158,SRA!B:C,2,0),"")</f>
        <v>CARLOS HENRIQUE LIMA DE MELO</v>
      </c>
      <c r="E158" s="12" t="str">
        <f>IFERROR(VLOOKUP(C158,SRA!B:T,8,0),"")</f>
        <v>CLT</v>
      </c>
      <c r="F158" s="12" t="s">
        <v>430</v>
      </c>
      <c r="G158" s="12" t="str">
        <f>IFERROR(VLOOKUP(C158,SRA!B:T,5,0),"")</f>
        <v>TEC. EM ADM. E FIN.</v>
      </c>
      <c r="H158" s="46">
        <f>IFERROR(VLOOKUP(C158,SRA!B:T,18,0),"")</f>
        <v>7875.71</v>
      </c>
      <c r="I158" s="46">
        <f>IFERROR(VLOOKUP(C158,SRA!B:T,19,0),"")</f>
        <v>0</v>
      </c>
      <c r="J158" s="47">
        <f>IFERROR(VLOOKUP(C158,MARÇO!B:F,3,0),"0,00")</f>
        <v>8236.2000000000007</v>
      </c>
      <c r="K158" s="46">
        <f t="shared" si="5"/>
        <v>3789.420000000001</v>
      </c>
      <c r="L158" s="47">
        <f>IFERROR(VLOOKUP(C158,MARÇO!B:H,7,0),"0,00")</f>
        <v>4446.78</v>
      </c>
      <c r="M158" s="16" t="str">
        <f>IFERROR(VLOOKUP(C158,FÉRIAS!B:C,2,0),"")</f>
        <v/>
      </c>
      <c r="N158" s="13" t="str">
        <f>IFERROR(VLOOKUP(C158,AFASTADOS!B:C,2,0),"")</f>
        <v/>
      </c>
    </row>
    <row r="159" spans="2:14" s="13" customFormat="1">
      <c r="B159" s="12">
        <f t="shared" si="4"/>
        <v>151</v>
      </c>
      <c r="C159" s="17">
        <v>1932</v>
      </c>
      <c r="D159" s="18" t="str">
        <f>IFERROR(VLOOKUP(C159,SRA!B:C,2,0),"")</f>
        <v>ROSILENE MARIA ANACLETO</v>
      </c>
      <c r="E159" s="12" t="str">
        <f>IFERROR(VLOOKUP(C159,SRA!B:T,8,0),"")</f>
        <v>CLT</v>
      </c>
      <c r="F159" s="12" t="s">
        <v>430</v>
      </c>
      <c r="G159" s="12" t="str">
        <f>IFERROR(VLOOKUP(C159,SRA!B:T,5,0),"")</f>
        <v>TEC. EM ADM. E FIN.</v>
      </c>
      <c r="H159" s="46">
        <f>IFERROR(VLOOKUP(C159,SRA!B:T,18,0),"")</f>
        <v>7456.41</v>
      </c>
      <c r="I159" s="46">
        <f>IFERROR(VLOOKUP(C159,SRA!B:T,19,0),"")</f>
        <v>0</v>
      </c>
      <c r="J159" s="47">
        <f>IFERROR(VLOOKUP(C159,MARÇO!B:F,3,0),"0,00")</f>
        <v>7456.41</v>
      </c>
      <c r="K159" s="46">
        <f t="shared" si="5"/>
        <v>2743.6399999999994</v>
      </c>
      <c r="L159" s="47">
        <f>IFERROR(VLOOKUP(C159,MARÇO!B:H,7,0),"0,00")</f>
        <v>4712.7700000000004</v>
      </c>
      <c r="M159" s="16" t="str">
        <f>IFERROR(VLOOKUP(C159,FÉRIAS!B:C,2,0),"")</f>
        <v/>
      </c>
      <c r="N159" s="13" t="str">
        <f>IFERROR(VLOOKUP(C159,AFASTADOS!B:C,2,0),"")</f>
        <v/>
      </c>
    </row>
    <row r="160" spans="2:14" s="13" customFormat="1">
      <c r="B160" s="12">
        <f t="shared" si="4"/>
        <v>152</v>
      </c>
      <c r="C160" s="17">
        <v>1937</v>
      </c>
      <c r="D160" s="18" t="str">
        <f>IFERROR(VLOOKUP(C160,SRA!B:C,2,0),"")</f>
        <v>RILDA MARIA DA SILVA</v>
      </c>
      <c r="E160" s="12" t="str">
        <f>IFERROR(VLOOKUP(C160,SRA!B:T,8,0),"")</f>
        <v>CLT</v>
      </c>
      <c r="F160" s="12" t="s">
        <v>430</v>
      </c>
      <c r="G160" s="12" t="str">
        <f>IFERROR(VLOOKUP(C160,SRA!B:T,5,0),"")</f>
        <v>OP. PROD. IND. (D)</v>
      </c>
      <c r="H160" s="46">
        <f>IFERROR(VLOOKUP(C160,SRA!B:T,18,0),"")</f>
        <v>3623.5200000000004</v>
      </c>
      <c r="I160" s="46">
        <f>IFERROR(VLOOKUP(C160,SRA!B:T,19,0),"")</f>
        <v>0</v>
      </c>
      <c r="J160" s="47">
        <f>IFERROR(VLOOKUP(C160,MARÇO!B:F,3,0),"0,00")</f>
        <v>3623.52</v>
      </c>
      <c r="K160" s="46">
        <f t="shared" si="5"/>
        <v>1749.6599999999999</v>
      </c>
      <c r="L160" s="47">
        <f>IFERROR(VLOOKUP(C160,MARÇO!B:H,7,0),"0,00")</f>
        <v>1873.8600000000001</v>
      </c>
      <c r="M160" s="16" t="str">
        <f>IFERROR(VLOOKUP(C160,FÉRIAS!B:C,2,0),"")</f>
        <v/>
      </c>
      <c r="N160" s="13" t="str">
        <f>IFERROR(VLOOKUP(C160,AFASTADOS!B:C,2,0),"")</f>
        <v/>
      </c>
    </row>
    <row r="161" spans="2:14" s="13" customFormat="1">
      <c r="B161" s="12">
        <f t="shared" si="4"/>
        <v>153</v>
      </c>
      <c r="C161" s="17">
        <v>1980</v>
      </c>
      <c r="D161" s="18" t="str">
        <f>IFERROR(VLOOKUP(C161,SRA!B:C,2,0),"")</f>
        <v>MANOEL NETO DINIZ</v>
      </c>
      <c r="E161" s="12" t="str">
        <f>IFERROR(VLOOKUP(C161,SRA!B:T,8,0),"")</f>
        <v>CLT</v>
      </c>
      <c r="F161" s="12" t="s">
        <v>430</v>
      </c>
      <c r="G161" s="12" t="str">
        <f>IFERROR(VLOOKUP(C161,SRA!B:T,5,0),"")</f>
        <v>TEC.EM MAN. MEC. IND</v>
      </c>
      <c r="H161" s="46">
        <f>IFERROR(VLOOKUP(C161,SRA!B:T,18,0),"")</f>
        <v>13716.05</v>
      </c>
      <c r="I161" s="46">
        <f>IFERROR(VLOOKUP(C161,SRA!B:T,19,0),"")</f>
        <v>0</v>
      </c>
      <c r="J161" s="47">
        <f>IFERROR(VLOOKUP(C161,MARÇO!B:F,3,0),"0,00")</f>
        <v>13716.05</v>
      </c>
      <c r="K161" s="46">
        <f t="shared" si="5"/>
        <v>4697.7299999999996</v>
      </c>
      <c r="L161" s="47">
        <f>IFERROR(VLOOKUP(C161,MARÇO!B:H,7,0),"0,00")</f>
        <v>9018.32</v>
      </c>
      <c r="M161" s="16" t="str">
        <f>IFERROR(VLOOKUP(C161,FÉRIAS!B:C,2,0),"")</f>
        <v/>
      </c>
      <c r="N161" s="13" t="str">
        <f>IFERROR(VLOOKUP(C161,AFASTADOS!B:C,2,0),"")</f>
        <v/>
      </c>
    </row>
    <row r="162" spans="2:14" s="13" customFormat="1">
      <c r="B162" s="12">
        <f t="shared" si="4"/>
        <v>154</v>
      </c>
      <c r="C162" s="17">
        <v>1999</v>
      </c>
      <c r="D162" s="18" t="str">
        <f>IFERROR(VLOOKUP(C162,SRA!B:C,2,0),"")</f>
        <v>ELIAS RIBEIRO DA SILVA FILHO</v>
      </c>
      <c r="E162" s="12" t="str">
        <f>IFERROR(VLOOKUP(C162,SRA!B:T,8,0),"")</f>
        <v>CLT</v>
      </c>
      <c r="F162" s="12" t="s">
        <v>430</v>
      </c>
      <c r="G162" s="12" t="str">
        <f>IFERROR(VLOOKUP(C162,SRA!B:T,5,0),"")</f>
        <v>TEC. EM OPTICA</v>
      </c>
      <c r="H162" s="46">
        <f>IFERROR(VLOOKUP(C162,SRA!B:T,18,0),"")</f>
        <v>2885.17</v>
      </c>
      <c r="I162" s="46">
        <f>IFERROR(VLOOKUP(C162,SRA!B:T,19,0),"")</f>
        <v>0</v>
      </c>
      <c r="J162" s="47">
        <f>IFERROR(VLOOKUP(C162,MARÇO!B:F,3,0),"0,00")</f>
        <v>2885.17</v>
      </c>
      <c r="K162" s="46">
        <f t="shared" si="5"/>
        <v>1522.31</v>
      </c>
      <c r="L162" s="47">
        <f>IFERROR(VLOOKUP(C162,MARÇO!B:H,7,0),"0,00")</f>
        <v>1362.8600000000001</v>
      </c>
      <c r="M162" s="16" t="str">
        <f>IFERROR(VLOOKUP(C162,FÉRIAS!B:C,2,0),"")</f>
        <v/>
      </c>
      <c r="N162" s="13" t="str">
        <f>IFERROR(VLOOKUP(C162,AFASTADOS!B:C,2,0),"")</f>
        <v/>
      </c>
    </row>
    <row r="163" spans="2:14" s="13" customFormat="1">
      <c r="B163" s="12">
        <f t="shared" si="4"/>
        <v>155</v>
      </c>
      <c r="C163" s="17">
        <v>2019</v>
      </c>
      <c r="D163" s="18" t="str">
        <f>IFERROR(VLOOKUP(C163,SRA!B:C,2,0),"")</f>
        <v>MARCOS DO NASCIMENTO</v>
      </c>
      <c r="E163" s="12" t="str">
        <f>IFERROR(VLOOKUP(C163,SRA!B:T,8,0),"")</f>
        <v>CLT</v>
      </c>
      <c r="F163" s="12" t="s">
        <v>430</v>
      </c>
      <c r="G163" s="12" t="str">
        <f>IFERROR(VLOOKUP(C163,SRA!B:T,5,0),"")</f>
        <v>TEC. EM OPTICA</v>
      </c>
      <c r="H163" s="46">
        <f>IFERROR(VLOOKUP(C163,SRA!B:T,18,0),"")</f>
        <v>2373.63</v>
      </c>
      <c r="I163" s="46">
        <f>IFERROR(VLOOKUP(C163,SRA!B:T,19,0),"")</f>
        <v>0</v>
      </c>
      <c r="J163" s="47">
        <f>IFERROR(VLOOKUP(C163,MARÇO!B:F,3,0),"0,00")</f>
        <v>2373.63</v>
      </c>
      <c r="K163" s="46">
        <f t="shared" si="5"/>
        <v>493.84000000000015</v>
      </c>
      <c r="L163" s="47">
        <f>IFERROR(VLOOKUP(C163,MARÇO!B:H,7,0),"0,00")</f>
        <v>1879.79</v>
      </c>
      <c r="M163" s="16" t="str">
        <f>IFERROR(VLOOKUP(C163,FÉRIAS!B:C,2,0),"")</f>
        <v/>
      </c>
      <c r="N163" s="13" t="str">
        <f>IFERROR(VLOOKUP(C163,AFASTADOS!B:C,2,0),"")</f>
        <v/>
      </c>
    </row>
    <row r="164" spans="2:14" s="13" customFormat="1">
      <c r="B164" s="12">
        <f t="shared" si="4"/>
        <v>156</v>
      </c>
      <c r="C164" s="17">
        <v>2038</v>
      </c>
      <c r="D164" s="18" t="str">
        <f>IFERROR(VLOOKUP(C164,SRA!B:C,2,0),"")</f>
        <v>IRONILDA FERREIRA DA SILVA</v>
      </c>
      <c r="E164" s="12" t="str">
        <f>IFERROR(VLOOKUP(C164,SRA!B:T,8,0),"")</f>
        <v>CLT</v>
      </c>
      <c r="F164" s="12" t="s">
        <v>430</v>
      </c>
      <c r="G164" s="12" t="str">
        <f>IFERROR(VLOOKUP(C164,SRA!B:T,5,0),"")</f>
        <v>OP. DE PROD. IND.</v>
      </c>
      <c r="H164" s="46">
        <f>IFERROR(VLOOKUP(C164,SRA!B:T,18,0),"")</f>
        <v>4002.5299999999997</v>
      </c>
      <c r="I164" s="46">
        <f>IFERROR(VLOOKUP(C164,SRA!B:T,19,0),"")</f>
        <v>0</v>
      </c>
      <c r="J164" s="47">
        <f>IFERROR(VLOOKUP(C164,MARÇO!B:F,3,0),"0,00")</f>
        <v>4002.53</v>
      </c>
      <c r="K164" s="46">
        <f t="shared" si="5"/>
        <v>2434.9300000000003</v>
      </c>
      <c r="L164" s="47">
        <f>IFERROR(VLOOKUP(C164,MARÇO!B:H,7,0),"0,00")</f>
        <v>1567.6</v>
      </c>
      <c r="M164" s="16" t="str">
        <f>IFERROR(VLOOKUP(C164,FÉRIAS!B:C,2,0),"")</f>
        <v/>
      </c>
      <c r="N164" s="13" t="str">
        <f>IFERROR(VLOOKUP(C164,AFASTADOS!B:C,2,0),"")</f>
        <v/>
      </c>
    </row>
    <row r="165" spans="2:14" s="13" customFormat="1">
      <c r="B165" s="12">
        <f t="shared" si="4"/>
        <v>157</v>
      </c>
      <c r="C165" s="17">
        <v>2043</v>
      </c>
      <c r="D165" s="18" t="str">
        <f>IFERROR(VLOOKUP(C165,SRA!B:C,2,0),"")</f>
        <v>JOAO LUIZ BRAGA DE PONTES</v>
      </c>
      <c r="E165" s="12" t="str">
        <f>IFERROR(VLOOKUP(C165,SRA!B:T,8,0),"")</f>
        <v>CLT</v>
      </c>
      <c r="F165" s="12" t="s">
        <v>430</v>
      </c>
      <c r="G165" s="12" t="str">
        <f>IFERROR(VLOOKUP(C165,SRA!B:T,5,0),"")</f>
        <v>OP. DE PROD. IND.</v>
      </c>
      <c r="H165" s="46">
        <f>IFERROR(VLOOKUP(C165,SRA!B:T,18,0),"")</f>
        <v>3697.84</v>
      </c>
      <c r="I165" s="46">
        <f>IFERROR(VLOOKUP(C165,SRA!B:T,19,0),"")</f>
        <v>0</v>
      </c>
      <c r="J165" s="47">
        <f>IFERROR(VLOOKUP(C165,MARÇO!B:F,3,0),"0,00")</f>
        <v>4570.83</v>
      </c>
      <c r="K165" s="46">
        <f t="shared" si="5"/>
        <v>1519.1799999999998</v>
      </c>
      <c r="L165" s="47">
        <f>IFERROR(VLOOKUP(C165,MARÇO!B:H,7,0),"0,00")</f>
        <v>3051.65</v>
      </c>
      <c r="M165" s="16" t="str">
        <f>IFERROR(VLOOKUP(C165,FÉRIAS!B:C,2,0),"")</f>
        <v/>
      </c>
      <c r="N165" s="13" t="str">
        <f>IFERROR(VLOOKUP(C165,AFASTADOS!B:C,2,0),"")</f>
        <v/>
      </c>
    </row>
    <row r="166" spans="2:14" s="13" customFormat="1">
      <c r="B166" s="12">
        <f t="shared" si="4"/>
        <v>158</v>
      </c>
      <c r="C166" s="17">
        <v>2052</v>
      </c>
      <c r="D166" s="18" t="str">
        <f>IFERROR(VLOOKUP(C166,SRA!B:C,2,0),"")</f>
        <v>JOSE FERNANDO PEREIRA DA COSTA</v>
      </c>
      <c r="E166" s="12" t="str">
        <f>IFERROR(VLOOKUP(C166,SRA!B:T,8,0),"")</f>
        <v>CLT</v>
      </c>
      <c r="F166" s="12" t="s">
        <v>430</v>
      </c>
      <c r="G166" s="12" t="str">
        <f>IFERROR(VLOOKUP(C166,SRA!B:T,5,0),"")</f>
        <v>OP. DE PROD. IND.</v>
      </c>
      <c r="H166" s="46">
        <f>IFERROR(VLOOKUP(C166,SRA!B:T,18,0),"")</f>
        <v>3882.69</v>
      </c>
      <c r="I166" s="46">
        <f>IFERROR(VLOOKUP(C166,SRA!B:T,19,0),"")</f>
        <v>0</v>
      </c>
      <c r="J166" s="47">
        <f>IFERROR(VLOOKUP(C166,MARÇO!B:F,3,0),"0,00")</f>
        <v>4824.3900000000003</v>
      </c>
      <c r="K166" s="46">
        <f t="shared" si="5"/>
        <v>3504.2800000000007</v>
      </c>
      <c r="L166" s="47">
        <f>IFERROR(VLOOKUP(C166,MARÇO!B:H,7,0),"0,00")</f>
        <v>1320.11</v>
      </c>
      <c r="M166" s="16" t="str">
        <f>IFERROR(VLOOKUP(C166,FÉRIAS!B:C,2,0),"")</f>
        <v/>
      </c>
      <c r="N166" s="13" t="str">
        <f>IFERROR(VLOOKUP(C166,AFASTADOS!B:C,2,0),"")</f>
        <v/>
      </c>
    </row>
    <row r="167" spans="2:14" s="13" customFormat="1">
      <c r="B167" s="12">
        <f t="shared" si="4"/>
        <v>159</v>
      </c>
      <c r="C167" s="17">
        <v>2063</v>
      </c>
      <c r="D167" s="18" t="str">
        <f>IFERROR(VLOOKUP(C167,SRA!B:C,2,0),"")</f>
        <v>JOAQUIM PEDRO CARNEIRO C NETO</v>
      </c>
      <c r="E167" s="12" t="str">
        <f>IFERROR(VLOOKUP(C167,SRA!B:T,8,0),"")</f>
        <v>CLT</v>
      </c>
      <c r="F167" s="12" t="s">
        <v>430</v>
      </c>
      <c r="G167" s="12" t="str">
        <f>IFERROR(VLOOKUP(C167,SRA!B:T,5,0),"")</f>
        <v>ANA MANUT ELET IND</v>
      </c>
      <c r="H167" s="46">
        <f>IFERROR(VLOOKUP(C167,SRA!B:T,18,0),"")</f>
        <v>16230.34</v>
      </c>
      <c r="I167" s="46">
        <f>IFERROR(VLOOKUP(C167,SRA!B:T,19,0),"")</f>
        <v>0</v>
      </c>
      <c r="J167" s="47">
        <f>IFERROR(VLOOKUP(C167,MARÇO!B:F,3,0),"0,00")</f>
        <v>16230.34</v>
      </c>
      <c r="K167" s="46">
        <f t="shared" si="5"/>
        <v>5654.4400000000005</v>
      </c>
      <c r="L167" s="47">
        <f>IFERROR(VLOOKUP(C167,MARÇO!B:H,7,0),"0,00")</f>
        <v>10575.9</v>
      </c>
      <c r="M167" s="16" t="str">
        <f>IFERROR(VLOOKUP(C167,FÉRIAS!B:C,2,0),"")</f>
        <v/>
      </c>
      <c r="N167" s="13" t="str">
        <f>IFERROR(VLOOKUP(C167,AFASTADOS!B:C,2,0),"")</f>
        <v/>
      </c>
    </row>
    <row r="168" spans="2:14" s="13" customFormat="1">
      <c r="B168" s="12">
        <f t="shared" si="4"/>
        <v>160</v>
      </c>
      <c r="C168" s="12">
        <v>2065</v>
      </c>
      <c r="D168" s="18" t="str">
        <f>IFERROR(VLOOKUP(C168,SRA!B:C,2,0),"")</f>
        <v>MARIA CLAUDIA DE A  LIMA LEMOS</v>
      </c>
      <c r="E168" s="12" t="str">
        <f>IFERROR(VLOOKUP(C168,SRA!B:T,8,0),"")</f>
        <v>CLT</v>
      </c>
      <c r="F168" s="12" t="s">
        <v>452</v>
      </c>
      <c r="G168" s="12" t="str">
        <f>IFERROR(VLOOKUP(C168,SRA!B:T,5,0),"")</f>
        <v>ANALISTA EM RH III</v>
      </c>
      <c r="H168" s="46">
        <f>IFERROR(VLOOKUP(C168,SRA!B:T,18,0),"")</f>
        <v>6549.51</v>
      </c>
      <c r="I168" s="46">
        <f>IFERROR(VLOOKUP(C168,SRA!B:T,19,0),"")</f>
        <v>0</v>
      </c>
      <c r="J168" s="47" t="str">
        <f>IFERROR(VLOOKUP(C168,MARÇO!B:F,3,0),"0,00")</f>
        <v>0,00</v>
      </c>
      <c r="K168" s="46">
        <f t="shared" si="5"/>
        <v>0</v>
      </c>
      <c r="L168" s="47" t="str">
        <f>IFERROR(VLOOKUP(C168,MARÇO!B:H,7,0),"0,00")</f>
        <v>0,00</v>
      </c>
      <c r="M168" s="16" t="str">
        <f>IFERROR(VLOOKUP(C168,FÉRIAS!B:C,2,0),"")</f>
        <v/>
      </c>
      <c r="N168" s="13" t="str">
        <f>IFERROR(VLOOKUP(C168,AFASTADOS!B:C,2,0),"")</f>
        <v>MARIA CLAUDIA DE A  LIMA LEMOS</v>
      </c>
    </row>
    <row r="169" spans="2:14" s="13" customFormat="1">
      <c r="B169" s="12">
        <f t="shared" si="4"/>
        <v>161</v>
      </c>
      <c r="C169" s="17">
        <v>2069</v>
      </c>
      <c r="D169" s="18" t="str">
        <f>IFERROR(VLOOKUP(C169,SRA!B:C,2,0),"")</f>
        <v>SELMA VERONICA VIEIRA RAMOS</v>
      </c>
      <c r="E169" s="12" t="str">
        <f>IFERROR(VLOOKUP(C169,SRA!B:T,8,0),"")</f>
        <v>CLT</v>
      </c>
      <c r="F169" s="12" t="s">
        <v>430</v>
      </c>
      <c r="G169" s="12" t="str">
        <f>IFERROR(VLOOKUP(C169,SRA!B:T,5,0),"")</f>
        <v>FARMACEUTICO IND</v>
      </c>
      <c r="H169" s="46">
        <f>IFERROR(VLOOKUP(C169,SRA!B:T,18,0),"")</f>
        <v>20698.510000000002</v>
      </c>
      <c r="I169" s="46">
        <f>IFERROR(VLOOKUP(C169,SRA!B:T,19,0),"")</f>
        <v>0</v>
      </c>
      <c r="J169" s="47">
        <f>IFERROR(VLOOKUP(C169,MARÇO!B:F,3,0),"0,00")</f>
        <v>20698.5</v>
      </c>
      <c r="K169" s="46">
        <f t="shared" si="5"/>
        <v>7246.4599999999991</v>
      </c>
      <c r="L169" s="47">
        <f>IFERROR(VLOOKUP(C169,MARÇO!B:H,7,0),"0,00")</f>
        <v>13452.04</v>
      </c>
      <c r="M169" s="16" t="str">
        <f>IFERROR(VLOOKUP(C169,FÉRIAS!B:C,2,0),"")</f>
        <v/>
      </c>
      <c r="N169" s="13" t="str">
        <f>IFERROR(VLOOKUP(C169,AFASTADOS!B:C,2,0),"")</f>
        <v/>
      </c>
    </row>
    <row r="170" spans="2:14" s="13" customFormat="1">
      <c r="B170" s="12">
        <f t="shared" si="4"/>
        <v>162</v>
      </c>
      <c r="C170" s="17">
        <v>2086</v>
      </c>
      <c r="D170" s="18" t="str">
        <f>IFERROR(VLOOKUP(C170,SRA!B:C,2,0),"")</f>
        <v>ALBANITA LUCIANA DA S FIDELIS</v>
      </c>
      <c r="E170" s="12" t="str">
        <f>IFERROR(VLOOKUP(C170,SRA!B:T,8,0),"")</f>
        <v>CLT</v>
      </c>
      <c r="F170" s="12" t="s">
        <v>430</v>
      </c>
      <c r="G170" s="12" t="str">
        <f>IFERROR(VLOOKUP(C170,SRA!B:T,5,0),"")</f>
        <v>ASS. DE SERVICOS</v>
      </c>
      <c r="H170" s="46">
        <f>IFERROR(VLOOKUP(C170,SRA!B:T,18,0),"")</f>
        <v>1961.02</v>
      </c>
      <c r="I170" s="46">
        <f>IFERROR(VLOOKUP(C170,SRA!B:T,19,0),"")</f>
        <v>904.62</v>
      </c>
      <c r="J170" s="47">
        <f>IFERROR(VLOOKUP(C170,MARÇO!B:F,3,0),"0,00")</f>
        <v>2865.64</v>
      </c>
      <c r="K170" s="46">
        <f t="shared" si="5"/>
        <v>1403.2599999999998</v>
      </c>
      <c r="L170" s="47">
        <f>IFERROR(VLOOKUP(C170,MARÇO!B:H,7,0),"0,00")</f>
        <v>1462.38</v>
      </c>
      <c r="M170" s="16" t="str">
        <f>IFERROR(VLOOKUP(C170,FÉRIAS!B:C,2,0),"")</f>
        <v/>
      </c>
      <c r="N170" s="13" t="str">
        <f>IFERROR(VLOOKUP(C170,AFASTADOS!B:C,2,0),"")</f>
        <v/>
      </c>
    </row>
    <row r="171" spans="2:14" s="13" customFormat="1">
      <c r="B171" s="12">
        <f t="shared" si="4"/>
        <v>163</v>
      </c>
      <c r="C171" s="17">
        <v>2093</v>
      </c>
      <c r="D171" s="18" t="str">
        <f>IFERROR(VLOOKUP(C171,SRA!B:C,2,0),"")</f>
        <v>GILBERTO RIBEIRO DA SILVA</v>
      </c>
      <c r="E171" s="12" t="str">
        <f>IFERROR(VLOOKUP(C171,SRA!B:T,8,0),"")</f>
        <v>CLT</v>
      </c>
      <c r="F171" s="12" t="s">
        <v>430</v>
      </c>
      <c r="G171" s="12" t="str">
        <f>IFERROR(VLOOKUP(C171,SRA!B:T,5,0),"")</f>
        <v>TEC. EM OPTICA</v>
      </c>
      <c r="H171" s="46">
        <f>IFERROR(VLOOKUP(C171,SRA!B:T,18,0),"")</f>
        <v>2373.63</v>
      </c>
      <c r="I171" s="46">
        <f>IFERROR(VLOOKUP(C171,SRA!B:T,19,0),"")</f>
        <v>0</v>
      </c>
      <c r="J171" s="47">
        <f>IFERROR(VLOOKUP(C171,MARÇO!B:F,3,0),"0,00")</f>
        <v>3067.1</v>
      </c>
      <c r="K171" s="46">
        <f t="shared" si="5"/>
        <v>2260.0699999999997</v>
      </c>
      <c r="L171" s="47">
        <f>IFERROR(VLOOKUP(C171,MARÇO!B:H,7,0),"0,00")</f>
        <v>807.03</v>
      </c>
      <c r="M171" s="16" t="str">
        <f>IFERROR(VLOOKUP(C171,FÉRIAS!B:C,2,0),"")</f>
        <v/>
      </c>
      <c r="N171" s="13" t="str">
        <f>IFERROR(VLOOKUP(C171,AFASTADOS!B:C,2,0),"")</f>
        <v/>
      </c>
    </row>
    <row r="172" spans="2:14" s="13" customFormat="1">
      <c r="B172" s="12">
        <f t="shared" si="4"/>
        <v>164</v>
      </c>
      <c r="C172" s="17">
        <v>2096</v>
      </c>
      <c r="D172" s="18" t="str">
        <f>IFERROR(VLOOKUP(C172,SRA!B:C,2,0),"")</f>
        <v>MARCELO MORAIS DE OLIVEIRA</v>
      </c>
      <c r="E172" s="12" t="str">
        <f>IFERROR(VLOOKUP(C172,SRA!B:T,8,0),"")</f>
        <v>CLT</v>
      </c>
      <c r="F172" s="12" t="s">
        <v>430</v>
      </c>
      <c r="G172" s="12" t="str">
        <f>IFERROR(VLOOKUP(C172,SRA!B:T,5,0),"")</f>
        <v>VIGILANTE 2</v>
      </c>
      <c r="H172" s="46">
        <f>IFERROR(VLOOKUP(C172,SRA!B:T,18,0),"")</f>
        <v>3354.02</v>
      </c>
      <c r="I172" s="46">
        <f>IFERROR(VLOOKUP(C172,SRA!B:T,19,0),"")</f>
        <v>0</v>
      </c>
      <c r="J172" s="47">
        <f>IFERROR(VLOOKUP(C172,MARÇO!B:F,3,0),"0,00")</f>
        <v>4415.01</v>
      </c>
      <c r="K172" s="46">
        <f t="shared" si="5"/>
        <v>1989.0100000000002</v>
      </c>
      <c r="L172" s="47">
        <f>IFERROR(VLOOKUP(C172,MARÇO!B:H,7,0),"0,00")</f>
        <v>2426</v>
      </c>
      <c r="M172" s="16" t="str">
        <f>IFERROR(VLOOKUP(C172,FÉRIAS!B:C,2,0),"")</f>
        <v/>
      </c>
      <c r="N172" s="13" t="str">
        <f>IFERROR(VLOOKUP(C172,AFASTADOS!B:C,2,0),"")</f>
        <v/>
      </c>
    </row>
    <row r="173" spans="2:14" s="13" customFormat="1">
      <c r="B173" s="12">
        <f t="shared" si="4"/>
        <v>165</v>
      </c>
      <c r="C173" s="17">
        <v>2101</v>
      </c>
      <c r="D173" s="18" t="str">
        <f>IFERROR(VLOOKUP(C173,SRA!B:C,2,0),"")</f>
        <v>JOSE LUCIANO CANDIDO DA SILVA</v>
      </c>
      <c r="E173" s="12" t="str">
        <f>IFERROR(VLOOKUP(C173,SRA!B:T,8,0),"")</f>
        <v>CLT</v>
      </c>
      <c r="F173" s="12" t="s">
        <v>452</v>
      </c>
      <c r="G173" s="12" t="str">
        <f>IFERROR(VLOOKUP(C173,SRA!B:T,5,0),"")</f>
        <v>OP. DE PROD. IND.</v>
      </c>
      <c r="H173" s="46">
        <f>IFERROR(VLOOKUP(C173,SRA!B:T,18,0),"")</f>
        <v>3697.85</v>
      </c>
      <c r="I173" s="46">
        <f>IFERROR(VLOOKUP(C173,SRA!B:T,19,0),"")</f>
        <v>0</v>
      </c>
      <c r="J173" s="47">
        <f>IFERROR(VLOOKUP(C173,MARÇO!B:F,3,0),"0,00")</f>
        <v>21422.84</v>
      </c>
      <c r="K173" s="46">
        <f t="shared" si="5"/>
        <v>20165.57</v>
      </c>
      <c r="L173" s="47">
        <f>IFERROR(VLOOKUP(C173,MARÇO!B:H,7,0),"0,00")</f>
        <v>1257.27</v>
      </c>
      <c r="M173" s="16" t="str">
        <f>IFERROR(VLOOKUP(C173,FÉRIAS!B:C,2,0),"")</f>
        <v/>
      </c>
      <c r="N173" s="13" t="str">
        <f>IFERROR(VLOOKUP(C173,AFASTADOS!B:C,2,0),"")</f>
        <v>JOSE LUCIANO CANDIDO DA SILVA</v>
      </c>
    </row>
    <row r="174" spans="2:14" s="13" customFormat="1">
      <c r="B174" s="12">
        <f t="shared" si="4"/>
        <v>166</v>
      </c>
      <c r="C174" s="17">
        <v>2115</v>
      </c>
      <c r="D174" s="18" t="str">
        <f>IFERROR(VLOOKUP(C174,SRA!B:C,2,0),"")</f>
        <v>SEVERINO JOSE RAMOS DE SOUZA</v>
      </c>
      <c r="E174" s="12" t="str">
        <f>IFERROR(VLOOKUP(C174,SRA!B:T,8,0),"")</f>
        <v>CLT</v>
      </c>
      <c r="F174" s="12" t="s">
        <v>430</v>
      </c>
      <c r="G174" s="12" t="str">
        <f>IFERROR(VLOOKUP(C174,SRA!B:T,5,0),"")</f>
        <v>VIGILANTE 2</v>
      </c>
      <c r="H174" s="46">
        <f>IFERROR(VLOOKUP(C174,SRA!B:T,18,0),"")</f>
        <v>3697.85</v>
      </c>
      <c r="I174" s="46">
        <f>IFERROR(VLOOKUP(C174,SRA!B:T,19,0),"")</f>
        <v>0</v>
      </c>
      <c r="J174" s="47">
        <f>IFERROR(VLOOKUP(C174,MARÇO!B:F,3,0),"0,00")</f>
        <v>4360.2299999999996</v>
      </c>
      <c r="K174" s="46">
        <f t="shared" si="5"/>
        <v>1347.4499999999998</v>
      </c>
      <c r="L174" s="47">
        <f>IFERROR(VLOOKUP(C174,MARÇO!B:H,7,0),"0,00")</f>
        <v>3012.7799999999997</v>
      </c>
      <c r="M174" s="16" t="str">
        <f>IFERROR(VLOOKUP(C174,FÉRIAS!B:C,2,0),"")</f>
        <v/>
      </c>
      <c r="N174" s="13" t="str">
        <f>IFERROR(VLOOKUP(C174,AFASTADOS!B:C,2,0),"")</f>
        <v/>
      </c>
    </row>
    <row r="175" spans="2:14" s="13" customFormat="1">
      <c r="B175" s="12">
        <f t="shared" si="4"/>
        <v>167</v>
      </c>
      <c r="C175" s="17">
        <v>2117</v>
      </c>
      <c r="D175" s="18" t="str">
        <f>IFERROR(VLOOKUP(C175,SRA!B:C,2,0),"")</f>
        <v>WILSON JOSE QUEIROZ DE LIMA</v>
      </c>
      <c r="E175" s="12" t="str">
        <f>IFERROR(VLOOKUP(C175,SRA!B:T,8,0),"")</f>
        <v>CLT</v>
      </c>
      <c r="F175" s="12" t="s">
        <v>430</v>
      </c>
      <c r="G175" s="12" t="str">
        <f>IFERROR(VLOOKUP(C175,SRA!B:T,5,0),"")</f>
        <v>ASS. DE SERVICOS</v>
      </c>
      <c r="H175" s="46">
        <f>IFERROR(VLOOKUP(C175,SRA!B:T,18,0),"")</f>
        <v>2502.81</v>
      </c>
      <c r="I175" s="46">
        <f>IFERROR(VLOOKUP(C175,SRA!B:T,19,0),"")</f>
        <v>0</v>
      </c>
      <c r="J175" s="47">
        <f>IFERROR(VLOOKUP(C175,MARÇO!B:F,3,0),"0,00")</f>
        <v>2502.81</v>
      </c>
      <c r="K175" s="46">
        <f t="shared" si="5"/>
        <v>565.98</v>
      </c>
      <c r="L175" s="47">
        <f>IFERROR(VLOOKUP(C175,MARÇO!B:H,7,0),"0,00")</f>
        <v>1936.83</v>
      </c>
      <c r="M175" s="16" t="str">
        <f>IFERROR(VLOOKUP(C175,FÉRIAS!B:C,2,0),"")</f>
        <v/>
      </c>
      <c r="N175" s="13" t="str">
        <f>IFERROR(VLOOKUP(C175,AFASTADOS!B:C,2,0),"")</f>
        <v/>
      </c>
    </row>
    <row r="176" spans="2:14" s="13" customFormat="1">
      <c r="B176" s="12">
        <f t="shared" si="4"/>
        <v>168</v>
      </c>
      <c r="C176" s="17">
        <v>2120</v>
      </c>
      <c r="D176" s="18" t="str">
        <f>IFERROR(VLOOKUP(C176,SRA!B:C,2,0),"")</f>
        <v>ANTONIO SOARES DE MELO</v>
      </c>
      <c r="E176" s="12" t="str">
        <f>IFERROR(VLOOKUP(C176,SRA!B:T,8,0),"")</f>
        <v>CLT</v>
      </c>
      <c r="F176" s="12" t="s">
        <v>430</v>
      </c>
      <c r="G176" s="12" t="str">
        <f>IFERROR(VLOOKUP(C176,SRA!B:T,5,0),"")</f>
        <v>ASS. DE SERVICOS</v>
      </c>
      <c r="H176" s="46">
        <f>IFERROR(VLOOKUP(C176,SRA!B:T,18,0),"")</f>
        <v>2660.58</v>
      </c>
      <c r="I176" s="46">
        <f>IFERROR(VLOOKUP(C176,SRA!B:T,19,0),"")</f>
        <v>0</v>
      </c>
      <c r="J176" s="47">
        <f>IFERROR(VLOOKUP(C176,MARÇO!B:F,3,0),"0,00")</f>
        <v>2660.58</v>
      </c>
      <c r="K176" s="46">
        <f t="shared" si="5"/>
        <v>794.50999999999976</v>
      </c>
      <c r="L176" s="47">
        <f>IFERROR(VLOOKUP(C176,MARÇO!B:H,7,0),"0,00")</f>
        <v>1866.0700000000002</v>
      </c>
      <c r="M176" s="16" t="str">
        <f>IFERROR(VLOOKUP(C176,FÉRIAS!B:C,2,0),"")</f>
        <v/>
      </c>
      <c r="N176" s="13" t="str">
        <f>IFERROR(VLOOKUP(C176,AFASTADOS!B:C,2,0),"")</f>
        <v/>
      </c>
    </row>
    <row r="177" spans="2:14" s="13" customFormat="1">
      <c r="B177" s="12">
        <f t="shared" si="4"/>
        <v>169</v>
      </c>
      <c r="C177" s="17">
        <v>2121</v>
      </c>
      <c r="D177" s="18" t="str">
        <f>IFERROR(VLOOKUP(C177,SRA!B:C,2,0),"")</f>
        <v>SAMUEL MAURICIO</v>
      </c>
      <c r="E177" s="12" t="str">
        <f>IFERROR(VLOOKUP(C177,SRA!B:T,8,0),"")</f>
        <v>CLT</v>
      </c>
      <c r="F177" s="12" t="s">
        <v>442</v>
      </c>
      <c r="G177" s="12" t="str">
        <f>IFERROR(VLOOKUP(C177,SRA!B:T,5,0),"")</f>
        <v>TEC. EM OPTICA</v>
      </c>
      <c r="H177" s="46">
        <f>IFERROR(VLOOKUP(C177,SRA!B:T,18,0),"")</f>
        <v>2616.9899999999998</v>
      </c>
      <c r="I177" s="46">
        <f>IFERROR(VLOOKUP(C177,SRA!B:T,19,0),"")</f>
        <v>0</v>
      </c>
      <c r="J177" s="47">
        <f>IFERROR(VLOOKUP(C177,MARÇO!B:F,3,0),"0,00")</f>
        <v>3692.87</v>
      </c>
      <c r="K177" s="46">
        <f t="shared" si="5"/>
        <v>1832.29</v>
      </c>
      <c r="L177" s="47">
        <f>IFERROR(VLOOKUP(C177,MARÇO!B:H,7,0),"0,00")</f>
        <v>1860.58</v>
      </c>
      <c r="M177" s="16" t="str">
        <f>IFERROR(VLOOKUP(C177,FÉRIAS!B:C,2,0),"")</f>
        <v>SAMUEL MAURICIO</v>
      </c>
      <c r="N177" s="13" t="str">
        <f>IFERROR(VLOOKUP(C177,AFASTADOS!B:C,2,0),"")</f>
        <v/>
      </c>
    </row>
    <row r="178" spans="2:14" s="13" customFormat="1">
      <c r="B178" s="12">
        <f t="shared" si="4"/>
        <v>170</v>
      </c>
      <c r="C178" s="17">
        <v>2124</v>
      </c>
      <c r="D178" s="18" t="str">
        <f>IFERROR(VLOOKUP(C178,SRA!B:C,2,0),"")</f>
        <v>JOSE ALVES FIGUEIREDO FILHO</v>
      </c>
      <c r="E178" s="12" t="str">
        <f>IFERROR(VLOOKUP(C178,SRA!B:T,8,0),"")</f>
        <v>CLT</v>
      </c>
      <c r="F178" s="12" t="s">
        <v>430</v>
      </c>
      <c r="G178" s="12" t="str">
        <f>IFERROR(VLOOKUP(C178,SRA!B:T,5,0),"")</f>
        <v>VIGILANTE 2</v>
      </c>
      <c r="H178" s="46">
        <f>IFERROR(VLOOKUP(C178,SRA!B:T,18,0),"")</f>
        <v>3354.02</v>
      </c>
      <c r="I178" s="46">
        <f>IFERROR(VLOOKUP(C178,SRA!B:T,19,0),"")</f>
        <v>0</v>
      </c>
      <c r="J178" s="47">
        <f>IFERROR(VLOOKUP(C178,MARÇO!B:F,3,0),"0,00")</f>
        <v>4360.2299999999996</v>
      </c>
      <c r="K178" s="46">
        <f t="shared" si="5"/>
        <v>1389.2499999999995</v>
      </c>
      <c r="L178" s="47">
        <f>IFERROR(VLOOKUP(C178,MARÇO!B:H,7,0),"0,00")</f>
        <v>2970.98</v>
      </c>
      <c r="M178" s="16" t="str">
        <f>IFERROR(VLOOKUP(C178,FÉRIAS!B:C,2,0),"")</f>
        <v/>
      </c>
      <c r="N178" s="13" t="str">
        <f>IFERROR(VLOOKUP(C178,AFASTADOS!B:C,2,0),"")</f>
        <v/>
      </c>
    </row>
    <row r="179" spans="2:14" s="13" customFormat="1">
      <c r="B179" s="12">
        <f t="shared" si="4"/>
        <v>171</v>
      </c>
      <c r="C179" s="17">
        <v>2125</v>
      </c>
      <c r="D179" s="18" t="str">
        <f>IFERROR(VLOOKUP(C179,SRA!B:C,2,0),"")</f>
        <v>GILMAR GALVAO SANTANA</v>
      </c>
      <c r="E179" s="12" t="str">
        <f>IFERROR(VLOOKUP(C179,SRA!B:T,8,0),"")</f>
        <v>CLT</v>
      </c>
      <c r="F179" s="12" t="s">
        <v>430</v>
      </c>
      <c r="G179" s="12" t="str">
        <f>IFERROR(VLOOKUP(C179,SRA!B:T,5,0),"")</f>
        <v>OP. DE PROD. IND.</v>
      </c>
      <c r="H179" s="46">
        <f>IFERROR(VLOOKUP(C179,SRA!B:T,18,0),"")</f>
        <v>3697.8</v>
      </c>
      <c r="I179" s="46">
        <f>IFERROR(VLOOKUP(C179,SRA!B:T,19,0),"")</f>
        <v>904.62</v>
      </c>
      <c r="J179" s="47">
        <f>IFERROR(VLOOKUP(C179,MARÇO!B:F,3,0),"0,00")</f>
        <v>4602.42</v>
      </c>
      <c r="K179" s="46">
        <f t="shared" si="5"/>
        <v>1928.8600000000001</v>
      </c>
      <c r="L179" s="47">
        <f>IFERROR(VLOOKUP(C179,MARÇO!B:H,7,0),"0,00")</f>
        <v>2673.56</v>
      </c>
      <c r="M179" s="16" t="str">
        <f>IFERROR(VLOOKUP(C179,FÉRIAS!B:C,2,0),"")</f>
        <v/>
      </c>
      <c r="N179" s="13" t="str">
        <f>IFERROR(VLOOKUP(C179,AFASTADOS!B:C,2,0),"")</f>
        <v/>
      </c>
    </row>
    <row r="180" spans="2:14" s="13" customFormat="1">
      <c r="B180" s="12">
        <f t="shared" si="4"/>
        <v>172</v>
      </c>
      <c r="C180" s="17">
        <v>2126</v>
      </c>
      <c r="D180" s="18" t="str">
        <f>IFERROR(VLOOKUP(C180,SRA!B:C,2,0),"")</f>
        <v>JAFFE JOSE LIMA XAVIER</v>
      </c>
      <c r="E180" s="12" t="str">
        <f>IFERROR(VLOOKUP(C180,SRA!B:T,8,0),"")</f>
        <v>CLT</v>
      </c>
      <c r="F180" s="12" t="s">
        <v>430</v>
      </c>
      <c r="G180" s="12" t="str">
        <f>IFERROR(VLOOKUP(C180,SRA!B:T,5,0),"")</f>
        <v>OP. DE PROD. IND.</v>
      </c>
      <c r="H180" s="46">
        <f>IFERROR(VLOOKUP(C180,SRA!B:T,18,0),"")</f>
        <v>3697.8</v>
      </c>
      <c r="I180" s="46">
        <f>IFERROR(VLOOKUP(C180,SRA!B:T,19,0),"")</f>
        <v>0</v>
      </c>
      <c r="J180" s="47">
        <f>IFERROR(VLOOKUP(C180,MARÇO!B:F,3,0),"0,00")</f>
        <v>3697.8</v>
      </c>
      <c r="K180" s="46">
        <f t="shared" si="5"/>
        <v>2528.83</v>
      </c>
      <c r="L180" s="47">
        <f>IFERROR(VLOOKUP(C180,MARÇO!B:H,7,0),"0,00")</f>
        <v>1168.97</v>
      </c>
      <c r="M180" s="16" t="str">
        <f>IFERROR(VLOOKUP(C180,FÉRIAS!B:C,2,0),"")</f>
        <v/>
      </c>
      <c r="N180" s="13" t="str">
        <f>IFERROR(VLOOKUP(C180,AFASTADOS!B:C,2,0),"")</f>
        <v/>
      </c>
    </row>
    <row r="181" spans="2:14" s="13" customFormat="1">
      <c r="B181" s="12">
        <f t="shared" si="4"/>
        <v>173</v>
      </c>
      <c r="C181" s="17">
        <v>2128</v>
      </c>
      <c r="D181" s="18" t="str">
        <f>IFERROR(VLOOKUP(C181,SRA!B:C,2,0),"")</f>
        <v>JORGE DA SILVA LIMA</v>
      </c>
      <c r="E181" s="12" t="str">
        <f>IFERROR(VLOOKUP(C181,SRA!B:T,8,0),"")</f>
        <v>CLT</v>
      </c>
      <c r="F181" s="12" t="s">
        <v>430</v>
      </c>
      <c r="G181" s="12" t="str">
        <f>IFERROR(VLOOKUP(C181,SRA!B:T,5,0),"")</f>
        <v>OP. DE PROD. IND.</v>
      </c>
      <c r="H181" s="46">
        <f>IFERROR(VLOOKUP(C181,SRA!B:T,18,0),"")</f>
        <v>10153.75</v>
      </c>
      <c r="I181" s="46">
        <f>IFERROR(VLOOKUP(C181,SRA!B:T,19,0),"")</f>
        <v>0</v>
      </c>
      <c r="J181" s="47">
        <f>IFERROR(VLOOKUP(C181,MARÇO!B:F,3,0),"0,00")</f>
        <v>10153.75</v>
      </c>
      <c r="K181" s="46">
        <f t="shared" si="5"/>
        <v>6018.0599999999995</v>
      </c>
      <c r="L181" s="47">
        <f>IFERROR(VLOOKUP(C181,MARÇO!B:H,7,0),"0,00")</f>
        <v>4135.6900000000005</v>
      </c>
      <c r="M181" s="16" t="str">
        <f>IFERROR(VLOOKUP(C181,FÉRIAS!B:C,2,0),"")</f>
        <v/>
      </c>
      <c r="N181" s="13" t="str">
        <f>IFERROR(VLOOKUP(C181,AFASTADOS!B:C,2,0),"")</f>
        <v/>
      </c>
    </row>
    <row r="182" spans="2:14" s="13" customFormat="1">
      <c r="B182" s="12">
        <f t="shared" si="4"/>
        <v>174</v>
      </c>
      <c r="C182" s="17">
        <v>2129</v>
      </c>
      <c r="D182" s="18" t="str">
        <f>IFERROR(VLOOKUP(C182,SRA!B:C,2,0),"")</f>
        <v>RICARDO JORGE XAVIER</v>
      </c>
      <c r="E182" s="12" t="str">
        <f>IFERROR(VLOOKUP(C182,SRA!B:T,8,0),"")</f>
        <v>CLT</v>
      </c>
      <c r="F182" s="12" t="s">
        <v>430</v>
      </c>
      <c r="G182" s="12" t="str">
        <f>IFERROR(VLOOKUP(C182,SRA!B:T,5,0),"")</f>
        <v>TEC UTI TRA EFLUENTE</v>
      </c>
      <c r="H182" s="46">
        <f>IFERROR(VLOOKUP(C182,SRA!B:T,18,0),"")</f>
        <v>2373.69</v>
      </c>
      <c r="I182" s="46">
        <f>IFERROR(VLOOKUP(C182,SRA!B:T,19,0),"")</f>
        <v>0</v>
      </c>
      <c r="J182" s="47">
        <f>IFERROR(VLOOKUP(C182,MARÇO!B:F,3,0),"0,00")</f>
        <v>3144.33</v>
      </c>
      <c r="K182" s="46">
        <f t="shared" si="5"/>
        <v>1253.23</v>
      </c>
      <c r="L182" s="47">
        <f>IFERROR(VLOOKUP(C182,MARÇO!B:H,7,0),"0,00")</f>
        <v>1891.1</v>
      </c>
      <c r="M182" s="16" t="str">
        <f>IFERROR(VLOOKUP(C182,FÉRIAS!B:C,2,0),"")</f>
        <v/>
      </c>
      <c r="N182" s="13" t="str">
        <f>IFERROR(VLOOKUP(C182,AFASTADOS!B:C,2,0),"")</f>
        <v/>
      </c>
    </row>
    <row r="183" spans="2:14" s="13" customFormat="1">
      <c r="B183" s="12">
        <f t="shared" si="4"/>
        <v>175</v>
      </c>
      <c r="C183" s="17">
        <v>2130</v>
      </c>
      <c r="D183" s="18" t="str">
        <f>IFERROR(VLOOKUP(C183,SRA!B:C,2,0),"")</f>
        <v>HELVIO MOZART MONTENEGRO</v>
      </c>
      <c r="E183" s="12" t="str">
        <f>IFERROR(VLOOKUP(C183,SRA!B:T,8,0),"")</f>
        <v>CLT</v>
      </c>
      <c r="F183" s="12" t="s">
        <v>430</v>
      </c>
      <c r="G183" s="12" t="str">
        <f>IFERROR(VLOOKUP(C183,SRA!B:T,5,0),"")</f>
        <v>TEC EM UTI CALDEIRA</v>
      </c>
      <c r="H183" s="46">
        <f>IFERROR(VLOOKUP(C183,SRA!B:T,18,0),"")</f>
        <v>2373.69</v>
      </c>
      <c r="I183" s="46">
        <f>IFERROR(VLOOKUP(C183,SRA!B:T,19,0),"")</f>
        <v>0</v>
      </c>
      <c r="J183" s="47">
        <f>IFERROR(VLOOKUP(C183,MARÇO!B:F,3,0),"0,00")</f>
        <v>2373.69</v>
      </c>
      <c r="K183" s="46">
        <f t="shared" si="5"/>
        <v>647.29</v>
      </c>
      <c r="L183" s="47">
        <f>IFERROR(VLOOKUP(C183,MARÇO!B:H,7,0),"0,00")</f>
        <v>1726.4</v>
      </c>
      <c r="M183" s="16" t="str">
        <f>IFERROR(VLOOKUP(C183,FÉRIAS!B:C,2,0),"")</f>
        <v/>
      </c>
      <c r="N183" s="13" t="str">
        <f>IFERROR(VLOOKUP(C183,AFASTADOS!B:C,2,0),"")</f>
        <v/>
      </c>
    </row>
    <row r="184" spans="2:14" s="13" customFormat="1">
      <c r="B184" s="12">
        <f t="shared" si="4"/>
        <v>176</v>
      </c>
      <c r="C184" s="17">
        <v>2131</v>
      </c>
      <c r="D184" s="18" t="str">
        <f>IFERROR(VLOOKUP(C184,SRA!B:C,2,0),"")</f>
        <v>ALEXANDRE BARBOSA DA SILVA</v>
      </c>
      <c r="E184" s="12" t="str">
        <f>IFERROR(VLOOKUP(C184,SRA!B:T,8,0),"")</f>
        <v>CLT</v>
      </c>
      <c r="F184" s="12" t="s">
        <v>430</v>
      </c>
      <c r="G184" s="12" t="str">
        <f>IFERROR(VLOOKUP(C184,SRA!B:T,5,0),"")</f>
        <v>OP. DE PROD. IND.</v>
      </c>
      <c r="H184" s="46">
        <f>IFERROR(VLOOKUP(C184,SRA!B:T,18,0),"")</f>
        <v>4076.86</v>
      </c>
      <c r="I184" s="46">
        <f>IFERROR(VLOOKUP(C184,SRA!B:T,19,0),"")</f>
        <v>0</v>
      </c>
      <c r="J184" s="47">
        <f>IFERROR(VLOOKUP(C184,MARÇO!B:F,3,0),"0,00")</f>
        <v>4915.17</v>
      </c>
      <c r="K184" s="46">
        <f t="shared" si="5"/>
        <v>3134.66</v>
      </c>
      <c r="L184" s="47">
        <f>IFERROR(VLOOKUP(C184,MARÇO!B:H,7,0),"0,00")</f>
        <v>1780.51</v>
      </c>
      <c r="M184" s="16" t="str">
        <f>IFERROR(VLOOKUP(C184,FÉRIAS!B:C,2,0),"")</f>
        <v/>
      </c>
      <c r="N184" s="13" t="str">
        <f>IFERROR(VLOOKUP(C184,AFASTADOS!B:C,2,0),"")</f>
        <v/>
      </c>
    </row>
    <row r="185" spans="2:14" s="13" customFormat="1">
      <c r="B185" s="12">
        <f t="shared" si="4"/>
        <v>177</v>
      </c>
      <c r="C185" s="17">
        <v>2134</v>
      </c>
      <c r="D185" s="18" t="str">
        <f>IFERROR(VLOOKUP(C185,SRA!B:C,2,0),"")</f>
        <v>ROSIVALDO SATIRO DOS SANTOS</v>
      </c>
      <c r="E185" s="12" t="str">
        <f>IFERROR(VLOOKUP(C185,SRA!B:T,8,0),"")</f>
        <v>CLT</v>
      </c>
      <c r="F185" s="12" t="s">
        <v>430</v>
      </c>
      <c r="G185" s="12" t="str">
        <f>IFERROR(VLOOKUP(C185,SRA!B:T,5,0),"")</f>
        <v>OP. DE PROD. IND.</v>
      </c>
      <c r="H185" s="46">
        <f>IFERROR(VLOOKUP(C185,SRA!B:T,18,0),"")</f>
        <v>3697.8</v>
      </c>
      <c r="I185" s="46">
        <f>IFERROR(VLOOKUP(C185,SRA!B:T,19,0),"")</f>
        <v>0</v>
      </c>
      <c r="J185" s="47">
        <f>IFERROR(VLOOKUP(C185,MARÇO!B:F,3,0),"0,00")</f>
        <v>3697.8</v>
      </c>
      <c r="K185" s="46">
        <f t="shared" si="5"/>
        <v>1974.9800000000002</v>
      </c>
      <c r="L185" s="47">
        <f>IFERROR(VLOOKUP(C185,MARÇO!B:H,7,0),"0,00")</f>
        <v>1722.82</v>
      </c>
      <c r="M185" s="16" t="str">
        <f>IFERROR(VLOOKUP(C185,FÉRIAS!B:C,2,0),"")</f>
        <v/>
      </c>
      <c r="N185" s="13" t="str">
        <f>IFERROR(VLOOKUP(C185,AFASTADOS!B:C,2,0),"")</f>
        <v/>
      </c>
    </row>
    <row r="186" spans="2:14" s="13" customFormat="1">
      <c r="B186" s="12">
        <f t="shared" si="4"/>
        <v>178</v>
      </c>
      <c r="C186" s="17">
        <v>2136</v>
      </c>
      <c r="D186" s="18" t="str">
        <f>IFERROR(VLOOKUP(C186,SRA!B:C,2,0),"")</f>
        <v>GESIEL DAVID DE CASTRO</v>
      </c>
      <c r="E186" s="12" t="str">
        <f>IFERROR(VLOOKUP(C186,SRA!B:T,8,0),"")</f>
        <v>CLT</v>
      </c>
      <c r="F186" s="12" t="s">
        <v>430</v>
      </c>
      <c r="G186" s="12" t="str">
        <f>IFERROR(VLOOKUP(C186,SRA!B:T,5,0),"")</f>
        <v>ASS. DE SERVICOS</v>
      </c>
      <c r="H186" s="46">
        <f>IFERROR(VLOOKUP(C186,SRA!B:T,18,0),"")</f>
        <v>2162.0100000000002</v>
      </c>
      <c r="I186" s="46">
        <f>IFERROR(VLOOKUP(C186,SRA!B:T,19,0),"")</f>
        <v>904.62</v>
      </c>
      <c r="J186" s="47">
        <f>IFERROR(VLOOKUP(C186,MARÇO!B:F,3,0),"0,00")</f>
        <v>3066.63</v>
      </c>
      <c r="K186" s="46">
        <f t="shared" si="5"/>
        <v>993.84999999999991</v>
      </c>
      <c r="L186" s="47">
        <f>IFERROR(VLOOKUP(C186,MARÇO!B:H,7,0),"0,00")</f>
        <v>2072.7800000000002</v>
      </c>
      <c r="M186" s="16" t="str">
        <f>IFERROR(VLOOKUP(C186,FÉRIAS!B:C,2,0),"")</f>
        <v/>
      </c>
      <c r="N186" s="13" t="str">
        <f>IFERROR(VLOOKUP(C186,AFASTADOS!B:C,2,0),"")</f>
        <v/>
      </c>
    </row>
    <row r="187" spans="2:14" s="13" customFormat="1">
      <c r="B187" s="12">
        <f t="shared" si="4"/>
        <v>179</v>
      </c>
      <c r="C187" s="17">
        <v>2137</v>
      </c>
      <c r="D187" s="18" t="str">
        <f>IFERROR(VLOOKUP(C187,SRA!B:C,2,0),"")</f>
        <v>FRANCISCO DE ASSIS DE OLIVEIRA</v>
      </c>
      <c r="E187" s="12" t="str">
        <f>IFERROR(VLOOKUP(C187,SRA!B:T,8,0),"")</f>
        <v>CLT</v>
      </c>
      <c r="F187" s="12" t="s">
        <v>430</v>
      </c>
      <c r="G187" s="12" t="str">
        <f>IFERROR(VLOOKUP(C187,SRA!B:T,5,0),"")</f>
        <v>ANALISTA CONTABIL</v>
      </c>
      <c r="H187" s="46">
        <f>IFERROR(VLOOKUP(C187,SRA!B:T,18,0),"")</f>
        <v>9274.58</v>
      </c>
      <c r="I187" s="46">
        <f>IFERROR(VLOOKUP(C187,SRA!B:T,19,0),"")</f>
        <v>0</v>
      </c>
      <c r="J187" s="47">
        <f>IFERROR(VLOOKUP(C187,MARÇO!B:F,3,0),"0,00")</f>
        <v>9274.58</v>
      </c>
      <c r="K187" s="46">
        <f t="shared" si="5"/>
        <v>3504.6299999999992</v>
      </c>
      <c r="L187" s="47">
        <f>IFERROR(VLOOKUP(C187,MARÇO!B:H,7,0),"0,00")</f>
        <v>5769.9500000000007</v>
      </c>
      <c r="M187" s="16" t="str">
        <f>IFERROR(VLOOKUP(C187,FÉRIAS!B:C,2,0),"")</f>
        <v/>
      </c>
      <c r="N187" s="13" t="str">
        <f>IFERROR(VLOOKUP(C187,AFASTADOS!B:C,2,0),"")</f>
        <v/>
      </c>
    </row>
    <row r="188" spans="2:14" s="13" customFormat="1">
      <c r="B188" s="12">
        <f t="shared" si="4"/>
        <v>180</v>
      </c>
      <c r="C188" s="17">
        <v>2140</v>
      </c>
      <c r="D188" s="18" t="str">
        <f>IFERROR(VLOOKUP(C188,SRA!B:C,2,0),"")</f>
        <v>LUCIENE PEREIRA DE A NASCIMENT</v>
      </c>
      <c r="E188" s="12" t="str">
        <f>IFERROR(VLOOKUP(C188,SRA!B:T,8,0),"")</f>
        <v>CLT</v>
      </c>
      <c r="F188" s="12" t="s">
        <v>430</v>
      </c>
      <c r="G188" s="12" t="str">
        <f>IFERROR(VLOOKUP(C188,SRA!B:T,5,0),"")</f>
        <v>OP. PROD. IND. (D)</v>
      </c>
      <c r="H188" s="46">
        <f>IFERROR(VLOOKUP(C188,SRA!B:T,18,0),"")</f>
        <v>6249.03</v>
      </c>
      <c r="I188" s="46">
        <f>IFERROR(VLOOKUP(C188,SRA!B:T,19,0),"")</f>
        <v>0</v>
      </c>
      <c r="J188" s="47">
        <f>IFERROR(VLOOKUP(C188,MARÇO!B:F,3,0),"0,00")</f>
        <v>7038.08</v>
      </c>
      <c r="K188" s="46">
        <f t="shared" si="5"/>
        <v>1675.6800000000003</v>
      </c>
      <c r="L188" s="47">
        <f>IFERROR(VLOOKUP(C188,MARÇO!B:H,7,0),"0,00")</f>
        <v>5362.4</v>
      </c>
      <c r="M188" s="16" t="str">
        <f>IFERROR(VLOOKUP(C188,FÉRIAS!B:C,2,0),"")</f>
        <v/>
      </c>
      <c r="N188" s="13" t="str">
        <f>IFERROR(VLOOKUP(C188,AFASTADOS!B:C,2,0),"")</f>
        <v/>
      </c>
    </row>
    <row r="189" spans="2:14" s="13" customFormat="1">
      <c r="B189" s="12">
        <f t="shared" si="4"/>
        <v>181</v>
      </c>
      <c r="C189" s="17">
        <v>2143</v>
      </c>
      <c r="D189" s="18" t="str">
        <f>IFERROR(VLOOKUP(C189,SRA!B:C,2,0),"")</f>
        <v>RUBEM JOSE DOS S DE PAULA</v>
      </c>
      <c r="E189" s="12" t="str">
        <f>IFERROR(VLOOKUP(C189,SRA!B:T,8,0),"")</f>
        <v>CLT</v>
      </c>
      <c r="F189" s="12" t="s">
        <v>430</v>
      </c>
      <c r="G189" s="12" t="str">
        <f>IFERROR(VLOOKUP(C189,SRA!B:T,5,0),"")</f>
        <v>OP. DE PROD. IND.</v>
      </c>
      <c r="H189" s="46">
        <f>IFERROR(VLOOKUP(C189,SRA!B:T,18,0),"")</f>
        <v>2162.0100000000002</v>
      </c>
      <c r="I189" s="46">
        <f>IFERROR(VLOOKUP(C189,SRA!B:T,19,0),"")</f>
        <v>0</v>
      </c>
      <c r="J189" s="47">
        <f>IFERROR(VLOOKUP(C189,MARÇO!B:F,3,0),"0,00")</f>
        <v>2162.0100000000002</v>
      </c>
      <c r="K189" s="46">
        <f t="shared" si="5"/>
        <v>442.80000000000018</v>
      </c>
      <c r="L189" s="47">
        <f>IFERROR(VLOOKUP(C189,MARÇO!B:H,7,0),"0,00")</f>
        <v>1719.21</v>
      </c>
      <c r="M189" s="16" t="str">
        <f>IFERROR(VLOOKUP(C189,FÉRIAS!B:C,2,0),"")</f>
        <v/>
      </c>
      <c r="N189" s="13" t="str">
        <f>IFERROR(VLOOKUP(C189,AFASTADOS!B:C,2,0),"")</f>
        <v/>
      </c>
    </row>
    <row r="190" spans="2:14" s="13" customFormat="1">
      <c r="B190" s="12">
        <f t="shared" si="4"/>
        <v>182</v>
      </c>
      <c r="C190" s="17">
        <v>2145</v>
      </c>
      <c r="D190" s="18" t="str">
        <f>IFERROR(VLOOKUP(C190,SRA!B:C,2,0),"")</f>
        <v>EVERALDO DA SILVA CABRAL</v>
      </c>
      <c r="E190" s="12" t="str">
        <f>IFERROR(VLOOKUP(C190,SRA!B:T,8,0),"")</f>
        <v>CLT</v>
      </c>
      <c r="F190" s="12" t="s">
        <v>430</v>
      </c>
      <c r="G190" s="12" t="str">
        <f>IFERROR(VLOOKUP(C190,SRA!B:T,5,0),"")</f>
        <v>OP. DE PROD. IND.</v>
      </c>
      <c r="H190" s="46">
        <f>IFERROR(VLOOKUP(C190,SRA!B:T,18,0),"")</f>
        <v>4076.86</v>
      </c>
      <c r="I190" s="46">
        <f>IFERROR(VLOOKUP(C190,SRA!B:T,19,0),"")</f>
        <v>0</v>
      </c>
      <c r="J190" s="47">
        <f>IFERROR(VLOOKUP(C190,MARÇO!B:F,3,0),"0,00")</f>
        <v>4076.86</v>
      </c>
      <c r="K190" s="46">
        <f t="shared" si="5"/>
        <v>1021.8000000000002</v>
      </c>
      <c r="L190" s="47">
        <f>IFERROR(VLOOKUP(C190,MARÇO!B:H,7,0),"0,00")</f>
        <v>3055.06</v>
      </c>
      <c r="M190" s="16" t="str">
        <f>IFERROR(VLOOKUP(C190,FÉRIAS!B:C,2,0),"")</f>
        <v/>
      </c>
      <c r="N190" s="13" t="str">
        <f>IFERROR(VLOOKUP(C190,AFASTADOS!B:C,2,0),"")</f>
        <v/>
      </c>
    </row>
    <row r="191" spans="2:14" s="13" customFormat="1">
      <c r="B191" s="12">
        <f t="shared" si="4"/>
        <v>183</v>
      </c>
      <c r="C191" s="17">
        <v>2146</v>
      </c>
      <c r="D191" s="18" t="str">
        <f>IFERROR(VLOOKUP(C191,SRA!B:C,2,0),"")</f>
        <v>ROGERIO BARROS DOS SANTOS</v>
      </c>
      <c r="E191" s="12" t="str">
        <f>IFERROR(VLOOKUP(C191,SRA!B:T,8,0),"")</f>
        <v>CLT</v>
      </c>
      <c r="F191" s="12" t="s">
        <v>430</v>
      </c>
      <c r="G191" s="12" t="str">
        <f>IFERROR(VLOOKUP(C191,SRA!B:T,5,0),"")</f>
        <v>OP. DE PROD. IND.</v>
      </c>
      <c r="H191" s="46">
        <f>IFERROR(VLOOKUP(C191,SRA!B:T,18,0),"")</f>
        <v>3521.75</v>
      </c>
      <c r="I191" s="46">
        <f>IFERROR(VLOOKUP(C191,SRA!B:T,19,0),"")</f>
        <v>0</v>
      </c>
      <c r="J191" s="47">
        <f>IFERROR(VLOOKUP(C191,MARÇO!B:F,3,0),"0,00")</f>
        <v>3894.06</v>
      </c>
      <c r="K191" s="46">
        <f t="shared" si="5"/>
        <v>1364.8399999999997</v>
      </c>
      <c r="L191" s="47">
        <f>IFERROR(VLOOKUP(C191,MARÇO!B:H,7,0),"0,00")</f>
        <v>2529.2200000000003</v>
      </c>
      <c r="M191" s="16" t="str">
        <f>IFERROR(VLOOKUP(C191,FÉRIAS!B:C,2,0),"")</f>
        <v/>
      </c>
      <c r="N191" s="13" t="str">
        <f>IFERROR(VLOOKUP(C191,AFASTADOS!B:C,2,0),"")</f>
        <v/>
      </c>
    </row>
    <row r="192" spans="2:14" s="13" customFormat="1">
      <c r="B192" s="12">
        <f t="shared" si="4"/>
        <v>184</v>
      </c>
      <c r="C192" s="17">
        <v>2149</v>
      </c>
      <c r="D192" s="18" t="str">
        <f>IFERROR(VLOOKUP(C192,SRA!B:C,2,0),"")</f>
        <v>CARLOS AUGUSTO O  DA SILVA</v>
      </c>
      <c r="E192" s="12" t="str">
        <f>IFERROR(VLOOKUP(C192,SRA!B:T,8,0),"")</f>
        <v>CLT</v>
      </c>
      <c r="F192" s="12" t="s">
        <v>442</v>
      </c>
      <c r="G192" s="12" t="str">
        <f>IFERROR(VLOOKUP(C192,SRA!B:T,5,0),"")</f>
        <v>OP. DE PROD. IND.</v>
      </c>
      <c r="H192" s="46">
        <f>IFERROR(VLOOKUP(C192,SRA!B:T,18,0),"")</f>
        <v>3194.27</v>
      </c>
      <c r="I192" s="46">
        <f>IFERROR(VLOOKUP(C192,SRA!B:T,19,0),"")</f>
        <v>0</v>
      </c>
      <c r="J192" s="47">
        <f>IFERROR(VLOOKUP(C192,MARÇO!B:F,3,0),"0,00")</f>
        <v>3618.9</v>
      </c>
      <c r="K192" s="46">
        <f t="shared" si="5"/>
        <v>2398.42</v>
      </c>
      <c r="L192" s="47">
        <f>IFERROR(VLOOKUP(C192,MARÇO!B:H,7,0),"0,00")</f>
        <v>1220.48</v>
      </c>
      <c r="M192" s="16" t="str">
        <f>IFERROR(VLOOKUP(C192,FÉRIAS!B:C,2,0),"")</f>
        <v>CARLOS AUGUSTO O  DA SILVA</v>
      </c>
      <c r="N192" s="13" t="str">
        <f>IFERROR(VLOOKUP(C192,AFASTADOS!B:C,2,0),"")</f>
        <v/>
      </c>
    </row>
    <row r="193" spans="2:14" s="13" customFormat="1">
      <c r="B193" s="12">
        <f t="shared" si="4"/>
        <v>185</v>
      </c>
      <c r="C193" s="17">
        <v>2151</v>
      </c>
      <c r="D193" s="18" t="str">
        <f>IFERROR(VLOOKUP(C193,SRA!B:C,2,0),"")</f>
        <v>JUREMA MARIA BONGALHARDO</v>
      </c>
      <c r="E193" s="12" t="str">
        <f>IFERROR(VLOOKUP(C193,SRA!B:T,8,0),"")</f>
        <v>CLT</v>
      </c>
      <c r="F193" s="12" t="s">
        <v>430</v>
      </c>
      <c r="G193" s="12" t="str">
        <f>IFERROR(VLOOKUP(C193,SRA!B:T,5,0),"")</f>
        <v>OP. PROD. IND. (D)</v>
      </c>
      <c r="H193" s="46">
        <f>IFERROR(VLOOKUP(C193,SRA!B:T,18,0),"")</f>
        <v>3332.09</v>
      </c>
      <c r="I193" s="46">
        <f>IFERROR(VLOOKUP(C193,SRA!B:T,19,0),"")</f>
        <v>0</v>
      </c>
      <c r="J193" s="47">
        <f>IFERROR(VLOOKUP(C193,MARÇO!B:F,3,0),"0,00")</f>
        <v>3332.09</v>
      </c>
      <c r="K193" s="46">
        <f t="shared" si="5"/>
        <v>590.73999999999978</v>
      </c>
      <c r="L193" s="47">
        <f>IFERROR(VLOOKUP(C193,MARÇO!B:H,7,0),"0,00")</f>
        <v>2741.3500000000004</v>
      </c>
      <c r="M193" s="16" t="str">
        <f>IFERROR(VLOOKUP(C193,FÉRIAS!B:C,2,0),"")</f>
        <v/>
      </c>
      <c r="N193" s="13" t="str">
        <f>IFERROR(VLOOKUP(C193,AFASTADOS!B:C,2,0),"")</f>
        <v/>
      </c>
    </row>
    <row r="194" spans="2:14" s="13" customFormat="1">
      <c r="B194" s="12">
        <f t="shared" si="4"/>
        <v>186</v>
      </c>
      <c r="C194" s="17">
        <v>2153</v>
      </c>
      <c r="D194" s="18" t="str">
        <f>IFERROR(VLOOKUP(C194,SRA!B:C,2,0),"")</f>
        <v>SERGIO PEREIRA DA COSTA</v>
      </c>
      <c r="E194" s="12" t="str">
        <f>IFERROR(VLOOKUP(C194,SRA!B:T,8,0),"")</f>
        <v>CLT</v>
      </c>
      <c r="F194" s="12" t="s">
        <v>430</v>
      </c>
      <c r="G194" s="12" t="str">
        <f>IFERROR(VLOOKUP(C194,SRA!B:T,5,0),"")</f>
        <v>OP. DE PROD. IND.</v>
      </c>
      <c r="H194" s="46">
        <f>IFERROR(VLOOKUP(C194,SRA!B:T,18,0),"")</f>
        <v>4280.72</v>
      </c>
      <c r="I194" s="46">
        <f>IFERROR(VLOOKUP(C194,SRA!B:T,19,0),"")</f>
        <v>0</v>
      </c>
      <c r="J194" s="47">
        <f>IFERROR(VLOOKUP(C194,MARÇO!B:F,3,0),"0,00")</f>
        <v>4280.72</v>
      </c>
      <c r="K194" s="46">
        <f t="shared" si="5"/>
        <v>2135.7300000000005</v>
      </c>
      <c r="L194" s="47">
        <f>IFERROR(VLOOKUP(C194,MARÇO!B:H,7,0),"0,00")</f>
        <v>2144.9899999999998</v>
      </c>
      <c r="M194" s="16" t="str">
        <f>IFERROR(VLOOKUP(C194,FÉRIAS!B:C,2,0),"")</f>
        <v/>
      </c>
      <c r="N194" s="13" t="str">
        <f>IFERROR(VLOOKUP(C194,AFASTADOS!B:C,2,0),"")</f>
        <v/>
      </c>
    </row>
    <row r="195" spans="2:14" s="13" customFormat="1">
      <c r="B195" s="12">
        <f t="shared" si="4"/>
        <v>187</v>
      </c>
      <c r="C195" s="17">
        <v>2156</v>
      </c>
      <c r="D195" s="18" t="str">
        <f>IFERROR(VLOOKUP(C195,SRA!B:C,2,0),"")</f>
        <v>EDLEUSA LUCIA BATISTA DA SILVA</v>
      </c>
      <c r="E195" s="12" t="str">
        <f>IFERROR(VLOOKUP(C195,SRA!B:T,8,0),"")</f>
        <v>CLT</v>
      </c>
      <c r="F195" s="12" t="s">
        <v>430</v>
      </c>
      <c r="G195" s="12" t="str">
        <f>IFERROR(VLOOKUP(C195,SRA!B:T,5,0),"")</f>
        <v>TEC. EM ADM. E FIN.</v>
      </c>
      <c r="H195" s="46">
        <f>IFERROR(VLOOKUP(C195,SRA!B:T,18,0),"")</f>
        <v>4059.81</v>
      </c>
      <c r="I195" s="46">
        <f>IFERROR(VLOOKUP(C195,SRA!B:T,19,0),"")</f>
        <v>0</v>
      </c>
      <c r="J195" s="47">
        <f>IFERROR(VLOOKUP(C195,MARÇO!B:F,3,0),"0,00")</f>
        <v>3682.31</v>
      </c>
      <c r="K195" s="46">
        <f t="shared" si="5"/>
        <v>2573.7199999999998</v>
      </c>
      <c r="L195" s="47">
        <f>IFERROR(VLOOKUP(C195,MARÇO!B:H,7,0),"0,00")</f>
        <v>1108.5900000000001</v>
      </c>
      <c r="M195" s="16" t="str">
        <f>IFERROR(VLOOKUP(C195,FÉRIAS!B:C,2,0),"")</f>
        <v/>
      </c>
      <c r="N195" s="13" t="str">
        <f>IFERROR(VLOOKUP(C195,AFASTADOS!B:C,2,0),"")</f>
        <v/>
      </c>
    </row>
    <row r="196" spans="2:14" s="13" customFormat="1">
      <c r="B196" s="12">
        <f t="shared" si="4"/>
        <v>188</v>
      </c>
      <c r="C196" s="17">
        <v>2159</v>
      </c>
      <c r="D196" s="18" t="str">
        <f>IFERROR(VLOOKUP(C196,SRA!B:C,2,0),"")</f>
        <v>FREDERICO JOSE C  DA NOBREGA</v>
      </c>
      <c r="E196" s="12" t="str">
        <f>IFERROR(VLOOKUP(C196,SRA!B:T,8,0),"")</f>
        <v>CLT</v>
      </c>
      <c r="F196" s="12" t="s">
        <v>430</v>
      </c>
      <c r="G196" s="12" t="str">
        <f>IFERROR(VLOOKUP(C196,SRA!B:T,5,0),"")</f>
        <v>TEC. EM ADM. E FIN.</v>
      </c>
      <c r="H196" s="46">
        <f>IFERROR(VLOOKUP(C196,SRA!B:T,18,0),"")</f>
        <v>6890.83</v>
      </c>
      <c r="I196" s="46">
        <f>IFERROR(VLOOKUP(C196,SRA!B:T,19,0),"")</f>
        <v>0</v>
      </c>
      <c r="J196" s="47">
        <f>IFERROR(VLOOKUP(C196,MARÇO!B:F,3,0),"0,00")</f>
        <v>6890.83</v>
      </c>
      <c r="K196" s="46">
        <f t="shared" si="5"/>
        <v>1835.8500000000004</v>
      </c>
      <c r="L196" s="47">
        <f>IFERROR(VLOOKUP(C196,MARÇO!B:H,7,0),"0,00")</f>
        <v>5054.9799999999996</v>
      </c>
      <c r="M196" s="16" t="str">
        <f>IFERROR(VLOOKUP(C196,FÉRIAS!B:C,2,0),"")</f>
        <v/>
      </c>
      <c r="N196" s="13" t="str">
        <f>IFERROR(VLOOKUP(C196,AFASTADOS!B:C,2,0),"")</f>
        <v/>
      </c>
    </row>
    <row r="197" spans="2:14" s="13" customFormat="1">
      <c r="B197" s="12">
        <f t="shared" si="4"/>
        <v>189</v>
      </c>
      <c r="C197" s="17">
        <v>2161</v>
      </c>
      <c r="D197" s="18" t="str">
        <f>IFERROR(VLOOKUP(C197,SRA!B:C,2,0),"")</f>
        <v>WLADIMIR MACHADO DO E  SANTO</v>
      </c>
      <c r="E197" s="12" t="str">
        <f>IFERROR(VLOOKUP(C197,SRA!B:T,8,0),"")</f>
        <v>CLT</v>
      </c>
      <c r="F197" s="12" t="s">
        <v>430</v>
      </c>
      <c r="G197" s="12" t="str">
        <f>IFERROR(VLOOKUP(C197,SRA!B:T,5,0),"")</f>
        <v>OP. PROD. IND. (D)</v>
      </c>
      <c r="H197" s="46">
        <f>IFERROR(VLOOKUP(C197,SRA!B:T,18,0),"")</f>
        <v>5116.34</v>
      </c>
      <c r="I197" s="46">
        <f>IFERROR(VLOOKUP(C197,SRA!B:T,19,0),"")</f>
        <v>0</v>
      </c>
      <c r="J197" s="47">
        <f>IFERROR(VLOOKUP(C197,MARÇO!B:F,3,0),"0,00")</f>
        <v>6093.72</v>
      </c>
      <c r="K197" s="46">
        <f t="shared" si="5"/>
        <v>4094.4700000000003</v>
      </c>
      <c r="L197" s="47">
        <f>IFERROR(VLOOKUP(C197,MARÇO!B:H,7,0),"0,00")</f>
        <v>1999.25</v>
      </c>
      <c r="M197" s="16" t="str">
        <f>IFERROR(VLOOKUP(C197,FÉRIAS!B:C,2,0),"")</f>
        <v/>
      </c>
      <c r="N197" s="13" t="str">
        <f>IFERROR(VLOOKUP(C197,AFASTADOS!B:C,2,0),"")</f>
        <v/>
      </c>
    </row>
    <row r="198" spans="2:14" s="13" customFormat="1">
      <c r="B198" s="12">
        <f t="shared" si="4"/>
        <v>190</v>
      </c>
      <c r="C198" s="17">
        <v>2181</v>
      </c>
      <c r="D198" s="18" t="str">
        <f>IFERROR(VLOOKUP(C198,SRA!B:C,2,0),"")</f>
        <v>ELCY SILVA DE ARAUJO</v>
      </c>
      <c r="E198" s="12" t="str">
        <f>IFERROR(VLOOKUP(C198,SRA!B:T,8,0),"")</f>
        <v>CLT</v>
      </c>
      <c r="F198" s="12" t="s">
        <v>430</v>
      </c>
      <c r="G198" s="12" t="str">
        <f>IFERROR(VLOOKUP(C198,SRA!B:T,5,0),"")</f>
        <v>FARMACEUTICO IND</v>
      </c>
      <c r="H198" s="46">
        <f>IFERROR(VLOOKUP(C198,SRA!B:T,18,0),"")</f>
        <v>12579.46</v>
      </c>
      <c r="I198" s="46">
        <f>IFERROR(VLOOKUP(C198,SRA!B:T,19,0),"")</f>
        <v>0</v>
      </c>
      <c r="J198" s="47">
        <f>IFERROR(VLOOKUP(C198,MARÇO!B:F,3,0),"0,00")</f>
        <v>12579.46</v>
      </c>
      <c r="K198" s="46">
        <f t="shared" si="5"/>
        <v>8393.59</v>
      </c>
      <c r="L198" s="47">
        <f>IFERROR(VLOOKUP(C198,MARÇO!B:H,7,0),"0,00")</f>
        <v>4185.87</v>
      </c>
      <c r="M198" s="16" t="str">
        <f>IFERROR(VLOOKUP(C198,FÉRIAS!B:C,2,0),"")</f>
        <v/>
      </c>
      <c r="N198" s="13" t="str">
        <f>IFERROR(VLOOKUP(C198,AFASTADOS!B:C,2,0),"")</f>
        <v/>
      </c>
    </row>
    <row r="199" spans="2:14" s="13" customFormat="1">
      <c r="B199" s="12">
        <f t="shared" si="4"/>
        <v>191</v>
      </c>
      <c r="C199" s="17">
        <v>2330</v>
      </c>
      <c r="D199" s="18" t="str">
        <f>IFERROR(VLOOKUP(C199,SRA!B:C,2,0),"")</f>
        <v>ERICK RENAN PEREIRA DE ACIOLI</v>
      </c>
      <c r="E199" s="12" t="str">
        <f>IFERROR(VLOOKUP(C199,SRA!B:T,8,0),"")</f>
        <v>CLT</v>
      </c>
      <c r="F199" s="12" t="s">
        <v>430</v>
      </c>
      <c r="G199" s="12" t="str">
        <f>IFERROR(VLOOKUP(C199,SRA!B:T,5,0),"")</f>
        <v>ANALISTA INFORMATICA</v>
      </c>
      <c r="H199" s="46">
        <f>IFERROR(VLOOKUP(C199,SRA!B:T,18,0),"")</f>
        <v>5019.88</v>
      </c>
      <c r="I199" s="46">
        <f>IFERROR(VLOOKUP(C199,SRA!B:T,19,0),"")</f>
        <v>2544.25</v>
      </c>
      <c r="J199" s="47">
        <f>IFERROR(VLOOKUP(C199,MARÇO!B:F,3,0),"0,00")</f>
        <v>7564.13</v>
      </c>
      <c r="K199" s="46">
        <f t="shared" si="5"/>
        <v>1868.5199999999995</v>
      </c>
      <c r="L199" s="47">
        <f>IFERROR(VLOOKUP(C199,MARÇO!B:H,7,0),"0,00")</f>
        <v>5695.6100000000006</v>
      </c>
      <c r="M199" s="16" t="str">
        <f>IFERROR(VLOOKUP(C199,FÉRIAS!B:C,2,0),"")</f>
        <v/>
      </c>
      <c r="N199" s="13" t="str">
        <f>IFERROR(VLOOKUP(C199,AFASTADOS!B:C,2,0),"")</f>
        <v/>
      </c>
    </row>
    <row r="200" spans="2:14" s="13" customFormat="1">
      <c r="B200" s="12">
        <f t="shared" si="4"/>
        <v>192</v>
      </c>
      <c r="C200" s="17">
        <v>2337</v>
      </c>
      <c r="D200" s="18" t="str">
        <f>IFERROR(VLOOKUP(C200,SRA!B:C,2,0),"")</f>
        <v>FLAVIA PATRICIA M  MEDEIROS</v>
      </c>
      <c r="E200" s="12" t="str">
        <f>IFERROR(VLOOKUP(C200,SRA!B:T,8,0),"")</f>
        <v>CLT</v>
      </c>
      <c r="F200" s="12" t="s">
        <v>430</v>
      </c>
      <c r="G200" s="12" t="str">
        <f>IFERROR(VLOOKUP(C200,SRA!B:T,5,0),"")</f>
        <v>FARMACEUTICO IND</v>
      </c>
      <c r="H200" s="46">
        <f>IFERROR(VLOOKUP(C200,SRA!B:T,18,0),"")</f>
        <v>6210.16</v>
      </c>
      <c r="I200" s="46">
        <f>IFERROR(VLOOKUP(C200,SRA!B:T,19,0),"")</f>
        <v>2544.25</v>
      </c>
      <c r="J200" s="47">
        <f>IFERROR(VLOOKUP(C200,MARÇO!B:F,3,0),"0,00")</f>
        <v>8872.68</v>
      </c>
      <c r="K200" s="46">
        <f t="shared" si="5"/>
        <v>2985.7000000000007</v>
      </c>
      <c r="L200" s="47">
        <f>IFERROR(VLOOKUP(C200,MARÇO!B:H,7,0),"0,00")</f>
        <v>5886.98</v>
      </c>
      <c r="M200" s="16" t="str">
        <f>IFERROR(VLOOKUP(C200,FÉRIAS!B:C,2,0),"")</f>
        <v/>
      </c>
      <c r="N200" s="13" t="str">
        <f>IFERROR(VLOOKUP(C200,AFASTADOS!B:C,2,0),"")</f>
        <v/>
      </c>
    </row>
    <row r="201" spans="2:14" s="13" customFormat="1">
      <c r="B201" s="12">
        <f t="shared" si="4"/>
        <v>193</v>
      </c>
      <c r="C201" s="17">
        <v>2339</v>
      </c>
      <c r="D201" s="18" t="str">
        <f>IFERROR(VLOOKUP(C201,SRA!B:C,2,0),"")</f>
        <v>DEBORAH BEZERRA MONTEIRO</v>
      </c>
      <c r="E201" s="12" t="str">
        <f>IFERROR(VLOOKUP(C201,SRA!B:T,8,0),"")</f>
        <v>CLT</v>
      </c>
      <c r="F201" s="12" t="s">
        <v>430</v>
      </c>
      <c r="G201" s="12" t="str">
        <f>IFERROR(VLOOKUP(C201,SRA!B:T,5,0),"")</f>
        <v>FARMACEUTICO IND</v>
      </c>
      <c r="H201" s="46">
        <f>IFERROR(VLOOKUP(C201,SRA!B:T,18,0),"")</f>
        <v>10279.64</v>
      </c>
      <c r="I201" s="46">
        <f>IFERROR(VLOOKUP(C201,SRA!B:T,19,0),"")</f>
        <v>0</v>
      </c>
      <c r="J201" s="47">
        <f>IFERROR(VLOOKUP(C201,MARÇO!B:F,3,0),"0,00")</f>
        <v>10279.64</v>
      </c>
      <c r="K201" s="46">
        <f t="shared" si="5"/>
        <v>3194.41</v>
      </c>
      <c r="L201" s="47">
        <f>IFERROR(VLOOKUP(C201,MARÇO!B:H,7,0),"0,00")</f>
        <v>7085.23</v>
      </c>
      <c r="M201" s="16" t="str">
        <f>IFERROR(VLOOKUP(C201,FÉRIAS!B:C,2,0),"")</f>
        <v/>
      </c>
      <c r="N201" s="13" t="str">
        <f>IFERROR(VLOOKUP(C201,AFASTADOS!B:C,2,0),"")</f>
        <v/>
      </c>
    </row>
    <row r="202" spans="2:14" s="13" customFormat="1">
      <c r="B202" s="12">
        <f t="shared" si="4"/>
        <v>194</v>
      </c>
      <c r="C202" s="17">
        <v>2342</v>
      </c>
      <c r="D202" s="18" t="str">
        <f>IFERROR(VLOOKUP(C202,SRA!B:C,2,0),"")</f>
        <v>MARCOS ANDRE CUNHA DE OLIVEIRA</v>
      </c>
      <c r="E202" s="12" t="str">
        <f>IFERROR(VLOOKUP(C202,SRA!B:T,8,0),"")</f>
        <v>CLT</v>
      </c>
      <c r="F202" s="12" t="s">
        <v>430</v>
      </c>
      <c r="G202" s="12" t="str">
        <f>IFERROR(VLOOKUP(C202,SRA!B:T,5,0),"")</f>
        <v>FARMACEUTICO IND</v>
      </c>
      <c r="H202" s="46">
        <f>IFERROR(VLOOKUP(C202,SRA!B:T,18,0),"")</f>
        <v>6210.16</v>
      </c>
      <c r="I202" s="46">
        <f>IFERROR(VLOOKUP(C202,SRA!B:T,19,0),"")</f>
        <v>2544.25</v>
      </c>
      <c r="J202" s="47">
        <f>IFERROR(VLOOKUP(C202,MARÇO!B:F,3,0),"0,00")</f>
        <v>8754.41</v>
      </c>
      <c r="K202" s="46">
        <f t="shared" si="5"/>
        <v>4877.3500000000004</v>
      </c>
      <c r="L202" s="47">
        <f>IFERROR(VLOOKUP(C202,MARÇO!B:H,7,0),"0,00")</f>
        <v>3877.06</v>
      </c>
      <c r="M202" s="16" t="str">
        <f>IFERROR(VLOOKUP(C202,FÉRIAS!B:C,2,0),"")</f>
        <v/>
      </c>
      <c r="N202" s="13" t="str">
        <f>IFERROR(VLOOKUP(C202,AFASTADOS!B:C,2,0),"")</f>
        <v/>
      </c>
    </row>
    <row r="203" spans="2:14" s="13" customFormat="1">
      <c r="B203" s="12">
        <f t="shared" ref="B203:B266" si="6">B202+1</f>
        <v>195</v>
      </c>
      <c r="C203" s="17">
        <v>2344</v>
      </c>
      <c r="D203" s="18" t="str">
        <f>IFERROR(VLOOKUP(C203,SRA!B:C,2,0),"")</f>
        <v>AMANDA TATIANE C  DE OLIVEIRA</v>
      </c>
      <c r="E203" s="12" t="str">
        <f>IFERROR(VLOOKUP(C203,SRA!B:T,8,0),"")</f>
        <v>CLT</v>
      </c>
      <c r="F203" s="12" t="s">
        <v>442</v>
      </c>
      <c r="G203" s="12" t="str">
        <f>IFERROR(VLOOKUP(C203,SRA!B:T,5,0),"")</f>
        <v>ANALISTA QUALI IND</v>
      </c>
      <c r="H203" s="46">
        <f>IFERROR(VLOOKUP(C203,SRA!B:T,18,0),"")</f>
        <v>6210.16</v>
      </c>
      <c r="I203" s="46">
        <f>IFERROR(VLOOKUP(C203,SRA!B:T,19,0),"")</f>
        <v>2544.25</v>
      </c>
      <c r="J203" s="47">
        <f>IFERROR(VLOOKUP(C203,MARÇO!B:F,3,0),"0,00")</f>
        <v>9780.77</v>
      </c>
      <c r="K203" s="46">
        <f t="shared" ref="K203:K266" si="7">J203-L203</f>
        <v>5005.17</v>
      </c>
      <c r="L203" s="47">
        <f>IFERROR(VLOOKUP(C203,MARÇO!B:H,7,0),"0,00")</f>
        <v>4775.6000000000004</v>
      </c>
      <c r="M203" s="16" t="str">
        <f>IFERROR(VLOOKUP(C203,FÉRIAS!B:C,2,0),"")</f>
        <v>AMANDA TATIANE C  DE OLIVEIRA</v>
      </c>
      <c r="N203" s="13" t="str">
        <f>IFERROR(VLOOKUP(C203,AFASTADOS!B:C,2,0),"")</f>
        <v/>
      </c>
    </row>
    <row r="204" spans="2:14" s="13" customFormat="1">
      <c r="B204" s="12">
        <f t="shared" si="6"/>
        <v>196</v>
      </c>
      <c r="C204" s="17">
        <v>2351</v>
      </c>
      <c r="D204" s="18" t="str">
        <f>IFERROR(VLOOKUP(C204,SRA!B:C,2,0),"")</f>
        <v>CLAUDIA SALVINA DE SANTANA</v>
      </c>
      <c r="E204" s="12" t="str">
        <f>IFERROR(VLOOKUP(C204,SRA!B:T,8,0),"")</f>
        <v>CLT</v>
      </c>
      <c r="F204" s="12" t="s">
        <v>452</v>
      </c>
      <c r="G204" s="12" t="str">
        <f>IFERROR(VLOOKUP(C204,SRA!B:T,5,0),"")</f>
        <v>OP. DE PROD. IND.</v>
      </c>
      <c r="H204" s="46">
        <f>IFERROR(VLOOKUP(C204,SRA!B:T,18,0),"")</f>
        <v>1778.68</v>
      </c>
      <c r="I204" s="46">
        <f>IFERROR(VLOOKUP(C204,SRA!B:T,19,0),"")</f>
        <v>0</v>
      </c>
      <c r="J204" s="47">
        <f>IFERROR(VLOOKUP(C204,MARÇO!B:F,3,0),"0,00")</f>
        <v>1778.68</v>
      </c>
      <c r="K204" s="46">
        <f t="shared" si="7"/>
        <v>1293</v>
      </c>
      <c r="L204" s="47">
        <f>IFERROR(VLOOKUP(C204,MARÇO!B:H,7,0),"0,00")</f>
        <v>485.68</v>
      </c>
      <c r="M204" s="16" t="str">
        <f>IFERROR(VLOOKUP(C204,FÉRIAS!B:C,2,0),"")</f>
        <v/>
      </c>
      <c r="N204" s="13" t="str">
        <f>IFERROR(VLOOKUP(C204,AFASTADOS!B:C,2,0),"")</f>
        <v>CLAUDIA SALVINA DE SANTANA</v>
      </c>
    </row>
    <row r="205" spans="2:14" s="13" customFormat="1">
      <c r="B205" s="12">
        <f t="shared" si="6"/>
        <v>197</v>
      </c>
      <c r="C205" s="17">
        <v>2363</v>
      </c>
      <c r="D205" s="18" t="str">
        <f>IFERROR(VLOOKUP(C205,SRA!B:C,2,0),"")</f>
        <v>MIRIAM ALVES BASTOS DA SILVA</v>
      </c>
      <c r="E205" s="12" t="str">
        <f>IFERROR(VLOOKUP(C205,SRA!B:T,8,0),"")</f>
        <v>CLT</v>
      </c>
      <c r="F205" s="12" t="s">
        <v>430</v>
      </c>
      <c r="G205" s="12" t="str">
        <f>IFERROR(VLOOKUP(C205,SRA!B:T,5,0),"")</f>
        <v>OP. PROD. IND. (D)</v>
      </c>
      <c r="H205" s="46">
        <f>IFERROR(VLOOKUP(C205,SRA!B:T,18,0),"")</f>
        <v>2162.0300000000002</v>
      </c>
      <c r="I205" s="46">
        <f>IFERROR(VLOOKUP(C205,SRA!B:T,19,0),"")</f>
        <v>0</v>
      </c>
      <c r="J205" s="47">
        <f>IFERROR(VLOOKUP(C205,MARÇO!B:F,3,0),"0,00")</f>
        <v>4213.3500000000004</v>
      </c>
      <c r="K205" s="46">
        <f t="shared" si="7"/>
        <v>3478.26</v>
      </c>
      <c r="L205" s="47">
        <f>IFERROR(VLOOKUP(C205,MARÇO!B:H,7,0),"0,00")</f>
        <v>735.09</v>
      </c>
      <c r="M205" s="16" t="str">
        <f>IFERROR(VLOOKUP(C205,FÉRIAS!B:C,2,0),"")</f>
        <v/>
      </c>
      <c r="N205" s="13" t="str">
        <f>IFERROR(VLOOKUP(C205,AFASTADOS!B:C,2,0),"")</f>
        <v/>
      </c>
    </row>
    <row r="206" spans="2:14" s="13" customFormat="1">
      <c r="B206" s="12">
        <f t="shared" si="6"/>
        <v>198</v>
      </c>
      <c r="C206" s="17">
        <v>2367</v>
      </c>
      <c r="D206" s="18" t="str">
        <f>IFERROR(VLOOKUP(C206,SRA!B:C,2,0),"")</f>
        <v>PRISCILLA RODRIGUES P DA SILVA</v>
      </c>
      <c r="E206" s="12" t="str">
        <f>IFERROR(VLOOKUP(C206,SRA!B:T,8,0),"")</f>
        <v>CLT</v>
      </c>
      <c r="F206" s="12" t="s">
        <v>430</v>
      </c>
      <c r="G206" s="12" t="str">
        <f>IFERROR(VLOOKUP(C206,SRA!B:T,5,0),"")</f>
        <v>TEC.EM QUALIDADE IND</v>
      </c>
      <c r="H206" s="46">
        <f>IFERROR(VLOOKUP(C206,SRA!B:T,18,0),"")</f>
        <v>2050.41</v>
      </c>
      <c r="I206" s="46">
        <f>IFERROR(VLOOKUP(C206,SRA!B:T,19,0),"")</f>
        <v>0</v>
      </c>
      <c r="J206" s="47">
        <f>IFERROR(VLOOKUP(C206,MARÇO!B:F,3,0),"0,00")</f>
        <v>7374.39</v>
      </c>
      <c r="K206" s="46">
        <f t="shared" si="7"/>
        <v>2844.42</v>
      </c>
      <c r="L206" s="47">
        <f>IFERROR(VLOOKUP(C206,MARÇO!B:H,7,0),"0,00")</f>
        <v>4529.97</v>
      </c>
      <c r="M206" s="16" t="str">
        <f>IFERROR(VLOOKUP(C206,FÉRIAS!B:C,2,0),"")</f>
        <v/>
      </c>
      <c r="N206" s="13" t="str">
        <f>IFERROR(VLOOKUP(C206,AFASTADOS!B:C,2,0),"")</f>
        <v/>
      </c>
    </row>
    <row r="207" spans="2:14" s="13" customFormat="1">
      <c r="B207" s="12">
        <f t="shared" si="6"/>
        <v>199</v>
      </c>
      <c r="C207" s="17">
        <v>2371</v>
      </c>
      <c r="D207" s="18" t="str">
        <f>IFERROR(VLOOKUP(C207,SRA!B:C,2,0),"")</f>
        <v>SUZELLE TRAJANO BENTO</v>
      </c>
      <c r="E207" s="12" t="str">
        <f>IFERROR(VLOOKUP(C207,SRA!B:T,8,0),"")</f>
        <v>CLT</v>
      </c>
      <c r="F207" s="12" t="s">
        <v>452</v>
      </c>
      <c r="G207" s="12" t="str">
        <f>IFERROR(VLOOKUP(C207,SRA!B:T,5,0),"")</f>
        <v>TEC EM SEG DO TRAB.</v>
      </c>
      <c r="H207" s="46">
        <f>IFERROR(VLOOKUP(C207,SRA!B:T,18,0),"")</f>
        <v>2616.94</v>
      </c>
      <c r="I207" s="46">
        <f>IFERROR(VLOOKUP(C207,SRA!B:T,19,0),"")</f>
        <v>0</v>
      </c>
      <c r="J207" s="47">
        <f>IFERROR(VLOOKUP(C207,MARÇO!B:F,3,0),"0,00")</f>
        <v>7556.6</v>
      </c>
      <c r="K207" s="46">
        <f t="shared" si="7"/>
        <v>7556.6</v>
      </c>
      <c r="L207" s="47">
        <f>IFERROR(VLOOKUP(C207,MARÇO!B:H,7,0),"0,00")</f>
        <v>0</v>
      </c>
      <c r="M207" s="16" t="str">
        <f>IFERROR(VLOOKUP(C207,FÉRIAS!B:C,2,0),"")</f>
        <v/>
      </c>
      <c r="N207" s="13" t="str">
        <f>IFERROR(VLOOKUP(C207,AFASTADOS!B:C,2,0),"")</f>
        <v>SUZELLE TRAJANO BENTO</v>
      </c>
    </row>
    <row r="208" spans="2:14" s="13" customFormat="1">
      <c r="B208" s="12">
        <f t="shared" si="6"/>
        <v>200</v>
      </c>
      <c r="C208" s="17">
        <v>2382</v>
      </c>
      <c r="D208" s="18" t="str">
        <f>IFERROR(VLOOKUP(C208,SRA!B:C,2,0),"")</f>
        <v>AILA KARLA MOTA SANTANA</v>
      </c>
      <c r="E208" s="12" t="str">
        <f>IFERROR(VLOOKUP(C208,SRA!B:T,8,0),"")</f>
        <v>CLT</v>
      </c>
      <c r="F208" s="12" t="s">
        <v>430</v>
      </c>
      <c r="G208" s="12" t="str">
        <f>IFERROR(VLOOKUP(C208,SRA!B:T,5,0),"")</f>
        <v>FARMACEUTICO IND</v>
      </c>
      <c r="H208" s="46">
        <f>IFERROR(VLOOKUP(C208,SRA!B:T,18,0),"")</f>
        <v>6210.16</v>
      </c>
      <c r="I208" s="46">
        <f>IFERROR(VLOOKUP(C208,SRA!B:T,19,0),"")</f>
        <v>7323.56</v>
      </c>
      <c r="J208" s="47">
        <f>IFERROR(VLOOKUP(C208,MARÇO!B:F,3,0),"0,00")</f>
        <v>13533.72</v>
      </c>
      <c r="K208" s="46">
        <f t="shared" si="7"/>
        <v>3521.7899999999991</v>
      </c>
      <c r="L208" s="47">
        <f>IFERROR(VLOOKUP(C208,MARÇO!B:H,7,0),"0,00")</f>
        <v>10011.93</v>
      </c>
      <c r="M208" s="16" t="str">
        <f>IFERROR(VLOOKUP(C208,FÉRIAS!B:C,2,0),"")</f>
        <v/>
      </c>
      <c r="N208" s="13" t="str">
        <f>IFERROR(VLOOKUP(C208,AFASTADOS!B:C,2,0),"")</f>
        <v/>
      </c>
    </row>
    <row r="209" spans="2:14" s="13" customFormat="1">
      <c r="B209" s="12">
        <f t="shared" si="6"/>
        <v>201</v>
      </c>
      <c r="C209" s="17">
        <v>2384</v>
      </c>
      <c r="D209" s="18" t="str">
        <f>IFERROR(VLOOKUP(C209,SRA!B:C,2,0),"")</f>
        <v>KATIA MIRANDA DE ARAUJO LOPES</v>
      </c>
      <c r="E209" s="12" t="str">
        <f>IFERROR(VLOOKUP(C209,SRA!B:T,8,0),"")</f>
        <v>CLT</v>
      </c>
      <c r="F209" s="12" t="s">
        <v>430</v>
      </c>
      <c r="G209" s="12" t="str">
        <f>IFERROR(VLOOKUP(C209,SRA!B:T,5,0),"")</f>
        <v>TEC.EM QUALIDADE IND</v>
      </c>
      <c r="H209" s="46">
        <f>IFERROR(VLOOKUP(C209,SRA!B:T,18,0),"")</f>
        <v>2260.66</v>
      </c>
      <c r="I209" s="46">
        <f>IFERROR(VLOOKUP(C209,SRA!B:T,19,0),"")</f>
        <v>0</v>
      </c>
      <c r="J209" s="47">
        <f>IFERROR(VLOOKUP(C209,MARÇO!B:F,3,0),"0,00")</f>
        <v>2546.1</v>
      </c>
      <c r="K209" s="46">
        <f t="shared" si="7"/>
        <v>256.84999999999991</v>
      </c>
      <c r="L209" s="47">
        <f>IFERROR(VLOOKUP(C209,MARÇO!B:H,7,0),"0,00")</f>
        <v>2289.25</v>
      </c>
      <c r="M209" s="16" t="str">
        <f>IFERROR(VLOOKUP(C209,FÉRIAS!B:C,2,0),"")</f>
        <v/>
      </c>
      <c r="N209" s="13" t="str">
        <f>IFERROR(VLOOKUP(C209,AFASTADOS!B:C,2,0),"")</f>
        <v/>
      </c>
    </row>
    <row r="210" spans="2:14" s="13" customFormat="1">
      <c r="B210" s="12">
        <f t="shared" si="6"/>
        <v>202</v>
      </c>
      <c r="C210" s="17">
        <v>2392</v>
      </c>
      <c r="D210" s="18" t="str">
        <f>IFERROR(VLOOKUP(C210,SRA!B:C,2,0),"")</f>
        <v>KLEYTON DA SILVA A PEREIRA</v>
      </c>
      <c r="E210" s="12" t="str">
        <f>IFERROR(VLOOKUP(C210,SRA!B:T,8,0),"")</f>
        <v>CLT</v>
      </c>
      <c r="F210" s="12" t="s">
        <v>430</v>
      </c>
      <c r="G210" s="12" t="str">
        <f>IFERROR(VLOOKUP(C210,SRA!B:T,5,0),"")</f>
        <v>TEC UTI TRA EFLUENTE</v>
      </c>
      <c r="H210" s="46">
        <f>IFERROR(VLOOKUP(C210,SRA!B:T,18,0),"")</f>
        <v>2260.66</v>
      </c>
      <c r="I210" s="46">
        <f>IFERROR(VLOOKUP(C210,SRA!B:T,19,0),"")</f>
        <v>2544.25</v>
      </c>
      <c r="J210" s="47">
        <f>IFERROR(VLOOKUP(C210,MARÇO!B:F,3,0),"0,00")</f>
        <v>4804.91</v>
      </c>
      <c r="K210" s="46">
        <f t="shared" si="7"/>
        <v>2086.04</v>
      </c>
      <c r="L210" s="47">
        <f>IFERROR(VLOOKUP(C210,MARÇO!B:H,7,0),"0,00")</f>
        <v>2718.87</v>
      </c>
      <c r="M210" s="16" t="str">
        <f>IFERROR(VLOOKUP(C210,FÉRIAS!B:C,2,0),"")</f>
        <v/>
      </c>
      <c r="N210" s="13" t="str">
        <f>IFERROR(VLOOKUP(C210,AFASTADOS!B:C,2,0),"")</f>
        <v/>
      </c>
    </row>
    <row r="211" spans="2:14" s="13" customFormat="1">
      <c r="B211" s="12">
        <f t="shared" si="6"/>
        <v>203</v>
      </c>
      <c r="C211" s="12">
        <v>2406</v>
      </c>
      <c r="D211" s="18" t="str">
        <f>IFERROR(VLOOKUP(C211,SRA!B:C,2,0),"")</f>
        <v>DEYSE MARIA DOS SANTOS SILVA</v>
      </c>
      <c r="E211" s="12" t="str">
        <f>IFERROR(VLOOKUP(C211,SRA!B:T,8,0),"")</f>
        <v>CLT</v>
      </c>
      <c r="F211" s="12" t="s">
        <v>430</v>
      </c>
      <c r="G211" s="12" t="str">
        <f>IFERROR(VLOOKUP(C211,SRA!B:T,5,0),"")</f>
        <v>OP. DE PROD. IND.</v>
      </c>
      <c r="H211" s="46">
        <f>IFERROR(VLOOKUP(C211,SRA!B:T,18,0),"")</f>
        <v>1613.31</v>
      </c>
      <c r="I211" s="46">
        <f>IFERROR(VLOOKUP(C211,SRA!B:T,19,0),"")</f>
        <v>0</v>
      </c>
      <c r="J211" s="47">
        <f>IFERROR(VLOOKUP(C211,MARÇO!B:F,3,0),"0,00")</f>
        <v>2038.8</v>
      </c>
      <c r="K211" s="46">
        <f t="shared" si="7"/>
        <v>845.5</v>
      </c>
      <c r="L211" s="47">
        <f>IFERROR(VLOOKUP(C211,MARÇO!B:H,7,0),"0,00")</f>
        <v>1193.3</v>
      </c>
      <c r="M211" s="16" t="str">
        <f>IFERROR(VLOOKUP(C211,FÉRIAS!B:C,2,0),"")</f>
        <v/>
      </c>
      <c r="N211" s="13" t="str">
        <f>IFERROR(VLOOKUP(C211,AFASTADOS!B:C,2,0),"")</f>
        <v/>
      </c>
    </row>
    <row r="212" spans="2:14" s="13" customFormat="1">
      <c r="B212" s="12">
        <f t="shared" si="6"/>
        <v>204</v>
      </c>
      <c r="C212" s="17">
        <v>2415</v>
      </c>
      <c r="D212" s="18" t="str">
        <f>IFERROR(VLOOKUP(C212,SRA!B:C,2,0),"")</f>
        <v>SILVIA RENATA QUEIROZ DE FARIA</v>
      </c>
      <c r="E212" s="12" t="str">
        <f>IFERROR(VLOOKUP(C212,SRA!B:T,8,0),"")</f>
        <v>CLT</v>
      </c>
      <c r="F212" s="12" t="s">
        <v>430</v>
      </c>
      <c r="G212" s="12" t="str">
        <f>IFERROR(VLOOKUP(C212,SRA!B:T,5,0),"")</f>
        <v>FARMACEUTICO IND</v>
      </c>
      <c r="H212" s="46">
        <f>IFERROR(VLOOKUP(C212,SRA!B:T,18,0),"")</f>
        <v>6210.16</v>
      </c>
      <c r="I212" s="46">
        <f>IFERROR(VLOOKUP(C212,SRA!B:T,19,0),"")</f>
        <v>7323.56</v>
      </c>
      <c r="J212" s="47">
        <f>IFERROR(VLOOKUP(C212,MARÇO!B:F,3,0),"0,00")</f>
        <v>13656.93</v>
      </c>
      <c r="K212" s="46">
        <f t="shared" si="7"/>
        <v>3555.6800000000003</v>
      </c>
      <c r="L212" s="47">
        <f>IFERROR(VLOOKUP(C212,MARÇO!B:H,7,0),"0,00")</f>
        <v>10101.25</v>
      </c>
      <c r="M212" s="16" t="str">
        <f>IFERROR(VLOOKUP(C212,FÉRIAS!B:C,2,0),"")</f>
        <v/>
      </c>
      <c r="N212" s="13" t="str">
        <f>IFERROR(VLOOKUP(C212,AFASTADOS!B:C,2,0),"")</f>
        <v/>
      </c>
    </row>
    <row r="213" spans="2:14" s="13" customFormat="1">
      <c r="B213" s="12">
        <f t="shared" si="6"/>
        <v>205</v>
      </c>
      <c r="C213" s="17">
        <v>2420</v>
      </c>
      <c r="D213" s="18" t="str">
        <f>IFERROR(VLOOKUP(C213,SRA!B:C,2,0),"")</f>
        <v>TEREZA RAQUEL F ALMEIDA</v>
      </c>
      <c r="E213" s="12" t="str">
        <f>IFERROR(VLOOKUP(C213,SRA!B:T,8,0),"")</f>
        <v>CLT</v>
      </c>
      <c r="F213" s="12" t="s">
        <v>430</v>
      </c>
      <c r="G213" s="12" t="str">
        <f>IFERROR(VLOOKUP(C213,SRA!B:T,5,0),"")</f>
        <v>FARMACEUTICO IND</v>
      </c>
      <c r="H213" s="46">
        <f>IFERROR(VLOOKUP(C213,SRA!B:T,18,0),"")</f>
        <v>6210.16</v>
      </c>
      <c r="I213" s="46">
        <f>IFERROR(VLOOKUP(C213,SRA!B:T,19,0),"")</f>
        <v>7323.56</v>
      </c>
      <c r="J213" s="47">
        <f>IFERROR(VLOOKUP(C213,MARÇO!B:F,3,0),"0,00")</f>
        <v>13894.21</v>
      </c>
      <c r="K213" s="46">
        <f t="shared" si="7"/>
        <v>3516.6499999999978</v>
      </c>
      <c r="L213" s="47">
        <f>IFERROR(VLOOKUP(C213,MARÇO!B:H,7,0),"0,00")</f>
        <v>10377.560000000001</v>
      </c>
      <c r="M213" s="16" t="str">
        <f>IFERROR(VLOOKUP(C213,FÉRIAS!B:C,2,0),"")</f>
        <v/>
      </c>
      <c r="N213" s="13" t="str">
        <f>IFERROR(VLOOKUP(C213,AFASTADOS!B:C,2,0),"")</f>
        <v/>
      </c>
    </row>
    <row r="214" spans="2:14" s="13" customFormat="1">
      <c r="B214" s="12">
        <f t="shared" si="6"/>
        <v>206</v>
      </c>
      <c r="C214" s="17">
        <v>2421</v>
      </c>
      <c r="D214" s="18" t="str">
        <f>IFERROR(VLOOKUP(C214,SRA!B:C,2,0),"")</f>
        <v>ANA CLAUDIA NUNES DE MOURA</v>
      </c>
      <c r="E214" s="12" t="str">
        <f>IFERROR(VLOOKUP(C214,SRA!B:T,8,0),"")</f>
        <v>CLT</v>
      </c>
      <c r="F214" s="12" t="s">
        <v>430</v>
      </c>
      <c r="G214" s="12" t="str">
        <f>IFERROR(VLOOKUP(C214,SRA!B:T,5,0),"")</f>
        <v>ANALISTA EM RH</v>
      </c>
      <c r="H214" s="46">
        <f>IFERROR(VLOOKUP(C214,SRA!B:T,18,0),"")</f>
        <v>4336.3999999999996</v>
      </c>
      <c r="I214" s="46">
        <f>IFERROR(VLOOKUP(C214,SRA!B:T,19,0),"")</f>
        <v>2544.25</v>
      </c>
      <c r="J214" s="47">
        <f>IFERROR(VLOOKUP(C214,MARÇO!B:F,3,0),"0,00")</f>
        <v>6880.65</v>
      </c>
      <c r="K214" s="46">
        <f t="shared" si="7"/>
        <v>1615.0499999999993</v>
      </c>
      <c r="L214" s="47">
        <f>IFERROR(VLOOKUP(C214,MARÇO!B:H,7,0),"0,00")</f>
        <v>5265.6</v>
      </c>
      <c r="M214" s="16" t="str">
        <f>IFERROR(VLOOKUP(C214,FÉRIAS!B:C,2,0),"")</f>
        <v/>
      </c>
      <c r="N214" s="13" t="str">
        <f>IFERROR(VLOOKUP(C214,AFASTADOS!B:C,2,0),"")</f>
        <v/>
      </c>
    </row>
    <row r="215" spans="2:14" s="13" customFormat="1">
      <c r="B215" s="12">
        <f t="shared" si="6"/>
        <v>207</v>
      </c>
      <c r="C215" s="17">
        <v>2437</v>
      </c>
      <c r="D215" s="18" t="str">
        <f>IFERROR(VLOOKUP(C215,SRA!B:C,2,0),"")</f>
        <v>CLAUDILENE DE LIMA</v>
      </c>
      <c r="E215" s="12" t="str">
        <f>IFERROR(VLOOKUP(C215,SRA!B:T,8,0),"")</f>
        <v>CLT</v>
      </c>
      <c r="F215" s="12" t="s">
        <v>430</v>
      </c>
      <c r="G215" s="12" t="str">
        <f>IFERROR(VLOOKUP(C215,SRA!B:T,5,0),"")</f>
        <v>TEC.EM QUALIDADE IND</v>
      </c>
      <c r="H215" s="46">
        <f>IFERROR(VLOOKUP(C215,SRA!B:T,18,0),"")</f>
        <v>2050.41</v>
      </c>
      <c r="I215" s="46">
        <f>IFERROR(VLOOKUP(C215,SRA!B:T,19,0),"")</f>
        <v>0</v>
      </c>
      <c r="J215" s="47">
        <f>IFERROR(VLOOKUP(C215,MARÇO!B:F,3,0),"0,00")</f>
        <v>2243.16</v>
      </c>
      <c r="K215" s="46">
        <f t="shared" si="7"/>
        <v>462.69999999999982</v>
      </c>
      <c r="L215" s="47">
        <f>IFERROR(VLOOKUP(C215,MARÇO!B:H,7,0),"0,00")</f>
        <v>1780.46</v>
      </c>
      <c r="M215" s="16" t="str">
        <f>IFERROR(VLOOKUP(C215,FÉRIAS!B:C,2,0),"")</f>
        <v/>
      </c>
      <c r="N215" s="13" t="str">
        <f>IFERROR(VLOOKUP(C215,AFASTADOS!B:C,2,0),"")</f>
        <v/>
      </c>
    </row>
    <row r="216" spans="2:14" s="13" customFormat="1">
      <c r="B216" s="12">
        <f t="shared" si="6"/>
        <v>208</v>
      </c>
      <c r="C216" s="17">
        <v>2440</v>
      </c>
      <c r="D216" s="18" t="str">
        <f>IFERROR(VLOOKUP(C216,SRA!B:C,2,0),"")</f>
        <v>ELIANE MOREIRA DE SOUZA</v>
      </c>
      <c r="E216" s="12" t="str">
        <f>IFERROR(VLOOKUP(C216,SRA!B:T,8,0),"")</f>
        <v>CLT</v>
      </c>
      <c r="F216" s="12" t="s">
        <v>430</v>
      </c>
      <c r="G216" s="12" t="str">
        <f>IFERROR(VLOOKUP(C216,SRA!B:T,5,0),"")</f>
        <v>OP. DE PROD. IND.</v>
      </c>
      <c r="H216" s="46">
        <f>IFERROR(VLOOKUP(C216,SRA!B:T,18,0),"")</f>
        <v>2162.0300000000002</v>
      </c>
      <c r="I216" s="46">
        <f>IFERROR(VLOOKUP(C216,SRA!B:T,19,0),"")</f>
        <v>1413.47</v>
      </c>
      <c r="J216" s="47">
        <f>IFERROR(VLOOKUP(C216,MARÇO!B:F,3,0),"0,00")</f>
        <v>3578.87</v>
      </c>
      <c r="K216" s="46">
        <f t="shared" si="7"/>
        <v>1101.1399999999999</v>
      </c>
      <c r="L216" s="47">
        <f>IFERROR(VLOOKUP(C216,MARÇO!B:H,7,0),"0,00")</f>
        <v>2477.73</v>
      </c>
      <c r="M216" s="16" t="str">
        <f>IFERROR(VLOOKUP(C216,FÉRIAS!B:C,2,0),"")</f>
        <v/>
      </c>
      <c r="N216" s="13" t="str">
        <f>IFERROR(VLOOKUP(C216,AFASTADOS!B:C,2,0),"")</f>
        <v/>
      </c>
    </row>
    <row r="217" spans="2:14" s="13" customFormat="1">
      <c r="B217" s="12">
        <f t="shared" si="6"/>
        <v>209</v>
      </c>
      <c r="C217" s="17">
        <v>2443</v>
      </c>
      <c r="D217" s="18" t="str">
        <f>IFERROR(VLOOKUP(C217,SRA!B:C,2,0),"")</f>
        <v>GEYZA JANAINA FERREIRA L ALVES</v>
      </c>
      <c r="E217" s="12" t="str">
        <f>IFERROR(VLOOKUP(C217,SRA!B:T,8,0),"")</f>
        <v>CLT</v>
      </c>
      <c r="F217" s="12" t="s">
        <v>430</v>
      </c>
      <c r="G217" s="12" t="str">
        <f>IFERROR(VLOOKUP(C217,SRA!B:T,5,0),"")</f>
        <v>OP. DE PROD. IND.</v>
      </c>
      <c r="H217" s="46">
        <f>IFERROR(VLOOKUP(C217,SRA!B:T,18,0),"")</f>
        <v>1778.68</v>
      </c>
      <c r="I217" s="46">
        <f>IFERROR(VLOOKUP(C217,SRA!B:T,19,0),"")</f>
        <v>0</v>
      </c>
      <c r="J217" s="47">
        <f>IFERROR(VLOOKUP(C217,MARÇO!B:F,3,0),"0,00")</f>
        <v>1843.68</v>
      </c>
      <c r="K217" s="46">
        <f t="shared" si="7"/>
        <v>493.56000000000017</v>
      </c>
      <c r="L217" s="47">
        <f>IFERROR(VLOOKUP(C217,MARÇO!B:H,7,0),"0,00")</f>
        <v>1350.12</v>
      </c>
      <c r="M217" s="16" t="str">
        <f>IFERROR(VLOOKUP(C217,FÉRIAS!B:C,2,0),"")</f>
        <v/>
      </c>
      <c r="N217" s="13" t="str">
        <f>IFERROR(VLOOKUP(C217,AFASTADOS!B:C,2,0),"")</f>
        <v/>
      </c>
    </row>
    <row r="218" spans="2:14" s="13" customFormat="1">
      <c r="B218" s="12">
        <f t="shared" si="6"/>
        <v>210</v>
      </c>
      <c r="C218" s="17">
        <v>2448</v>
      </c>
      <c r="D218" s="18" t="str">
        <f>IFERROR(VLOOKUP(C218,SRA!B:C,2,0),"")</f>
        <v>JULIO CESAR DA SILVA</v>
      </c>
      <c r="E218" s="12" t="str">
        <f>IFERROR(VLOOKUP(C218,SRA!B:T,8,0),"")</f>
        <v>CLT</v>
      </c>
      <c r="F218" s="12" t="s">
        <v>430</v>
      </c>
      <c r="G218" s="12" t="str">
        <f>IFERROR(VLOOKUP(C218,SRA!B:T,5,0),"")</f>
        <v>OP. DE PROD. IND.</v>
      </c>
      <c r="H218" s="46">
        <f>IFERROR(VLOOKUP(C218,SRA!B:T,18,0),"")</f>
        <v>2162.04</v>
      </c>
      <c r="I218" s="46">
        <f>IFERROR(VLOOKUP(C218,SRA!B:T,19,0),"")</f>
        <v>0</v>
      </c>
      <c r="J218" s="47">
        <f>IFERROR(VLOOKUP(C218,MARÇO!B:F,3,0),"0,00")</f>
        <v>2600.4899999999998</v>
      </c>
      <c r="K218" s="46">
        <f t="shared" si="7"/>
        <v>864.40999999999985</v>
      </c>
      <c r="L218" s="47">
        <f>IFERROR(VLOOKUP(C218,MARÇO!B:H,7,0),"0,00")</f>
        <v>1736.08</v>
      </c>
      <c r="M218" s="16" t="str">
        <f>IFERROR(VLOOKUP(C218,FÉRIAS!B:C,2,0),"")</f>
        <v/>
      </c>
      <c r="N218" s="13" t="str">
        <f>IFERROR(VLOOKUP(C218,AFASTADOS!B:C,2,0),"")</f>
        <v/>
      </c>
    </row>
    <row r="219" spans="2:14" s="13" customFormat="1">
      <c r="B219" s="12">
        <f t="shared" si="6"/>
        <v>211</v>
      </c>
      <c r="C219" s="17">
        <v>2451</v>
      </c>
      <c r="D219" s="18" t="str">
        <f>IFERROR(VLOOKUP(C219,SRA!B:C,2,0),"")</f>
        <v>MANUELLA BOMFIM DA SILVA</v>
      </c>
      <c r="E219" s="12" t="str">
        <f>IFERROR(VLOOKUP(C219,SRA!B:T,8,0),"")</f>
        <v>CLT</v>
      </c>
      <c r="F219" s="12" t="s">
        <v>430</v>
      </c>
      <c r="G219" s="12" t="str">
        <f>IFERROR(VLOOKUP(C219,SRA!B:T,5,0),"")</f>
        <v>OP. DE PROD. IND.</v>
      </c>
      <c r="H219" s="46">
        <f>IFERROR(VLOOKUP(C219,SRA!B:T,18,0),"")</f>
        <v>1961.05</v>
      </c>
      <c r="I219" s="46">
        <f>IFERROR(VLOOKUP(C219,SRA!B:T,19,0),"")</f>
        <v>0</v>
      </c>
      <c r="J219" s="47">
        <f>IFERROR(VLOOKUP(C219,MARÇO!B:F,3,0),"0,00")</f>
        <v>1778.68</v>
      </c>
      <c r="K219" s="46">
        <f t="shared" si="7"/>
        <v>216.66000000000008</v>
      </c>
      <c r="L219" s="47">
        <f>IFERROR(VLOOKUP(C219,MARÇO!B:H,7,0),"0,00")</f>
        <v>1562.02</v>
      </c>
      <c r="M219" s="16" t="str">
        <f>IFERROR(VLOOKUP(C219,FÉRIAS!B:C,2,0),"")</f>
        <v/>
      </c>
      <c r="N219" s="13" t="str">
        <f>IFERROR(VLOOKUP(C219,AFASTADOS!B:C,2,0),"")</f>
        <v/>
      </c>
    </row>
    <row r="220" spans="2:14" s="13" customFormat="1">
      <c r="B220" s="12">
        <f t="shared" si="6"/>
        <v>212</v>
      </c>
      <c r="C220" s="17">
        <v>2460</v>
      </c>
      <c r="D220" s="18" t="s">
        <v>131</v>
      </c>
      <c r="E220" s="12" t="s">
        <v>520</v>
      </c>
      <c r="F220" s="12" t="s">
        <v>582</v>
      </c>
      <c r="G220" s="12" t="s">
        <v>583</v>
      </c>
      <c r="H220" s="46">
        <f>IFERROR(VLOOKUP(C220,SRA!B:T,18,0),"")</f>
        <v>1778.68</v>
      </c>
      <c r="I220" s="46">
        <f>IFERROR(VLOOKUP(C220,SRA!B:T,19,0),"")</f>
        <v>0</v>
      </c>
      <c r="J220" s="47"/>
      <c r="K220" s="46">
        <f t="shared" si="7"/>
        <v>0</v>
      </c>
      <c r="L220" s="47"/>
      <c r="M220" s="16" t="str">
        <f>IFERROR(VLOOKUP(C220,FÉRIAS!B:C,2,0),"")</f>
        <v/>
      </c>
      <c r="N220" s="13" t="str">
        <f>IFERROR(VLOOKUP(C220,AFASTADOS!B:C,2,0),"")</f>
        <v/>
      </c>
    </row>
    <row r="221" spans="2:14" s="13" customFormat="1">
      <c r="B221" s="12">
        <f t="shared" si="6"/>
        <v>213</v>
      </c>
      <c r="C221" s="17">
        <v>2468</v>
      </c>
      <c r="D221" s="18" t="str">
        <f>IFERROR(VLOOKUP(C221,SRA!B:C,2,0),"")</f>
        <v>ANA GERTRUDES DE A F GUERRA</v>
      </c>
      <c r="E221" s="12" t="str">
        <f>IFERROR(VLOOKUP(C221,SRA!B:T,8,0),"")</f>
        <v>CLT</v>
      </c>
      <c r="F221" s="12" t="s">
        <v>430</v>
      </c>
      <c r="G221" s="12" t="str">
        <f>IFERROR(VLOOKUP(C221,SRA!B:T,5,0),"")</f>
        <v>TEC. EM ADM. E FIN.</v>
      </c>
      <c r="H221" s="46">
        <f>IFERROR(VLOOKUP(C221,SRA!B:T,18,0),"")</f>
        <v>2152.9499999999998</v>
      </c>
      <c r="I221" s="46">
        <f>IFERROR(VLOOKUP(C221,SRA!B:T,19,0),"")</f>
        <v>6444.25</v>
      </c>
      <c r="J221" s="47">
        <f>IFERROR(VLOOKUP(C221,MARÇO!B:F,3,0),"0,00")</f>
        <v>8957.69</v>
      </c>
      <c r="K221" s="46">
        <f t="shared" si="7"/>
        <v>3873.4300000000003</v>
      </c>
      <c r="L221" s="47">
        <f>IFERROR(VLOOKUP(C221,MARÇO!B:H,7,0),"0,00")</f>
        <v>5084.26</v>
      </c>
      <c r="M221" s="16" t="str">
        <f>IFERROR(VLOOKUP(C221,FÉRIAS!B:C,2,0),"")</f>
        <v/>
      </c>
      <c r="N221" s="13" t="str">
        <f>IFERROR(VLOOKUP(C221,AFASTADOS!B:C,2,0),"")</f>
        <v/>
      </c>
    </row>
    <row r="222" spans="2:14" s="13" customFormat="1">
      <c r="B222" s="12">
        <f t="shared" si="6"/>
        <v>214</v>
      </c>
      <c r="C222" s="17">
        <v>2474</v>
      </c>
      <c r="D222" s="18" t="str">
        <f>IFERROR(VLOOKUP(C222,SRA!B:C,2,0),"")</f>
        <v>MARIA ROSEANE DOS A CLEMENTINO</v>
      </c>
      <c r="E222" s="12" t="str">
        <f>IFERROR(VLOOKUP(C222,SRA!B:T,8,0),"")</f>
        <v>CLT</v>
      </c>
      <c r="F222" s="12" t="s">
        <v>430</v>
      </c>
      <c r="G222" s="12" t="str">
        <f>IFERROR(VLOOKUP(C222,SRA!B:T,5,0),"")</f>
        <v>FARMACEUTICO IND</v>
      </c>
      <c r="H222" s="46">
        <f>IFERROR(VLOOKUP(C222,SRA!B:T,18,0),"")</f>
        <v>6210.16</v>
      </c>
      <c r="I222" s="46">
        <f>IFERROR(VLOOKUP(C222,SRA!B:T,19,0),"")</f>
        <v>7323.56</v>
      </c>
      <c r="J222" s="47">
        <f>IFERROR(VLOOKUP(C222,MARÇO!B:F,3,0),"0,00")</f>
        <v>13894.21</v>
      </c>
      <c r="K222" s="46">
        <f t="shared" si="7"/>
        <v>4270.5200000000004</v>
      </c>
      <c r="L222" s="47">
        <f>IFERROR(VLOOKUP(C222,MARÇO!B:H,7,0),"0,00")</f>
        <v>9623.6899999999987</v>
      </c>
      <c r="M222" s="16" t="str">
        <f>IFERROR(VLOOKUP(C222,FÉRIAS!B:C,2,0),"")</f>
        <v/>
      </c>
      <c r="N222" s="13" t="str">
        <f>IFERROR(VLOOKUP(C222,AFASTADOS!B:C,2,0),"")</f>
        <v/>
      </c>
    </row>
    <row r="223" spans="2:14" s="13" customFormat="1">
      <c r="B223" s="12">
        <f t="shared" si="6"/>
        <v>215</v>
      </c>
      <c r="C223" s="17">
        <v>2478</v>
      </c>
      <c r="D223" s="18" t="str">
        <f>IFERROR(VLOOKUP(C223,SRA!B:C,2,0),"")</f>
        <v>ROGERIO MOURA VIEIRA</v>
      </c>
      <c r="E223" s="12" t="str">
        <f>IFERROR(VLOOKUP(C223,SRA!B:T,8,0),"")</f>
        <v>CLT</v>
      </c>
      <c r="F223" s="12" t="s">
        <v>430</v>
      </c>
      <c r="G223" s="12" t="str">
        <f>IFERROR(VLOOKUP(C223,SRA!B:T,5,0),"")</f>
        <v>ANA ASS FARMACEUTICA</v>
      </c>
      <c r="H223" s="46">
        <f>IFERROR(VLOOKUP(C223,SRA!B:T,18,0),"")</f>
        <v>5534.43</v>
      </c>
      <c r="I223" s="46">
        <f>IFERROR(VLOOKUP(C223,SRA!B:T,19,0),"")</f>
        <v>0</v>
      </c>
      <c r="J223" s="47">
        <f>IFERROR(VLOOKUP(C223,MARÇO!B:F,3,0),"0,00")</f>
        <v>5534.43</v>
      </c>
      <c r="K223" s="46">
        <f t="shared" si="7"/>
        <v>1223.6900000000005</v>
      </c>
      <c r="L223" s="47">
        <f>IFERROR(VLOOKUP(C223,MARÇO!B:H,7,0),"0,00")</f>
        <v>4310.74</v>
      </c>
      <c r="M223" s="16" t="str">
        <f>IFERROR(VLOOKUP(C223,FÉRIAS!B:C,2,0),"")</f>
        <v/>
      </c>
      <c r="N223" s="13" t="str">
        <f>IFERROR(VLOOKUP(C223,AFASTADOS!B:C,2,0),"")</f>
        <v/>
      </c>
    </row>
    <row r="224" spans="2:14" s="13" customFormat="1">
      <c r="B224" s="12">
        <f t="shared" si="6"/>
        <v>216</v>
      </c>
      <c r="C224" s="17">
        <v>2481</v>
      </c>
      <c r="D224" s="18" t="str">
        <f>IFERROR(VLOOKUP(C224,SRA!B:C,2,0),"")</f>
        <v>RAFAELLA MICHELLE DE L MIRANDA</v>
      </c>
      <c r="E224" s="12" t="str">
        <f>IFERROR(VLOOKUP(C224,SRA!B:T,8,0),"")</f>
        <v>CLT</v>
      </c>
      <c r="F224" s="12" t="s">
        <v>430</v>
      </c>
      <c r="G224" s="12" t="str">
        <f>IFERROR(VLOOKUP(C224,SRA!B:T,5,0),"")</f>
        <v>ANA ASS FARMACEUTICA</v>
      </c>
      <c r="H224" s="46">
        <f>IFERROR(VLOOKUP(C224,SRA!B:T,18,0),"")</f>
        <v>5534.43</v>
      </c>
      <c r="I224" s="46">
        <f>IFERROR(VLOOKUP(C224,SRA!B:T,19,0),"")</f>
        <v>0</v>
      </c>
      <c r="J224" s="47">
        <f>IFERROR(VLOOKUP(C224,MARÇO!B:F,3,0),"0,00")</f>
        <v>5534.43</v>
      </c>
      <c r="K224" s="46">
        <f t="shared" si="7"/>
        <v>1398.08</v>
      </c>
      <c r="L224" s="47">
        <f>IFERROR(VLOOKUP(C224,MARÇO!B:H,7,0),"0,00")</f>
        <v>4136.3500000000004</v>
      </c>
      <c r="M224" s="16" t="str">
        <f>IFERROR(VLOOKUP(C224,FÉRIAS!B:C,2,0),"")</f>
        <v/>
      </c>
      <c r="N224" s="13" t="str">
        <f>IFERROR(VLOOKUP(C224,AFASTADOS!B:C,2,0),"")</f>
        <v/>
      </c>
    </row>
    <row r="225" spans="2:14" s="13" customFormat="1">
      <c r="B225" s="12">
        <f t="shared" si="6"/>
        <v>217</v>
      </c>
      <c r="C225" s="17">
        <v>2484</v>
      </c>
      <c r="D225" s="18" t="str">
        <f>IFERROR(VLOOKUP(C225,SRA!B:C,2,0),"")</f>
        <v>ARLEY ANDERSON TAVARES MOREIRA</v>
      </c>
      <c r="E225" s="12" t="str">
        <f>IFERROR(VLOOKUP(C225,SRA!B:T,8,0),"")</f>
        <v>CLT</v>
      </c>
      <c r="F225" s="12" t="s">
        <v>430</v>
      </c>
      <c r="G225" s="12" t="str">
        <f>IFERROR(VLOOKUP(C225,SRA!B:T,5,0),"")</f>
        <v>ANA ASS FARMACEUTICA</v>
      </c>
      <c r="H225" s="46">
        <f>IFERROR(VLOOKUP(C225,SRA!B:T,18,0),"")</f>
        <v>6406.84</v>
      </c>
      <c r="I225" s="46">
        <f>IFERROR(VLOOKUP(C225,SRA!B:T,19,0),"")</f>
        <v>0</v>
      </c>
      <c r="J225" s="47">
        <f>IFERROR(VLOOKUP(C225,MARÇO!B:F,3,0),"0,00")</f>
        <v>6406.84</v>
      </c>
      <c r="K225" s="46">
        <f t="shared" si="7"/>
        <v>2097.3500000000004</v>
      </c>
      <c r="L225" s="47">
        <f>IFERROR(VLOOKUP(C225,MARÇO!B:H,7,0),"0,00")</f>
        <v>4309.49</v>
      </c>
      <c r="M225" s="16" t="str">
        <f>IFERROR(VLOOKUP(C225,FÉRIAS!B:C,2,0),"")</f>
        <v/>
      </c>
      <c r="N225" s="13" t="str">
        <f>IFERROR(VLOOKUP(C225,AFASTADOS!B:C,2,0),"")</f>
        <v/>
      </c>
    </row>
    <row r="226" spans="2:14" s="13" customFormat="1">
      <c r="B226" s="12">
        <f t="shared" si="6"/>
        <v>218</v>
      </c>
      <c r="C226" s="17">
        <v>2493</v>
      </c>
      <c r="D226" s="18" t="str">
        <f>IFERROR(VLOOKUP(C226,SRA!B:C,2,0),"")</f>
        <v>CRISTIANE R  DE O  GONCALVES</v>
      </c>
      <c r="E226" s="12" t="str">
        <f>IFERROR(VLOOKUP(C226,SRA!B:T,8,0),"")</f>
        <v>CLT</v>
      </c>
      <c r="F226" s="12" t="s">
        <v>442</v>
      </c>
      <c r="G226" s="12" t="str">
        <f>IFERROR(VLOOKUP(C226,SRA!B:T,5,0),"")</f>
        <v>TEC. EM ADM. E FIN.</v>
      </c>
      <c r="H226" s="46">
        <f>IFERROR(VLOOKUP(C226,SRA!B:T,18,0),"")</f>
        <v>2373.69</v>
      </c>
      <c r="I226" s="46">
        <f>IFERROR(VLOOKUP(C226,SRA!B:T,19,0),"")</f>
        <v>0</v>
      </c>
      <c r="J226" s="47">
        <f>IFERROR(VLOOKUP(C226,MARÇO!B:F,3,0),"0,00")</f>
        <v>2769.31</v>
      </c>
      <c r="K226" s="46">
        <f t="shared" si="7"/>
        <v>1554.1299999999999</v>
      </c>
      <c r="L226" s="47">
        <f>IFERROR(VLOOKUP(C226,MARÇO!B:H,7,0),"0,00")</f>
        <v>1215.18</v>
      </c>
      <c r="M226" s="16" t="str">
        <f>IFERROR(VLOOKUP(C226,FÉRIAS!B:C,2,0),"")</f>
        <v>CRISTIANE R  DE O  GONCALVES</v>
      </c>
      <c r="N226" s="13" t="str">
        <f>IFERROR(VLOOKUP(C226,AFASTADOS!B:C,2,0),"")</f>
        <v/>
      </c>
    </row>
    <row r="227" spans="2:14" s="13" customFormat="1">
      <c r="B227" s="12">
        <f t="shared" si="6"/>
        <v>219</v>
      </c>
      <c r="C227" s="17">
        <v>2498</v>
      </c>
      <c r="D227" s="18" t="str">
        <f>IFERROR(VLOOKUP(C227,SRA!B:C,2,0),"")</f>
        <v>TEREZINHA DE J  DE L  M  NETA</v>
      </c>
      <c r="E227" s="12" t="str">
        <f>IFERROR(VLOOKUP(C227,SRA!B:T,8,0),"")</f>
        <v>CLT</v>
      </c>
      <c r="F227" s="12" t="s">
        <v>442</v>
      </c>
      <c r="G227" s="12" t="str">
        <f>IFERROR(VLOOKUP(C227,SRA!B:T,5,0),"")</f>
        <v>TEC. EM OPTICA</v>
      </c>
      <c r="H227" s="46">
        <f>IFERROR(VLOOKUP(C227,SRA!B:T,18,0),"")</f>
        <v>2260.66</v>
      </c>
      <c r="I227" s="46">
        <f>IFERROR(VLOOKUP(C227,SRA!B:T,19,0),"")</f>
        <v>0</v>
      </c>
      <c r="J227" s="47">
        <f>IFERROR(VLOOKUP(C227,MARÇO!B:F,3,0),"0,00")</f>
        <v>2293.46</v>
      </c>
      <c r="K227" s="46">
        <f t="shared" si="7"/>
        <v>1716.41</v>
      </c>
      <c r="L227" s="47">
        <f>IFERROR(VLOOKUP(C227,MARÇO!B:H,7,0),"0,00")</f>
        <v>577.04999999999995</v>
      </c>
      <c r="M227" s="16" t="str">
        <f>IFERROR(VLOOKUP(C227,FÉRIAS!B:C,2,0),"")</f>
        <v>TEREZINHA DE J  DE L  M  NETA</v>
      </c>
      <c r="N227" s="13" t="str">
        <f>IFERROR(VLOOKUP(C227,AFASTADOS!B:C,2,0),"")</f>
        <v/>
      </c>
    </row>
    <row r="228" spans="2:14" s="13" customFormat="1">
      <c r="B228" s="12">
        <f t="shared" si="6"/>
        <v>220</v>
      </c>
      <c r="C228" s="17">
        <v>2502</v>
      </c>
      <c r="D228" s="18" t="str">
        <f>IFERROR(VLOOKUP(C228,SRA!B:C,2,0),"")</f>
        <v>PAULO ROBERTO DA SILVA CUNHA</v>
      </c>
      <c r="E228" s="12" t="str">
        <f>IFERROR(VLOOKUP(C228,SRA!B:T,8,0),"")</f>
        <v>CLT</v>
      </c>
      <c r="F228" s="12" t="s">
        <v>430</v>
      </c>
      <c r="G228" s="12" t="str">
        <f>IFERROR(VLOOKUP(C228,SRA!B:T,5,0),"")</f>
        <v>TEC. EM OPTICA</v>
      </c>
      <c r="H228" s="46">
        <f>IFERROR(VLOOKUP(C228,SRA!B:T,18,0),"")</f>
        <v>2050.41</v>
      </c>
      <c r="I228" s="46">
        <f>IFERROR(VLOOKUP(C228,SRA!B:T,19,0),"")</f>
        <v>0</v>
      </c>
      <c r="J228" s="47">
        <f>IFERROR(VLOOKUP(C228,MARÇO!B:F,3,0),"0,00")</f>
        <v>2050.41</v>
      </c>
      <c r="K228" s="46">
        <f t="shared" si="7"/>
        <v>1117.1999999999998</v>
      </c>
      <c r="L228" s="47">
        <f>IFERROR(VLOOKUP(C228,MARÇO!B:H,7,0),"0,00")</f>
        <v>933.21</v>
      </c>
      <c r="M228" s="16" t="str">
        <f>IFERROR(VLOOKUP(C228,FÉRIAS!B:C,2,0),"")</f>
        <v/>
      </c>
      <c r="N228" s="13" t="str">
        <f>IFERROR(VLOOKUP(C228,AFASTADOS!B:C,2,0),"")</f>
        <v/>
      </c>
    </row>
    <row r="229" spans="2:14" s="13" customFormat="1">
      <c r="B229" s="12">
        <f t="shared" si="6"/>
        <v>221</v>
      </c>
      <c r="C229" s="17">
        <v>2503</v>
      </c>
      <c r="D229" s="18" t="str">
        <f>IFERROR(VLOOKUP(C229,SRA!B:C,2,0),"")</f>
        <v>TACIZO LUIZ PEREIRA DA SILVA</v>
      </c>
      <c r="E229" s="12" t="str">
        <f>IFERROR(VLOOKUP(C229,SRA!B:T,8,0),"")</f>
        <v>CLT</v>
      </c>
      <c r="F229" s="12" t="s">
        <v>430</v>
      </c>
      <c r="G229" s="12" t="str">
        <f>IFERROR(VLOOKUP(C229,SRA!B:T,5,0),"")</f>
        <v>ANA ASS FARMACEUTICA</v>
      </c>
      <c r="H229" s="46">
        <f>IFERROR(VLOOKUP(C229,SRA!B:T,18,0),"")</f>
        <v>6101.75</v>
      </c>
      <c r="I229" s="46">
        <f>IFERROR(VLOOKUP(C229,SRA!B:T,19,0),"")</f>
        <v>0</v>
      </c>
      <c r="J229" s="47">
        <f>IFERROR(VLOOKUP(C229,MARÇO!B:F,3,0),"0,00")</f>
        <v>5534.43</v>
      </c>
      <c r="K229" s="46">
        <f t="shared" si="7"/>
        <v>1691.4800000000005</v>
      </c>
      <c r="L229" s="47">
        <f>IFERROR(VLOOKUP(C229,MARÇO!B:H,7,0),"0,00")</f>
        <v>3842.95</v>
      </c>
      <c r="M229" s="16" t="str">
        <f>IFERROR(VLOOKUP(C229,FÉRIAS!B:C,2,0),"")</f>
        <v/>
      </c>
      <c r="N229" s="13" t="str">
        <f>IFERROR(VLOOKUP(C229,AFASTADOS!B:C,2,0),"")</f>
        <v/>
      </c>
    </row>
    <row r="230" spans="2:14" s="13" customFormat="1">
      <c r="B230" s="12">
        <f t="shared" si="6"/>
        <v>222</v>
      </c>
      <c r="C230" s="17">
        <v>2512</v>
      </c>
      <c r="D230" s="18" t="str">
        <f>IFERROR(VLOOKUP(C230,SRA!B:C,2,0),"")</f>
        <v>JOSENILDO JOSE TORRES</v>
      </c>
      <c r="E230" s="12" t="str">
        <f>IFERROR(VLOOKUP(C230,SRA!B:T,8,0),"")</f>
        <v>CLT</v>
      </c>
      <c r="F230" s="12" t="s">
        <v>430</v>
      </c>
      <c r="G230" s="12" t="str">
        <f>IFERROR(VLOOKUP(C230,SRA!B:T,5,0),"")</f>
        <v>ANA ASS FARMACEUTICA</v>
      </c>
      <c r="H230" s="46">
        <f>IFERROR(VLOOKUP(C230,SRA!B:T,18,0),"")</f>
        <v>5811.19</v>
      </c>
      <c r="I230" s="46">
        <f>IFERROR(VLOOKUP(C230,SRA!B:T,19,0),"")</f>
        <v>0</v>
      </c>
      <c r="J230" s="47">
        <f>IFERROR(VLOOKUP(C230,MARÇO!B:F,3,0),"0,00")</f>
        <v>5811.19</v>
      </c>
      <c r="K230" s="46">
        <f t="shared" si="7"/>
        <v>2198.5999999999995</v>
      </c>
      <c r="L230" s="47">
        <f>IFERROR(VLOOKUP(C230,MARÇO!B:H,7,0),"0,00")</f>
        <v>3612.59</v>
      </c>
      <c r="M230" s="16" t="str">
        <f>IFERROR(VLOOKUP(C230,FÉRIAS!B:C,2,0),"")</f>
        <v/>
      </c>
      <c r="N230" s="13" t="str">
        <f>IFERROR(VLOOKUP(C230,AFASTADOS!B:C,2,0),"")</f>
        <v/>
      </c>
    </row>
    <row r="231" spans="2:14" s="13" customFormat="1">
      <c r="B231" s="12">
        <f t="shared" si="6"/>
        <v>223</v>
      </c>
      <c r="C231" s="17">
        <v>2514</v>
      </c>
      <c r="D231" s="18" t="str">
        <f>IFERROR(VLOOKUP(C231,SRA!B:C,2,0),"")</f>
        <v>JULIANA CAVALCANTI DE SOUSA</v>
      </c>
      <c r="E231" s="12" t="str">
        <f>IFERROR(VLOOKUP(C231,SRA!B:T,8,0),"")</f>
        <v>CLT</v>
      </c>
      <c r="F231" s="12" t="s">
        <v>442</v>
      </c>
      <c r="G231" s="12" t="str">
        <f>IFERROR(VLOOKUP(C231,SRA!B:T,5,0),"")</f>
        <v>TEC. EM ADM. E FIN.</v>
      </c>
      <c r="H231" s="46">
        <f>IFERROR(VLOOKUP(C231,SRA!B:T,18,0),"")</f>
        <v>2152.9699999999998</v>
      </c>
      <c r="I231" s="46">
        <f>IFERROR(VLOOKUP(C231,SRA!B:T,19,0),"")</f>
        <v>904.62</v>
      </c>
      <c r="J231" s="47">
        <f>IFERROR(VLOOKUP(C231,MARÇO!B:F,3,0),"0,00")</f>
        <v>3397.32</v>
      </c>
      <c r="K231" s="46">
        <f t="shared" si="7"/>
        <v>2314.6400000000003</v>
      </c>
      <c r="L231" s="47">
        <f>IFERROR(VLOOKUP(C231,MARÇO!B:H,7,0),"0,00")</f>
        <v>1082.68</v>
      </c>
      <c r="M231" s="16" t="str">
        <f>IFERROR(VLOOKUP(C231,FÉRIAS!B:C,2,0),"")</f>
        <v>JULIANA CAVALCANTI DE SOUSA</v>
      </c>
      <c r="N231" s="13" t="str">
        <f>IFERROR(VLOOKUP(C231,AFASTADOS!B:C,2,0),"")</f>
        <v/>
      </c>
    </row>
    <row r="232" spans="2:14" s="13" customFormat="1">
      <c r="B232" s="12">
        <f t="shared" si="6"/>
        <v>224</v>
      </c>
      <c r="C232" s="17">
        <v>2520</v>
      </c>
      <c r="D232" s="18" t="str">
        <f>IFERROR(VLOOKUP(C232,SRA!B:C,2,0),"")</f>
        <v>SELMA CRISTIANIA LIMA RORIZ</v>
      </c>
      <c r="E232" s="12" t="str">
        <f>IFERROR(VLOOKUP(C232,SRA!B:T,8,0),"")</f>
        <v>CLT</v>
      </c>
      <c r="F232" s="12" t="s">
        <v>430</v>
      </c>
      <c r="G232" s="12" t="str">
        <f>IFERROR(VLOOKUP(C232,SRA!B:T,5,0),"")</f>
        <v>TEC. EM ADM. E FIN.</v>
      </c>
      <c r="H232" s="46">
        <f>IFERROR(VLOOKUP(C232,SRA!B:T,18,0),"")</f>
        <v>2152.9499999999998</v>
      </c>
      <c r="I232" s="46">
        <f>IFERROR(VLOOKUP(C232,SRA!B:T,19,0),"")</f>
        <v>0</v>
      </c>
      <c r="J232" s="47">
        <f>IFERROR(VLOOKUP(C232,MARÇO!B:F,3,0),"0,00")</f>
        <v>2152.9499999999998</v>
      </c>
      <c r="K232" s="46">
        <f t="shared" si="7"/>
        <v>1140.6799999999998</v>
      </c>
      <c r="L232" s="47">
        <f>IFERROR(VLOOKUP(C232,MARÇO!B:H,7,0),"0,00")</f>
        <v>1012.27</v>
      </c>
      <c r="M232" s="16" t="str">
        <f>IFERROR(VLOOKUP(C232,FÉRIAS!B:C,2,0),"")</f>
        <v/>
      </c>
      <c r="N232" s="13" t="str">
        <f>IFERROR(VLOOKUP(C232,AFASTADOS!B:C,2,0),"")</f>
        <v/>
      </c>
    </row>
    <row r="233" spans="2:14" s="13" customFormat="1">
      <c r="B233" s="12">
        <f t="shared" si="6"/>
        <v>225</v>
      </c>
      <c r="C233" s="17">
        <v>2523</v>
      </c>
      <c r="D233" s="18" t="str">
        <f>IFERROR(VLOOKUP(C233,SRA!B:C,2,0),"")</f>
        <v>JANISSON COELHO DE VASCONCELOS</v>
      </c>
      <c r="E233" s="12" t="str">
        <f>IFERROR(VLOOKUP(C233,SRA!B:T,8,0),"")</f>
        <v>CLT</v>
      </c>
      <c r="F233" s="12" t="s">
        <v>430</v>
      </c>
      <c r="G233" s="12" t="str">
        <f>IFERROR(VLOOKUP(C233,SRA!B:T,5,0),"")</f>
        <v>TEC. EM ADM. E FIN.</v>
      </c>
      <c r="H233" s="46">
        <f>IFERROR(VLOOKUP(C233,SRA!B:T,18,0),"")</f>
        <v>2152.9499999999998</v>
      </c>
      <c r="I233" s="46">
        <f>IFERROR(VLOOKUP(C233,SRA!B:T,19,0),"")</f>
        <v>233.32</v>
      </c>
      <c r="J233" s="47">
        <f>IFERROR(VLOOKUP(C233,MARÇO!B:F,3,0),"0,00")</f>
        <v>2386.27</v>
      </c>
      <c r="K233" s="46">
        <f t="shared" si="7"/>
        <v>479.48</v>
      </c>
      <c r="L233" s="47">
        <f>IFERROR(VLOOKUP(C233,MARÇO!B:H,7,0),"0,00")</f>
        <v>1906.79</v>
      </c>
      <c r="M233" s="16" t="str">
        <f>IFERROR(VLOOKUP(C233,FÉRIAS!B:C,2,0),"")</f>
        <v/>
      </c>
      <c r="N233" s="13" t="str">
        <f>IFERROR(VLOOKUP(C233,AFASTADOS!B:C,2,0),"")</f>
        <v/>
      </c>
    </row>
    <row r="234" spans="2:14" s="13" customFormat="1">
      <c r="B234" s="12">
        <f t="shared" si="6"/>
        <v>226</v>
      </c>
      <c r="C234" s="17">
        <v>2525</v>
      </c>
      <c r="D234" s="18" t="str">
        <f>IFERROR(VLOOKUP(C234,SRA!B:C,2,0),"")</f>
        <v>FABIANE TAVARES DE SOUZA</v>
      </c>
      <c r="E234" s="12" t="str">
        <f>IFERROR(VLOOKUP(C234,SRA!B:T,8,0),"")</f>
        <v>CLT</v>
      </c>
      <c r="F234" s="12" t="s">
        <v>452</v>
      </c>
      <c r="G234" s="12" t="str">
        <f>IFERROR(VLOOKUP(C234,SRA!B:T,5,0),"")</f>
        <v>TEC. EM ADM. E FIN.</v>
      </c>
      <c r="H234" s="46">
        <f>IFERROR(VLOOKUP(C234,SRA!B:T,18,0),"")</f>
        <v>2152.9499999999998</v>
      </c>
      <c r="I234" s="46">
        <f>IFERROR(VLOOKUP(C234,SRA!B:T,19,0),"")</f>
        <v>0</v>
      </c>
      <c r="J234" s="47">
        <f>IFERROR(VLOOKUP(C234,MARÇO!B:F,3,0),"0,00")</f>
        <v>2386.27</v>
      </c>
      <c r="K234" s="46">
        <f t="shared" si="7"/>
        <v>194.09000000000015</v>
      </c>
      <c r="L234" s="47">
        <f>IFERROR(VLOOKUP(C234,MARÇO!B:H,7,0),"0,00")</f>
        <v>2192.1799999999998</v>
      </c>
      <c r="M234" s="16" t="str">
        <f>IFERROR(VLOOKUP(C234,FÉRIAS!B:C,2,0),"")</f>
        <v/>
      </c>
      <c r="N234" s="13" t="str">
        <f>IFERROR(VLOOKUP(C234,AFASTADOS!B:C,2,0),"")</f>
        <v>FABIANE TAVARES DE SOUZA</v>
      </c>
    </row>
    <row r="235" spans="2:14" s="13" customFormat="1">
      <c r="B235" s="12">
        <f t="shared" si="6"/>
        <v>227</v>
      </c>
      <c r="C235" s="17">
        <v>2526</v>
      </c>
      <c r="D235" s="18" t="str">
        <f>IFERROR(VLOOKUP(C235,SRA!B:C,2,0),"")</f>
        <v>JARBAS FERREIRA DE LIMA JUNIOR</v>
      </c>
      <c r="E235" s="12" t="str">
        <f>IFERROR(VLOOKUP(C235,SRA!B:T,8,0),"")</f>
        <v>CLT</v>
      </c>
      <c r="F235" s="12" t="s">
        <v>442</v>
      </c>
      <c r="G235" s="12" t="str">
        <f>IFERROR(VLOOKUP(C235,SRA!B:T,5,0),"")</f>
        <v>TEC.EM MAN. ELE. IND</v>
      </c>
      <c r="H235" s="46">
        <f>IFERROR(VLOOKUP(C235,SRA!B:T,18,0),"")</f>
        <v>2050.41</v>
      </c>
      <c r="I235" s="46">
        <f>IFERROR(VLOOKUP(C235,SRA!B:T,19,0),"")</f>
        <v>1413.47</v>
      </c>
      <c r="J235" s="47">
        <f>IFERROR(VLOOKUP(C235,MARÇO!B:F,3,0),"0,00")</f>
        <v>5127.2</v>
      </c>
      <c r="K235" s="46">
        <f t="shared" si="7"/>
        <v>3023.96</v>
      </c>
      <c r="L235" s="47">
        <f>IFERROR(VLOOKUP(C235,MARÇO!B:H,7,0),"0,00")</f>
        <v>2103.2399999999998</v>
      </c>
      <c r="M235" s="16" t="str">
        <f>IFERROR(VLOOKUP(C235,FÉRIAS!B:C,2,0),"")</f>
        <v>JARBAS FERREIRA DE LIMA JUNIOR</v>
      </c>
      <c r="N235" s="13" t="str">
        <f>IFERROR(VLOOKUP(C235,AFASTADOS!B:C,2,0),"")</f>
        <v/>
      </c>
    </row>
    <row r="236" spans="2:14" s="13" customFormat="1">
      <c r="B236" s="12">
        <f t="shared" si="6"/>
        <v>228</v>
      </c>
      <c r="C236" s="17">
        <v>2530</v>
      </c>
      <c r="D236" s="18" t="str">
        <f>IFERROR(VLOOKUP(C236,SRA!B:C,2,0),"")</f>
        <v>ARLEILDA MENDES DA SILVA</v>
      </c>
      <c r="E236" s="12" t="str">
        <f>IFERROR(VLOOKUP(C236,SRA!B:T,8,0),"")</f>
        <v>CLT</v>
      </c>
      <c r="F236" s="12" t="s">
        <v>430</v>
      </c>
      <c r="G236" s="12" t="str">
        <f>IFERROR(VLOOKUP(C236,SRA!B:T,5,0),"")</f>
        <v>OP. DE PROD. IND.</v>
      </c>
      <c r="H236" s="46">
        <f>IFERROR(VLOOKUP(C236,SRA!B:T,18,0),"")</f>
        <v>1778.68</v>
      </c>
      <c r="I236" s="46">
        <f>IFERROR(VLOOKUP(C236,SRA!B:T,19,0),"")</f>
        <v>0</v>
      </c>
      <c r="J236" s="47">
        <f>IFERROR(VLOOKUP(C236,MARÇO!B:F,3,0),"0,00")</f>
        <v>1778.68</v>
      </c>
      <c r="K236" s="46">
        <f t="shared" si="7"/>
        <v>1051.3700000000001</v>
      </c>
      <c r="L236" s="47">
        <f>IFERROR(VLOOKUP(C236,MARÇO!B:H,7,0),"0,00")</f>
        <v>727.31</v>
      </c>
      <c r="M236" s="16" t="str">
        <f>IFERROR(VLOOKUP(C236,FÉRIAS!B:C,2,0),"")</f>
        <v/>
      </c>
      <c r="N236" s="13" t="str">
        <f>IFERROR(VLOOKUP(C236,AFASTADOS!B:C,2,0),"")</f>
        <v/>
      </c>
    </row>
    <row r="237" spans="2:14" s="13" customFormat="1">
      <c r="B237" s="12">
        <f t="shared" si="6"/>
        <v>229</v>
      </c>
      <c r="C237" s="17">
        <v>2534</v>
      </c>
      <c r="D237" s="18" t="str">
        <f>IFERROR(VLOOKUP(C237,SRA!B:C,2,0),"")</f>
        <v>EMANUEL MESSIAS RIBEIRO COSTA</v>
      </c>
      <c r="E237" s="12" t="str">
        <f>IFERROR(VLOOKUP(C237,SRA!B:T,8,0),"")</f>
        <v>CLT</v>
      </c>
      <c r="F237" s="12" t="s">
        <v>430</v>
      </c>
      <c r="G237" s="12" t="str">
        <f>IFERROR(VLOOKUP(C237,SRA!B:T,5,0),"")</f>
        <v>OP. DE PROD. IND.</v>
      </c>
      <c r="H237" s="46">
        <f>IFERROR(VLOOKUP(C237,SRA!B:T,18,0),"")</f>
        <v>2897.35</v>
      </c>
      <c r="I237" s="46">
        <f>IFERROR(VLOOKUP(C237,SRA!B:T,19,0),"")</f>
        <v>0</v>
      </c>
      <c r="J237" s="47">
        <f>IFERROR(VLOOKUP(C237,MARÇO!B:F,3,0),"0,00")</f>
        <v>2897.35</v>
      </c>
      <c r="K237" s="46">
        <f t="shared" si="7"/>
        <v>736.90000000000009</v>
      </c>
      <c r="L237" s="47">
        <f>IFERROR(VLOOKUP(C237,MARÇO!B:H,7,0),"0,00")</f>
        <v>2160.4499999999998</v>
      </c>
      <c r="M237" s="16" t="str">
        <f>IFERROR(VLOOKUP(C237,FÉRIAS!B:C,2,0),"")</f>
        <v/>
      </c>
      <c r="N237" s="13" t="str">
        <f>IFERROR(VLOOKUP(C237,AFASTADOS!B:C,2,0),"")</f>
        <v/>
      </c>
    </row>
    <row r="238" spans="2:14" s="13" customFormat="1">
      <c r="B238" s="12">
        <f t="shared" si="6"/>
        <v>230</v>
      </c>
      <c r="C238" s="17">
        <v>2539</v>
      </c>
      <c r="D238" s="18" t="str">
        <f>IFERROR(VLOOKUP(C238,SRA!B:C,2,0),"")</f>
        <v>JOSENILDA BEZERRA DA SILVA</v>
      </c>
      <c r="E238" s="12" t="str">
        <f>IFERROR(VLOOKUP(C238,SRA!B:T,8,0),"")</f>
        <v>CLT</v>
      </c>
      <c r="F238" s="12" t="s">
        <v>452</v>
      </c>
      <c r="G238" s="12" t="str">
        <f>IFERROR(VLOOKUP(C238,SRA!B:T,5,0),"")</f>
        <v>OP. DE PROD. IND.(C)</v>
      </c>
      <c r="H238" s="46">
        <f>IFERROR(VLOOKUP(C238,SRA!B:T,18,0),"")</f>
        <v>2059.0700000000002</v>
      </c>
      <c r="I238" s="46">
        <f>IFERROR(VLOOKUP(C238,SRA!B:T,19,0),"")</f>
        <v>0</v>
      </c>
      <c r="J238" s="47">
        <f>IFERROR(VLOOKUP(C238,MARÇO!B:F,3,0),"0,00")</f>
        <v>2475.0100000000002</v>
      </c>
      <c r="K238" s="46">
        <f t="shared" si="7"/>
        <v>2001.4200000000003</v>
      </c>
      <c r="L238" s="47">
        <f>IFERROR(VLOOKUP(C238,MARÇO!B:H,7,0),"0,00")</f>
        <v>473.59</v>
      </c>
      <c r="M238" s="16" t="str">
        <f>IFERROR(VLOOKUP(C238,FÉRIAS!B:C,2,0),"")</f>
        <v/>
      </c>
      <c r="N238" s="13" t="str">
        <f>IFERROR(VLOOKUP(C238,AFASTADOS!B:C,2,0),"")</f>
        <v>JOSENILDA BEZERRA DA SILVA</v>
      </c>
    </row>
    <row r="239" spans="2:14" s="13" customFormat="1">
      <c r="B239" s="12">
        <f t="shared" si="6"/>
        <v>231</v>
      </c>
      <c r="C239" s="17">
        <v>2541</v>
      </c>
      <c r="D239" s="18" t="str">
        <f>IFERROR(VLOOKUP(C239,SRA!B:C,2,0),"")</f>
        <v>MARCELA SALLES DA SILVA</v>
      </c>
      <c r="E239" s="12" t="str">
        <f>IFERROR(VLOOKUP(C239,SRA!B:T,8,0),"")</f>
        <v>CLT</v>
      </c>
      <c r="F239" s="12" t="s">
        <v>430</v>
      </c>
      <c r="G239" s="12" t="str">
        <f>IFERROR(VLOOKUP(C239,SRA!B:T,5,0),"")</f>
        <v>OP. DE PROD. IND.</v>
      </c>
      <c r="H239" s="46">
        <f>IFERROR(VLOOKUP(C239,SRA!B:T,18,0),"")</f>
        <v>1778.68</v>
      </c>
      <c r="I239" s="46">
        <f>IFERROR(VLOOKUP(C239,SRA!B:T,19,0),"")</f>
        <v>0</v>
      </c>
      <c r="J239" s="47">
        <f>IFERROR(VLOOKUP(C239,MARÇO!B:F,3,0),"0,00")</f>
        <v>1778.68</v>
      </c>
      <c r="K239" s="46">
        <f t="shared" si="7"/>
        <v>1176.8600000000001</v>
      </c>
      <c r="L239" s="47">
        <f>IFERROR(VLOOKUP(C239,MARÇO!B:H,7,0),"0,00")</f>
        <v>601.82000000000005</v>
      </c>
      <c r="M239" s="16" t="str">
        <f>IFERROR(VLOOKUP(C239,FÉRIAS!B:C,2,0),"")</f>
        <v/>
      </c>
      <c r="N239" s="13" t="str">
        <f>IFERROR(VLOOKUP(C239,AFASTADOS!B:C,2,0),"")</f>
        <v/>
      </c>
    </row>
    <row r="240" spans="2:14" s="13" customFormat="1">
      <c r="B240" s="12">
        <f t="shared" si="6"/>
        <v>232</v>
      </c>
      <c r="C240" s="17">
        <v>2547</v>
      </c>
      <c r="D240" s="18" t="str">
        <f>IFERROR(VLOOKUP(C240,SRA!B:C,2,0),"")</f>
        <v>CYNTHIA RODRIGUES DE ALMEIDA</v>
      </c>
      <c r="E240" s="12" t="str">
        <f>IFERROR(VLOOKUP(C240,SRA!B:T,8,0),"")</f>
        <v>CLT</v>
      </c>
      <c r="F240" s="12" t="s">
        <v>452</v>
      </c>
      <c r="G240" s="12" t="str">
        <f>IFERROR(VLOOKUP(C240,SRA!B:T,5,0),"")</f>
        <v>TEC. EM ADM. E FIN.</v>
      </c>
      <c r="H240" s="46">
        <f>IFERROR(VLOOKUP(C240,SRA!B:T,18,0),"")</f>
        <v>2152.9699999999998</v>
      </c>
      <c r="I240" s="46">
        <f>IFERROR(VLOOKUP(C240,SRA!B:T,19,0),"")</f>
        <v>0</v>
      </c>
      <c r="J240" s="47">
        <f>IFERROR(VLOOKUP(C240,MARÇO!B:F,3,0),"0,00")</f>
        <v>16378.22</v>
      </c>
      <c r="K240" s="46">
        <f t="shared" si="7"/>
        <v>16378.22</v>
      </c>
      <c r="L240" s="47">
        <f>IFERROR(VLOOKUP(C240,MARÇO!B:H,7,0),"0,00")</f>
        <v>0</v>
      </c>
      <c r="M240" s="16" t="str">
        <f>IFERROR(VLOOKUP(C240,FÉRIAS!B:C,2,0),"")</f>
        <v/>
      </c>
      <c r="N240" s="13" t="str">
        <f>IFERROR(VLOOKUP(C240,AFASTADOS!B:C,2,0),"")</f>
        <v>CYNTHIA RODRIGUES DE ALMEIDA</v>
      </c>
    </row>
    <row r="241" spans="2:14" s="13" customFormat="1">
      <c r="B241" s="12">
        <f t="shared" si="6"/>
        <v>233</v>
      </c>
      <c r="C241" s="17">
        <v>2548</v>
      </c>
      <c r="D241" s="18" t="str">
        <f>IFERROR(VLOOKUP(C241,SRA!B:C,2,0),"")</f>
        <v>ELIANA PEREIRA SANTANA</v>
      </c>
      <c r="E241" s="12" t="str">
        <f>IFERROR(VLOOKUP(C241,SRA!B:T,8,0),"")</f>
        <v>CLT</v>
      </c>
      <c r="F241" s="12" t="s">
        <v>430</v>
      </c>
      <c r="G241" s="12" t="str">
        <f>IFERROR(VLOOKUP(C241,SRA!B:T,5,0),"")</f>
        <v>TEC. EM ADM. E FIN.</v>
      </c>
      <c r="H241" s="46">
        <f>IFERROR(VLOOKUP(C241,SRA!B:T,18,0),"")</f>
        <v>2260.61</v>
      </c>
      <c r="I241" s="46">
        <f>IFERROR(VLOOKUP(C241,SRA!B:T,19,0),"")</f>
        <v>1723.08</v>
      </c>
      <c r="J241" s="47">
        <f>IFERROR(VLOOKUP(C241,MARÇO!B:F,3,0),"0,00")</f>
        <v>5422.63</v>
      </c>
      <c r="K241" s="46">
        <f t="shared" si="7"/>
        <v>1840.21</v>
      </c>
      <c r="L241" s="47">
        <f>IFERROR(VLOOKUP(C241,MARÇO!B:H,7,0),"0,00")</f>
        <v>3582.42</v>
      </c>
      <c r="M241" s="16" t="str">
        <f>IFERROR(VLOOKUP(C241,FÉRIAS!B:C,2,0),"")</f>
        <v/>
      </c>
      <c r="N241" s="13" t="str">
        <f>IFERROR(VLOOKUP(C241,AFASTADOS!B:C,2,0),"")</f>
        <v/>
      </c>
    </row>
    <row r="242" spans="2:14" s="13" customFormat="1">
      <c r="B242" s="12">
        <f t="shared" si="6"/>
        <v>234</v>
      </c>
      <c r="C242" s="17">
        <v>2553</v>
      </c>
      <c r="D242" s="18" t="str">
        <f>IFERROR(VLOOKUP(C242,SRA!B:C,2,0),"")</f>
        <v>LIVIA DA SILVA LIMA</v>
      </c>
      <c r="E242" s="12" t="str">
        <f>IFERROR(VLOOKUP(C242,SRA!B:T,8,0),"")</f>
        <v>CLT</v>
      </c>
      <c r="F242" s="12" t="s">
        <v>430</v>
      </c>
      <c r="G242" s="12" t="str">
        <f>IFERROR(VLOOKUP(C242,SRA!B:T,5,0),"")</f>
        <v>TEC. EM ADM. E FIN.</v>
      </c>
      <c r="H242" s="46">
        <f>IFERROR(VLOOKUP(C242,SRA!B:T,18,0),"")</f>
        <v>2373.69</v>
      </c>
      <c r="I242" s="46">
        <f>IFERROR(VLOOKUP(C242,SRA!B:T,19,0),"")</f>
        <v>904.62</v>
      </c>
      <c r="J242" s="47">
        <f>IFERROR(VLOOKUP(C242,MARÇO!B:F,3,0),"0,00")</f>
        <v>3057.57</v>
      </c>
      <c r="K242" s="46">
        <f t="shared" si="7"/>
        <v>614.91000000000031</v>
      </c>
      <c r="L242" s="47">
        <f>IFERROR(VLOOKUP(C242,MARÇO!B:H,7,0),"0,00")</f>
        <v>2442.66</v>
      </c>
      <c r="M242" s="16" t="str">
        <f>IFERROR(VLOOKUP(C242,FÉRIAS!B:C,2,0),"")</f>
        <v/>
      </c>
      <c r="N242" s="13" t="str">
        <f>IFERROR(VLOOKUP(C242,AFASTADOS!B:C,2,0),"")</f>
        <v/>
      </c>
    </row>
    <row r="243" spans="2:14" s="13" customFormat="1">
      <c r="B243" s="12">
        <f t="shared" si="6"/>
        <v>235</v>
      </c>
      <c r="C243" s="17">
        <v>2559</v>
      </c>
      <c r="D243" s="18" t="str">
        <f>IFERROR(VLOOKUP(C243,SRA!B:C,2,0),"")</f>
        <v>SANDRO DE MIRANDA SANTOS</v>
      </c>
      <c r="E243" s="12" t="str">
        <f>IFERROR(VLOOKUP(C243,SRA!B:T,8,0),"")</f>
        <v>CLT</v>
      </c>
      <c r="F243" s="12" t="s">
        <v>430</v>
      </c>
      <c r="G243" s="12" t="str">
        <f>IFERROR(VLOOKUP(C243,SRA!B:T,5,0),"")</f>
        <v>TEC. EM ADM. E FIN.</v>
      </c>
      <c r="H243" s="46">
        <f>IFERROR(VLOOKUP(C243,SRA!B:T,18,0),"")</f>
        <v>2152.9499999999998</v>
      </c>
      <c r="I243" s="46">
        <f>IFERROR(VLOOKUP(C243,SRA!B:T,19,0),"")</f>
        <v>0</v>
      </c>
      <c r="J243" s="47">
        <f>IFERROR(VLOOKUP(C243,MARÇO!B:F,3,0),"0,00")</f>
        <v>2152.9499999999998</v>
      </c>
      <c r="K243" s="46">
        <f t="shared" si="7"/>
        <v>1050.2699999999998</v>
      </c>
      <c r="L243" s="47">
        <f>IFERROR(VLOOKUP(C243,MARÇO!B:H,7,0),"0,00")</f>
        <v>1102.68</v>
      </c>
      <c r="M243" s="16" t="str">
        <f>IFERROR(VLOOKUP(C243,FÉRIAS!B:C,2,0),"")</f>
        <v/>
      </c>
      <c r="N243" s="13" t="str">
        <f>IFERROR(VLOOKUP(C243,AFASTADOS!B:C,2,0),"")</f>
        <v/>
      </c>
    </row>
    <row r="244" spans="2:14" s="13" customFormat="1">
      <c r="B244" s="12">
        <f t="shared" si="6"/>
        <v>236</v>
      </c>
      <c r="C244" s="17">
        <v>2562</v>
      </c>
      <c r="D244" s="18" t="str">
        <f>IFERROR(VLOOKUP(C244,SRA!B:C,2,0),"")</f>
        <v>ERIKA MARQUES BEZERRA</v>
      </c>
      <c r="E244" s="12" t="str">
        <f>IFERROR(VLOOKUP(C244,SRA!B:T,8,0),"")</f>
        <v>CLT</v>
      </c>
      <c r="F244" s="12" t="s">
        <v>430</v>
      </c>
      <c r="G244" s="12" t="str">
        <f>IFERROR(VLOOKUP(C244,SRA!B:T,5,0),"")</f>
        <v>ANA ASS FARMACEUTICA</v>
      </c>
      <c r="H244" s="46">
        <f>IFERROR(VLOOKUP(C244,SRA!B:T,18,0),"")</f>
        <v>6101.75</v>
      </c>
      <c r="I244" s="46">
        <f>IFERROR(VLOOKUP(C244,SRA!B:T,19,0),"")</f>
        <v>0</v>
      </c>
      <c r="J244" s="47">
        <f>IFERROR(VLOOKUP(C244,MARÇO!B:F,3,0),"0,00")</f>
        <v>8055.67</v>
      </c>
      <c r="K244" s="46">
        <f t="shared" si="7"/>
        <v>5279.66</v>
      </c>
      <c r="L244" s="47">
        <f>IFERROR(VLOOKUP(C244,MARÇO!B:H,7,0),"0,00")</f>
        <v>2776.01</v>
      </c>
      <c r="M244" s="16" t="str">
        <f>IFERROR(VLOOKUP(C244,FÉRIAS!B:C,2,0),"")</f>
        <v/>
      </c>
      <c r="N244" s="13" t="str">
        <f>IFERROR(VLOOKUP(C244,AFASTADOS!B:C,2,0),"")</f>
        <v/>
      </c>
    </row>
    <row r="245" spans="2:14" s="13" customFormat="1">
      <c r="B245" s="12">
        <f t="shared" si="6"/>
        <v>237</v>
      </c>
      <c r="C245" s="17">
        <v>2568</v>
      </c>
      <c r="D245" s="18" t="str">
        <f>IFERROR(VLOOKUP(C245,SRA!B:C,2,0),"")</f>
        <v>CATARINA DANIELLE DA S AMORIM</v>
      </c>
      <c r="E245" s="12" t="str">
        <f>IFERROR(VLOOKUP(C245,SRA!B:T,8,0),"")</f>
        <v>CLT</v>
      </c>
      <c r="F245" s="12" t="s">
        <v>430</v>
      </c>
      <c r="G245" s="12" t="str">
        <f>IFERROR(VLOOKUP(C245,SRA!B:T,5,0),"")</f>
        <v>ANA ASS FARMACEUTICA</v>
      </c>
      <c r="H245" s="46">
        <f>IFERROR(VLOOKUP(C245,SRA!B:T,18,0),"")</f>
        <v>6101.75</v>
      </c>
      <c r="I245" s="46">
        <f>IFERROR(VLOOKUP(C245,SRA!B:T,19,0),"")</f>
        <v>0</v>
      </c>
      <c r="J245" s="47">
        <f>IFERROR(VLOOKUP(C245,MARÇO!B:F,3,0),"0,00")</f>
        <v>6101.75</v>
      </c>
      <c r="K245" s="46">
        <f t="shared" si="7"/>
        <v>3674.67</v>
      </c>
      <c r="L245" s="47">
        <f>IFERROR(VLOOKUP(C245,MARÇO!B:H,7,0),"0,00")</f>
        <v>2427.08</v>
      </c>
      <c r="M245" s="16" t="str">
        <f>IFERROR(VLOOKUP(C245,FÉRIAS!B:C,2,0),"")</f>
        <v/>
      </c>
      <c r="N245" s="13" t="str">
        <f>IFERROR(VLOOKUP(C245,AFASTADOS!B:C,2,0),"")</f>
        <v/>
      </c>
    </row>
    <row r="246" spans="2:14" s="13" customFormat="1">
      <c r="B246" s="12">
        <f t="shared" si="6"/>
        <v>238</v>
      </c>
      <c r="C246" s="17">
        <v>2574</v>
      </c>
      <c r="D246" s="18" t="str">
        <f>IFERROR(VLOOKUP(C246,SRA!B:C,2,0),"")</f>
        <v>ANDERSON SANTOS DE LIMA FARIAS</v>
      </c>
      <c r="E246" s="12" t="str">
        <f>IFERROR(VLOOKUP(C246,SRA!B:T,8,0),"")</f>
        <v>CLT</v>
      </c>
      <c r="F246" s="12" t="s">
        <v>442</v>
      </c>
      <c r="G246" s="12" t="str">
        <f>IFERROR(VLOOKUP(C246,SRA!B:T,5,0),"")</f>
        <v>TEC. EM ADM. E FIN.</v>
      </c>
      <c r="H246" s="46">
        <f>IFERROR(VLOOKUP(C246,SRA!B:T,18,0),"")</f>
        <v>2260.61</v>
      </c>
      <c r="I246" s="46">
        <f>IFERROR(VLOOKUP(C246,SRA!B:T,19,0),"")</f>
        <v>2544.25</v>
      </c>
      <c r="J246" s="47">
        <f>IFERROR(VLOOKUP(C246,MARÇO!B:F,3,0),"0,00")</f>
        <v>5445.51</v>
      </c>
      <c r="K246" s="46">
        <f t="shared" si="7"/>
        <v>2992.6400000000003</v>
      </c>
      <c r="L246" s="47">
        <f>IFERROR(VLOOKUP(C246,MARÇO!B:H,7,0),"0,00")</f>
        <v>2452.87</v>
      </c>
      <c r="M246" s="16" t="str">
        <f>IFERROR(VLOOKUP(C246,FÉRIAS!B:C,2,0),"")</f>
        <v>ANDERSON SANTOS DE LIMA FARIAS</v>
      </c>
      <c r="N246" s="13" t="str">
        <f>IFERROR(VLOOKUP(C246,AFASTADOS!B:C,2,0),"")</f>
        <v/>
      </c>
    </row>
    <row r="247" spans="2:14" s="13" customFormat="1">
      <c r="B247" s="12">
        <f t="shared" si="6"/>
        <v>239</v>
      </c>
      <c r="C247" s="17">
        <v>2577</v>
      </c>
      <c r="D247" s="18" t="str">
        <f>IFERROR(VLOOKUP(C247,SRA!B:C,2,0),"")</f>
        <v>CARLA CRISTINA OLIVEIRA MATOS</v>
      </c>
      <c r="E247" s="12" t="str">
        <f>IFERROR(VLOOKUP(C247,SRA!B:T,8,0),"")</f>
        <v>CLT</v>
      </c>
      <c r="F247" s="12" t="s">
        <v>430</v>
      </c>
      <c r="G247" s="12" t="str">
        <f>IFERROR(VLOOKUP(C247,SRA!B:T,5,0),"")</f>
        <v>TEC. EM ADM. E FIN.</v>
      </c>
      <c r="H247" s="46">
        <f>IFERROR(VLOOKUP(C247,SRA!B:T,18,0),"")</f>
        <v>2152.9499999999998</v>
      </c>
      <c r="I247" s="46">
        <f>IFERROR(VLOOKUP(C247,SRA!B:T,19,0),"")</f>
        <v>904.62</v>
      </c>
      <c r="J247" s="47">
        <f>IFERROR(VLOOKUP(C247,MARÇO!B:F,3,0),"0,00")</f>
        <v>3057.57</v>
      </c>
      <c r="K247" s="46">
        <f t="shared" si="7"/>
        <v>638.36000000000013</v>
      </c>
      <c r="L247" s="47">
        <f>IFERROR(VLOOKUP(C247,MARÇO!B:H,7,0),"0,00")</f>
        <v>2419.21</v>
      </c>
      <c r="M247" s="16" t="str">
        <f>IFERROR(VLOOKUP(C247,FÉRIAS!B:C,2,0),"")</f>
        <v/>
      </c>
      <c r="N247" s="13" t="str">
        <f>IFERROR(VLOOKUP(C247,AFASTADOS!B:C,2,0),"")</f>
        <v/>
      </c>
    </row>
    <row r="248" spans="2:14" s="13" customFormat="1">
      <c r="B248" s="12">
        <f t="shared" si="6"/>
        <v>240</v>
      </c>
      <c r="C248" s="17">
        <v>2584</v>
      </c>
      <c r="D248" s="18" t="str">
        <f>IFERROR(VLOOKUP(C248,SRA!B:C,2,0),"")</f>
        <v>HELIA MARIA ALEXANDRE DE SOUZA</v>
      </c>
      <c r="E248" s="12" t="str">
        <f>IFERROR(VLOOKUP(C248,SRA!B:T,8,0),"")</f>
        <v>CLT</v>
      </c>
      <c r="F248" s="12" t="s">
        <v>430</v>
      </c>
      <c r="G248" s="12" t="str">
        <f>IFERROR(VLOOKUP(C248,SRA!B:T,5,0),"")</f>
        <v>TEC. EM ADM. E FIN.</v>
      </c>
      <c r="H248" s="46">
        <f>IFERROR(VLOOKUP(C248,SRA!B:T,18,0),"")</f>
        <v>2373.69</v>
      </c>
      <c r="I248" s="46">
        <f>IFERROR(VLOOKUP(C248,SRA!B:T,19,0),"")</f>
        <v>0</v>
      </c>
      <c r="J248" s="47">
        <f>IFERROR(VLOOKUP(C248,MARÇO!B:F,3,0),"0,00")</f>
        <v>2373.69</v>
      </c>
      <c r="K248" s="46">
        <f t="shared" si="7"/>
        <v>511.45000000000005</v>
      </c>
      <c r="L248" s="47">
        <f>IFERROR(VLOOKUP(C248,MARÇO!B:H,7,0),"0,00")</f>
        <v>1862.24</v>
      </c>
      <c r="M248" s="16" t="str">
        <f>IFERROR(VLOOKUP(C248,FÉRIAS!B:C,2,0),"")</f>
        <v/>
      </c>
      <c r="N248" s="13" t="str">
        <f>IFERROR(VLOOKUP(C248,AFASTADOS!B:C,2,0),"")</f>
        <v/>
      </c>
    </row>
    <row r="249" spans="2:14" s="13" customFormat="1">
      <c r="B249" s="12">
        <f t="shared" si="6"/>
        <v>241</v>
      </c>
      <c r="C249" s="17">
        <v>2585</v>
      </c>
      <c r="D249" s="18" t="str">
        <f>IFERROR(VLOOKUP(C249,SRA!B:C,2,0),"")</f>
        <v>HELIO DO N BARBOZA JUNIOR</v>
      </c>
      <c r="E249" s="12" t="str">
        <f>IFERROR(VLOOKUP(C249,SRA!B:T,8,0),"")</f>
        <v>CLT</v>
      </c>
      <c r="F249" s="12" t="s">
        <v>430</v>
      </c>
      <c r="G249" s="12" t="str">
        <f>IFERROR(VLOOKUP(C249,SRA!B:T,5,0),"")</f>
        <v>TEC. EM ADM. E FIN.</v>
      </c>
      <c r="H249" s="46">
        <f>IFERROR(VLOOKUP(C249,SRA!B:T,18,0),"")</f>
        <v>2152.9499999999998</v>
      </c>
      <c r="I249" s="46">
        <f>IFERROR(VLOOKUP(C249,SRA!B:T,19,0),"")</f>
        <v>0</v>
      </c>
      <c r="J249" s="47">
        <f>IFERROR(VLOOKUP(C249,MARÇO!B:F,3,0),"0,00")</f>
        <v>12171.39</v>
      </c>
      <c r="K249" s="46">
        <f t="shared" si="7"/>
        <v>12171.39</v>
      </c>
      <c r="L249" s="47">
        <f>IFERROR(VLOOKUP(C249,MARÇO!B:H,7,0),"0,00")</f>
        <v>0</v>
      </c>
      <c r="M249" s="16" t="str">
        <f>IFERROR(VLOOKUP(C249,FÉRIAS!B:C,2,0),"")</f>
        <v/>
      </c>
      <c r="N249" s="13" t="str">
        <f>IFERROR(VLOOKUP(C249,AFASTADOS!B:C,2,0),"")</f>
        <v/>
      </c>
    </row>
    <row r="250" spans="2:14" s="13" customFormat="1">
      <c r="B250" s="12">
        <f t="shared" si="6"/>
        <v>242</v>
      </c>
      <c r="C250" s="17">
        <v>2586</v>
      </c>
      <c r="D250" s="18" t="str">
        <f>IFERROR(VLOOKUP(C250,SRA!B:C,2,0),"")</f>
        <v>JAQUELINE P F DE OLIVEIRA</v>
      </c>
      <c r="E250" s="12" t="str">
        <f>IFERROR(VLOOKUP(C250,SRA!B:T,8,0),"")</f>
        <v>CLT</v>
      </c>
      <c r="F250" s="12" t="s">
        <v>430</v>
      </c>
      <c r="G250" s="12" t="str">
        <f>IFERROR(VLOOKUP(C250,SRA!B:T,5,0),"")</f>
        <v>TEC. EM ADM. E FIN.</v>
      </c>
      <c r="H250" s="46">
        <f>IFERROR(VLOOKUP(C250,SRA!B:T,18,0),"")</f>
        <v>2152.9499999999998</v>
      </c>
      <c r="I250" s="46">
        <f>IFERROR(VLOOKUP(C250,SRA!B:T,19,0),"")</f>
        <v>904.62</v>
      </c>
      <c r="J250" s="47">
        <f>IFERROR(VLOOKUP(C250,MARÇO!B:F,3,0),"0,00")</f>
        <v>3198.92</v>
      </c>
      <c r="K250" s="46">
        <f t="shared" si="7"/>
        <v>1033.75</v>
      </c>
      <c r="L250" s="47">
        <f>IFERROR(VLOOKUP(C250,MARÇO!B:H,7,0),"0,00")</f>
        <v>2165.17</v>
      </c>
      <c r="M250" s="16" t="str">
        <f>IFERROR(VLOOKUP(C250,FÉRIAS!B:C,2,0),"")</f>
        <v/>
      </c>
      <c r="N250" s="13" t="str">
        <f>IFERROR(VLOOKUP(C250,AFASTADOS!B:C,2,0),"")</f>
        <v/>
      </c>
    </row>
    <row r="251" spans="2:14" s="13" customFormat="1">
      <c r="B251" s="12">
        <f t="shared" si="6"/>
        <v>243</v>
      </c>
      <c r="C251" s="17">
        <v>2588</v>
      </c>
      <c r="D251" s="18" t="str">
        <f>IFERROR(VLOOKUP(C251,SRA!B:C,2,0),"")</f>
        <v>JOSE NEVES DA SILVA JUNIOR</v>
      </c>
      <c r="E251" s="12" t="str">
        <f>IFERROR(VLOOKUP(C251,SRA!B:T,8,0),"")</f>
        <v>CLT</v>
      </c>
      <c r="F251" s="12" t="s">
        <v>430</v>
      </c>
      <c r="G251" s="12" t="str">
        <f>IFERROR(VLOOKUP(C251,SRA!B:T,5,0),"")</f>
        <v>TEC. EM ADM. E FIN.</v>
      </c>
      <c r="H251" s="46">
        <f>IFERROR(VLOOKUP(C251,SRA!B:T,18,0),"")</f>
        <v>2152.9499999999998</v>
      </c>
      <c r="I251" s="46">
        <f>IFERROR(VLOOKUP(C251,SRA!B:T,19,0),"")</f>
        <v>4344.25</v>
      </c>
      <c r="J251" s="47">
        <f>IFERROR(VLOOKUP(C251,MARÇO!B:F,3,0),"0,00")</f>
        <v>6497.2</v>
      </c>
      <c r="K251" s="46">
        <f t="shared" si="7"/>
        <v>3014.5099999999993</v>
      </c>
      <c r="L251" s="47">
        <f>IFERROR(VLOOKUP(C251,MARÇO!B:H,7,0),"0,00")</f>
        <v>3482.6900000000005</v>
      </c>
      <c r="M251" s="16" t="str">
        <f>IFERROR(VLOOKUP(C251,FÉRIAS!B:C,2,0),"")</f>
        <v/>
      </c>
      <c r="N251" s="13" t="str">
        <f>IFERROR(VLOOKUP(C251,AFASTADOS!B:C,2,0),"")</f>
        <v/>
      </c>
    </row>
    <row r="252" spans="2:14" s="13" customFormat="1">
      <c r="B252" s="12">
        <f t="shared" si="6"/>
        <v>244</v>
      </c>
      <c r="C252" s="17">
        <v>2596</v>
      </c>
      <c r="D252" s="18" t="str">
        <f>IFERROR(VLOOKUP(C252,SRA!B:C,2,0),"")</f>
        <v>WELLIDA CRISTIANE DE M  GUERRA</v>
      </c>
      <c r="E252" s="12" t="str">
        <f>IFERROR(VLOOKUP(C252,SRA!B:T,8,0),"")</f>
        <v>CLT</v>
      </c>
      <c r="F252" s="12" t="s">
        <v>430</v>
      </c>
      <c r="G252" s="12" t="str">
        <f>IFERROR(VLOOKUP(C252,SRA!B:T,5,0),"")</f>
        <v>TEC. EM ADM. E FIN.</v>
      </c>
      <c r="H252" s="46">
        <f>IFERROR(VLOOKUP(C252,SRA!B:T,18,0),"")</f>
        <v>2373.69</v>
      </c>
      <c r="I252" s="46">
        <f>IFERROR(VLOOKUP(C252,SRA!B:T,19,0),"")</f>
        <v>0</v>
      </c>
      <c r="J252" s="47">
        <f>IFERROR(VLOOKUP(C252,MARÇO!B:F,3,0),"0,00")</f>
        <v>2373.69</v>
      </c>
      <c r="K252" s="46">
        <f t="shared" si="7"/>
        <v>1100.71</v>
      </c>
      <c r="L252" s="47">
        <f>IFERROR(VLOOKUP(C252,MARÇO!B:H,7,0),"0,00")</f>
        <v>1272.98</v>
      </c>
      <c r="M252" s="16" t="str">
        <f>IFERROR(VLOOKUP(C252,FÉRIAS!B:C,2,0),"")</f>
        <v/>
      </c>
      <c r="N252" s="13" t="str">
        <f>IFERROR(VLOOKUP(C252,AFASTADOS!B:C,2,0),"")</f>
        <v/>
      </c>
    </row>
    <row r="253" spans="2:14" s="13" customFormat="1">
      <c r="B253" s="12">
        <f t="shared" si="6"/>
        <v>245</v>
      </c>
      <c r="C253" s="17">
        <v>2602</v>
      </c>
      <c r="D253" s="18" t="str">
        <f>IFERROR(VLOOKUP(C253,SRA!B:C,2,0),"")</f>
        <v>DIANA ATALECIA NEVES DE SA</v>
      </c>
      <c r="E253" s="12" t="str">
        <f>IFERROR(VLOOKUP(C253,SRA!B:T,8,0),"")</f>
        <v>CLT</v>
      </c>
      <c r="F253" s="12" t="s">
        <v>430</v>
      </c>
      <c r="G253" s="12" t="str">
        <f>IFERROR(VLOOKUP(C253,SRA!B:T,5,0),"")</f>
        <v>ANA ASS FARMACEUTICA</v>
      </c>
      <c r="H253" s="46">
        <f>IFERROR(VLOOKUP(C253,SRA!B:T,18,0),"")</f>
        <v>6101.75</v>
      </c>
      <c r="I253" s="46">
        <f>IFERROR(VLOOKUP(C253,SRA!B:T,19,0),"")</f>
        <v>0</v>
      </c>
      <c r="J253" s="47">
        <f>IFERROR(VLOOKUP(C253,MARÇO!B:F,3,0),"0,00")</f>
        <v>6101.75</v>
      </c>
      <c r="K253" s="46">
        <f t="shared" si="7"/>
        <v>1302.8199999999997</v>
      </c>
      <c r="L253" s="47">
        <f>IFERROR(VLOOKUP(C253,MARÇO!B:H,7,0),"0,00")</f>
        <v>4798.93</v>
      </c>
      <c r="M253" s="16" t="str">
        <f>IFERROR(VLOOKUP(C253,FÉRIAS!B:C,2,0),"")</f>
        <v/>
      </c>
      <c r="N253" s="13" t="str">
        <f>IFERROR(VLOOKUP(C253,AFASTADOS!B:C,2,0),"")</f>
        <v/>
      </c>
    </row>
    <row r="254" spans="2:14" s="13" customFormat="1">
      <c r="B254" s="12">
        <f t="shared" si="6"/>
        <v>246</v>
      </c>
      <c r="C254" s="17">
        <v>2604</v>
      </c>
      <c r="D254" s="18" t="str">
        <f>IFERROR(VLOOKUP(C254,SRA!B:C,2,0),"")</f>
        <v>JAMINE K  G  DA ROCHA MARTINS</v>
      </c>
      <c r="E254" s="12" t="str">
        <f>IFERROR(VLOOKUP(C254,SRA!B:T,8,0),"")</f>
        <v>CLT</v>
      </c>
      <c r="F254" s="12" t="s">
        <v>452</v>
      </c>
      <c r="G254" s="12" t="str">
        <f>IFERROR(VLOOKUP(C254,SRA!B:T,5,0),"")</f>
        <v>ANA ASS FARMACEUTICA</v>
      </c>
      <c r="H254" s="46">
        <f>IFERROR(VLOOKUP(C254,SRA!B:T,18,0),"")</f>
        <v>6101.75</v>
      </c>
      <c r="I254" s="46">
        <f>IFERROR(VLOOKUP(C254,SRA!B:T,19,0),"")</f>
        <v>0</v>
      </c>
      <c r="J254" s="47">
        <f>IFERROR(VLOOKUP(C254,MARÇO!B:F,3,0),"0,00")</f>
        <v>5894.92</v>
      </c>
      <c r="K254" s="46">
        <f t="shared" si="7"/>
        <v>2253.94</v>
      </c>
      <c r="L254" s="47">
        <f>IFERROR(VLOOKUP(C254,MARÇO!B:H,7,0),"0,00")</f>
        <v>3640.98</v>
      </c>
      <c r="M254" s="16" t="str">
        <f>IFERROR(VLOOKUP(C254,FÉRIAS!B:C,2,0),"")</f>
        <v/>
      </c>
      <c r="N254" s="13" t="str">
        <f>IFERROR(VLOOKUP(C254,AFASTADOS!B:C,2,0),"")</f>
        <v>JAMINE K  G  DA ROCHA MARTINS</v>
      </c>
    </row>
    <row r="255" spans="2:14" s="13" customFormat="1">
      <c r="B255" s="12">
        <f t="shared" si="6"/>
        <v>247</v>
      </c>
      <c r="C255" s="17">
        <v>2614</v>
      </c>
      <c r="D255" s="18" t="str">
        <f>IFERROR(VLOOKUP(C255,SRA!B:C,2,0),"")</f>
        <v>EDVANIA GOMES DE SOUZA PONTES</v>
      </c>
      <c r="E255" s="12" t="str">
        <f>IFERROR(VLOOKUP(C255,SRA!B:T,8,0),"")</f>
        <v>CLT</v>
      </c>
      <c r="F255" s="12" t="s">
        <v>430</v>
      </c>
      <c r="G255" s="12" t="str">
        <f>IFERROR(VLOOKUP(C255,SRA!B:T,5,0),"")</f>
        <v>OP. DE PROD. IND.</v>
      </c>
      <c r="H255" s="46">
        <f>IFERROR(VLOOKUP(C255,SRA!B:T,18,0),"")</f>
        <v>1778.68</v>
      </c>
      <c r="I255" s="46">
        <f>IFERROR(VLOOKUP(C255,SRA!B:T,19,0),"")</f>
        <v>1187.32</v>
      </c>
      <c r="J255" s="47">
        <f>IFERROR(VLOOKUP(C255,MARÇO!B:F,3,0),"0,00")</f>
        <v>3326.49</v>
      </c>
      <c r="K255" s="46">
        <f t="shared" si="7"/>
        <v>1285.6699999999996</v>
      </c>
      <c r="L255" s="47">
        <f>IFERROR(VLOOKUP(C255,MARÇO!B:H,7,0),"0,00")</f>
        <v>2040.8200000000002</v>
      </c>
      <c r="M255" s="16" t="str">
        <f>IFERROR(VLOOKUP(C255,FÉRIAS!B:C,2,0),"")</f>
        <v/>
      </c>
      <c r="N255" s="13" t="str">
        <f>IFERROR(VLOOKUP(C255,AFASTADOS!B:C,2,0),"")</f>
        <v/>
      </c>
    </row>
    <row r="256" spans="2:14" s="13" customFormat="1">
      <c r="B256" s="12">
        <f t="shared" si="6"/>
        <v>248</v>
      </c>
      <c r="C256" s="12">
        <v>2618</v>
      </c>
      <c r="D256" s="18" t="str">
        <f>IFERROR(VLOOKUP(C256,SRA!B:C,2,0),"")</f>
        <v>MARIA DA CONCEICAO O DOS SANTO</v>
      </c>
      <c r="E256" s="12" t="str">
        <f>IFERROR(VLOOKUP(C256,SRA!B:T,8,0),"")</f>
        <v>CLT</v>
      </c>
      <c r="F256" s="12" t="s">
        <v>430</v>
      </c>
      <c r="G256" s="12" t="str">
        <f>IFERROR(VLOOKUP(C256,SRA!B:T,5,0),"")</f>
        <v>OP. DE PROD. IND.</v>
      </c>
      <c r="H256" s="46">
        <f>IFERROR(VLOOKUP(C256,SRA!B:T,18,0),"")</f>
        <v>1778.68</v>
      </c>
      <c r="I256" s="46">
        <f>IFERROR(VLOOKUP(C256,SRA!B:T,19,0),"")</f>
        <v>0</v>
      </c>
      <c r="J256" s="47">
        <f>IFERROR(VLOOKUP(C256,MARÇO!B:F,3,0),"0,00")</f>
        <v>1778.68</v>
      </c>
      <c r="K256" s="46">
        <f t="shared" si="7"/>
        <v>480.48</v>
      </c>
      <c r="L256" s="47">
        <f>IFERROR(VLOOKUP(C256,MARÇO!B:H,7,0),"0,00")</f>
        <v>1298.2</v>
      </c>
      <c r="M256" s="16" t="str">
        <f>IFERROR(VLOOKUP(C256,FÉRIAS!B:C,2,0),"")</f>
        <v/>
      </c>
      <c r="N256" s="13" t="str">
        <f>IFERROR(VLOOKUP(C256,AFASTADOS!B:C,2,0),"")</f>
        <v/>
      </c>
    </row>
    <row r="257" spans="2:14" s="13" customFormat="1">
      <c r="B257" s="12">
        <f t="shared" si="6"/>
        <v>249</v>
      </c>
      <c r="C257" s="17">
        <v>2623</v>
      </c>
      <c r="D257" s="18" t="str">
        <f>IFERROR(VLOOKUP(C257,SRA!B:C,2,0),"")</f>
        <v>RUTH BARBOSA DE ARAUJO</v>
      </c>
      <c r="E257" s="12" t="str">
        <f>IFERROR(VLOOKUP(C257,SRA!B:T,8,0),"")</f>
        <v>CLT</v>
      </c>
      <c r="F257" s="12" t="s">
        <v>430</v>
      </c>
      <c r="G257" s="12" t="str">
        <f>IFERROR(VLOOKUP(C257,SRA!B:T,5,0),"")</f>
        <v>OP. DE PROD. IND.</v>
      </c>
      <c r="H257" s="46">
        <f>IFERROR(VLOOKUP(C257,SRA!B:T,18,0),"")</f>
        <v>1778.73</v>
      </c>
      <c r="I257" s="46">
        <f>IFERROR(VLOOKUP(C257,SRA!B:T,19,0),"")</f>
        <v>0</v>
      </c>
      <c r="J257" s="47">
        <f>IFERROR(VLOOKUP(C257,MARÇO!B:F,3,0),"0,00")</f>
        <v>1778.73</v>
      </c>
      <c r="K257" s="46">
        <f t="shared" si="7"/>
        <v>374.13999999999987</v>
      </c>
      <c r="L257" s="47">
        <f>IFERROR(VLOOKUP(C257,MARÇO!B:H,7,0),"0,00")</f>
        <v>1404.5900000000001</v>
      </c>
      <c r="M257" s="16" t="str">
        <f>IFERROR(VLOOKUP(C257,FÉRIAS!B:C,2,0),"")</f>
        <v/>
      </c>
      <c r="N257" s="13" t="str">
        <f>IFERROR(VLOOKUP(C257,AFASTADOS!B:C,2,0),"")</f>
        <v/>
      </c>
    </row>
    <row r="258" spans="2:14" s="13" customFormat="1">
      <c r="B258" s="12">
        <f t="shared" si="6"/>
        <v>250</v>
      </c>
      <c r="C258" s="17">
        <v>2627</v>
      </c>
      <c r="D258" s="18" t="str">
        <f>IFERROR(VLOOKUP(C258,SRA!B:C,2,0),"")</f>
        <v>LIBNI DE MEDEIROS MELO</v>
      </c>
      <c r="E258" s="12" t="str">
        <f>IFERROR(VLOOKUP(C258,SRA!B:T,8,0),"")</f>
        <v>CLT</v>
      </c>
      <c r="F258" s="12" t="s">
        <v>430</v>
      </c>
      <c r="G258" s="12" t="str">
        <f>IFERROR(VLOOKUP(C258,SRA!B:T,5,0),"")</f>
        <v>ANA ASS FARMACEUTICA</v>
      </c>
      <c r="H258" s="46">
        <f>IFERROR(VLOOKUP(C258,SRA!B:T,18,0),"")</f>
        <v>5534.43</v>
      </c>
      <c r="I258" s="46">
        <f>IFERROR(VLOOKUP(C258,SRA!B:T,19,0),"")</f>
        <v>2544.25</v>
      </c>
      <c r="J258" s="47">
        <f>IFERROR(VLOOKUP(C258,MARÇO!B:F,3,0),"0,00")</f>
        <v>8442.33</v>
      </c>
      <c r="K258" s="46">
        <f t="shared" si="7"/>
        <v>3530.08</v>
      </c>
      <c r="L258" s="47">
        <f>IFERROR(VLOOKUP(C258,MARÇO!B:H,7,0),"0,00")</f>
        <v>4912.25</v>
      </c>
      <c r="M258" s="16" t="str">
        <f>IFERROR(VLOOKUP(C258,FÉRIAS!B:C,2,0),"")</f>
        <v/>
      </c>
      <c r="N258" s="13" t="str">
        <f>IFERROR(VLOOKUP(C258,AFASTADOS!B:C,2,0),"")</f>
        <v/>
      </c>
    </row>
    <row r="259" spans="2:14" s="13" customFormat="1">
      <c r="B259" s="12">
        <f t="shared" si="6"/>
        <v>251</v>
      </c>
      <c r="C259" s="17">
        <v>2628</v>
      </c>
      <c r="D259" s="18" t="str">
        <f>IFERROR(VLOOKUP(C259,SRA!B:C,2,0),"")</f>
        <v>ADELE GOMES DE SANTANA</v>
      </c>
      <c r="E259" s="12" t="str">
        <f>IFERROR(VLOOKUP(C259,SRA!B:T,8,0),"")</f>
        <v>CLT</v>
      </c>
      <c r="F259" s="12" t="s">
        <v>430</v>
      </c>
      <c r="G259" s="12" t="str">
        <f>IFERROR(VLOOKUP(C259,SRA!B:T,5,0),"")</f>
        <v>TEC. EM ADM. E FIN.</v>
      </c>
      <c r="H259" s="46">
        <f>IFERROR(VLOOKUP(C259,SRA!B:T,18,0),"")</f>
        <v>2373.69</v>
      </c>
      <c r="I259" s="46">
        <f>IFERROR(VLOOKUP(C259,SRA!B:T,19,0),"")</f>
        <v>3900</v>
      </c>
      <c r="J259" s="47">
        <f>IFERROR(VLOOKUP(C259,MARÇO!B:F,3,0),"0,00")</f>
        <v>6273.69</v>
      </c>
      <c r="K259" s="46">
        <f t="shared" si="7"/>
        <v>2426.7299999999996</v>
      </c>
      <c r="L259" s="47">
        <f>IFERROR(VLOOKUP(C259,MARÇO!B:H,7,0),"0,00")</f>
        <v>3846.96</v>
      </c>
      <c r="M259" s="16" t="str">
        <f>IFERROR(VLOOKUP(C259,FÉRIAS!B:C,2,0),"")</f>
        <v/>
      </c>
      <c r="N259" s="13" t="str">
        <f>IFERROR(VLOOKUP(C259,AFASTADOS!B:C,2,0),"")</f>
        <v/>
      </c>
    </row>
    <row r="260" spans="2:14" s="13" customFormat="1">
      <c r="B260" s="12">
        <f t="shared" si="6"/>
        <v>252</v>
      </c>
      <c r="C260" s="17">
        <v>2634</v>
      </c>
      <c r="D260" s="18" t="str">
        <f>IFERROR(VLOOKUP(C260,SRA!B:C,2,0),"")</f>
        <v>KATHYWSKY MELO PINHEIRO</v>
      </c>
      <c r="E260" s="12" t="str">
        <f>IFERROR(VLOOKUP(C260,SRA!B:T,8,0),"")</f>
        <v>CLT</v>
      </c>
      <c r="F260" s="12" t="s">
        <v>430</v>
      </c>
      <c r="G260" s="12" t="str">
        <f>IFERROR(VLOOKUP(C260,SRA!B:T,5,0),"")</f>
        <v>TEC. EM ADM. E FIN.</v>
      </c>
      <c r="H260" s="46">
        <f>IFERROR(VLOOKUP(C260,SRA!B:T,18,0),"")</f>
        <v>2152.9499999999998</v>
      </c>
      <c r="I260" s="46">
        <f>IFERROR(VLOOKUP(C260,SRA!B:T,19,0),"")</f>
        <v>0</v>
      </c>
      <c r="J260" s="47">
        <f>IFERROR(VLOOKUP(C260,MARÇO!B:F,3,0),"0,00")</f>
        <v>2152.9499999999998</v>
      </c>
      <c r="K260" s="46">
        <f t="shared" si="7"/>
        <v>437.4699999999998</v>
      </c>
      <c r="L260" s="47">
        <f>IFERROR(VLOOKUP(C260,MARÇO!B:H,7,0),"0,00")</f>
        <v>1715.48</v>
      </c>
      <c r="M260" s="16" t="str">
        <f>IFERROR(VLOOKUP(C260,FÉRIAS!B:C,2,0),"")</f>
        <v/>
      </c>
      <c r="N260" s="13" t="str">
        <f>IFERROR(VLOOKUP(C260,AFASTADOS!B:C,2,0),"")</f>
        <v/>
      </c>
    </row>
    <row r="261" spans="2:14" s="13" customFormat="1">
      <c r="B261" s="12">
        <f t="shared" si="6"/>
        <v>253</v>
      </c>
      <c r="C261" s="17">
        <v>2642</v>
      </c>
      <c r="D261" s="18" t="str">
        <f>IFERROR(VLOOKUP(C261,SRA!B:C,2,0),"")</f>
        <v>THAMIRYS CLAUDIA R  BATISTA</v>
      </c>
      <c r="E261" s="12" t="str">
        <f>IFERROR(VLOOKUP(C261,SRA!B:T,8,0),"")</f>
        <v>CLT</v>
      </c>
      <c r="F261" s="12" t="s">
        <v>430</v>
      </c>
      <c r="G261" s="12" t="str">
        <f>IFERROR(VLOOKUP(C261,SRA!B:T,5,0),"")</f>
        <v>TEC. EM ADM. E FIN.</v>
      </c>
      <c r="H261" s="46">
        <f>IFERROR(VLOOKUP(C261,SRA!B:T,18,0),"")</f>
        <v>2492.37</v>
      </c>
      <c r="I261" s="46">
        <f>IFERROR(VLOOKUP(C261,SRA!B:T,19,0),"")</f>
        <v>1187.32</v>
      </c>
      <c r="J261" s="47">
        <f>IFERROR(VLOOKUP(C261,MARÇO!B:F,3,0),"0,00")</f>
        <v>3679.69</v>
      </c>
      <c r="K261" s="46">
        <f t="shared" si="7"/>
        <v>1134.1399999999999</v>
      </c>
      <c r="L261" s="47">
        <f>IFERROR(VLOOKUP(C261,MARÇO!B:H,7,0),"0,00")</f>
        <v>2545.5500000000002</v>
      </c>
      <c r="M261" s="16" t="str">
        <f>IFERROR(VLOOKUP(C261,FÉRIAS!B:C,2,0),"")</f>
        <v/>
      </c>
      <c r="N261" s="13" t="str">
        <f>IFERROR(VLOOKUP(C261,AFASTADOS!B:C,2,0),"")</f>
        <v/>
      </c>
    </row>
    <row r="262" spans="2:14" s="13" customFormat="1">
      <c r="B262" s="12">
        <f t="shared" si="6"/>
        <v>254</v>
      </c>
      <c r="C262" s="17">
        <v>2644</v>
      </c>
      <c r="D262" s="18" t="str">
        <f>IFERROR(VLOOKUP(C262,SRA!B:C,2,0),"")</f>
        <v>FABRICIO MENEZES DE SOUSA MELO</v>
      </c>
      <c r="E262" s="12" t="str">
        <f>IFERROR(VLOOKUP(C262,SRA!B:T,8,0),"")</f>
        <v>CLT</v>
      </c>
      <c r="F262" s="12" t="s">
        <v>430</v>
      </c>
      <c r="G262" s="12" t="str">
        <f>IFERROR(VLOOKUP(C262,SRA!B:T,5,0),"")</f>
        <v>ANA ASS FARMACEUTICA</v>
      </c>
      <c r="H262" s="46">
        <f>IFERROR(VLOOKUP(C262,SRA!B:T,18,0),"")</f>
        <v>5534.43</v>
      </c>
      <c r="I262" s="46">
        <f>IFERROR(VLOOKUP(C262,SRA!B:T,19,0),"")</f>
        <v>0</v>
      </c>
      <c r="J262" s="47">
        <f>IFERROR(VLOOKUP(C262,MARÇO!B:F,3,0),"0,00")</f>
        <v>5894.92</v>
      </c>
      <c r="K262" s="46">
        <f t="shared" si="7"/>
        <v>3115.35</v>
      </c>
      <c r="L262" s="47">
        <f>IFERROR(VLOOKUP(C262,MARÇO!B:H,7,0),"0,00")</f>
        <v>2779.57</v>
      </c>
      <c r="M262" s="16" t="str">
        <f>IFERROR(VLOOKUP(C262,FÉRIAS!B:C,2,0),"")</f>
        <v/>
      </c>
      <c r="N262" s="13" t="str">
        <f>IFERROR(VLOOKUP(C262,AFASTADOS!B:C,2,0),"")</f>
        <v/>
      </c>
    </row>
    <row r="263" spans="2:14" s="13" customFormat="1">
      <c r="B263" s="12">
        <f t="shared" si="6"/>
        <v>255</v>
      </c>
      <c r="C263" s="17">
        <v>2651</v>
      </c>
      <c r="D263" s="18" t="str">
        <f>IFERROR(VLOOKUP(C263,SRA!B:C,2,0),"")</f>
        <v>PAULO ANDRE R DOS SANTOS</v>
      </c>
      <c r="E263" s="12" t="str">
        <f>IFERROR(VLOOKUP(C263,SRA!B:T,8,0),"")</f>
        <v>CLT</v>
      </c>
      <c r="F263" s="12" t="s">
        <v>430</v>
      </c>
      <c r="G263" s="12" t="str">
        <f>IFERROR(VLOOKUP(C263,SRA!B:T,5,0),"")</f>
        <v>ANA ASS FARMACEUTICA</v>
      </c>
      <c r="H263" s="46">
        <f>IFERROR(VLOOKUP(C263,SRA!B:T,18,0),"")</f>
        <v>6101.75</v>
      </c>
      <c r="I263" s="46">
        <f>IFERROR(VLOOKUP(C263,SRA!B:T,19,0),"")</f>
        <v>0</v>
      </c>
      <c r="J263" s="47">
        <f>IFERROR(VLOOKUP(C263,MARÇO!B:F,3,0),"0,00")</f>
        <v>6462.24</v>
      </c>
      <c r="K263" s="46">
        <f t="shared" si="7"/>
        <v>1773.8599999999997</v>
      </c>
      <c r="L263" s="47">
        <f>IFERROR(VLOOKUP(C263,MARÇO!B:H,7,0),"0,00")</f>
        <v>4688.38</v>
      </c>
      <c r="M263" s="16" t="str">
        <f>IFERROR(VLOOKUP(C263,FÉRIAS!B:C,2,0),"")</f>
        <v/>
      </c>
      <c r="N263" s="13" t="str">
        <f>IFERROR(VLOOKUP(C263,AFASTADOS!B:C,2,0),"")</f>
        <v/>
      </c>
    </row>
    <row r="264" spans="2:14" s="13" customFormat="1">
      <c r="B264" s="12">
        <f t="shared" si="6"/>
        <v>256</v>
      </c>
      <c r="C264" s="17">
        <v>2656</v>
      </c>
      <c r="D264" s="18" t="str">
        <f>IFERROR(VLOOKUP(C264,SRA!B:C,2,0),"")</f>
        <v>RAFAELLA ALVES DE ARAUJO SILVA</v>
      </c>
      <c r="E264" s="12" t="str">
        <f>IFERROR(VLOOKUP(C264,SRA!B:T,8,0),"")</f>
        <v>CLT</v>
      </c>
      <c r="F264" s="12" t="s">
        <v>430</v>
      </c>
      <c r="G264" s="12" t="str">
        <f>IFERROR(VLOOKUP(C264,SRA!B:T,5,0),"")</f>
        <v>TEC. EM ADM. E FIN.</v>
      </c>
      <c r="H264" s="46">
        <f>IFERROR(VLOOKUP(C264,SRA!B:T,18,0),"")</f>
        <v>2373.69</v>
      </c>
      <c r="I264" s="46">
        <f>IFERROR(VLOOKUP(C264,SRA!B:T,19,0),"")</f>
        <v>904.62</v>
      </c>
      <c r="J264" s="47">
        <f>IFERROR(VLOOKUP(C264,MARÇO!B:F,3,0),"0,00")</f>
        <v>3638.8</v>
      </c>
      <c r="K264" s="46">
        <f t="shared" si="7"/>
        <v>1481.87</v>
      </c>
      <c r="L264" s="47">
        <f>IFERROR(VLOOKUP(C264,MARÇO!B:H,7,0),"0,00")</f>
        <v>2156.9300000000003</v>
      </c>
      <c r="M264" s="16" t="str">
        <f>IFERROR(VLOOKUP(C264,FÉRIAS!B:C,2,0),"")</f>
        <v/>
      </c>
      <c r="N264" s="13" t="str">
        <f>IFERROR(VLOOKUP(C264,AFASTADOS!B:C,2,0),"")</f>
        <v/>
      </c>
    </row>
    <row r="265" spans="2:14" s="13" customFormat="1">
      <c r="B265" s="12">
        <f t="shared" si="6"/>
        <v>257</v>
      </c>
      <c r="C265" s="17">
        <v>2659</v>
      </c>
      <c r="D265" s="18" t="str">
        <f>IFERROR(VLOOKUP(C265,SRA!B:C,2,0),"")</f>
        <v>THIAGO SANTOS DE OLIVEIRA</v>
      </c>
      <c r="E265" s="12" t="str">
        <f>IFERROR(VLOOKUP(C265,SRA!B:T,8,0),"")</f>
        <v>CLT</v>
      </c>
      <c r="F265" s="12" t="s">
        <v>442</v>
      </c>
      <c r="G265" s="12" t="str">
        <f>IFERROR(VLOOKUP(C265,SRA!B:T,5,0),"")</f>
        <v>TEC. EM ADM. E FIN.</v>
      </c>
      <c r="H265" s="46">
        <f>IFERROR(VLOOKUP(C265,SRA!B:T,18,0),"")</f>
        <v>2373.69</v>
      </c>
      <c r="I265" s="46">
        <f>IFERROR(VLOOKUP(C265,SRA!B:T,19,0),"")</f>
        <v>4344.25</v>
      </c>
      <c r="J265" s="47">
        <f>IFERROR(VLOOKUP(C265,MARÇO!B:F,3,0),"0,00")</f>
        <v>11078.57</v>
      </c>
      <c r="K265" s="46">
        <f t="shared" si="7"/>
        <v>7817.66</v>
      </c>
      <c r="L265" s="47">
        <f>IFERROR(VLOOKUP(C265,MARÇO!B:H,7,0),"0,00")</f>
        <v>3260.91</v>
      </c>
      <c r="M265" s="16" t="str">
        <f>IFERROR(VLOOKUP(C265,FÉRIAS!B:C,2,0),"")</f>
        <v>THIAGO SANTOS DE OLIVEIRA</v>
      </c>
      <c r="N265" s="13" t="str">
        <f>IFERROR(VLOOKUP(C265,AFASTADOS!B:C,2,0),"")</f>
        <v/>
      </c>
    </row>
    <row r="266" spans="2:14" s="13" customFormat="1">
      <c r="B266" s="12">
        <f t="shared" si="6"/>
        <v>258</v>
      </c>
      <c r="C266" s="17">
        <v>2665</v>
      </c>
      <c r="D266" s="18" t="str">
        <f>IFERROR(VLOOKUP(C266,SRA!B:C,2,0),"")</f>
        <v>MARCELO BARLAVENTO DAS C SILVA</v>
      </c>
      <c r="E266" s="12" t="str">
        <f>IFERROR(VLOOKUP(C266,SRA!B:T,8,0),"")</f>
        <v>CLT</v>
      </c>
      <c r="F266" s="12" t="s">
        <v>430</v>
      </c>
      <c r="G266" s="12" t="str">
        <f>IFERROR(VLOOKUP(C266,SRA!B:T,5,0),"")</f>
        <v>TEC. EM ADM. E FIN.</v>
      </c>
      <c r="H266" s="46">
        <f>IFERROR(VLOOKUP(C266,SRA!B:T,18,0),"")</f>
        <v>2373.69</v>
      </c>
      <c r="I266" s="46">
        <f>IFERROR(VLOOKUP(C266,SRA!B:T,19,0),"")</f>
        <v>904.62</v>
      </c>
      <c r="J266" s="47">
        <f>IFERROR(VLOOKUP(C266,MARÇO!B:F,3,0),"0,00")</f>
        <v>3551.58</v>
      </c>
      <c r="K266" s="46">
        <f t="shared" si="7"/>
        <v>2410.59</v>
      </c>
      <c r="L266" s="47">
        <f>IFERROR(VLOOKUP(C266,MARÇO!B:H,7,0),"0,00")</f>
        <v>1140.99</v>
      </c>
      <c r="M266" s="16" t="str">
        <f>IFERROR(VLOOKUP(C266,FÉRIAS!B:C,2,0),"")</f>
        <v/>
      </c>
      <c r="N266" s="13" t="str">
        <f>IFERROR(VLOOKUP(C266,AFASTADOS!B:C,2,0),"")</f>
        <v/>
      </c>
    </row>
    <row r="267" spans="2:14" s="13" customFormat="1">
      <c r="B267" s="12">
        <f t="shared" ref="B267:B330" si="8">B266+1</f>
        <v>259</v>
      </c>
      <c r="C267" s="17">
        <v>2666</v>
      </c>
      <c r="D267" s="18" t="str">
        <f>IFERROR(VLOOKUP(C267,SRA!B:C,2,0),"")</f>
        <v>RODRIGO VASCONCELOS DINIZ</v>
      </c>
      <c r="E267" s="12" t="str">
        <f>IFERROR(VLOOKUP(C267,SRA!B:T,8,0),"")</f>
        <v>CLT</v>
      </c>
      <c r="F267" s="12" t="s">
        <v>430</v>
      </c>
      <c r="G267" s="12" t="str">
        <f>IFERROR(VLOOKUP(C267,SRA!B:T,5,0),"")</f>
        <v>TEC. EM ADM. E FIN.</v>
      </c>
      <c r="H267" s="46">
        <f>IFERROR(VLOOKUP(C267,SRA!B:T,18,0),"")</f>
        <v>2152.9499999999998</v>
      </c>
      <c r="I267" s="46">
        <f>IFERROR(VLOOKUP(C267,SRA!B:T,19,0),"")</f>
        <v>2544.25</v>
      </c>
      <c r="J267" s="47">
        <f>IFERROR(VLOOKUP(C267,MARÇO!B:F,3,0),"0,00")</f>
        <v>5057.6899999999996</v>
      </c>
      <c r="K267" s="46">
        <f t="shared" ref="K267:K330" si="9">J267-L267</f>
        <v>2220.9599999999996</v>
      </c>
      <c r="L267" s="47">
        <f>IFERROR(VLOOKUP(C267,MARÇO!B:H,7,0),"0,00")</f>
        <v>2836.73</v>
      </c>
      <c r="M267" s="16" t="str">
        <f>IFERROR(VLOOKUP(C267,FÉRIAS!B:C,2,0),"")</f>
        <v/>
      </c>
      <c r="N267" s="13" t="str">
        <f>IFERROR(VLOOKUP(C267,AFASTADOS!B:C,2,0),"")</f>
        <v/>
      </c>
    </row>
    <row r="268" spans="2:14" s="13" customFormat="1">
      <c r="B268" s="12">
        <f t="shared" si="8"/>
        <v>260</v>
      </c>
      <c r="C268" s="17">
        <v>2668</v>
      </c>
      <c r="D268" s="18" t="str">
        <f>IFERROR(VLOOKUP(C268,SRA!B:C,2,0),"")</f>
        <v>CARLA BRANDAO DE C  FIGUEIREDO</v>
      </c>
      <c r="E268" s="12" t="str">
        <f>IFERROR(VLOOKUP(C268,SRA!B:T,8,0),"")</f>
        <v>CLT</v>
      </c>
      <c r="F268" s="12" t="s">
        <v>430</v>
      </c>
      <c r="G268" s="12" t="str">
        <f>IFERROR(VLOOKUP(C268,SRA!B:T,5,0),"")</f>
        <v>TEC. EM ADM. E FIN.</v>
      </c>
      <c r="H268" s="46">
        <f>IFERROR(VLOOKUP(C268,SRA!B:T,18,0),"")</f>
        <v>2152.9499999999998</v>
      </c>
      <c r="I268" s="46">
        <f>IFERROR(VLOOKUP(C268,SRA!B:T,19,0),"")</f>
        <v>0</v>
      </c>
      <c r="J268" s="47">
        <f>IFERROR(VLOOKUP(C268,MARÇO!B:F,3,0),"0,00")</f>
        <v>2152.9499999999998</v>
      </c>
      <c r="K268" s="46">
        <f t="shared" si="9"/>
        <v>230.45999999999981</v>
      </c>
      <c r="L268" s="47">
        <f>IFERROR(VLOOKUP(C268,MARÇO!B:H,7,0),"0,00")</f>
        <v>1922.49</v>
      </c>
      <c r="M268" s="16" t="str">
        <f>IFERROR(VLOOKUP(C268,FÉRIAS!B:C,2,0),"")</f>
        <v/>
      </c>
      <c r="N268" s="13" t="str">
        <f>IFERROR(VLOOKUP(C268,AFASTADOS!B:C,2,0),"")</f>
        <v/>
      </c>
    </row>
    <row r="269" spans="2:14" s="13" customFormat="1">
      <c r="B269" s="12">
        <f t="shared" si="8"/>
        <v>261</v>
      </c>
      <c r="C269" s="17">
        <v>2671</v>
      </c>
      <c r="D269" s="18" t="str">
        <f>IFERROR(VLOOKUP(C269,SRA!B:C,2,0),"")</f>
        <v>KATIA ADRIANA F D SILVA SOARES</v>
      </c>
      <c r="E269" s="12" t="str">
        <f>IFERROR(VLOOKUP(C269,SRA!B:T,8,0),"")</f>
        <v>CLT</v>
      </c>
      <c r="F269" s="12" t="s">
        <v>430</v>
      </c>
      <c r="G269" s="12" t="str">
        <f>IFERROR(VLOOKUP(C269,SRA!B:T,5,0),"")</f>
        <v>OP. DE PROD. IND.</v>
      </c>
      <c r="H269" s="46">
        <f>IFERROR(VLOOKUP(C269,SRA!B:T,18,0),"")</f>
        <v>1778.68</v>
      </c>
      <c r="I269" s="46">
        <f>IFERROR(VLOOKUP(C269,SRA!B:T,19,0),"")</f>
        <v>0</v>
      </c>
      <c r="J269" s="47">
        <f>IFERROR(VLOOKUP(C269,MARÇO!B:F,3,0),"0,00")</f>
        <v>1843.68</v>
      </c>
      <c r="K269" s="46">
        <f t="shared" si="9"/>
        <v>311.52999999999997</v>
      </c>
      <c r="L269" s="47">
        <f>IFERROR(VLOOKUP(C269,MARÇO!B:H,7,0),"0,00")</f>
        <v>1532.15</v>
      </c>
      <c r="M269" s="16" t="str">
        <f>IFERROR(VLOOKUP(C269,FÉRIAS!B:C,2,0),"")</f>
        <v/>
      </c>
      <c r="N269" s="13" t="str">
        <f>IFERROR(VLOOKUP(C269,AFASTADOS!B:C,2,0),"")</f>
        <v/>
      </c>
    </row>
    <row r="270" spans="2:14" s="13" customFormat="1">
      <c r="B270" s="12">
        <f t="shared" si="8"/>
        <v>262</v>
      </c>
      <c r="C270" s="17">
        <v>2672</v>
      </c>
      <c r="D270" s="18" t="str">
        <f>IFERROR(VLOOKUP(C270,SRA!B:C,2,0),"")</f>
        <v>IVANISE VIANA ALBUQUERQUE</v>
      </c>
      <c r="E270" s="12" t="str">
        <f>IFERROR(VLOOKUP(C270,SRA!B:T,8,0),"")</f>
        <v>CLT</v>
      </c>
      <c r="F270" s="12" t="s">
        <v>430</v>
      </c>
      <c r="G270" s="12" t="str">
        <f>IFERROR(VLOOKUP(C270,SRA!B:T,5,0),"")</f>
        <v>OP. DE PROD. IND.</v>
      </c>
      <c r="H270" s="46">
        <f>IFERROR(VLOOKUP(C270,SRA!B:T,18,0),"")</f>
        <v>1693.97</v>
      </c>
      <c r="I270" s="46">
        <f>IFERROR(VLOOKUP(C270,SRA!B:T,19,0),"")</f>
        <v>0</v>
      </c>
      <c r="J270" s="47">
        <f>IFERROR(VLOOKUP(C270,MARÇO!B:F,3,0),"0,00")</f>
        <v>1693.97</v>
      </c>
      <c r="K270" s="46">
        <f t="shared" si="9"/>
        <v>520.49</v>
      </c>
      <c r="L270" s="47">
        <f>IFERROR(VLOOKUP(C270,MARÇO!B:H,7,0),"0,00")</f>
        <v>1173.48</v>
      </c>
      <c r="M270" s="16" t="str">
        <f>IFERROR(VLOOKUP(C270,FÉRIAS!B:C,2,0),"")</f>
        <v/>
      </c>
      <c r="N270" s="13" t="str">
        <f>IFERROR(VLOOKUP(C270,AFASTADOS!B:C,2,0),"")</f>
        <v/>
      </c>
    </row>
    <row r="271" spans="2:14" s="13" customFormat="1">
      <c r="B271" s="12">
        <f t="shared" si="8"/>
        <v>263</v>
      </c>
      <c r="C271" s="17">
        <v>2675</v>
      </c>
      <c r="D271" s="18" t="str">
        <f>IFERROR(VLOOKUP(C271,SRA!B:C,2,0),"")</f>
        <v>RUTE FERNANDES BORBA</v>
      </c>
      <c r="E271" s="12" t="str">
        <f>IFERROR(VLOOKUP(C271,SRA!B:T,8,0),"")</f>
        <v>CLT</v>
      </c>
      <c r="F271" s="12" t="s">
        <v>430</v>
      </c>
      <c r="G271" s="12" t="str">
        <f>IFERROR(VLOOKUP(C271,SRA!B:T,5,0),"")</f>
        <v>OP. DE PROD. IND.(C)</v>
      </c>
      <c r="H271" s="46">
        <f>IFERROR(VLOOKUP(C271,SRA!B:T,18,0),"")</f>
        <v>1778.72</v>
      </c>
      <c r="I271" s="46">
        <f>IFERROR(VLOOKUP(C271,SRA!B:T,19,0),"")</f>
        <v>0</v>
      </c>
      <c r="J271" s="47">
        <f>IFERROR(VLOOKUP(C271,MARÇO!B:F,3,0),"0,00")</f>
        <v>1959.2</v>
      </c>
      <c r="K271" s="46">
        <f t="shared" si="9"/>
        <v>945.32</v>
      </c>
      <c r="L271" s="47">
        <f>IFERROR(VLOOKUP(C271,MARÇO!B:H,7,0),"0,00")</f>
        <v>1013.88</v>
      </c>
      <c r="M271" s="16" t="str">
        <f>IFERROR(VLOOKUP(C271,FÉRIAS!B:C,2,0),"")</f>
        <v/>
      </c>
      <c r="N271" s="13" t="str">
        <f>IFERROR(VLOOKUP(C271,AFASTADOS!B:C,2,0),"")</f>
        <v/>
      </c>
    </row>
    <row r="272" spans="2:14" s="13" customFormat="1">
      <c r="B272" s="12">
        <f t="shared" si="8"/>
        <v>264</v>
      </c>
      <c r="C272" s="17">
        <v>2682</v>
      </c>
      <c r="D272" s="18" t="str">
        <f>IFERROR(VLOOKUP(C272,SRA!B:C,2,0),"")</f>
        <v>JENARIO LUCENA DA SILVA</v>
      </c>
      <c r="E272" s="12" t="str">
        <f>IFERROR(VLOOKUP(C272,SRA!B:T,8,0),"")</f>
        <v>CLT</v>
      </c>
      <c r="F272" s="12" t="s">
        <v>442</v>
      </c>
      <c r="G272" s="12" t="str">
        <f>IFERROR(VLOOKUP(C272,SRA!B:T,5,0),"")</f>
        <v>TEC. EM ADM. E FIN.</v>
      </c>
      <c r="H272" s="46">
        <f>IFERROR(VLOOKUP(C272,SRA!B:T,18,0),"")</f>
        <v>2152.9699999999998</v>
      </c>
      <c r="I272" s="46">
        <f>IFERROR(VLOOKUP(C272,SRA!B:T,19,0),"")</f>
        <v>0</v>
      </c>
      <c r="J272" s="47">
        <f>IFERROR(VLOOKUP(C272,MARÇO!B:F,3,0),"0,00")</f>
        <v>2550.94</v>
      </c>
      <c r="K272" s="46">
        <f t="shared" si="9"/>
        <v>2469.4</v>
      </c>
      <c r="L272" s="47">
        <f>IFERROR(VLOOKUP(C272,MARÇO!B:H,7,0),"0,00")</f>
        <v>81.540000000000006</v>
      </c>
      <c r="M272" s="16" t="str">
        <f>IFERROR(VLOOKUP(C272,FÉRIAS!B:C,2,0),"")</f>
        <v>JENARIO LUCENA DA SILVA</v>
      </c>
      <c r="N272" s="13" t="str">
        <f>IFERROR(VLOOKUP(C272,AFASTADOS!B:C,2,0),"")</f>
        <v/>
      </c>
    </row>
    <row r="273" spans="2:14" s="13" customFormat="1">
      <c r="B273" s="12">
        <f t="shared" si="8"/>
        <v>265</v>
      </c>
      <c r="C273" s="17">
        <v>2684</v>
      </c>
      <c r="D273" s="18" t="str">
        <f>IFERROR(VLOOKUP(C273,SRA!B:C,2,0),"")</f>
        <v>DULCE NARIELE ANHAIA LEMES</v>
      </c>
      <c r="E273" s="12" t="str">
        <f>IFERROR(VLOOKUP(C273,SRA!B:T,8,0),"")</f>
        <v>CLT</v>
      </c>
      <c r="F273" s="12" t="s">
        <v>430</v>
      </c>
      <c r="G273" s="12" t="str">
        <f>IFERROR(VLOOKUP(C273,SRA!B:T,5,0),"")</f>
        <v>ANA ASS FARMACEUTICA</v>
      </c>
      <c r="H273" s="46">
        <f>IFERROR(VLOOKUP(C273,SRA!B:T,18,0),"")</f>
        <v>5534.43</v>
      </c>
      <c r="I273" s="46">
        <f>IFERROR(VLOOKUP(C273,SRA!B:T,19,0),"")</f>
        <v>2544.25</v>
      </c>
      <c r="J273" s="47">
        <f>IFERROR(VLOOKUP(C273,MARÇO!B:F,3,0),"0,00")</f>
        <v>16037.69</v>
      </c>
      <c r="K273" s="46">
        <f t="shared" si="9"/>
        <v>13290.94</v>
      </c>
      <c r="L273" s="47">
        <f>IFERROR(VLOOKUP(C273,MARÇO!B:H,7,0),"0,00")</f>
        <v>2746.75</v>
      </c>
      <c r="M273" s="16" t="str">
        <f>IFERROR(VLOOKUP(C273,FÉRIAS!B:C,2,0),"")</f>
        <v/>
      </c>
      <c r="N273" s="13" t="str">
        <f>IFERROR(VLOOKUP(C273,AFASTADOS!B:C,2,0),"")</f>
        <v/>
      </c>
    </row>
    <row r="274" spans="2:14" s="13" customFormat="1">
      <c r="B274" s="12">
        <f t="shared" si="8"/>
        <v>266</v>
      </c>
      <c r="C274" s="17">
        <v>2687</v>
      </c>
      <c r="D274" s="18" t="str">
        <f>IFERROR(VLOOKUP(C274,SRA!B:C,2,0),"")</f>
        <v>MONICA MARIA G R F DE OLIVEIRA</v>
      </c>
      <c r="E274" s="12" t="str">
        <f>IFERROR(VLOOKUP(C274,SRA!B:T,8,0),"")</f>
        <v>CLT</v>
      </c>
      <c r="F274" s="12" t="s">
        <v>442</v>
      </c>
      <c r="G274" s="12" t="str">
        <f>IFERROR(VLOOKUP(C274,SRA!B:T,5,0),"")</f>
        <v>TEC. EM ADM. E FIN.</v>
      </c>
      <c r="H274" s="46">
        <f>IFERROR(VLOOKUP(C274,SRA!B:T,18,0),"")</f>
        <v>2152.9499999999998</v>
      </c>
      <c r="I274" s="46">
        <f>IFERROR(VLOOKUP(C274,SRA!B:T,19,0),"")</f>
        <v>1187.32</v>
      </c>
      <c r="J274" s="47">
        <f>IFERROR(VLOOKUP(C274,MARÇO!B:F,3,0),"0,00")</f>
        <v>4082.55</v>
      </c>
      <c r="K274" s="46">
        <f t="shared" si="9"/>
        <v>3200.76</v>
      </c>
      <c r="L274" s="47">
        <f>IFERROR(VLOOKUP(C274,MARÇO!B:H,7,0),"0,00")</f>
        <v>881.79</v>
      </c>
      <c r="M274" s="16" t="str">
        <f>IFERROR(VLOOKUP(C274,FÉRIAS!B:C,2,0),"")</f>
        <v>MONICA MARIA G R F DE OLIVEIRA</v>
      </c>
      <c r="N274" s="13" t="str">
        <f>IFERROR(VLOOKUP(C274,AFASTADOS!B:C,2,0),"")</f>
        <v/>
      </c>
    </row>
    <row r="275" spans="2:14" s="13" customFormat="1">
      <c r="B275" s="12">
        <f t="shared" si="8"/>
        <v>267</v>
      </c>
      <c r="C275" s="17">
        <v>2689</v>
      </c>
      <c r="D275" s="18" t="str">
        <f>IFERROR(VLOOKUP(C275,SRA!B:C,2,0),"")</f>
        <v>ILMA DE ALBUQUERQUE P MAIA</v>
      </c>
      <c r="E275" s="12" t="str">
        <f>IFERROR(VLOOKUP(C275,SRA!B:T,8,0),"")</f>
        <v>CLT</v>
      </c>
      <c r="F275" s="12" t="s">
        <v>452</v>
      </c>
      <c r="G275" s="12" t="str">
        <f>IFERROR(VLOOKUP(C275,SRA!B:T,5,0),"")</f>
        <v>TEC. EM ADM. E FIN.</v>
      </c>
      <c r="H275" s="46">
        <f>IFERROR(VLOOKUP(C275,SRA!B:T,18,0),"")</f>
        <v>2152.9499999999998</v>
      </c>
      <c r="I275" s="46">
        <f>IFERROR(VLOOKUP(C275,SRA!B:T,19,0),"")</f>
        <v>0</v>
      </c>
      <c r="J275" s="47">
        <f>IFERROR(VLOOKUP(C275,MARÇO!B:F,3,0),"0,00")</f>
        <v>501.51</v>
      </c>
      <c r="K275" s="46">
        <f t="shared" si="9"/>
        <v>501.51</v>
      </c>
      <c r="L275" s="47">
        <f>IFERROR(VLOOKUP(C275,MARÇO!B:H,7,0),"0,00")</f>
        <v>0</v>
      </c>
      <c r="M275" s="16" t="str">
        <f>IFERROR(VLOOKUP(C275,FÉRIAS!B:C,2,0),"")</f>
        <v/>
      </c>
      <c r="N275" s="13" t="str">
        <f>IFERROR(VLOOKUP(C275,AFASTADOS!B:C,2,0),"")</f>
        <v>ILMA DE ALBUQUERQUE P MAIA</v>
      </c>
    </row>
    <row r="276" spans="2:14" s="13" customFormat="1">
      <c r="B276" s="12">
        <f t="shared" si="8"/>
        <v>268</v>
      </c>
      <c r="C276" s="17">
        <v>2697</v>
      </c>
      <c r="D276" s="18" t="str">
        <f>IFERROR(VLOOKUP(C276,SRA!B:C,2,0),"")</f>
        <v>ELIANA BEZERRA CARVALHO</v>
      </c>
      <c r="E276" s="12" t="str">
        <f>IFERROR(VLOOKUP(C276,SRA!B:T,8,0),"")</f>
        <v>CLT</v>
      </c>
      <c r="F276" s="12" t="s">
        <v>430</v>
      </c>
      <c r="G276" s="12" t="str">
        <f>IFERROR(VLOOKUP(C276,SRA!B:T,5,0),"")</f>
        <v>TEC. EM ADM. E FIN.</v>
      </c>
      <c r="H276" s="46">
        <f>IFERROR(VLOOKUP(C276,SRA!B:T,18,0),"")</f>
        <v>2152.9499999999998</v>
      </c>
      <c r="I276" s="46">
        <f>IFERROR(VLOOKUP(C276,SRA!B:T,19,0),"")</f>
        <v>0</v>
      </c>
      <c r="J276" s="47">
        <f>IFERROR(VLOOKUP(C276,MARÇO!B:F,3,0),"0,00")</f>
        <v>4365.79</v>
      </c>
      <c r="K276" s="46">
        <f t="shared" si="9"/>
        <v>4042.85</v>
      </c>
      <c r="L276" s="47">
        <f>IFERROR(VLOOKUP(C276,MARÇO!B:H,7,0),"0,00")</f>
        <v>322.94</v>
      </c>
      <c r="M276" s="16" t="str">
        <f>IFERROR(VLOOKUP(C276,FÉRIAS!B:C,2,0),"")</f>
        <v/>
      </c>
      <c r="N276" s="13" t="str">
        <f>IFERROR(VLOOKUP(C276,AFASTADOS!B:C,2,0),"")</f>
        <v/>
      </c>
    </row>
    <row r="277" spans="2:14" s="13" customFormat="1">
      <c r="B277" s="12">
        <f t="shared" si="8"/>
        <v>269</v>
      </c>
      <c r="C277" s="17">
        <v>2701</v>
      </c>
      <c r="D277" s="18" t="str">
        <f>IFERROR(VLOOKUP(C277,SRA!B:C,2,0),"")</f>
        <v>PETULLA DE MOURA E S BERRONDO</v>
      </c>
      <c r="E277" s="12" t="str">
        <f>IFERROR(VLOOKUP(C277,SRA!B:T,8,0),"")</f>
        <v>CLT</v>
      </c>
      <c r="F277" s="12" t="s">
        <v>452</v>
      </c>
      <c r="G277" s="12" t="str">
        <f>IFERROR(VLOOKUP(C277,SRA!B:T,5,0),"")</f>
        <v>TEC. EM ADM. E FIN.</v>
      </c>
      <c r="H277" s="46">
        <f>IFERROR(VLOOKUP(C277,SRA!B:T,18,0),"")</f>
        <v>2152.9499999999998</v>
      </c>
      <c r="I277" s="46">
        <f>IFERROR(VLOOKUP(C277,SRA!B:T,19,0),"")</f>
        <v>1187.32</v>
      </c>
      <c r="J277" s="47">
        <f>IFERROR(VLOOKUP(C277,MARÇO!B:F,3,0),"0,00")</f>
        <v>4061.25</v>
      </c>
      <c r="K277" s="46">
        <f t="shared" si="9"/>
        <v>2722.0699999999997</v>
      </c>
      <c r="L277" s="47">
        <f>IFERROR(VLOOKUP(C277,MARÇO!B:H,7,0),"0,00")</f>
        <v>1339.18</v>
      </c>
      <c r="M277" s="16" t="str">
        <f>IFERROR(VLOOKUP(C277,FÉRIAS!B:C,2,0),"")</f>
        <v/>
      </c>
      <c r="N277" s="13" t="str">
        <f>IFERROR(VLOOKUP(C277,AFASTADOS!B:C,2,0),"")</f>
        <v/>
      </c>
    </row>
    <row r="278" spans="2:14" s="13" customFormat="1">
      <c r="B278" s="12">
        <f t="shared" si="8"/>
        <v>270</v>
      </c>
      <c r="C278" s="17">
        <v>2702</v>
      </c>
      <c r="D278" s="18" t="str">
        <f>IFERROR(VLOOKUP(C278,SRA!B:C,2,0),"")</f>
        <v>DANILO DAVI DA SILVA DIAS</v>
      </c>
      <c r="E278" s="12" t="str">
        <f>IFERROR(VLOOKUP(C278,SRA!B:T,8,0),"")</f>
        <v>CLT</v>
      </c>
      <c r="F278" s="12" t="s">
        <v>430</v>
      </c>
      <c r="G278" s="12" t="str">
        <f>IFERROR(VLOOKUP(C278,SRA!B:T,5,0),"")</f>
        <v>ANA ASS FARMACEUTICA</v>
      </c>
      <c r="H278" s="46">
        <f>IFERROR(VLOOKUP(C278,SRA!B:T,18,0),"")</f>
        <v>5534.43</v>
      </c>
      <c r="I278" s="46">
        <f>IFERROR(VLOOKUP(C278,SRA!B:T,19,0),"")</f>
        <v>2544.25</v>
      </c>
      <c r="J278" s="47">
        <f>IFERROR(VLOOKUP(C278,MARÇO!B:F,3,0),"0,00")</f>
        <v>8078.68</v>
      </c>
      <c r="K278" s="46">
        <f t="shared" si="9"/>
        <v>2747.1499999999996</v>
      </c>
      <c r="L278" s="47">
        <f>IFERROR(VLOOKUP(C278,MARÇO!B:H,7,0),"0,00")</f>
        <v>5331.5300000000007</v>
      </c>
      <c r="M278" s="16" t="str">
        <f>IFERROR(VLOOKUP(C278,FÉRIAS!B:C,2,0),"")</f>
        <v/>
      </c>
      <c r="N278" s="13" t="str">
        <f>IFERROR(VLOOKUP(C278,AFASTADOS!B:C,2,0),"")</f>
        <v/>
      </c>
    </row>
    <row r="279" spans="2:14" s="13" customFormat="1">
      <c r="B279" s="12">
        <f t="shared" si="8"/>
        <v>271</v>
      </c>
      <c r="C279" s="17">
        <v>2705</v>
      </c>
      <c r="D279" s="18" t="str">
        <f>IFERROR(VLOOKUP(C279,SRA!B:C,2,0),"")</f>
        <v>JOSINALDO OLIVEIRA DE ANDRADE</v>
      </c>
      <c r="E279" s="12" t="str">
        <f>IFERROR(VLOOKUP(C279,SRA!B:T,8,0),"")</f>
        <v>CLT</v>
      </c>
      <c r="F279" s="12" t="s">
        <v>430</v>
      </c>
      <c r="G279" s="12" t="str">
        <f>IFERROR(VLOOKUP(C279,SRA!B:T,5,0),"")</f>
        <v>TEC. EM ADM. E FIN.</v>
      </c>
      <c r="H279" s="46">
        <f>IFERROR(VLOOKUP(C279,SRA!B:T,18,0),"")</f>
        <v>2373.69</v>
      </c>
      <c r="I279" s="46">
        <f>IFERROR(VLOOKUP(C279,SRA!B:T,19,0),"")</f>
        <v>0</v>
      </c>
      <c r="J279" s="47">
        <f>IFERROR(VLOOKUP(C279,MARÇO!B:F,3,0),"0,00")</f>
        <v>2373.69</v>
      </c>
      <c r="K279" s="46">
        <f t="shared" si="9"/>
        <v>419.75</v>
      </c>
      <c r="L279" s="47">
        <f>IFERROR(VLOOKUP(C279,MARÇO!B:H,7,0),"0,00")</f>
        <v>1953.94</v>
      </c>
      <c r="M279" s="16" t="str">
        <f>IFERROR(VLOOKUP(C279,FÉRIAS!B:C,2,0),"")</f>
        <v/>
      </c>
      <c r="N279" s="13" t="str">
        <f>IFERROR(VLOOKUP(C279,AFASTADOS!B:C,2,0),"")</f>
        <v/>
      </c>
    </row>
    <row r="280" spans="2:14" s="13" customFormat="1">
      <c r="B280" s="12">
        <f t="shared" si="8"/>
        <v>272</v>
      </c>
      <c r="C280" s="17">
        <v>2706</v>
      </c>
      <c r="D280" s="18" t="str">
        <f>IFERROR(VLOOKUP(C280,SRA!B:C,2,0),"")</f>
        <v>AMANDA FREITAS BASILIO</v>
      </c>
      <c r="E280" s="12" t="str">
        <f>IFERROR(VLOOKUP(C280,SRA!B:T,8,0),"")</f>
        <v>CLT</v>
      </c>
      <c r="F280" s="12" t="s">
        <v>430</v>
      </c>
      <c r="G280" s="12" t="str">
        <f>IFERROR(VLOOKUP(C280,SRA!B:T,5,0),"")</f>
        <v>ANA ASS FARMACEUTICA</v>
      </c>
      <c r="H280" s="46">
        <f>IFERROR(VLOOKUP(C280,SRA!B:T,18,0),"")</f>
        <v>6101.75</v>
      </c>
      <c r="I280" s="46">
        <f>IFERROR(VLOOKUP(C280,SRA!B:T,19,0),"")</f>
        <v>0</v>
      </c>
      <c r="J280" s="47">
        <f>IFERROR(VLOOKUP(C280,MARÇO!B:F,3,0),"0,00")</f>
        <v>6101.75</v>
      </c>
      <c r="K280" s="46">
        <f t="shared" si="9"/>
        <v>2450.12</v>
      </c>
      <c r="L280" s="47">
        <f>IFERROR(VLOOKUP(C280,MARÇO!B:H,7,0),"0,00")</f>
        <v>3651.63</v>
      </c>
      <c r="M280" s="16" t="str">
        <f>IFERROR(VLOOKUP(C280,FÉRIAS!B:C,2,0),"")</f>
        <v/>
      </c>
      <c r="N280" s="13" t="str">
        <f>IFERROR(VLOOKUP(C280,AFASTADOS!B:C,2,0),"")</f>
        <v/>
      </c>
    </row>
    <row r="281" spans="2:14" s="13" customFormat="1">
      <c r="B281" s="12">
        <f t="shared" si="8"/>
        <v>273</v>
      </c>
      <c r="C281" s="17">
        <v>2707</v>
      </c>
      <c r="D281" s="18" t="str">
        <f>IFERROR(VLOOKUP(C281,SRA!B:C,2,0),"")</f>
        <v>ROMARIO LUIZ DO NASCIMENTO</v>
      </c>
      <c r="E281" s="12" t="str">
        <f>IFERROR(VLOOKUP(C281,SRA!B:T,8,0),"")</f>
        <v>CLT</v>
      </c>
      <c r="F281" s="12" t="s">
        <v>430</v>
      </c>
      <c r="G281" s="12" t="str">
        <f>IFERROR(VLOOKUP(C281,SRA!B:T,5,0),"")</f>
        <v>TEC. EM ADM. E FIN.</v>
      </c>
      <c r="H281" s="46">
        <f>IFERROR(VLOOKUP(C281,SRA!B:T,18,0),"")</f>
        <v>2152.9499999999998</v>
      </c>
      <c r="I281" s="46">
        <f>IFERROR(VLOOKUP(C281,SRA!B:T,19,0),"")</f>
        <v>904.62</v>
      </c>
      <c r="J281" s="47">
        <f>IFERROR(VLOOKUP(C281,MARÇO!B:F,3,0),"0,00")</f>
        <v>3418.06</v>
      </c>
      <c r="K281" s="46">
        <f t="shared" si="9"/>
        <v>1084.7599999999998</v>
      </c>
      <c r="L281" s="47">
        <f>IFERROR(VLOOKUP(C281,MARÇO!B:H,7,0),"0,00")</f>
        <v>2333.3000000000002</v>
      </c>
      <c r="M281" s="16" t="str">
        <f>IFERROR(VLOOKUP(C281,FÉRIAS!B:C,2,0),"")</f>
        <v/>
      </c>
      <c r="N281" s="13" t="str">
        <f>IFERROR(VLOOKUP(C281,AFASTADOS!B:C,2,0),"")</f>
        <v/>
      </c>
    </row>
    <row r="282" spans="2:14" s="13" customFormat="1">
      <c r="B282" s="12">
        <f t="shared" si="8"/>
        <v>274</v>
      </c>
      <c r="C282" s="17">
        <v>2709</v>
      </c>
      <c r="D282" s="18" t="str">
        <f>IFERROR(VLOOKUP(C282,SRA!B:C,2,0),"")</f>
        <v>KATIA DA CONCEICAO DA SILVA</v>
      </c>
      <c r="E282" s="12" t="str">
        <f>IFERROR(VLOOKUP(C282,SRA!B:T,8,0),"")</f>
        <v>CLT</v>
      </c>
      <c r="F282" s="12" t="s">
        <v>430</v>
      </c>
      <c r="G282" s="12" t="str">
        <f>IFERROR(VLOOKUP(C282,SRA!B:T,5,0),"")</f>
        <v>TEC. EM ADM. E FIN.</v>
      </c>
      <c r="H282" s="46">
        <f>IFERROR(VLOOKUP(C282,SRA!B:T,18,0),"")</f>
        <v>2152.9499999999998</v>
      </c>
      <c r="I282" s="46">
        <f>IFERROR(VLOOKUP(C282,SRA!B:T,19,0),"")</f>
        <v>2544.25</v>
      </c>
      <c r="J282" s="47">
        <f>IFERROR(VLOOKUP(C282,MARÇO!B:F,3,0),"0,00")</f>
        <v>4792.2299999999996</v>
      </c>
      <c r="K282" s="46">
        <f t="shared" si="9"/>
        <v>3195.1799999999994</v>
      </c>
      <c r="L282" s="47">
        <f>IFERROR(VLOOKUP(C282,MARÇO!B:H,7,0),"0,00")</f>
        <v>1597.05</v>
      </c>
      <c r="M282" s="16" t="str">
        <f>IFERROR(VLOOKUP(C282,FÉRIAS!B:C,2,0),"")</f>
        <v/>
      </c>
      <c r="N282" s="13" t="str">
        <f>IFERROR(VLOOKUP(C282,AFASTADOS!B:C,2,0),"")</f>
        <v/>
      </c>
    </row>
    <row r="283" spans="2:14" s="13" customFormat="1">
      <c r="B283" s="12">
        <f t="shared" si="8"/>
        <v>275</v>
      </c>
      <c r="C283" s="17">
        <v>2710</v>
      </c>
      <c r="D283" s="18" t="str">
        <f>IFERROR(VLOOKUP(C283,SRA!B:C,2,0),"")</f>
        <v>PAULA FRASSINETTI S L BELIAN</v>
      </c>
      <c r="E283" s="12" t="str">
        <f>IFERROR(VLOOKUP(C283,SRA!B:T,8,0),"")</f>
        <v>CLT</v>
      </c>
      <c r="F283" s="12" t="s">
        <v>430</v>
      </c>
      <c r="G283" s="12" t="str">
        <f>IFERROR(VLOOKUP(C283,SRA!B:T,5,0),"")</f>
        <v>TEC. EM ADM. E FIN.</v>
      </c>
      <c r="H283" s="46">
        <f>IFERROR(VLOOKUP(C283,SRA!B:T,18,0),"")</f>
        <v>2260.61</v>
      </c>
      <c r="I283" s="46">
        <f>IFERROR(VLOOKUP(C283,SRA!B:T,19,0),"")</f>
        <v>904.62</v>
      </c>
      <c r="J283" s="47">
        <f>IFERROR(VLOOKUP(C283,MARÇO!B:F,3,0),"0,00")</f>
        <v>3165.23</v>
      </c>
      <c r="K283" s="46">
        <f t="shared" si="9"/>
        <v>612.44000000000005</v>
      </c>
      <c r="L283" s="47">
        <f>IFERROR(VLOOKUP(C283,MARÇO!B:H,7,0),"0,00")</f>
        <v>2552.79</v>
      </c>
      <c r="M283" s="16" t="str">
        <f>IFERROR(VLOOKUP(C283,FÉRIAS!B:C,2,0),"")</f>
        <v/>
      </c>
      <c r="N283" s="13" t="str">
        <f>IFERROR(VLOOKUP(C283,AFASTADOS!B:C,2,0),"")</f>
        <v/>
      </c>
    </row>
    <row r="284" spans="2:14" s="13" customFormat="1">
      <c r="B284" s="12">
        <f t="shared" si="8"/>
        <v>276</v>
      </c>
      <c r="C284" s="17">
        <v>2712</v>
      </c>
      <c r="D284" s="18" t="str">
        <f>IFERROR(VLOOKUP(C284,SRA!B:C,2,0),"")</f>
        <v>AUGUSTO CESAR N  A  DA SILVA</v>
      </c>
      <c r="E284" s="12" t="str">
        <f>IFERROR(VLOOKUP(C284,SRA!B:T,8,0),"")</f>
        <v>CLT</v>
      </c>
      <c r="F284" s="12" t="s">
        <v>430</v>
      </c>
      <c r="G284" s="12" t="str">
        <f>IFERROR(VLOOKUP(C284,SRA!B:T,5,0),"")</f>
        <v>TEC. EM ADM. E FIN.</v>
      </c>
      <c r="H284" s="46">
        <f>IFERROR(VLOOKUP(C284,SRA!B:T,18,0),"")</f>
        <v>2260.61</v>
      </c>
      <c r="I284" s="46">
        <f>IFERROR(VLOOKUP(C284,SRA!B:T,19,0),"")</f>
        <v>904.62</v>
      </c>
      <c r="J284" s="47">
        <f>IFERROR(VLOOKUP(C284,MARÇO!B:F,3,0),"0,00")</f>
        <v>3711.77</v>
      </c>
      <c r="K284" s="46">
        <f t="shared" si="9"/>
        <v>1096.5899999999997</v>
      </c>
      <c r="L284" s="47">
        <f>IFERROR(VLOOKUP(C284,MARÇO!B:H,7,0),"0,00")</f>
        <v>2615.1800000000003</v>
      </c>
      <c r="M284" s="16" t="str">
        <f>IFERROR(VLOOKUP(C284,FÉRIAS!B:C,2,0),"")</f>
        <v/>
      </c>
      <c r="N284" s="13" t="str">
        <f>IFERROR(VLOOKUP(C284,AFASTADOS!B:C,2,0),"")</f>
        <v/>
      </c>
    </row>
    <row r="285" spans="2:14" s="13" customFormat="1">
      <c r="B285" s="12">
        <f t="shared" si="8"/>
        <v>277</v>
      </c>
      <c r="C285" s="17">
        <v>2717</v>
      </c>
      <c r="D285" s="18" t="str">
        <f>IFERROR(VLOOKUP(C285,SRA!B:C,2,0),"")</f>
        <v>MARCIA ANDREA F SECUNDINO</v>
      </c>
      <c r="E285" s="12" t="str">
        <f>IFERROR(VLOOKUP(C285,SRA!B:T,8,0),"")</f>
        <v>CLT</v>
      </c>
      <c r="F285" s="12" t="s">
        <v>442</v>
      </c>
      <c r="G285" s="12" t="str">
        <f>IFERROR(VLOOKUP(C285,SRA!B:T,5,0),"")</f>
        <v>ANA ASS FARMACEUTICA</v>
      </c>
      <c r="H285" s="46">
        <f>IFERROR(VLOOKUP(C285,SRA!B:T,18,0),"")</f>
        <v>6101.75</v>
      </c>
      <c r="I285" s="46">
        <f>IFERROR(VLOOKUP(C285,SRA!B:T,19,0),"")</f>
        <v>2544.25</v>
      </c>
      <c r="J285" s="47">
        <f>IFERROR(VLOOKUP(C285,MARÇO!B:F,3,0),"0,00")</f>
        <v>10255.969999999999</v>
      </c>
      <c r="K285" s="46">
        <f t="shared" si="9"/>
        <v>6338</v>
      </c>
      <c r="L285" s="47">
        <f>IFERROR(VLOOKUP(C285,MARÇO!B:H,7,0),"0,00")</f>
        <v>3917.97</v>
      </c>
      <c r="M285" s="16" t="str">
        <f>IFERROR(VLOOKUP(C285,FÉRIAS!B:C,2,0),"")</f>
        <v>MARCIA ANDREA F SECUNDINO</v>
      </c>
      <c r="N285" s="13" t="str">
        <f>IFERROR(VLOOKUP(C285,AFASTADOS!B:C,2,0),"")</f>
        <v/>
      </c>
    </row>
    <row r="286" spans="2:14" s="13" customFormat="1">
      <c r="B286" s="12">
        <f t="shared" si="8"/>
        <v>278</v>
      </c>
      <c r="C286" s="17">
        <v>2718</v>
      </c>
      <c r="D286" s="18" t="str">
        <f>IFERROR(VLOOKUP(C286,SRA!B:C,2,0),"")</f>
        <v>PAULA SHEMILLY GALDINO SANTIAG</v>
      </c>
      <c r="E286" s="12" t="str">
        <f>IFERROR(VLOOKUP(C286,SRA!B:T,8,0),"")</f>
        <v>CLT</v>
      </c>
      <c r="F286" s="12" t="s">
        <v>430</v>
      </c>
      <c r="G286" s="12" t="str">
        <f>IFERROR(VLOOKUP(C286,SRA!B:T,5,0),"")</f>
        <v>TEC. EM ADM. E FIN.</v>
      </c>
      <c r="H286" s="46">
        <f>IFERROR(VLOOKUP(C286,SRA!B:T,18,0),"")</f>
        <v>2373.69</v>
      </c>
      <c r="I286" s="46">
        <f>IFERROR(VLOOKUP(C286,SRA!B:T,19,0),"")</f>
        <v>904.62</v>
      </c>
      <c r="J286" s="47">
        <f>IFERROR(VLOOKUP(C286,MARÇO!B:F,3,0),"0,00")</f>
        <v>4237.88</v>
      </c>
      <c r="K286" s="46">
        <f t="shared" si="9"/>
        <v>828.92000000000007</v>
      </c>
      <c r="L286" s="47">
        <f>IFERROR(VLOOKUP(C286,MARÇO!B:H,7,0),"0,00")</f>
        <v>3408.96</v>
      </c>
      <c r="M286" s="16" t="str">
        <f>IFERROR(VLOOKUP(C286,FÉRIAS!B:C,2,0),"")</f>
        <v/>
      </c>
      <c r="N286" s="13" t="str">
        <f>IFERROR(VLOOKUP(C286,AFASTADOS!B:C,2,0),"")</f>
        <v/>
      </c>
    </row>
    <row r="287" spans="2:14" s="13" customFormat="1">
      <c r="B287" s="12">
        <f t="shared" si="8"/>
        <v>279</v>
      </c>
      <c r="C287" s="17">
        <v>2719</v>
      </c>
      <c r="D287" s="18" t="str">
        <f>IFERROR(VLOOKUP(C287,SRA!B:C,2,0),"")</f>
        <v>DANIELLE MEDEIROS PONTES</v>
      </c>
      <c r="E287" s="12" t="str">
        <f>IFERROR(VLOOKUP(C287,SRA!B:T,8,0),"")</f>
        <v>CLT</v>
      </c>
      <c r="F287" s="12" t="s">
        <v>430</v>
      </c>
      <c r="G287" s="12" t="str">
        <f>IFERROR(VLOOKUP(C287,SRA!B:T,5,0),"")</f>
        <v>TEC. EM ADM. E FIN.</v>
      </c>
      <c r="H287" s="46">
        <f>IFERROR(VLOOKUP(C287,SRA!B:T,18,0),"")</f>
        <v>2492.37</v>
      </c>
      <c r="I287" s="46">
        <f>IFERROR(VLOOKUP(C287,SRA!B:T,19,0),"")</f>
        <v>0</v>
      </c>
      <c r="J287" s="47">
        <f>IFERROR(VLOOKUP(C287,MARÇO!B:F,3,0),"0,00")</f>
        <v>2852.86</v>
      </c>
      <c r="K287" s="46">
        <f t="shared" si="9"/>
        <v>1439.3100000000002</v>
      </c>
      <c r="L287" s="47">
        <f>IFERROR(VLOOKUP(C287,MARÇO!B:H,7,0),"0,00")</f>
        <v>1413.55</v>
      </c>
      <c r="M287" s="16" t="str">
        <f>IFERROR(VLOOKUP(C287,FÉRIAS!B:C,2,0),"")</f>
        <v/>
      </c>
      <c r="N287" s="13" t="str">
        <f>IFERROR(VLOOKUP(C287,AFASTADOS!B:C,2,0),"")</f>
        <v/>
      </c>
    </row>
    <row r="288" spans="2:14" s="13" customFormat="1">
      <c r="B288" s="12">
        <f t="shared" si="8"/>
        <v>280</v>
      </c>
      <c r="C288" s="17">
        <v>2720</v>
      </c>
      <c r="D288" s="18" t="str">
        <f>IFERROR(VLOOKUP(C288,SRA!B:C,2,0),"")</f>
        <v>JONATAS BERNARDINO R  DA SILVA</v>
      </c>
      <c r="E288" s="12" t="str">
        <f>IFERROR(VLOOKUP(C288,SRA!B:T,8,0),"")</f>
        <v>CLT</v>
      </c>
      <c r="F288" s="12" t="s">
        <v>430</v>
      </c>
      <c r="G288" s="12" t="str">
        <f>IFERROR(VLOOKUP(C288,SRA!B:T,5,0),"")</f>
        <v>TEC. EM ADM. E FIN.</v>
      </c>
      <c r="H288" s="46">
        <f>IFERROR(VLOOKUP(C288,SRA!B:T,18,0),"")</f>
        <v>2152.9699999999998</v>
      </c>
      <c r="I288" s="46">
        <f>IFERROR(VLOOKUP(C288,SRA!B:T,19,0),"")</f>
        <v>0</v>
      </c>
      <c r="J288" s="47">
        <f>IFERROR(VLOOKUP(C288,MARÇO!B:F,3,0),"0,00")</f>
        <v>2152.9699999999998</v>
      </c>
      <c r="K288" s="46">
        <f t="shared" si="9"/>
        <v>845.84999999999991</v>
      </c>
      <c r="L288" s="47">
        <f>IFERROR(VLOOKUP(C288,MARÇO!B:H,7,0),"0,00")</f>
        <v>1307.1199999999999</v>
      </c>
      <c r="M288" s="16" t="str">
        <f>IFERROR(VLOOKUP(C288,FÉRIAS!B:C,2,0),"")</f>
        <v/>
      </c>
      <c r="N288" s="13" t="str">
        <f>IFERROR(VLOOKUP(C288,AFASTADOS!B:C,2,0),"")</f>
        <v/>
      </c>
    </row>
    <row r="289" spans="2:14" s="13" customFormat="1">
      <c r="B289" s="12">
        <f t="shared" si="8"/>
        <v>281</v>
      </c>
      <c r="C289" s="17">
        <v>2721</v>
      </c>
      <c r="D289" s="18" t="str">
        <f>IFERROR(VLOOKUP(C289,SRA!B:C,2,0),"")</f>
        <v>CLECIO JOSE DA SILVA</v>
      </c>
      <c r="E289" s="12" t="str">
        <f>IFERROR(VLOOKUP(C289,SRA!B:T,8,0),"")</f>
        <v>CLT</v>
      </c>
      <c r="F289" s="12" t="s">
        <v>442</v>
      </c>
      <c r="G289" s="12" t="str">
        <f>IFERROR(VLOOKUP(C289,SRA!B:T,5,0),"")</f>
        <v>TEC. EM ADM. E FIN.</v>
      </c>
      <c r="H289" s="46">
        <f>IFERROR(VLOOKUP(C289,SRA!B:T,18,0),"")</f>
        <v>2152.9499999999998</v>
      </c>
      <c r="I289" s="46">
        <f>IFERROR(VLOOKUP(C289,SRA!B:T,19,0),"")</f>
        <v>233.32</v>
      </c>
      <c r="J289" s="47">
        <f>IFERROR(VLOOKUP(C289,MARÇO!B:F,3,0),"0,00")</f>
        <v>6130.06</v>
      </c>
      <c r="K289" s="46">
        <f t="shared" si="9"/>
        <v>3256.9500000000003</v>
      </c>
      <c r="L289" s="47">
        <f>IFERROR(VLOOKUP(C289,MARÇO!B:H,7,0),"0,00")</f>
        <v>2873.11</v>
      </c>
      <c r="M289" s="16" t="str">
        <f>IFERROR(VLOOKUP(C289,FÉRIAS!B:C,2,0),"")</f>
        <v>CLECIO JOSE DA SILVA</v>
      </c>
      <c r="N289" s="13" t="str">
        <f>IFERROR(VLOOKUP(C289,AFASTADOS!B:C,2,0),"")</f>
        <v/>
      </c>
    </row>
    <row r="290" spans="2:14" s="13" customFormat="1">
      <c r="B290" s="12">
        <f t="shared" si="8"/>
        <v>282</v>
      </c>
      <c r="C290" s="17">
        <v>2726</v>
      </c>
      <c r="D290" s="18" t="str">
        <f>IFERROR(VLOOKUP(C290,SRA!B:C,2,0),"")</f>
        <v>MARIA GILVANEIDE SANTOS LIMA</v>
      </c>
      <c r="E290" s="12" t="str">
        <f>IFERROR(VLOOKUP(C290,SRA!B:T,8,0),"")</f>
        <v>CLT</v>
      </c>
      <c r="F290" s="12" t="s">
        <v>430</v>
      </c>
      <c r="G290" s="12" t="str">
        <f>IFERROR(VLOOKUP(C290,SRA!B:T,5,0),"")</f>
        <v>TEC. EM ADM. E FIN.</v>
      </c>
      <c r="H290" s="46">
        <f>IFERROR(VLOOKUP(C290,SRA!B:T,18,0),"")</f>
        <v>2260.61</v>
      </c>
      <c r="I290" s="46">
        <f>IFERROR(VLOOKUP(C290,SRA!B:T,19,0),"")</f>
        <v>2544.25</v>
      </c>
      <c r="J290" s="47">
        <f>IFERROR(VLOOKUP(C290,MARÇO!B:F,3,0),"0,00")</f>
        <v>4804.8599999999997</v>
      </c>
      <c r="K290" s="46">
        <f t="shared" si="9"/>
        <v>1783.5799999999995</v>
      </c>
      <c r="L290" s="47">
        <f>IFERROR(VLOOKUP(C290,MARÇO!B:H,7,0),"0,00")</f>
        <v>3021.28</v>
      </c>
      <c r="M290" s="16" t="str">
        <f>IFERROR(VLOOKUP(C290,FÉRIAS!B:C,2,0),"")</f>
        <v/>
      </c>
      <c r="N290" s="13" t="str">
        <f>IFERROR(VLOOKUP(C290,AFASTADOS!B:C,2,0),"")</f>
        <v/>
      </c>
    </row>
    <row r="291" spans="2:14" s="13" customFormat="1">
      <c r="B291" s="12">
        <f t="shared" si="8"/>
        <v>283</v>
      </c>
      <c r="C291" s="17">
        <v>2732</v>
      </c>
      <c r="D291" s="18" t="str">
        <f>IFERROR(VLOOKUP(C291,SRA!B:C,2,0),"")</f>
        <v>LILIANE DA SILVA SALVADOR</v>
      </c>
      <c r="E291" s="12" t="str">
        <f>IFERROR(VLOOKUP(C291,SRA!B:T,8,0),"")</f>
        <v>CLT</v>
      </c>
      <c r="F291" s="12" t="s">
        <v>430</v>
      </c>
      <c r="G291" s="12" t="str">
        <f>IFERROR(VLOOKUP(C291,SRA!B:T,5,0),"")</f>
        <v>TEC. EM ADM. E FIN.</v>
      </c>
      <c r="H291" s="46">
        <f>IFERROR(VLOOKUP(C291,SRA!B:T,18,0),"")</f>
        <v>2260.66</v>
      </c>
      <c r="I291" s="46">
        <f>IFERROR(VLOOKUP(C291,SRA!B:T,19,0),"")</f>
        <v>0</v>
      </c>
      <c r="J291" s="47">
        <f>IFERROR(VLOOKUP(C291,MARÇO!B:F,3,0),"0,00")</f>
        <v>2260.66</v>
      </c>
      <c r="K291" s="46">
        <f t="shared" si="9"/>
        <v>360</v>
      </c>
      <c r="L291" s="47">
        <f>IFERROR(VLOOKUP(C291,MARÇO!B:H,7,0),"0,00")</f>
        <v>1900.6599999999999</v>
      </c>
      <c r="M291" s="16" t="str">
        <f>IFERROR(VLOOKUP(C291,FÉRIAS!B:C,2,0),"")</f>
        <v/>
      </c>
      <c r="N291" s="13" t="str">
        <f>IFERROR(VLOOKUP(C291,AFASTADOS!B:C,2,0),"")</f>
        <v/>
      </c>
    </row>
    <row r="292" spans="2:14" s="13" customFormat="1">
      <c r="B292" s="12">
        <f t="shared" si="8"/>
        <v>284</v>
      </c>
      <c r="C292" s="17">
        <v>2736</v>
      </c>
      <c r="D292" s="18" t="str">
        <f>IFERROR(VLOOKUP(C292,SRA!B:C,2,0),"")</f>
        <v>LUCENILDO JOSE DA SILVA</v>
      </c>
      <c r="E292" s="12" t="str">
        <f>IFERROR(VLOOKUP(C292,SRA!B:T,8,0),"")</f>
        <v>CLT</v>
      </c>
      <c r="F292" s="12" t="s">
        <v>430</v>
      </c>
      <c r="G292" s="12" t="str">
        <f>IFERROR(VLOOKUP(C292,SRA!B:T,5,0),"")</f>
        <v>TEC. EM ADM. E FIN.</v>
      </c>
      <c r="H292" s="46">
        <f>IFERROR(VLOOKUP(C292,SRA!B:T,18,0),"")</f>
        <v>2152.9499999999998</v>
      </c>
      <c r="I292" s="46">
        <f>IFERROR(VLOOKUP(C292,SRA!B:T,19,0),"")</f>
        <v>233.32</v>
      </c>
      <c r="J292" s="47">
        <f>IFERROR(VLOOKUP(C292,MARÇO!B:F,3,0),"0,00")</f>
        <v>2386.27</v>
      </c>
      <c r="K292" s="46">
        <f t="shared" si="9"/>
        <v>520.92999999999984</v>
      </c>
      <c r="L292" s="47">
        <f>IFERROR(VLOOKUP(C292,MARÇO!B:H,7,0),"0,00")</f>
        <v>1865.3400000000001</v>
      </c>
      <c r="M292" s="16" t="str">
        <f>IFERROR(VLOOKUP(C292,FÉRIAS!B:C,2,0),"")</f>
        <v/>
      </c>
      <c r="N292" s="13" t="str">
        <f>IFERROR(VLOOKUP(C292,AFASTADOS!B:C,2,0),"")</f>
        <v/>
      </c>
    </row>
    <row r="293" spans="2:14" s="13" customFormat="1">
      <c r="B293" s="12">
        <f t="shared" si="8"/>
        <v>285</v>
      </c>
      <c r="C293" s="17">
        <v>2748</v>
      </c>
      <c r="D293" s="18" t="str">
        <f>IFERROR(VLOOKUP(C293,SRA!B:C,2,0),"")</f>
        <v>LEONINO CLEMENTE DA SILVA</v>
      </c>
      <c r="E293" s="12" t="str">
        <f>IFERROR(VLOOKUP(C293,SRA!B:T,8,0),"")</f>
        <v>CLT</v>
      </c>
      <c r="F293" s="12" t="s">
        <v>430</v>
      </c>
      <c r="G293" s="12" t="str">
        <f>IFERROR(VLOOKUP(C293,SRA!B:T,5,0),"")</f>
        <v>OP. DE PROD. IND.</v>
      </c>
      <c r="H293" s="46">
        <f>IFERROR(VLOOKUP(C293,SRA!B:T,18,0),"")</f>
        <v>1613.3</v>
      </c>
      <c r="I293" s="46">
        <f>IFERROR(VLOOKUP(C293,SRA!B:T,19,0),"")</f>
        <v>0</v>
      </c>
      <c r="J293" s="47">
        <f>IFERROR(VLOOKUP(C293,MARÇO!B:F,3,0),"0,00")</f>
        <v>1613.3</v>
      </c>
      <c r="K293" s="46">
        <f t="shared" si="9"/>
        <v>465.78</v>
      </c>
      <c r="L293" s="47">
        <f>IFERROR(VLOOKUP(C293,MARÇO!B:H,7,0),"0,00")</f>
        <v>1147.52</v>
      </c>
      <c r="M293" s="16" t="str">
        <f>IFERROR(VLOOKUP(C293,FÉRIAS!B:C,2,0),"")</f>
        <v/>
      </c>
      <c r="N293" s="13" t="str">
        <f>IFERROR(VLOOKUP(C293,AFASTADOS!B:C,2,0),"")</f>
        <v/>
      </c>
    </row>
    <row r="294" spans="2:14" s="13" customFormat="1">
      <c r="B294" s="12">
        <f t="shared" si="8"/>
        <v>286</v>
      </c>
      <c r="C294" s="17">
        <v>2751</v>
      </c>
      <c r="D294" s="18" t="str">
        <f>IFERROR(VLOOKUP(C294,SRA!B:C,2,0),"")</f>
        <v>DENNYS RYAN GUILHERME PEREIRA</v>
      </c>
      <c r="E294" s="12" t="str">
        <f>IFERROR(VLOOKUP(C294,SRA!B:T,8,0),"")</f>
        <v>CLT</v>
      </c>
      <c r="F294" s="12" t="s">
        <v>430</v>
      </c>
      <c r="G294" s="12" t="str">
        <f>IFERROR(VLOOKUP(C294,SRA!B:T,5,0),"")</f>
        <v>OP. DE PROD. IND.</v>
      </c>
      <c r="H294" s="46">
        <f>IFERROR(VLOOKUP(C294,SRA!B:T,18,0),"")</f>
        <v>1961.03</v>
      </c>
      <c r="I294" s="46">
        <f>IFERROR(VLOOKUP(C294,SRA!B:T,19,0),"")</f>
        <v>0</v>
      </c>
      <c r="J294" s="47">
        <f>IFERROR(VLOOKUP(C294,MARÇO!B:F,3,0),"0,00")</f>
        <v>1961.03</v>
      </c>
      <c r="K294" s="46">
        <f t="shared" si="9"/>
        <v>926.98</v>
      </c>
      <c r="L294" s="47">
        <f>IFERROR(VLOOKUP(C294,MARÇO!B:H,7,0),"0,00")</f>
        <v>1034.05</v>
      </c>
      <c r="M294" s="16" t="str">
        <f>IFERROR(VLOOKUP(C294,FÉRIAS!B:C,2,0),"")</f>
        <v/>
      </c>
      <c r="N294" s="13" t="str">
        <f>IFERROR(VLOOKUP(C294,AFASTADOS!B:C,2,0),"")</f>
        <v/>
      </c>
    </row>
    <row r="295" spans="2:14" s="13" customFormat="1">
      <c r="B295" s="12">
        <f t="shared" si="8"/>
        <v>287</v>
      </c>
      <c r="C295" s="12">
        <v>2754</v>
      </c>
      <c r="D295" s="18" t="str">
        <f>IFERROR(VLOOKUP(C295,SRA!B:C,2,0),"")</f>
        <v>ROSANGELA BARROS CANTALICE</v>
      </c>
      <c r="E295" s="12" t="str">
        <f>IFERROR(VLOOKUP(C295,SRA!B:T,8,0),"")</f>
        <v>CLT</v>
      </c>
      <c r="F295" s="12" t="s">
        <v>452</v>
      </c>
      <c r="G295" s="12" t="str">
        <f>IFERROR(VLOOKUP(C295,SRA!B:T,5,0),"")</f>
        <v>OP. DE PROD. IND.</v>
      </c>
      <c r="H295" s="46">
        <f>IFERROR(VLOOKUP(C295,SRA!B:T,18,0),"")</f>
        <v>1463.31</v>
      </c>
      <c r="I295" s="46">
        <f>IFERROR(VLOOKUP(C295,SRA!B:T,19,0),"")</f>
        <v>0</v>
      </c>
      <c r="J295" s="47" t="str">
        <f>IFERROR(VLOOKUP(C295,MARÇO!B:F,3,0),"0,00")</f>
        <v>0,00</v>
      </c>
      <c r="K295" s="46">
        <f t="shared" si="9"/>
        <v>0</v>
      </c>
      <c r="L295" s="47" t="str">
        <f>IFERROR(VLOOKUP(C295,MARÇO!B:H,7,0),"0,00")</f>
        <v>0,00</v>
      </c>
      <c r="M295" s="16" t="str">
        <f>IFERROR(VLOOKUP(C295,FÉRIAS!B:C,2,0),"")</f>
        <v/>
      </c>
      <c r="N295" s="13" t="str">
        <f>IFERROR(VLOOKUP(C295,AFASTADOS!B:C,2,0),"")</f>
        <v>ROSANGELA BARROS CANTALICE</v>
      </c>
    </row>
    <row r="296" spans="2:14" s="13" customFormat="1">
      <c r="B296" s="12">
        <f t="shared" si="8"/>
        <v>288</v>
      </c>
      <c r="C296" s="17">
        <v>2757</v>
      </c>
      <c r="D296" s="18" t="str">
        <f>IFERROR(VLOOKUP(C296,SRA!B:C,2,0),"")</f>
        <v>CLAUDIA REGINA NEVES DE MELO</v>
      </c>
      <c r="E296" s="12" t="str">
        <f>IFERROR(VLOOKUP(C296,SRA!B:T,8,0),"")</f>
        <v>CLT</v>
      </c>
      <c r="F296" s="12" t="s">
        <v>430</v>
      </c>
      <c r="G296" s="12" t="str">
        <f>IFERROR(VLOOKUP(C296,SRA!B:T,5,0),"")</f>
        <v>OP. DE PROD. IND.</v>
      </c>
      <c r="H296" s="46">
        <f>IFERROR(VLOOKUP(C296,SRA!B:T,18,0),"")</f>
        <v>1778.68</v>
      </c>
      <c r="I296" s="46">
        <f>IFERROR(VLOOKUP(C296,SRA!B:T,19,0),"")</f>
        <v>0</v>
      </c>
      <c r="J296" s="47">
        <f>IFERROR(VLOOKUP(C296,MARÇO!B:F,3,0),"0,00")</f>
        <v>2186.4899999999998</v>
      </c>
      <c r="K296" s="46">
        <f t="shared" si="9"/>
        <v>1581.7399999999998</v>
      </c>
      <c r="L296" s="47">
        <f>IFERROR(VLOOKUP(C296,MARÇO!B:H,7,0),"0,00")</f>
        <v>604.75</v>
      </c>
      <c r="M296" s="16" t="str">
        <f>IFERROR(VLOOKUP(C296,FÉRIAS!B:C,2,0),"")</f>
        <v/>
      </c>
      <c r="N296" s="13" t="str">
        <f>IFERROR(VLOOKUP(C296,AFASTADOS!B:C,2,0),"")</f>
        <v/>
      </c>
    </row>
    <row r="297" spans="2:14" s="13" customFormat="1">
      <c r="B297" s="12">
        <f t="shared" si="8"/>
        <v>289</v>
      </c>
      <c r="C297" s="17">
        <v>2766</v>
      </c>
      <c r="D297" s="18" t="str">
        <f>IFERROR(VLOOKUP(C297,SRA!B:C,2,0),"")</f>
        <v>EMANOEL VIEIRA LAURIA</v>
      </c>
      <c r="E297" s="12" t="str">
        <f>IFERROR(VLOOKUP(C297,SRA!B:T,8,0),"")</f>
        <v>CLT</v>
      </c>
      <c r="F297" s="12" t="s">
        <v>430</v>
      </c>
      <c r="G297" s="12" t="str">
        <f>IFERROR(VLOOKUP(C297,SRA!B:T,5,0),"")</f>
        <v>TEC.EM QUALIDADE IND</v>
      </c>
      <c r="H297" s="46">
        <f>IFERROR(VLOOKUP(C297,SRA!B:T,18,0),"")</f>
        <v>2050.41</v>
      </c>
      <c r="I297" s="46">
        <f>IFERROR(VLOOKUP(C297,SRA!B:T,19,0),"")</f>
        <v>0</v>
      </c>
      <c r="J297" s="47">
        <f>IFERROR(VLOOKUP(C297,MARÇO!B:F,3,0),"0,00")</f>
        <v>2050.41</v>
      </c>
      <c r="K297" s="46">
        <f t="shared" si="9"/>
        <v>1043.1299999999999</v>
      </c>
      <c r="L297" s="47">
        <f>IFERROR(VLOOKUP(C297,MARÇO!B:H,7,0),"0,00")</f>
        <v>1007.28</v>
      </c>
      <c r="M297" s="16" t="str">
        <f>IFERROR(VLOOKUP(C297,FÉRIAS!B:C,2,0),"")</f>
        <v/>
      </c>
      <c r="N297" s="13" t="str">
        <f>IFERROR(VLOOKUP(C297,AFASTADOS!B:C,2,0),"")</f>
        <v/>
      </c>
    </row>
    <row r="298" spans="2:14" s="13" customFormat="1">
      <c r="B298" s="12">
        <f t="shared" si="8"/>
        <v>290</v>
      </c>
      <c r="C298" s="17">
        <v>2768</v>
      </c>
      <c r="D298" s="18" t="str">
        <f>IFERROR(VLOOKUP(C298,SRA!B:C,2,0),"")</f>
        <v>IZABEL LUIZA SOARES DE SOUZA</v>
      </c>
      <c r="E298" s="12" t="str">
        <f>IFERROR(VLOOKUP(C298,SRA!B:T,8,0),"")</f>
        <v>CLT</v>
      </c>
      <c r="F298" s="12" t="s">
        <v>430</v>
      </c>
      <c r="G298" s="12" t="str">
        <f>IFERROR(VLOOKUP(C298,SRA!B:T,5,0),"")</f>
        <v>OP. DE PROD. IND.</v>
      </c>
      <c r="H298" s="46">
        <f>IFERROR(VLOOKUP(C298,SRA!B:T,18,0),"")</f>
        <v>1778.68</v>
      </c>
      <c r="I298" s="46">
        <f>IFERROR(VLOOKUP(C298,SRA!B:T,19,0),"")</f>
        <v>0</v>
      </c>
      <c r="J298" s="47">
        <f>IFERROR(VLOOKUP(C298,MARÇO!B:F,3,0),"0,00")</f>
        <v>1843.68</v>
      </c>
      <c r="K298" s="46">
        <f t="shared" si="9"/>
        <v>483.04999999999995</v>
      </c>
      <c r="L298" s="47">
        <f>IFERROR(VLOOKUP(C298,MARÇO!B:H,7,0),"0,00")</f>
        <v>1360.63</v>
      </c>
      <c r="M298" s="16" t="str">
        <f>IFERROR(VLOOKUP(C298,FÉRIAS!B:C,2,0),"")</f>
        <v/>
      </c>
      <c r="N298" s="13" t="str">
        <f>IFERROR(VLOOKUP(C298,AFASTADOS!B:C,2,0),"")</f>
        <v/>
      </c>
    </row>
    <row r="299" spans="2:14" s="13" customFormat="1">
      <c r="B299" s="12">
        <f t="shared" si="8"/>
        <v>291</v>
      </c>
      <c r="C299" s="17">
        <v>2770</v>
      </c>
      <c r="D299" s="18" t="str">
        <f>IFERROR(VLOOKUP(C299,SRA!B:C,2,0),"")</f>
        <v>JOSE PIMENTEL SILVA</v>
      </c>
      <c r="E299" s="12" t="str">
        <f>IFERROR(VLOOKUP(C299,SRA!B:T,8,0),"")</f>
        <v>CLT</v>
      </c>
      <c r="F299" s="12" t="s">
        <v>430</v>
      </c>
      <c r="G299" s="12" t="str">
        <f>IFERROR(VLOOKUP(C299,SRA!B:T,5,0),"")</f>
        <v>OP. DE PROD. IND.</v>
      </c>
      <c r="H299" s="46">
        <f>IFERROR(VLOOKUP(C299,SRA!B:T,18,0),"")</f>
        <v>1613.34</v>
      </c>
      <c r="I299" s="46">
        <f>IFERROR(VLOOKUP(C299,SRA!B:T,19,0),"")</f>
        <v>0</v>
      </c>
      <c r="J299" s="47">
        <f>IFERROR(VLOOKUP(C299,MARÇO!B:F,3,0),"0,00")</f>
        <v>1613.34</v>
      </c>
      <c r="K299" s="46">
        <f t="shared" si="9"/>
        <v>617</v>
      </c>
      <c r="L299" s="47">
        <f>IFERROR(VLOOKUP(C299,MARÇO!B:H,7,0),"0,00")</f>
        <v>996.33999999999992</v>
      </c>
      <c r="M299" s="16" t="str">
        <f>IFERROR(VLOOKUP(C299,FÉRIAS!B:C,2,0),"")</f>
        <v/>
      </c>
      <c r="N299" s="13" t="str">
        <f>IFERROR(VLOOKUP(C299,AFASTADOS!B:C,2,0),"")</f>
        <v/>
      </c>
    </row>
    <row r="300" spans="2:14" s="13" customFormat="1">
      <c r="B300" s="12">
        <f t="shared" si="8"/>
        <v>292</v>
      </c>
      <c r="C300" s="17">
        <v>2772</v>
      </c>
      <c r="D300" s="18" t="str">
        <f>IFERROR(VLOOKUP(C300,SRA!B:C,2,0),"")</f>
        <v>CARMEM ALUISIA LEITE DE ANDRAD</v>
      </c>
      <c r="E300" s="12" t="str">
        <f>IFERROR(VLOOKUP(C300,SRA!B:T,8,0),"")</f>
        <v>CLT</v>
      </c>
      <c r="F300" s="12" t="s">
        <v>430</v>
      </c>
      <c r="G300" s="12" t="str">
        <f>IFERROR(VLOOKUP(C300,SRA!B:T,5,0),"")</f>
        <v>TEC. EM ADM. E FIN.</v>
      </c>
      <c r="H300" s="46">
        <f>IFERROR(VLOOKUP(C300,SRA!B:T,18,0),"")</f>
        <v>2152.9499999999998</v>
      </c>
      <c r="I300" s="46">
        <f>IFERROR(VLOOKUP(C300,SRA!B:T,19,0),"")</f>
        <v>0</v>
      </c>
      <c r="J300" s="47">
        <f>IFERROR(VLOOKUP(C300,MARÇO!B:F,3,0),"0,00")</f>
        <v>2350.84</v>
      </c>
      <c r="K300" s="46">
        <f t="shared" si="9"/>
        <v>306.57000000000016</v>
      </c>
      <c r="L300" s="47">
        <f>IFERROR(VLOOKUP(C300,MARÇO!B:H,7,0),"0,00")</f>
        <v>2044.27</v>
      </c>
      <c r="M300" s="16" t="str">
        <f>IFERROR(VLOOKUP(C300,FÉRIAS!B:C,2,0),"")</f>
        <v/>
      </c>
      <c r="N300" s="13" t="str">
        <f>IFERROR(VLOOKUP(C300,AFASTADOS!B:C,2,0),"")</f>
        <v/>
      </c>
    </row>
    <row r="301" spans="2:14" s="13" customFormat="1">
      <c r="B301" s="12">
        <f t="shared" si="8"/>
        <v>293</v>
      </c>
      <c r="C301" s="17">
        <v>2773</v>
      </c>
      <c r="D301" s="18" t="str">
        <f>IFERROR(VLOOKUP(C301,SRA!B:C,2,0),"")</f>
        <v>WALDNER NERTAM F  DE ALENCAR</v>
      </c>
      <c r="E301" s="12" t="str">
        <f>IFERROR(VLOOKUP(C301,SRA!B:T,8,0),"")</f>
        <v>CLT</v>
      </c>
      <c r="F301" s="12" t="s">
        <v>430</v>
      </c>
      <c r="G301" s="12" t="str">
        <f>IFERROR(VLOOKUP(C301,SRA!B:T,5,0),"")</f>
        <v>TEC.EM QUALIDADE IND</v>
      </c>
      <c r="H301" s="46">
        <f>IFERROR(VLOOKUP(C301,SRA!B:T,18,0),"")</f>
        <v>2050.41</v>
      </c>
      <c r="I301" s="46">
        <f>IFERROR(VLOOKUP(C301,SRA!B:T,19,0),"")</f>
        <v>0</v>
      </c>
      <c r="J301" s="47">
        <f>IFERROR(VLOOKUP(C301,MARÇO!B:F,3,0),"0,00")</f>
        <v>2050.41</v>
      </c>
      <c r="K301" s="46">
        <f t="shared" si="9"/>
        <v>346.73</v>
      </c>
      <c r="L301" s="47">
        <f>IFERROR(VLOOKUP(C301,MARÇO!B:H,7,0),"0,00")</f>
        <v>1703.6799999999998</v>
      </c>
      <c r="M301" s="16" t="str">
        <f>IFERROR(VLOOKUP(C301,FÉRIAS!B:C,2,0),"")</f>
        <v/>
      </c>
      <c r="N301" s="13" t="str">
        <f>IFERROR(VLOOKUP(C301,AFASTADOS!B:C,2,0),"")</f>
        <v/>
      </c>
    </row>
    <row r="302" spans="2:14" s="13" customFormat="1">
      <c r="B302" s="12">
        <f t="shared" si="8"/>
        <v>294</v>
      </c>
      <c r="C302" s="17">
        <v>2775</v>
      </c>
      <c r="D302" s="18" t="str">
        <f>IFERROR(VLOOKUP(C302,SRA!B:C,2,0),"")</f>
        <v>MARCELA FREITAS DA C SALLES</v>
      </c>
      <c r="E302" s="12" t="str">
        <f>IFERROR(VLOOKUP(C302,SRA!B:T,8,0),"")</f>
        <v>CLT</v>
      </c>
      <c r="F302" s="12" t="s">
        <v>442</v>
      </c>
      <c r="G302" s="12" t="str">
        <f>IFERROR(VLOOKUP(C302,SRA!B:T,5,0),"")</f>
        <v>TEC. EM ADM. E FIN.</v>
      </c>
      <c r="H302" s="46">
        <f>IFERROR(VLOOKUP(C302,SRA!B:T,18,0),"")</f>
        <v>2260.61</v>
      </c>
      <c r="I302" s="46">
        <f>IFERROR(VLOOKUP(C302,SRA!B:T,19,0),"")</f>
        <v>0</v>
      </c>
      <c r="J302" s="47">
        <f>IFERROR(VLOOKUP(C302,MARÇO!B:F,3,0),"0,00")</f>
        <v>3056.88</v>
      </c>
      <c r="K302" s="46">
        <f t="shared" si="9"/>
        <v>1863.0900000000001</v>
      </c>
      <c r="L302" s="47">
        <f>IFERROR(VLOOKUP(C302,MARÇO!B:H,7,0),"0,00")</f>
        <v>1193.79</v>
      </c>
      <c r="M302" s="16" t="str">
        <f>IFERROR(VLOOKUP(C302,FÉRIAS!B:C,2,0),"")</f>
        <v>MARCELA FREITAS DA C SALLES</v>
      </c>
      <c r="N302" s="13" t="str">
        <f>IFERROR(VLOOKUP(C302,AFASTADOS!B:C,2,0),"")</f>
        <v/>
      </c>
    </row>
    <row r="303" spans="2:14" s="13" customFormat="1">
      <c r="B303" s="12">
        <f t="shared" si="8"/>
        <v>295</v>
      </c>
      <c r="C303" s="17">
        <v>2779</v>
      </c>
      <c r="D303" s="18" t="str">
        <f>IFERROR(VLOOKUP(C303,SRA!B:C,2,0),"")</f>
        <v>THAIS REGINA BORGES LOPES</v>
      </c>
      <c r="E303" s="12" t="str">
        <f>IFERROR(VLOOKUP(C303,SRA!B:T,8,0),"")</f>
        <v>CLT</v>
      </c>
      <c r="F303" s="12" t="s">
        <v>430</v>
      </c>
      <c r="G303" s="12" t="str">
        <f>IFERROR(VLOOKUP(C303,SRA!B:T,5,0),"")</f>
        <v>OP. DE PROD. IND.</v>
      </c>
      <c r="H303" s="46">
        <f>IFERROR(VLOOKUP(C303,SRA!B:T,18,0),"")</f>
        <v>1961.03</v>
      </c>
      <c r="I303" s="46">
        <f>IFERROR(VLOOKUP(C303,SRA!B:T,19,0),"")</f>
        <v>1413.47</v>
      </c>
      <c r="J303" s="47">
        <f>IFERROR(VLOOKUP(C303,MARÇO!B:F,3,0),"0,00")</f>
        <v>7079.89</v>
      </c>
      <c r="K303" s="46">
        <f t="shared" si="9"/>
        <v>5492.72</v>
      </c>
      <c r="L303" s="47">
        <f>IFERROR(VLOOKUP(C303,MARÇO!B:H,7,0),"0,00")</f>
        <v>1587.17</v>
      </c>
      <c r="M303" s="16" t="str">
        <f>IFERROR(VLOOKUP(C303,FÉRIAS!B:C,2,0),"")</f>
        <v/>
      </c>
      <c r="N303" s="13" t="str">
        <f>IFERROR(VLOOKUP(C303,AFASTADOS!B:C,2,0),"")</f>
        <v/>
      </c>
    </row>
    <row r="304" spans="2:14" s="13" customFormat="1">
      <c r="B304" s="12">
        <f t="shared" si="8"/>
        <v>296</v>
      </c>
      <c r="C304" s="17">
        <v>2782</v>
      </c>
      <c r="D304" s="18" t="str">
        <f>IFERROR(VLOOKUP(C304,SRA!B:C,2,0),"")</f>
        <v>ELVIS ALVES DA COSTA</v>
      </c>
      <c r="E304" s="12" t="str">
        <f>IFERROR(VLOOKUP(C304,SRA!B:T,8,0),"")</f>
        <v>CLT</v>
      </c>
      <c r="F304" s="12" t="s">
        <v>430</v>
      </c>
      <c r="G304" s="12" t="str">
        <f>IFERROR(VLOOKUP(C304,SRA!B:T,5,0),"")</f>
        <v>OP. DE PROD. IND.(C)</v>
      </c>
      <c r="H304" s="46">
        <f>IFERROR(VLOOKUP(C304,SRA!B:T,18,0),"")</f>
        <v>1778.72</v>
      </c>
      <c r="I304" s="46">
        <f>IFERROR(VLOOKUP(C304,SRA!B:T,19,0),"")</f>
        <v>0</v>
      </c>
      <c r="J304" s="47">
        <f>IFERROR(VLOOKUP(C304,MARÇO!B:F,3,0),"0,00")</f>
        <v>1778.72</v>
      </c>
      <c r="K304" s="46">
        <f t="shared" si="9"/>
        <v>234.46000000000004</v>
      </c>
      <c r="L304" s="47">
        <f>IFERROR(VLOOKUP(C304,MARÇO!B:H,7,0),"0,00")</f>
        <v>1544.26</v>
      </c>
      <c r="M304" s="16" t="str">
        <f>IFERROR(VLOOKUP(C304,FÉRIAS!B:C,2,0),"")</f>
        <v/>
      </c>
      <c r="N304" s="13" t="str">
        <f>IFERROR(VLOOKUP(C304,AFASTADOS!B:C,2,0),"")</f>
        <v/>
      </c>
    </row>
    <row r="305" spans="2:14" s="13" customFormat="1">
      <c r="B305" s="12">
        <f t="shared" si="8"/>
        <v>297</v>
      </c>
      <c r="C305" s="17">
        <v>2784</v>
      </c>
      <c r="D305" s="18" t="str">
        <f>IFERROR(VLOOKUP(C305,SRA!B:C,2,0),"")</f>
        <v>FERNANDO ALVES DO NASCIMENTO</v>
      </c>
      <c r="E305" s="12" t="str">
        <f>IFERROR(VLOOKUP(C305,SRA!B:T,8,0),"")</f>
        <v>CLT</v>
      </c>
      <c r="F305" s="12" t="s">
        <v>430</v>
      </c>
      <c r="G305" s="12" t="str">
        <f>IFERROR(VLOOKUP(C305,SRA!B:T,5,0),"")</f>
        <v>OP. DE PROD. IND.</v>
      </c>
      <c r="H305" s="46">
        <f>IFERROR(VLOOKUP(C305,SRA!B:T,18,0),"")</f>
        <v>1693.96</v>
      </c>
      <c r="I305" s="46">
        <f>IFERROR(VLOOKUP(C305,SRA!B:T,19,0),"")</f>
        <v>0</v>
      </c>
      <c r="J305" s="47">
        <f>IFERROR(VLOOKUP(C305,MARÇO!B:F,3,0),"0,00")</f>
        <v>4541.25</v>
      </c>
      <c r="K305" s="46">
        <f t="shared" si="9"/>
        <v>3965.3</v>
      </c>
      <c r="L305" s="47">
        <f>IFERROR(VLOOKUP(C305,MARÇO!B:H,7,0),"0,00")</f>
        <v>575.95000000000005</v>
      </c>
      <c r="M305" s="16" t="str">
        <f>IFERROR(VLOOKUP(C305,FÉRIAS!B:C,2,0),"")</f>
        <v/>
      </c>
      <c r="N305" s="13" t="str">
        <f>IFERROR(VLOOKUP(C305,AFASTADOS!B:C,2,0),"")</f>
        <v/>
      </c>
    </row>
    <row r="306" spans="2:14" s="13" customFormat="1">
      <c r="B306" s="12">
        <f t="shared" si="8"/>
        <v>298</v>
      </c>
      <c r="C306" s="17">
        <v>2785</v>
      </c>
      <c r="D306" s="18" t="str">
        <f>IFERROR(VLOOKUP(C306,SRA!B:C,2,0),"")</f>
        <v>JEANNE D ARC PEDROSA PESSOA</v>
      </c>
      <c r="E306" s="12" t="str">
        <f>IFERROR(VLOOKUP(C306,SRA!B:T,8,0),"")</f>
        <v>CLT</v>
      </c>
      <c r="F306" s="12" t="s">
        <v>452</v>
      </c>
      <c r="G306" s="12" t="str">
        <f>IFERROR(VLOOKUP(C306,SRA!B:T,5,0),"")</f>
        <v>OP. DE PROD. IND.</v>
      </c>
      <c r="H306" s="46">
        <f>IFERROR(VLOOKUP(C306,SRA!B:T,18,0),"")</f>
        <v>1613.31</v>
      </c>
      <c r="I306" s="46">
        <f>IFERROR(VLOOKUP(C306,SRA!B:T,19,0),"")</f>
        <v>0</v>
      </c>
      <c r="J306" s="47">
        <f>IFERROR(VLOOKUP(C306,MARÇO!B:F,3,0),"0,00")</f>
        <v>5143.3999999999996</v>
      </c>
      <c r="K306" s="46">
        <f t="shared" si="9"/>
        <v>4594.87</v>
      </c>
      <c r="L306" s="47">
        <f>IFERROR(VLOOKUP(C306,MARÇO!B:H,7,0),"0,00")</f>
        <v>548.53</v>
      </c>
      <c r="M306" s="16" t="str">
        <f>IFERROR(VLOOKUP(C306,FÉRIAS!B:C,2,0),"")</f>
        <v/>
      </c>
      <c r="N306" s="13" t="str">
        <f>IFERROR(VLOOKUP(C306,AFASTADOS!B:C,2,0),"")</f>
        <v>JEANNE D ARC PEDROSA PESSOA</v>
      </c>
    </row>
    <row r="307" spans="2:14" s="13" customFormat="1">
      <c r="B307" s="12">
        <f t="shared" si="8"/>
        <v>299</v>
      </c>
      <c r="C307" s="17">
        <v>2788</v>
      </c>
      <c r="D307" s="18" t="str">
        <f>IFERROR(VLOOKUP(C307,SRA!B:C,2,0),"")</f>
        <v>ROSANIA EMIDIA PEREIRA</v>
      </c>
      <c r="E307" s="12" t="str">
        <f>IFERROR(VLOOKUP(C307,SRA!B:T,8,0),"")</f>
        <v>CLT</v>
      </c>
      <c r="F307" s="12" t="s">
        <v>430</v>
      </c>
      <c r="G307" s="12" t="str">
        <f>IFERROR(VLOOKUP(C307,SRA!B:T,5,0),"")</f>
        <v>OP. DE PROD. IND.</v>
      </c>
      <c r="H307" s="46">
        <f>IFERROR(VLOOKUP(C307,SRA!B:T,18,0),"")</f>
        <v>1778.68</v>
      </c>
      <c r="I307" s="46">
        <f>IFERROR(VLOOKUP(C307,SRA!B:T,19,0),"")</f>
        <v>0</v>
      </c>
      <c r="J307" s="47">
        <f>IFERROR(VLOOKUP(C307,MARÇO!B:F,3,0),"0,00")</f>
        <v>1778.68</v>
      </c>
      <c r="K307" s="46">
        <f t="shared" si="9"/>
        <v>295.87000000000012</v>
      </c>
      <c r="L307" s="47">
        <f>IFERROR(VLOOKUP(C307,MARÇO!B:H,7,0),"0,00")</f>
        <v>1482.81</v>
      </c>
      <c r="M307" s="16" t="str">
        <f>IFERROR(VLOOKUP(C307,FÉRIAS!B:C,2,0),"")</f>
        <v/>
      </c>
      <c r="N307" s="13" t="str">
        <f>IFERROR(VLOOKUP(C307,AFASTADOS!B:C,2,0),"")</f>
        <v/>
      </c>
    </row>
    <row r="308" spans="2:14" s="13" customFormat="1">
      <c r="B308" s="12">
        <f t="shared" si="8"/>
        <v>300</v>
      </c>
      <c r="C308" s="17">
        <v>2790</v>
      </c>
      <c r="D308" s="18" t="str">
        <f>IFERROR(VLOOKUP(C308,SRA!B:C,2,0),"")</f>
        <v>ROSANA DE FATIMA UCHOA  AREDE</v>
      </c>
      <c r="E308" s="12" t="str">
        <f>IFERROR(VLOOKUP(C308,SRA!B:T,8,0),"")</f>
        <v>CLT</v>
      </c>
      <c r="F308" s="12" t="s">
        <v>430</v>
      </c>
      <c r="G308" s="12" t="str">
        <f>IFERROR(VLOOKUP(C308,SRA!B:T,5,0),"")</f>
        <v>TEC. EM ADM. E FIN.</v>
      </c>
      <c r="H308" s="46">
        <f>IFERROR(VLOOKUP(C308,SRA!B:T,18,0),"")</f>
        <v>2373.69</v>
      </c>
      <c r="I308" s="46">
        <f>IFERROR(VLOOKUP(C308,SRA!B:T,19,0),"")</f>
        <v>0</v>
      </c>
      <c r="J308" s="47">
        <f>IFERROR(VLOOKUP(C308,MARÇO!B:F,3,0),"0,00")</f>
        <v>2513.89</v>
      </c>
      <c r="K308" s="46">
        <f t="shared" si="9"/>
        <v>2083.2999999999997</v>
      </c>
      <c r="L308" s="47">
        <f>IFERROR(VLOOKUP(C308,MARÇO!B:H,7,0),"0,00")</f>
        <v>430.59</v>
      </c>
      <c r="M308" s="16" t="str">
        <f>IFERROR(VLOOKUP(C308,FÉRIAS!B:C,2,0),"")</f>
        <v/>
      </c>
      <c r="N308" s="13" t="str">
        <f>IFERROR(VLOOKUP(C308,AFASTADOS!B:C,2,0),"")</f>
        <v/>
      </c>
    </row>
    <row r="309" spans="2:14" s="13" customFormat="1">
      <c r="B309" s="12">
        <f t="shared" si="8"/>
        <v>301</v>
      </c>
      <c r="C309" s="17">
        <v>2791</v>
      </c>
      <c r="D309" s="18" t="str">
        <f>IFERROR(VLOOKUP(C309,SRA!B:C,2,0),"")</f>
        <v>JOSIMAR SILVA</v>
      </c>
      <c r="E309" s="12" t="str">
        <f>IFERROR(VLOOKUP(C309,SRA!B:T,8,0),"")</f>
        <v>CLT</v>
      </c>
      <c r="F309" s="12" t="s">
        <v>430</v>
      </c>
      <c r="G309" s="12" t="str">
        <f>IFERROR(VLOOKUP(C309,SRA!B:T,5,0),"")</f>
        <v>FARMACEUTICO IND</v>
      </c>
      <c r="H309" s="46">
        <f>IFERROR(VLOOKUP(C309,SRA!B:T,18,0),"")</f>
        <v>6846.73</v>
      </c>
      <c r="I309" s="46">
        <f>IFERROR(VLOOKUP(C309,SRA!B:T,19,0),"")</f>
        <v>0</v>
      </c>
      <c r="J309" s="47">
        <f>IFERROR(VLOOKUP(C309,MARÇO!B:F,3,0),"0,00")</f>
        <v>7906.33</v>
      </c>
      <c r="K309" s="46">
        <f t="shared" si="9"/>
        <v>3467.08</v>
      </c>
      <c r="L309" s="47">
        <f>IFERROR(VLOOKUP(C309,MARÇO!B:H,7,0),"0,00")</f>
        <v>4439.25</v>
      </c>
      <c r="M309" s="16" t="str">
        <f>IFERROR(VLOOKUP(C309,FÉRIAS!B:C,2,0),"")</f>
        <v/>
      </c>
      <c r="N309" s="13" t="str">
        <f>IFERROR(VLOOKUP(C309,AFASTADOS!B:C,2,0),"")</f>
        <v/>
      </c>
    </row>
    <row r="310" spans="2:14" s="13" customFormat="1">
      <c r="B310" s="12">
        <f t="shared" si="8"/>
        <v>302</v>
      </c>
      <c r="C310" s="17">
        <v>2797</v>
      </c>
      <c r="D310" s="18" t="str">
        <f>IFERROR(VLOOKUP(C310,SRA!B:C,2,0),"")</f>
        <v>JULIANA SILVA CEDRIM</v>
      </c>
      <c r="E310" s="12" t="str">
        <f>IFERROR(VLOOKUP(C310,SRA!B:T,8,0),"")</f>
        <v>CLT</v>
      </c>
      <c r="F310" s="12" t="s">
        <v>430</v>
      </c>
      <c r="G310" s="12" t="str">
        <f>IFERROR(VLOOKUP(C310,SRA!B:T,5,0),"")</f>
        <v>TEC. EM ADM. E FIN.</v>
      </c>
      <c r="H310" s="46">
        <f>IFERROR(VLOOKUP(C310,SRA!B:T,18,0),"")</f>
        <v>2152.9499999999998</v>
      </c>
      <c r="I310" s="46">
        <f>IFERROR(VLOOKUP(C310,SRA!B:T,19,0),"")</f>
        <v>2544.25</v>
      </c>
      <c r="J310" s="47">
        <f>IFERROR(VLOOKUP(C310,MARÇO!B:F,3,0),"0,00")</f>
        <v>4697.2</v>
      </c>
      <c r="K310" s="46">
        <f t="shared" si="9"/>
        <v>2605.3499999999995</v>
      </c>
      <c r="L310" s="47">
        <f>IFERROR(VLOOKUP(C310,MARÇO!B:H,7,0),"0,00")</f>
        <v>2091.8500000000004</v>
      </c>
      <c r="M310" s="16" t="str">
        <f>IFERROR(VLOOKUP(C310,FÉRIAS!B:C,2,0),"")</f>
        <v/>
      </c>
      <c r="N310" s="13" t="str">
        <f>IFERROR(VLOOKUP(C310,AFASTADOS!B:C,2,0),"")</f>
        <v/>
      </c>
    </row>
    <row r="311" spans="2:14" s="13" customFormat="1">
      <c r="B311" s="12">
        <f t="shared" si="8"/>
        <v>303</v>
      </c>
      <c r="C311" s="17">
        <v>2798</v>
      </c>
      <c r="D311" s="18" t="str">
        <f>IFERROR(VLOOKUP(C311,SRA!B:C,2,0),"")</f>
        <v>MARCO ANDRE ANTUNES CORREIA</v>
      </c>
      <c r="E311" s="12" t="str">
        <f>IFERROR(VLOOKUP(C311,SRA!B:T,8,0),"")</f>
        <v>CLT</v>
      </c>
      <c r="F311" s="12" t="s">
        <v>430</v>
      </c>
      <c r="G311" s="12" t="str">
        <f>IFERROR(VLOOKUP(C311,SRA!B:T,5,0),"")</f>
        <v>TEC. EM ADM. E FIN.</v>
      </c>
      <c r="H311" s="46">
        <f>IFERROR(VLOOKUP(C311,SRA!B:T,18,0),"")</f>
        <v>2152.9499999999998</v>
      </c>
      <c r="I311" s="46">
        <f>IFERROR(VLOOKUP(C311,SRA!B:T,19,0),"")</f>
        <v>2544.25</v>
      </c>
      <c r="J311" s="47">
        <f>IFERROR(VLOOKUP(C311,MARÇO!B:F,3,0),"0,00")</f>
        <v>4697.2</v>
      </c>
      <c r="K311" s="46">
        <f t="shared" si="9"/>
        <v>1461</v>
      </c>
      <c r="L311" s="47">
        <f>IFERROR(VLOOKUP(C311,MARÇO!B:H,7,0),"0,00")</f>
        <v>3236.2</v>
      </c>
      <c r="M311" s="16" t="str">
        <f>IFERROR(VLOOKUP(C311,FÉRIAS!B:C,2,0),"")</f>
        <v/>
      </c>
      <c r="N311" s="13" t="str">
        <f>IFERROR(VLOOKUP(C311,AFASTADOS!B:C,2,0),"")</f>
        <v/>
      </c>
    </row>
    <row r="312" spans="2:14" s="13" customFormat="1">
      <c r="B312" s="12">
        <f t="shared" si="8"/>
        <v>304</v>
      </c>
      <c r="C312" s="17">
        <v>2799</v>
      </c>
      <c r="D312" s="18" t="str">
        <f>IFERROR(VLOOKUP(C312,SRA!B:C,2,0),"")</f>
        <v>ALYSSON FABIO O FLORENCIO</v>
      </c>
      <c r="E312" s="12" t="str">
        <f>IFERROR(VLOOKUP(C312,SRA!B:T,8,0),"")</f>
        <v>CLT</v>
      </c>
      <c r="F312" s="12" t="s">
        <v>430</v>
      </c>
      <c r="G312" s="12" t="str">
        <f>IFERROR(VLOOKUP(C312,SRA!B:T,5,0),"")</f>
        <v>TEC. EM ADM. E FIN.</v>
      </c>
      <c r="H312" s="46">
        <f>IFERROR(VLOOKUP(C312,SRA!B:T,18,0),"")</f>
        <v>2373.69</v>
      </c>
      <c r="I312" s="46">
        <f>IFERROR(VLOOKUP(C312,SRA!B:T,19,0),"")</f>
        <v>233.32</v>
      </c>
      <c r="J312" s="47">
        <f>IFERROR(VLOOKUP(C312,MARÇO!B:F,3,0),"0,00")</f>
        <v>2967.5</v>
      </c>
      <c r="K312" s="46">
        <f t="shared" si="9"/>
        <v>700.65999999999985</v>
      </c>
      <c r="L312" s="47">
        <f>IFERROR(VLOOKUP(C312,MARÇO!B:H,7,0),"0,00")</f>
        <v>2266.84</v>
      </c>
      <c r="M312" s="16" t="str">
        <f>IFERROR(VLOOKUP(C312,FÉRIAS!B:C,2,0),"")</f>
        <v/>
      </c>
      <c r="N312" s="13" t="str">
        <f>IFERROR(VLOOKUP(C312,AFASTADOS!B:C,2,0),"")</f>
        <v/>
      </c>
    </row>
    <row r="313" spans="2:14" s="13" customFormat="1">
      <c r="B313" s="12">
        <f t="shared" si="8"/>
        <v>305</v>
      </c>
      <c r="C313" s="17">
        <v>2801</v>
      </c>
      <c r="D313" s="18" t="str">
        <f>IFERROR(VLOOKUP(C313,SRA!B:C,2,0),"")</f>
        <v>VALERIA JALES DA SILVA</v>
      </c>
      <c r="E313" s="12" t="str">
        <f>IFERROR(VLOOKUP(C313,SRA!B:T,8,0),"")</f>
        <v>CLT</v>
      </c>
      <c r="F313" s="12" t="s">
        <v>430</v>
      </c>
      <c r="G313" s="12" t="str">
        <f>IFERROR(VLOOKUP(C313,SRA!B:T,5,0),"")</f>
        <v>TEC. CONTABIL</v>
      </c>
      <c r="H313" s="46">
        <f>IFERROR(VLOOKUP(C313,SRA!B:T,18,0),"")</f>
        <v>5998.71</v>
      </c>
      <c r="I313" s="46">
        <f>IFERROR(VLOOKUP(C313,SRA!B:T,19,0),"")</f>
        <v>0</v>
      </c>
      <c r="J313" s="47">
        <f>IFERROR(VLOOKUP(C313,MARÇO!B:F,3,0),"0,00")</f>
        <v>5998.71</v>
      </c>
      <c r="K313" s="46">
        <f t="shared" si="9"/>
        <v>3201.4700000000003</v>
      </c>
      <c r="L313" s="47">
        <f>IFERROR(VLOOKUP(C313,MARÇO!B:H,7,0),"0,00")</f>
        <v>2797.24</v>
      </c>
      <c r="M313" s="16" t="str">
        <f>IFERROR(VLOOKUP(C313,FÉRIAS!B:C,2,0),"")</f>
        <v/>
      </c>
      <c r="N313" s="13" t="str">
        <f>IFERROR(VLOOKUP(C313,AFASTADOS!B:C,2,0),"")</f>
        <v/>
      </c>
    </row>
    <row r="314" spans="2:14" s="13" customFormat="1">
      <c r="B314" s="12">
        <f t="shared" si="8"/>
        <v>306</v>
      </c>
      <c r="C314" s="17">
        <v>2806</v>
      </c>
      <c r="D314" s="18" t="str">
        <f>IFERROR(VLOOKUP(C314,SRA!B:C,2,0),"")</f>
        <v>ANA APARECIDA DE ANDRADE LIMA</v>
      </c>
      <c r="E314" s="12" t="str">
        <f>IFERROR(VLOOKUP(C314,SRA!B:T,8,0),"")</f>
        <v>CLT</v>
      </c>
      <c r="F314" s="12" t="s">
        <v>430</v>
      </c>
      <c r="G314" s="12" t="str">
        <f>IFERROR(VLOOKUP(C314,SRA!B:T,5,0),"")</f>
        <v>TEC. CONTABIL</v>
      </c>
      <c r="H314" s="46">
        <f>IFERROR(VLOOKUP(C314,SRA!B:T,18,0),"")</f>
        <v>2492.3200000000002</v>
      </c>
      <c r="I314" s="46">
        <f>IFERROR(VLOOKUP(C314,SRA!B:T,19,0),"")</f>
        <v>2544.25</v>
      </c>
      <c r="J314" s="47">
        <f>IFERROR(VLOOKUP(C314,MARÇO!B:F,3,0),"0,00")</f>
        <v>5036.57</v>
      </c>
      <c r="K314" s="46">
        <f t="shared" si="9"/>
        <v>2887.87</v>
      </c>
      <c r="L314" s="47">
        <f>IFERROR(VLOOKUP(C314,MARÇO!B:H,7,0),"0,00")</f>
        <v>2148.6999999999998</v>
      </c>
      <c r="M314" s="16" t="str">
        <f>IFERROR(VLOOKUP(C314,FÉRIAS!B:C,2,0),"")</f>
        <v/>
      </c>
      <c r="N314" s="13" t="str">
        <f>IFERROR(VLOOKUP(C314,AFASTADOS!B:C,2,0),"")</f>
        <v/>
      </c>
    </row>
    <row r="315" spans="2:14" s="13" customFormat="1">
      <c r="B315" s="12">
        <f t="shared" si="8"/>
        <v>307</v>
      </c>
      <c r="C315" s="17">
        <v>2808</v>
      </c>
      <c r="D315" s="18" t="str">
        <f>IFERROR(VLOOKUP(C315,SRA!B:C,2,0),"")</f>
        <v>GABRIELA FERNANDA M  G  CEAN</v>
      </c>
      <c r="E315" s="12" t="str">
        <f>IFERROR(VLOOKUP(C315,SRA!B:T,8,0),"")</f>
        <v>CLT</v>
      </c>
      <c r="F315" s="12" t="s">
        <v>430</v>
      </c>
      <c r="G315" s="12" t="str">
        <f>IFERROR(VLOOKUP(C315,SRA!B:T,5,0),"")</f>
        <v>TEC. EM ADM. E FIN.</v>
      </c>
      <c r="H315" s="46">
        <f>IFERROR(VLOOKUP(C315,SRA!B:T,18,0),"")</f>
        <v>2492.37</v>
      </c>
      <c r="I315" s="46">
        <f>IFERROR(VLOOKUP(C315,SRA!B:T,19,0),"")</f>
        <v>904.62</v>
      </c>
      <c r="J315" s="47">
        <f>IFERROR(VLOOKUP(C315,MARÇO!B:F,3,0),"0,00")</f>
        <v>3396.99</v>
      </c>
      <c r="K315" s="46">
        <f t="shared" si="9"/>
        <v>1974.0199999999998</v>
      </c>
      <c r="L315" s="47">
        <f>IFERROR(VLOOKUP(C315,MARÇO!B:H,7,0),"0,00")</f>
        <v>1422.97</v>
      </c>
      <c r="M315" s="16" t="str">
        <f>IFERROR(VLOOKUP(C315,FÉRIAS!B:C,2,0),"")</f>
        <v/>
      </c>
      <c r="N315" s="13" t="str">
        <f>IFERROR(VLOOKUP(C315,AFASTADOS!B:C,2,0),"")</f>
        <v/>
      </c>
    </row>
    <row r="316" spans="2:14" s="13" customFormat="1">
      <c r="B316" s="12">
        <f t="shared" si="8"/>
        <v>308</v>
      </c>
      <c r="C316" s="17">
        <v>2816</v>
      </c>
      <c r="D316" s="18" t="str">
        <f>IFERROR(VLOOKUP(C316,SRA!B:C,2,0),"")</f>
        <v>MIRIAM DA SILVA FONSECA</v>
      </c>
      <c r="E316" s="12" t="str">
        <f>IFERROR(VLOOKUP(C316,SRA!B:T,8,0),"")</f>
        <v>CLT</v>
      </c>
      <c r="F316" s="12" t="s">
        <v>430</v>
      </c>
      <c r="G316" s="12" t="str">
        <f>IFERROR(VLOOKUP(C316,SRA!B:T,5,0),"")</f>
        <v>TEC.EM QUALIDADE IND</v>
      </c>
      <c r="H316" s="46">
        <f>IFERROR(VLOOKUP(C316,SRA!B:T,18,0),"")</f>
        <v>2050.41</v>
      </c>
      <c r="I316" s="46">
        <f>IFERROR(VLOOKUP(C316,SRA!B:T,19,0),"")</f>
        <v>0</v>
      </c>
      <c r="J316" s="47">
        <f>IFERROR(VLOOKUP(C316,MARÇO!B:F,3,0),"0,00")</f>
        <v>2546.1</v>
      </c>
      <c r="K316" s="46">
        <f t="shared" si="9"/>
        <v>1182.7399999999998</v>
      </c>
      <c r="L316" s="47">
        <f>IFERROR(VLOOKUP(C316,MARÇO!B:H,7,0),"0,00")</f>
        <v>1363.3600000000001</v>
      </c>
      <c r="M316" s="16" t="str">
        <f>IFERROR(VLOOKUP(C316,FÉRIAS!B:C,2,0),"")</f>
        <v/>
      </c>
      <c r="N316" s="13" t="str">
        <f>IFERROR(VLOOKUP(C316,AFASTADOS!B:C,2,0),"")</f>
        <v/>
      </c>
    </row>
    <row r="317" spans="2:14" s="13" customFormat="1">
      <c r="B317" s="12">
        <f t="shared" si="8"/>
        <v>309</v>
      </c>
      <c r="C317" s="17">
        <v>2819</v>
      </c>
      <c r="D317" s="18" t="str">
        <f>IFERROR(VLOOKUP(C317,SRA!B:C,2,0),"")</f>
        <v>RAFAEL LEITAO DE A  G DA SILVA</v>
      </c>
      <c r="E317" s="12" t="str">
        <f>IFERROR(VLOOKUP(C317,SRA!B:T,8,0),"")</f>
        <v>CLT</v>
      </c>
      <c r="F317" s="12" t="s">
        <v>430</v>
      </c>
      <c r="G317" s="12" t="str">
        <f>IFERROR(VLOOKUP(C317,SRA!B:T,5,0),"")</f>
        <v>TEC. EM ADM. E FIN.</v>
      </c>
      <c r="H317" s="46">
        <f>IFERROR(VLOOKUP(C317,SRA!B:T,18,0),"")</f>
        <v>2373.69</v>
      </c>
      <c r="I317" s="46">
        <f>IFERROR(VLOOKUP(C317,SRA!B:T,19,0),"")</f>
        <v>0</v>
      </c>
      <c r="J317" s="47">
        <f>IFERROR(VLOOKUP(C317,MARÇO!B:F,3,0),"0,00")</f>
        <v>2373.69</v>
      </c>
      <c r="K317" s="46">
        <f t="shared" si="9"/>
        <v>1444.25</v>
      </c>
      <c r="L317" s="47">
        <f>IFERROR(VLOOKUP(C317,MARÇO!B:H,7,0),"0,00")</f>
        <v>929.43999999999994</v>
      </c>
      <c r="M317" s="16" t="str">
        <f>IFERROR(VLOOKUP(C317,FÉRIAS!B:C,2,0),"")</f>
        <v/>
      </c>
      <c r="N317" s="13" t="str">
        <f>IFERROR(VLOOKUP(C317,AFASTADOS!B:C,2,0),"")</f>
        <v/>
      </c>
    </row>
    <row r="318" spans="2:14" s="13" customFormat="1">
      <c r="B318" s="12">
        <f t="shared" si="8"/>
        <v>310</v>
      </c>
      <c r="C318" s="17">
        <v>2820</v>
      </c>
      <c r="D318" s="18" t="str">
        <f>IFERROR(VLOOKUP(C318,SRA!B:C,2,0),"")</f>
        <v>ROSIANE SANTOS BRITO</v>
      </c>
      <c r="E318" s="12" t="str">
        <f>IFERROR(VLOOKUP(C318,SRA!B:T,8,0),"")</f>
        <v>CLT</v>
      </c>
      <c r="F318" s="12" t="s">
        <v>442</v>
      </c>
      <c r="G318" s="12" t="str">
        <f>IFERROR(VLOOKUP(C318,SRA!B:T,5,0),"")</f>
        <v>TEC. EM ADM. E FIN.</v>
      </c>
      <c r="H318" s="46">
        <f>IFERROR(VLOOKUP(C318,SRA!B:T,18,0),"")</f>
        <v>2152.9499999999998</v>
      </c>
      <c r="I318" s="46">
        <f>IFERROR(VLOOKUP(C318,SRA!B:T,19,0),"")</f>
        <v>3900</v>
      </c>
      <c r="J318" s="47">
        <f>IFERROR(VLOOKUP(C318,MARÇO!B:F,3,0),"0,00")</f>
        <v>7263.54</v>
      </c>
      <c r="K318" s="46">
        <f t="shared" si="9"/>
        <v>5181.32</v>
      </c>
      <c r="L318" s="47">
        <f>IFERROR(VLOOKUP(C318,MARÇO!B:H,7,0),"0,00")</f>
        <v>2082.2199999999998</v>
      </c>
      <c r="M318" s="16" t="str">
        <f>IFERROR(VLOOKUP(C318,FÉRIAS!B:C,2,0),"")</f>
        <v>ROSIANE SANTOS BRITO</v>
      </c>
      <c r="N318" s="13" t="str">
        <f>IFERROR(VLOOKUP(C318,AFASTADOS!B:C,2,0),"")</f>
        <v/>
      </c>
    </row>
    <row r="319" spans="2:14" s="13" customFormat="1">
      <c r="B319" s="12">
        <f t="shared" si="8"/>
        <v>311</v>
      </c>
      <c r="C319" s="17">
        <v>2823</v>
      </c>
      <c r="D319" s="18" t="str">
        <f>IFERROR(VLOOKUP(C319,SRA!B:C,2,0),"")</f>
        <v>ADRIANA MARIA DA SILVA</v>
      </c>
      <c r="E319" s="12" t="str">
        <f>IFERROR(VLOOKUP(C319,SRA!B:T,8,0),"")</f>
        <v>CLT</v>
      </c>
      <c r="F319" s="12" t="s">
        <v>430</v>
      </c>
      <c r="G319" s="12" t="str">
        <f>IFERROR(VLOOKUP(C319,SRA!B:T,5,0),"")</f>
        <v>TEC. EM ADM. E FIN.</v>
      </c>
      <c r="H319" s="46">
        <f>IFERROR(VLOOKUP(C319,SRA!B:T,18,0),"")</f>
        <v>2373.69</v>
      </c>
      <c r="I319" s="46">
        <f>IFERROR(VLOOKUP(C319,SRA!B:T,19,0),"")</f>
        <v>0</v>
      </c>
      <c r="J319" s="47">
        <f>IFERROR(VLOOKUP(C319,MARÇO!B:F,3,0),"0,00")</f>
        <v>2373.69</v>
      </c>
      <c r="K319" s="46">
        <f t="shared" si="9"/>
        <v>1298.0300000000002</v>
      </c>
      <c r="L319" s="47">
        <f>IFERROR(VLOOKUP(C319,MARÇO!B:H,7,0),"0,00")</f>
        <v>1075.6599999999999</v>
      </c>
      <c r="M319" s="16" t="str">
        <f>IFERROR(VLOOKUP(C319,FÉRIAS!B:C,2,0),"")</f>
        <v/>
      </c>
      <c r="N319" s="13" t="str">
        <f>IFERROR(VLOOKUP(C319,AFASTADOS!B:C,2,0),"")</f>
        <v/>
      </c>
    </row>
    <row r="320" spans="2:14" s="13" customFormat="1">
      <c r="B320" s="12">
        <f t="shared" si="8"/>
        <v>312</v>
      </c>
      <c r="C320" s="12">
        <v>2824</v>
      </c>
      <c r="D320" s="18" t="str">
        <f>IFERROR(VLOOKUP(C320,SRA!B:C,2,0),"")</f>
        <v>ANA PAULA BARBOSA CAVALCANTI</v>
      </c>
      <c r="E320" s="12" t="str">
        <f>IFERROR(VLOOKUP(C320,SRA!B:T,8,0),"")</f>
        <v>CLT</v>
      </c>
      <c r="F320" s="12" t="s">
        <v>452</v>
      </c>
      <c r="G320" s="12" t="str">
        <f>IFERROR(VLOOKUP(C320,SRA!B:T,5,0),"")</f>
        <v>ANA ASS FARMACEUTICA</v>
      </c>
      <c r="H320" s="46">
        <f>IFERROR(VLOOKUP(C320,SRA!B:T,18,0),"")</f>
        <v>5270.88</v>
      </c>
      <c r="I320" s="46">
        <f>IFERROR(VLOOKUP(C320,SRA!B:T,19,0),"")</f>
        <v>0</v>
      </c>
      <c r="J320" s="47">
        <f>IFERROR(VLOOKUP(C320,MARÇO!B:F,3,0),"0,00")</f>
        <v>2021.59</v>
      </c>
      <c r="K320" s="46">
        <f t="shared" si="9"/>
        <v>2021.59</v>
      </c>
      <c r="L320" s="47">
        <f>IFERROR(VLOOKUP(C320,MARÇO!B:H,7,0),"0,00")</f>
        <v>0</v>
      </c>
      <c r="M320" s="16" t="str">
        <f>IFERROR(VLOOKUP(C320,FÉRIAS!B:C,2,0),"")</f>
        <v/>
      </c>
      <c r="N320" s="13" t="str">
        <f>IFERROR(VLOOKUP(C320,AFASTADOS!B:C,2,0),"")</f>
        <v>ANA PAULA BARBOSA CAVALCANTI</v>
      </c>
    </row>
    <row r="321" spans="2:14" s="13" customFormat="1">
      <c r="B321" s="12">
        <f t="shared" si="8"/>
        <v>313</v>
      </c>
      <c r="C321" s="17">
        <v>2827</v>
      </c>
      <c r="D321" s="18" t="str">
        <f>IFERROR(VLOOKUP(C321,SRA!B:C,2,0),"")</f>
        <v>FABIO BARBOSA S  DE LIMA</v>
      </c>
      <c r="E321" s="12" t="str">
        <f>IFERROR(VLOOKUP(C321,SRA!B:T,8,0),"")</f>
        <v>CLT</v>
      </c>
      <c r="F321" s="12" t="s">
        <v>430</v>
      </c>
      <c r="G321" s="12" t="str">
        <f>IFERROR(VLOOKUP(C321,SRA!B:T,5,0),"")</f>
        <v>TEC. EM ADM. E FIN.</v>
      </c>
      <c r="H321" s="46">
        <f>IFERROR(VLOOKUP(C321,SRA!B:T,18,0),"")</f>
        <v>2152.9499999999998</v>
      </c>
      <c r="I321" s="46">
        <f>IFERROR(VLOOKUP(C321,SRA!B:T,19,0),"")</f>
        <v>233.32</v>
      </c>
      <c r="J321" s="47">
        <f>IFERROR(VLOOKUP(C321,MARÇO!B:F,3,0),"0,00")</f>
        <v>2386.27</v>
      </c>
      <c r="K321" s="46">
        <f t="shared" si="9"/>
        <v>1053.79</v>
      </c>
      <c r="L321" s="47">
        <f>IFERROR(VLOOKUP(C321,MARÇO!B:H,7,0),"0,00")</f>
        <v>1332.48</v>
      </c>
      <c r="M321" s="16" t="str">
        <f>IFERROR(VLOOKUP(C321,FÉRIAS!B:C,2,0),"")</f>
        <v/>
      </c>
      <c r="N321" s="13" t="str">
        <f>IFERROR(VLOOKUP(C321,AFASTADOS!B:C,2,0),"")</f>
        <v/>
      </c>
    </row>
    <row r="322" spans="2:14" s="13" customFormat="1">
      <c r="B322" s="12">
        <f t="shared" si="8"/>
        <v>314</v>
      </c>
      <c r="C322" s="17">
        <v>2831</v>
      </c>
      <c r="D322" s="18" t="str">
        <f>IFERROR(VLOOKUP(C322,SRA!B:C,2,0),"")</f>
        <v>AMANDA BEZERRA MASCARENHAS</v>
      </c>
      <c r="E322" s="12" t="str">
        <f>IFERROR(VLOOKUP(C322,SRA!B:T,8,0),"")</f>
        <v>CLT</v>
      </c>
      <c r="F322" s="12" t="s">
        <v>430</v>
      </c>
      <c r="G322" s="12" t="str">
        <f>IFERROR(VLOOKUP(C322,SRA!B:T,5,0),"")</f>
        <v>TEC. EM ADM. E FIN.</v>
      </c>
      <c r="H322" s="46">
        <f>IFERROR(VLOOKUP(C322,SRA!B:T,18,0),"")</f>
        <v>2152.9499999999998</v>
      </c>
      <c r="I322" s="46">
        <f>IFERROR(VLOOKUP(C322,SRA!B:T,19,0),"")</f>
        <v>3900</v>
      </c>
      <c r="J322" s="47">
        <f>IFERROR(VLOOKUP(C322,MARÇO!B:F,3,0),"0,00")</f>
        <v>6052.95</v>
      </c>
      <c r="K322" s="46">
        <f t="shared" si="9"/>
        <v>1969.33</v>
      </c>
      <c r="L322" s="47">
        <f>IFERROR(VLOOKUP(C322,MARÇO!B:H,7,0),"0,00")</f>
        <v>4083.62</v>
      </c>
      <c r="M322" s="16" t="str">
        <f>IFERROR(VLOOKUP(C322,FÉRIAS!B:C,2,0),"")</f>
        <v/>
      </c>
      <c r="N322" s="13" t="str">
        <f>IFERROR(VLOOKUP(C322,AFASTADOS!B:C,2,0),"")</f>
        <v/>
      </c>
    </row>
    <row r="323" spans="2:14" s="13" customFormat="1">
      <c r="B323" s="12">
        <f t="shared" si="8"/>
        <v>315</v>
      </c>
      <c r="C323" s="17">
        <v>2833</v>
      </c>
      <c r="D323" s="18" t="str">
        <f>IFERROR(VLOOKUP(C323,SRA!B:C,2,0),"")</f>
        <v>JAMESSON AMANCIO DA ROCHA</v>
      </c>
      <c r="E323" s="12" t="str">
        <f>IFERROR(VLOOKUP(C323,SRA!B:T,8,0),"")</f>
        <v>CLT</v>
      </c>
      <c r="F323" s="12" t="s">
        <v>430</v>
      </c>
      <c r="G323" s="12" t="str">
        <f>IFERROR(VLOOKUP(C323,SRA!B:T,5,0),"")</f>
        <v>TEC. EM ADM. E FIN.</v>
      </c>
      <c r="H323" s="46">
        <f>IFERROR(VLOOKUP(C323,SRA!B:T,18,0),"")</f>
        <v>2492.37</v>
      </c>
      <c r="I323" s="46">
        <f>IFERROR(VLOOKUP(C323,SRA!B:T,19,0),"")</f>
        <v>2987.3199999999997</v>
      </c>
      <c r="J323" s="47">
        <f>IFERROR(VLOOKUP(C323,MARÇO!B:F,3,0),"0,00")</f>
        <v>7736.52</v>
      </c>
      <c r="K323" s="46">
        <f t="shared" si="9"/>
        <v>4044.8900000000003</v>
      </c>
      <c r="L323" s="47">
        <f>IFERROR(VLOOKUP(C323,MARÇO!B:H,7,0),"0,00")</f>
        <v>3691.63</v>
      </c>
      <c r="M323" s="16" t="str">
        <f>IFERROR(VLOOKUP(C323,FÉRIAS!B:C,2,0),"")</f>
        <v/>
      </c>
      <c r="N323" s="13" t="str">
        <f>IFERROR(VLOOKUP(C323,AFASTADOS!B:C,2,0),"")</f>
        <v/>
      </c>
    </row>
    <row r="324" spans="2:14" s="13" customFormat="1">
      <c r="B324" s="12">
        <f t="shared" si="8"/>
        <v>316</v>
      </c>
      <c r="C324" s="17">
        <v>2834</v>
      </c>
      <c r="D324" s="18" t="str">
        <f>IFERROR(VLOOKUP(C324,SRA!B:C,2,0),"")</f>
        <v>LUIZ F  DE LIMA CAVALCANTI</v>
      </c>
      <c r="E324" s="12" t="str">
        <f>IFERROR(VLOOKUP(C324,SRA!B:T,8,0),"")</f>
        <v>CLT</v>
      </c>
      <c r="F324" s="12" t="s">
        <v>430</v>
      </c>
      <c r="G324" s="12" t="str">
        <f>IFERROR(VLOOKUP(C324,SRA!B:T,5,0),"")</f>
        <v>TEC. EM ADM. E FIN.</v>
      </c>
      <c r="H324" s="46">
        <f>IFERROR(VLOOKUP(C324,SRA!B:T,18,0),"")</f>
        <v>2373.69</v>
      </c>
      <c r="I324" s="46">
        <f>IFERROR(VLOOKUP(C324,SRA!B:T,19,0),"")</f>
        <v>0</v>
      </c>
      <c r="J324" s="47">
        <f>IFERROR(VLOOKUP(C324,MARÇO!B:F,3,0),"0,00")</f>
        <v>2373.69</v>
      </c>
      <c r="K324" s="46">
        <f t="shared" si="9"/>
        <v>650.63000000000011</v>
      </c>
      <c r="L324" s="47">
        <f>IFERROR(VLOOKUP(C324,MARÇO!B:H,7,0),"0,00")</f>
        <v>1723.06</v>
      </c>
      <c r="M324" s="16" t="str">
        <f>IFERROR(VLOOKUP(C324,FÉRIAS!B:C,2,0),"")</f>
        <v/>
      </c>
      <c r="N324" s="13" t="str">
        <f>IFERROR(VLOOKUP(C324,AFASTADOS!B:C,2,0),"")</f>
        <v/>
      </c>
    </row>
    <row r="325" spans="2:14" s="13" customFormat="1">
      <c r="B325" s="12">
        <f t="shared" si="8"/>
        <v>317</v>
      </c>
      <c r="C325" s="17">
        <v>2835</v>
      </c>
      <c r="D325" s="18" t="str">
        <f>IFERROR(VLOOKUP(C325,SRA!B:C,2,0),"")</f>
        <v>JOSE MARCELO DE FRANCA MATOS</v>
      </c>
      <c r="E325" s="12" t="str">
        <f>IFERROR(VLOOKUP(C325,SRA!B:T,8,0),"")</f>
        <v>CLT</v>
      </c>
      <c r="F325" s="12" t="s">
        <v>430</v>
      </c>
      <c r="G325" s="12" t="str">
        <f>IFERROR(VLOOKUP(C325,SRA!B:T,5,0),"")</f>
        <v>TEC. EM ADM. E FIN.</v>
      </c>
      <c r="H325" s="46">
        <f>IFERROR(VLOOKUP(C325,SRA!B:T,18,0),"")</f>
        <v>2152.9499999999998</v>
      </c>
      <c r="I325" s="46">
        <f>IFERROR(VLOOKUP(C325,SRA!B:T,19,0),"")</f>
        <v>0</v>
      </c>
      <c r="J325" s="47">
        <f>IFERROR(VLOOKUP(C325,MARÇO!B:F,3,0),"0,00")</f>
        <v>2152.9499999999998</v>
      </c>
      <c r="K325" s="46">
        <f t="shared" si="9"/>
        <v>918.22999999999979</v>
      </c>
      <c r="L325" s="47">
        <f>IFERROR(VLOOKUP(C325,MARÇO!B:H,7,0),"0,00")</f>
        <v>1234.72</v>
      </c>
      <c r="M325" s="16" t="str">
        <f>IFERROR(VLOOKUP(C325,FÉRIAS!B:C,2,0),"")</f>
        <v/>
      </c>
      <c r="N325" s="13" t="str">
        <f>IFERROR(VLOOKUP(C325,AFASTADOS!B:C,2,0),"")</f>
        <v/>
      </c>
    </row>
    <row r="326" spans="2:14" s="13" customFormat="1">
      <c r="B326" s="12">
        <f t="shared" si="8"/>
        <v>318</v>
      </c>
      <c r="C326" s="12">
        <v>2836</v>
      </c>
      <c r="D326" s="18" t="str">
        <f>IFERROR(VLOOKUP(C326,SRA!B:C,2,0),"")</f>
        <v>MONALISA MARIA LEANDRO RIBEIRO</v>
      </c>
      <c r="E326" s="12" t="str">
        <f>IFERROR(VLOOKUP(C326,SRA!B:T,8,0),"")</f>
        <v>CLT</v>
      </c>
      <c r="F326" s="12" t="s">
        <v>430</v>
      </c>
      <c r="G326" s="12" t="str">
        <f>IFERROR(VLOOKUP(C326,SRA!B:T,5,0),"")</f>
        <v>TEC. EM ADM. E FIN.</v>
      </c>
      <c r="H326" s="46">
        <f>IFERROR(VLOOKUP(C326,SRA!B:T,18,0),"")</f>
        <v>2373.69</v>
      </c>
      <c r="I326" s="46">
        <f>IFERROR(VLOOKUP(C326,SRA!B:T,19,0),"")</f>
        <v>0</v>
      </c>
      <c r="J326" s="47">
        <f>IFERROR(VLOOKUP(C326,MARÇO!B:F,3,0),"0,00")</f>
        <v>3377.35</v>
      </c>
      <c r="K326" s="46">
        <f t="shared" si="9"/>
        <v>1488.8000000000002</v>
      </c>
      <c r="L326" s="47">
        <f>IFERROR(VLOOKUP(C326,MARÇO!B:H,7,0),"0,00")</f>
        <v>1888.5499999999997</v>
      </c>
      <c r="M326" s="16" t="str">
        <f>IFERROR(VLOOKUP(C326,FÉRIAS!B:C,2,0),"")</f>
        <v/>
      </c>
      <c r="N326" s="13" t="str">
        <f>IFERROR(VLOOKUP(C326,AFASTADOS!B:C,2,0),"")</f>
        <v/>
      </c>
    </row>
    <row r="327" spans="2:14" s="13" customFormat="1">
      <c r="B327" s="12">
        <f t="shared" si="8"/>
        <v>319</v>
      </c>
      <c r="C327" s="17">
        <v>2837</v>
      </c>
      <c r="D327" s="18" t="str">
        <f>IFERROR(VLOOKUP(C327,SRA!B:C,2,0),"")</f>
        <v>BEZALIEL ROSA DOS S JUNIOR</v>
      </c>
      <c r="E327" s="12" t="str">
        <f>IFERROR(VLOOKUP(C327,SRA!B:T,8,0),"")</f>
        <v>CLT</v>
      </c>
      <c r="F327" s="12" t="s">
        <v>442</v>
      </c>
      <c r="G327" s="12" t="str">
        <f>IFERROR(VLOOKUP(C327,SRA!B:T,5,0),"")</f>
        <v>TEC. EM ADM. E FIN.</v>
      </c>
      <c r="H327" s="46">
        <f>IFERROR(VLOOKUP(C327,SRA!B:T,18,0),"")</f>
        <v>2152.9499999999998</v>
      </c>
      <c r="I327" s="46">
        <f>IFERROR(VLOOKUP(C327,SRA!B:T,19,0),"")</f>
        <v>2544.25</v>
      </c>
      <c r="J327" s="47">
        <f>IFERROR(VLOOKUP(C327,MARÇO!B:F,3,0),"0,00")</f>
        <v>7746.43</v>
      </c>
      <c r="K327" s="46">
        <f t="shared" si="9"/>
        <v>6228.9400000000005</v>
      </c>
      <c r="L327" s="47">
        <f>IFERROR(VLOOKUP(C327,MARÇO!B:H,7,0),"0,00")</f>
        <v>1517.49</v>
      </c>
      <c r="M327" s="16" t="str">
        <f>IFERROR(VLOOKUP(C327,FÉRIAS!B:C,2,0),"")</f>
        <v>BEZALIEL ROSA DOS S JUNIOR</v>
      </c>
      <c r="N327" s="13" t="str">
        <f>IFERROR(VLOOKUP(C327,AFASTADOS!B:C,2,0),"")</f>
        <v/>
      </c>
    </row>
    <row r="328" spans="2:14" s="13" customFormat="1">
      <c r="B328" s="12">
        <f t="shared" si="8"/>
        <v>320</v>
      </c>
      <c r="C328" s="17">
        <v>2838</v>
      </c>
      <c r="D328" s="18" t="str">
        <f>IFERROR(VLOOKUP(C328,SRA!B:C,2,0),"")</f>
        <v>CAIO CEZAR F  E  DO NASCIMENTO</v>
      </c>
      <c r="E328" s="12" t="str">
        <f>IFERROR(VLOOKUP(C328,SRA!B:T,8,0),"")</f>
        <v>CLT</v>
      </c>
      <c r="F328" s="12" t="s">
        <v>430</v>
      </c>
      <c r="G328" s="12" t="str">
        <f>IFERROR(VLOOKUP(C328,SRA!B:T,5,0),"")</f>
        <v>TEC. EM ADM. E FIN.</v>
      </c>
      <c r="H328" s="46">
        <f>IFERROR(VLOOKUP(C328,SRA!B:T,18,0),"")</f>
        <v>2373.69</v>
      </c>
      <c r="I328" s="46">
        <f>IFERROR(VLOOKUP(C328,SRA!B:T,19,0),"")</f>
        <v>233.32</v>
      </c>
      <c r="J328" s="47">
        <f>IFERROR(VLOOKUP(C328,MARÇO!B:F,3,0),"0,00")</f>
        <v>2607.0100000000002</v>
      </c>
      <c r="K328" s="46">
        <f t="shared" si="9"/>
        <v>916.90000000000009</v>
      </c>
      <c r="L328" s="47">
        <f>IFERROR(VLOOKUP(C328,MARÇO!B:H,7,0),"0,00")</f>
        <v>1690.1100000000001</v>
      </c>
      <c r="M328" s="16" t="str">
        <f>IFERROR(VLOOKUP(C328,FÉRIAS!B:C,2,0),"")</f>
        <v/>
      </c>
      <c r="N328" s="13" t="str">
        <f>IFERROR(VLOOKUP(C328,AFASTADOS!B:C,2,0),"")</f>
        <v/>
      </c>
    </row>
    <row r="329" spans="2:14" s="13" customFormat="1">
      <c r="B329" s="12">
        <f t="shared" si="8"/>
        <v>321</v>
      </c>
      <c r="C329" s="17">
        <v>2839</v>
      </c>
      <c r="D329" s="18" t="str">
        <f>IFERROR(VLOOKUP(C329,SRA!B:C,2,0),"")</f>
        <v>ANGELINA MEDEIROS VERONESE</v>
      </c>
      <c r="E329" s="12" t="str">
        <f>IFERROR(VLOOKUP(C329,SRA!B:T,8,0),"")</f>
        <v>CLT</v>
      </c>
      <c r="F329" s="12" t="s">
        <v>430</v>
      </c>
      <c r="G329" s="12" t="str">
        <f>IFERROR(VLOOKUP(C329,SRA!B:T,5,0),"")</f>
        <v>TEC. CONTABIL</v>
      </c>
      <c r="H329" s="46">
        <f>IFERROR(VLOOKUP(C329,SRA!B:T,18,0),"")</f>
        <v>2492.3200000000002</v>
      </c>
      <c r="I329" s="46">
        <f>IFERROR(VLOOKUP(C329,SRA!B:T,19,0),"")</f>
        <v>2544.25</v>
      </c>
      <c r="J329" s="47">
        <f>IFERROR(VLOOKUP(C329,MARÇO!B:F,3,0),"0,00")</f>
        <v>5036.57</v>
      </c>
      <c r="K329" s="46">
        <f t="shared" si="9"/>
        <v>1964.7199999999993</v>
      </c>
      <c r="L329" s="47">
        <f>IFERROR(VLOOKUP(C329,MARÇO!B:H,7,0),"0,00")</f>
        <v>3071.8500000000004</v>
      </c>
      <c r="M329" s="16" t="str">
        <f>IFERROR(VLOOKUP(C329,FÉRIAS!B:C,2,0),"")</f>
        <v/>
      </c>
      <c r="N329" s="13" t="str">
        <f>IFERROR(VLOOKUP(C329,AFASTADOS!B:C,2,0),"")</f>
        <v/>
      </c>
    </row>
    <row r="330" spans="2:14" s="13" customFormat="1">
      <c r="B330" s="12">
        <f t="shared" si="8"/>
        <v>322</v>
      </c>
      <c r="C330" s="17">
        <v>2849</v>
      </c>
      <c r="D330" s="18" t="str">
        <f>IFERROR(VLOOKUP(C330,SRA!B:C,2,0),"")</f>
        <v>JULIANA CESAR MARTINS DE LIMA</v>
      </c>
      <c r="E330" s="12" t="str">
        <f>IFERROR(VLOOKUP(C330,SRA!B:T,8,0),"")</f>
        <v>CLT</v>
      </c>
      <c r="F330" s="12" t="s">
        <v>430</v>
      </c>
      <c r="G330" s="12" t="str">
        <f>IFERROR(VLOOKUP(C330,SRA!B:T,5,0),"")</f>
        <v>OP. DE PROD. IND.</v>
      </c>
      <c r="H330" s="46">
        <f>IFERROR(VLOOKUP(C330,SRA!B:T,18,0),"")</f>
        <v>1613.35</v>
      </c>
      <c r="I330" s="46">
        <f>IFERROR(VLOOKUP(C330,SRA!B:T,19,0),"")</f>
        <v>0</v>
      </c>
      <c r="J330" s="47">
        <f>IFERROR(VLOOKUP(C330,MARÇO!B:F,3,0),"0,00")</f>
        <v>1613.35</v>
      </c>
      <c r="K330" s="46">
        <f t="shared" si="9"/>
        <v>244.51</v>
      </c>
      <c r="L330" s="47">
        <f>IFERROR(VLOOKUP(C330,MARÇO!B:H,7,0),"0,00")</f>
        <v>1368.84</v>
      </c>
      <c r="M330" s="16" t="str">
        <f>IFERROR(VLOOKUP(C330,FÉRIAS!B:C,2,0),"")</f>
        <v/>
      </c>
      <c r="N330" s="13" t="str">
        <f>IFERROR(VLOOKUP(C330,AFASTADOS!B:C,2,0),"")</f>
        <v/>
      </c>
    </row>
    <row r="331" spans="2:14" s="13" customFormat="1">
      <c r="B331" s="12">
        <f t="shared" ref="B331:B394" si="10">B330+1</f>
        <v>323</v>
      </c>
      <c r="C331" s="17">
        <v>2850</v>
      </c>
      <c r="D331" s="18" t="str">
        <f>IFERROR(VLOOKUP(C331,SRA!B:C,2,0),"")</f>
        <v>JAMERSON A  RAFAEL DE LIMA</v>
      </c>
      <c r="E331" s="12" t="str">
        <f>IFERROR(VLOOKUP(C331,SRA!B:T,8,0),"")</f>
        <v>CLT</v>
      </c>
      <c r="F331" s="12" t="s">
        <v>430</v>
      </c>
      <c r="G331" s="12" t="str">
        <f>IFERROR(VLOOKUP(C331,SRA!B:T,5,0),"")</f>
        <v>OP. DE PROD. IND.</v>
      </c>
      <c r="H331" s="46">
        <f>IFERROR(VLOOKUP(C331,SRA!B:T,18,0),"")</f>
        <v>1463.31</v>
      </c>
      <c r="I331" s="46">
        <f>IFERROR(VLOOKUP(C331,SRA!B:T,19,0),"")</f>
        <v>0</v>
      </c>
      <c r="J331" s="47">
        <f>IFERROR(VLOOKUP(C331,MARÇO!B:F,3,0),"0,00")</f>
        <v>1518</v>
      </c>
      <c r="K331" s="46">
        <f t="shared" ref="K331:K394" si="11">J331-L331</f>
        <v>975.23</v>
      </c>
      <c r="L331" s="47">
        <f>IFERROR(VLOOKUP(C331,MARÇO!B:H,7,0),"0,00")</f>
        <v>542.77</v>
      </c>
      <c r="M331" s="16" t="str">
        <f>IFERROR(VLOOKUP(C331,FÉRIAS!B:C,2,0),"")</f>
        <v/>
      </c>
      <c r="N331" s="13" t="str">
        <f>IFERROR(VLOOKUP(C331,AFASTADOS!B:C,2,0),"")</f>
        <v/>
      </c>
    </row>
    <row r="332" spans="2:14" s="13" customFormat="1">
      <c r="B332" s="12">
        <f t="shared" si="10"/>
        <v>324</v>
      </c>
      <c r="C332" s="17">
        <v>2853</v>
      </c>
      <c r="D332" s="18" t="str">
        <f>IFERROR(VLOOKUP(C332,SRA!B:C,2,0),"")</f>
        <v>ALCILEIDE MONTE DA SILVA LIMA</v>
      </c>
      <c r="E332" s="12" t="str">
        <f>IFERROR(VLOOKUP(C332,SRA!B:T,8,0),"")</f>
        <v>CLT</v>
      </c>
      <c r="F332" s="12" t="s">
        <v>430</v>
      </c>
      <c r="G332" s="12" t="str">
        <f>IFERROR(VLOOKUP(C332,SRA!B:T,5,0),"")</f>
        <v>OP. DE PROD. IND.</v>
      </c>
      <c r="H332" s="46">
        <f>IFERROR(VLOOKUP(C332,SRA!B:T,18,0),"")</f>
        <v>1613.31</v>
      </c>
      <c r="I332" s="46">
        <f>IFERROR(VLOOKUP(C332,SRA!B:T,19,0),"")</f>
        <v>0</v>
      </c>
      <c r="J332" s="47">
        <f>IFERROR(VLOOKUP(C332,MARÇO!B:F,3,0),"0,00")</f>
        <v>2103.8000000000002</v>
      </c>
      <c r="K332" s="46">
        <f t="shared" si="11"/>
        <v>798.5300000000002</v>
      </c>
      <c r="L332" s="47">
        <f>IFERROR(VLOOKUP(C332,MARÇO!B:H,7,0),"0,00")</f>
        <v>1305.27</v>
      </c>
      <c r="M332" s="16" t="str">
        <f>IFERROR(VLOOKUP(C332,FÉRIAS!B:C,2,0),"")</f>
        <v/>
      </c>
      <c r="N332" s="13" t="str">
        <f>IFERROR(VLOOKUP(C332,AFASTADOS!B:C,2,0),"")</f>
        <v/>
      </c>
    </row>
    <row r="333" spans="2:14" s="13" customFormat="1">
      <c r="B333" s="12">
        <f t="shared" si="10"/>
        <v>325</v>
      </c>
      <c r="C333" s="17">
        <v>2854</v>
      </c>
      <c r="D333" s="18" t="str">
        <f>IFERROR(VLOOKUP(C333,SRA!B:C,2,0),"")</f>
        <v>ANDRE RICARDO CAMARA TORRES</v>
      </c>
      <c r="E333" s="12" t="str">
        <f>IFERROR(VLOOKUP(C333,SRA!B:T,8,0),"")</f>
        <v>CLT</v>
      </c>
      <c r="F333" s="12" t="s">
        <v>430</v>
      </c>
      <c r="G333" s="12" t="str">
        <f>IFERROR(VLOOKUP(C333,SRA!B:T,5,0),"")</f>
        <v>OP. DE PROD. IND.</v>
      </c>
      <c r="H333" s="46">
        <f>IFERROR(VLOOKUP(C333,SRA!B:T,18,0),"")</f>
        <v>1613.33</v>
      </c>
      <c r="I333" s="46">
        <f>IFERROR(VLOOKUP(C333,SRA!B:T,19,0),"")</f>
        <v>0</v>
      </c>
      <c r="J333" s="47">
        <f>IFERROR(VLOOKUP(C333,MARÇO!B:F,3,0),"0,00")</f>
        <v>1986</v>
      </c>
      <c r="K333" s="46">
        <f t="shared" si="11"/>
        <v>1203.08</v>
      </c>
      <c r="L333" s="47">
        <f>IFERROR(VLOOKUP(C333,MARÇO!B:H,7,0),"0,00")</f>
        <v>782.92</v>
      </c>
      <c r="M333" s="16" t="str">
        <f>IFERROR(VLOOKUP(C333,FÉRIAS!B:C,2,0),"")</f>
        <v/>
      </c>
      <c r="N333" s="13" t="str">
        <f>IFERROR(VLOOKUP(C333,AFASTADOS!B:C,2,0),"")</f>
        <v/>
      </c>
    </row>
    <row r="334" spans="2:14" s="13" customFormat="1">
      <c r="B334" s="12">
        <f t="shared" si="10"/>
        <v>326</v>
      </c>
      <c r="C334" s="17">
        <v>2857</v>
      </c>
      <c r="D334" s="18" t="str">
        <f>IFERROR(VLOOKUP(C334,SRA!B:C,2,0),"")</f>
        <v>CAROLINE ALVES LEAL</v>
      </c>
      <c r="E334" s="12" t="str">
        <f>IFERROR(VLOOKUP(C334,SRA!B:T,8,0),"")</f>
        <v>CLT</v>
      </c>
      <c r="F334" s="12" t="s">
        <v>442</v>
      </c>
      <c r="G334" s="12" t="str">
        <f>IFERROR(VLOOKUP(C334,SRA!B:T,5,0),"")</f>
        <v>TEC. EM ADM. E FIN.</v>
      </c>
      <c r="H334" s="46">
        <f>IFERROR(VLOOKUP(C334,SRA!B:T,18,0),"")</f>
        <v>2373.69</v>
      </c>
      <c r="I334" s="46">
        <f>IFERROR(VLOOKUP(C334,SRA!B:T,19,0),"")</f>
        <v>1413.47</v>
      </c>
      <c r="J334" s="47">
        <f>IFERROR(VLOOKUP(C334,MARÇO!B:F,3,0),"0,00")</f>
        <v>6605.36</v>
      </c>
      <c r="K334" s="46">
        <f t="shared" si="11"/>
        <v>4884.6299999999992</v>
      </c>
      <c r="L334" s="47">
        <f>IFERROR(VLOOKUP(C334,MARÇO!B:H,7,0),"0,00")</f>
        <v>1720.73</v>
      </c>
      <c r="M334" s="16" t="str">
        <f>IFERROR(VLOOKUP(C334,FÉRIAS!B:C,2,0),"")</f>
        <v>CAROLINE ALVES LEAL</v>
      </c>
      <c r="N334" s="13" t="str">
        <f>IFERROR(VLOOKUP(C334,AFASTADOS!B:C,2,0),"")</f>
        <v/>
      </c>
    </row>
    <row r="335" spans="2:14" s="13" customFormat="1">
      <c r="B335" s="12">
        <f t="shared" si="10"/>
        <v>327</v>
      </c>
      <c r="C335" s="17">
        <v>2860</v>
      </c>
      <c r="D335" s="18" t="str">
        <f>IFERROR(VLOOKUP(C335,SRA!B:C,2,0),"")</f>
        <v>ADRIANA MAYO DE SOUZA E SILVA</v>
      </c>
      <c r="E335" s="12" t="str">
        <f>IFERROR(VLOOKUP(C335,SRA!B:T,8,0),"")</f>
        <v>CLT</v>
      </c>
      <c r="F335" s="12" t="s">
        <v>430</v>
      </c>
      <c r="G335" s="12" t="str">
        <f>IFERROR(VLOOKUP(C335,SRA!B:T,5,0),"")</f>
        <v>OP. DE PROD. IND.</v>
      </c>
      <c r="H335" s="46">
        <f>IFERROR(VLOOKUP(C335,SRA!B:T,18,0),"")</f>
        <v>1463.31</v>
      </c>
      <c r="I335" s="46">
        <f>IFERROR(VLOOKUP(C335,SRA!B:T,19,0),"")</f>
        <v>0</v>
      </c>
      <c r="J335" s="47">
        <f>IFERROR(VLOOKUP(C335,MARÇO!B:F,3,0),"0,00")</f>
        <v>1588.73</v>
      </c>
      <c r="K335" s="46">
        <f t="shared" si="11"/>
        <v>1018.1600000000001</v>
      </c>
      <c r="L335" s="47">
        <f>IFERROR(VLOOKUP(C335,MARÇO!B:H,7,0),"0,00")</f>
        <v>570.56999999999994</v>
      </c>
      <c r="M335" s="16" t="str">
        <f>IFERROR(VLOOKUP(C335,FÉRIAS!B:C,2,0),"")</f>
        <v/>
      </c>
      <c r="N335" s="13" t="str">
        <f>IFERROR(VLOOKUP(C335,AFASTADOS!B:C,2,0),"")</f>
        <v/>
      </c>
    </row>
    <row r="336" spans="2:14" s="13" customFormat="1">
      <c r="B336" s="12">
        <f t="shared" si="10"/>
        <v>328</v>
      </c>
      <c r="C336" s="17">
        <v>2864</v>
      </c>
      <c r="D336" s="18" t="str">
        <f>IFERROR(VLOOKUP(C336,SRA!B:C,2,0),"")</f>
        <v>DULCE HELENA PEREIRA</v>
      </c>
      <c r="E336" s="12" t="str">
        <f>IFERROR(VLOOKUP(C336,SRA!B:T,8,0),"")</f>
        <v>CLT</v>
      </c>
      <c r="F336" s="12" t="s">
        <v>430</v>
      </c>
      <c r="G336" s="12" t="str">
        <f>IFERROR(VLOOKUP(C336,SRA!B:T,5,0),"")</f>
        <v>OP. DE PROD. IND.</v>
      </c>
      <c r="H336" s="46">
        <f>IFERROR(VLOOKUP(C336,SRA!B:T,18,0),"")</f>
        <v>2059.09</v>
      </c>
      <c r="I336" s="46">
        <f>IFERROR(VLOOKUP(C336,SRA!B:T,19,0),"")</f>
        <v>904.62</v>
      </c>
      <c r="J336" s="47">
        <f>IFERROR(VLOOKUP(C336,MARÇO!B:F,3,0),"0,00")</f>
        <v>3324.2</v>
      </c>
      <c r="K336" s="46">
        <f t="shared" si="11"/>
        <v>1120.33</v>
      </c>
      <c r="L336" s="47">
        <f>IFERROR(VLOOKUP(C336,MARÇO!B:H,7,0),"0,00")</f>
        <v>2203.87</v>
      </c>
      <c r="M336" s="16" t="str">
        <f>IFERROR(VLOOKUP(C336,FÉRIAS!B:C,2,0),"")</f>
        <v/>
      </c>
      <c r="N336" s="13" t="str">
        <f>IFERROR(VLOOKUP(C336,AFASTADOS!B:C,2,0),"")</f>
        <v/>
      </c>
    </row>
    <row r="337" spans="2:14" s="13" customFormat="1">
      <c r="B337" s="12">
        <f t="shared" si="10"/>
        <v>329</v>
      </c>
      <c r="C337" s="17">
        <v>2866</v>
      </c>
      <c r="D337" s="18" t="str">
        <f>IFERROR(VLOOKUP(C337,SRA!B:C,2,0),"")</f>
        <v>LUCICLEIDE M  DE A  CAMPOS</v>
      </c>
      <c r="E337" s="12" t="str">
        <f>IFERROR(VLOOKUP(C337,SRA!B:T,8,0),"")</f>
        <v>CLT</v>
      </c>
      <c r="F337" s="12" t="s">
        <v>430</v>
      </c>
      <c r="G337" s="12" t="str">
        <f>IFERROR(VLOOKUP(C337,SRA!B:T,5,0),"")</f>
        <v>OP. DE PROD. IND.</v>
      </c>
      <c r="H337" s="46">
        <f>IFERROR(VLOOKUP(C337,SRA!B:T,18,0),"")</f>
        <v>1463.31</v>
      </c>
      <c r="I337" s="46">
        <f>IFERROR(VLOOKUP(C337,SRA!B:T,19,0),"")</f>
        <v>1187.32</v>
      </c>
      <c r="J337" s="47">
        <f>IFERROR(VLOOKUP(C337,MARÇO!B:F,3,0),"0,00")</f>
        <v>2705.32</v>
      </c>
      <c r="K337" s="46">
        <f t="shared" si="11"/>
        <v>316.05000000000018</v>
      </c>
      <c r="L337" s="47">
        <f>IFERROR(VLOOKUP(C337,MARÇO!B:H,7,0),"0,00")</f>
        <v>2389.27</v>
      </c>
      <c r="M337" s="16" t="str">
        <f>IFERROR(VLOOKUP(C337,FÉRIAS!B:C,2,0),"")</f>
        <v/>
      </c>
      <c r="N337" s="13" t="str">
        <f>IFERROR(VLOOKUP(C337,AFASTADOS!B:C,2,0),"")</f>
        <v/>
      </c>
    </row>
    <row r="338" spans="2:14" s="13" customFormat="1">
      <c r="B338" s="12">
        <f t="shared" si="10"/>
        <v>330</v>
      </c>
      <c r="C338" s="17">
        <v>2869</v>
      </c>
      <c r="D338" s="18" t="str">
        <f>IFERROR(VLOOKUP(C338,SRA!B:C,2,0),"")</f>
        <v>RICARDO J FERNANDES DA CUNHA</v>
      </c>
      <c r="E338" s="12" t="str">
        <f>IFERROR(VLOOKUP(C338,SRA!B:T,8,0),"")</f>
        <v>CLT</v>
      </c>
      <c r="F338" s="12" t="s">
        <v>430</v>
      </c>
      <c r="G338" s="12" t="str">
        <f>IFERROR(VLOOKUP(C338,SRA!B:T,5,0),"")</f>
        <v>OP. DE PROD. IND.</v>
      </c>
      <c r="H338" s="46">
        <f>IFERROR(VLOOKUP(C338,SRA!B:T,18,0),"")</f>
        <v>1463.31</v>
      </c>
      <c r="I338" s="46">
        <f>IFERROR(VLOOKUP(C338,SRA!B:T,19,0),"")</f>
        <v>0</v>
      </c>
      <c r="J338" s="47">
        <f>IFERROR(VLOOKUP(C338,MARÇO!B:F,3,0),"0,00")</f>
        <v>1518</v>
      </c>
      <c r="K338" s="46">
        <f t="shared" si="11"/>
        <v>653.44000000000005</v>
      </c>
      <c r="L338" s="47">
        <f>IFERROR(VLOOKUP(C338,MARÇO!B:H,7,0),"0,00")</f>
        <v>864.56</v>
      </c>
      <c r="M338" s="16" t="str">
        <f>IFERROR(VLOOKUP(C338,FÉRIAS!B:C,2,0),"")</f>
        <v/>
      </c>
      <c r="N338" s="13" t="str">
        <f>IFERROR(VLOOKUP(C338,AFASTADOS!B:C,2,0),"")</f>
        <v/>
      </c>
    </row>
    <row r="339" spans="2:14" s="13" customFormat="1">
      <c r="B339" s="12">
        <f t="shared" si="10"/>
        <v>331</v>
      </c>
      <c r="C339" s="17">
        <v>2870</v>
      </c>
      <c r="D339" s="18" t="str">
        <f>IFERROR(VLOOKUP(C339,SRA!B:C,2,0),"")</f>
        <v>SUZANA VALERIA PINHEIRO</v>
      </c>
      <c r="E339" s="12" t="str">
        <f>IFERROR(VLOOKUP(C339,SRA!B:T,8,0),"")</f>
        <v>CLT</v>
      </c>
      <c r="F339" s="12" t="s">
        <v>430</v>
      </c>
      <c r="G339" s="12" t="str">
        <f>IFERROR(VLOOKUP(C339,SRA!B:T,5,0),"")</f>
        <v>OP. DE PROD. IND.(B)</v>
      </c>
      <c r="H339" s="46">
        <f>IFERROR(VLOOKUP(C339,SRA!B:T,18,0),"")</f>
        <v>1613.32</v>
      </c>
      <c r="I339" s="46">
        <f>IFERROR(VLOOKUP(C339,SRA!B:T,19,0),"")</f>
        <v>0</v>
      </c>
      <c r="J339" s="47">
        <f>IFERROR(VLOOKUP(C339,MARÇO!B:F,3,0),"0,00")</f>
        <v>1613.32</v>
      </c>
      <c r="K339" s="46">
        <f t="shared" si="11"/>
        <v>885.08999999999992</v>
      </c>
      <c r="L339" s="47">
        <f>IFERROR(VLOOKUP(C339,MARÇO!B:H,7,0),"0,00")</f>
        <v>728.23</v>
      </c>
      <c r="M339" s="16" t="str">
        <f>IFERROR(VLOOKUP(C339,FÉRIAS!B:C,2,0),"")</f>
        <v/>
      </c>
      <c r="N339" s="13" t="str">
        <f>IFERROR(VLOOKUP(C339,AFASTADOS!B:C,2,0),"")</f>
        <v/>
      </c>
    </row>
    <row r="340" spans="2:14" s="13" customFormat="1">
      <c r="B340" s="12">
        <f t="shared" si="10"/>
        <v>332</v>
      </c>
      <c r="C340" s="17">
        <v>2871</v>
      </c>
      <c r="D340" s="18" t="str">
        <f>IFERROR(VLOOKUP(C340,SRA!B:C,2,0),"")</f>
        <v>SUZELY ARANTES DA S MELO</v>
      </c>
      <c r="E340" s="12" t="str">
        <f>IFERROR(VLOOKUP(C340,SRA!B:T,8,0),"")</f>
        <v>CLT</v>
      </c>
      <c r="F340" s="12" t="s">
        <v>430</v>
      </c>
      <c r="G340" s="12" t="str">
        <f>IFERROR(VLOOKUP(C340,SRA!B:T,5,0),"")</f>
        <v>OP. DE PROD. IND.</v>
      </c>
      <c r="H340" s="46">
        <f>IFERROR(VLOOKUP(C340,SRA!B:T,18,0),"")</f>
        <v>1613.31</v>
      </c>
      <c r="I340" s="46">
        <f>IFERROR(VLOOKUP(C340,SRA!B:T,19,0),"")</f>
        <v>0</v>
      </c>
      <c r="J340" s="47">
        <f>IFERROR(VLOOKUP(C340,MARÇO!B:F,3,0),"0,00")</f>
        <v>1678.31</v>
      </c>
      <c r="K340" s="46">
        <f t="shared" si="11"/>
        <v>855.49</v>
      </c>
      <c r="L340" s="47">
        <f>IFERROR(VLOOKUP(C340,MARÇO!B:H,7,0),"0,00")</f>
        <v>822.81999999999994</v>
      </c>
      <c r="M340" s="16" t="str">
        <f>IFERROR(VLOOKUP(C340,FÉRIAS!B:C,2,0),"")</f>
        <v/>
      </c>
      <c r="N340" s="13" t="str">
        <f>IFERROR(VLOOKUP(C340,AFASTADOS!B:C,2,0),"")</f>
        <v/>
      </c>
    </row>
    <row r="341" spans="2:14" s="13" customFormat="1">
      <c r="B341" s="12">
        <f t="shared" si="10"/>
        <v>333</v>
      </c>
      <c r="C341" s="17">
        <v>2873</v>
      </c>
      <c r="D341" s="18" t="str">
        <f>IFERROR(VLOOKUP(C341,SRA!B:C,2,0),"")</f>
        <v>AURELIA RODRIGUES TORREIRO</v>
      </c>
      <c r="E341" s="12" t="str">
        <f>IFERROR(VLOOKUP(C341,SRA!B:T,8,0),"")</f>
        <v>CLT</v>
      </c>
      <c r="F341" s="12" t="s">
        <v>430</v>
      </c>
      <c r="G341" s="12" t="str">
        <f>IFERROR(VLOOKUP(C341,SRA!B:T,5,0),"")</f>
        <v>ANA ASS FARMACEUTICA</v>
      </c>
      <c r="H341" s="46">
        <f>IFERROR(VLOOKUP(C341,SRA!B:T,18,0),"")</f>
        <v>5270.88</v>
      </c>
      <c r="I341" s="46">
        <f>IFERROR(VLOOKUP(C341,SRA!B:T,19,0),"")</f>
        <v>0</v>
      </c>
      <c r="J341" s="47">
        <f>IFERROR(VLOOKUP(C341,MARÇO!B:F,3,0),"0,00")</f>
        <v>5270.88</v>
      </c>
      <c r="K341" s="46">
        <f t="shared" si="11"/>
        <v>1330.8900000000003</v>
      </c>
      <c r="L341" s="47">
        <f>IFERROR(VLOOKUP(C341,MARÇO!B:H,7,0),"0,00")</f>
        <v>3939.99</v>
      </c>
      <c r="M341" s="16" t="str">
        <f>IFERROR(VLOOKUP(C341,FÉRIAS!B:C,2,0),"")</f>
        <v/>
      </c>
      <c r="N341" s="13" t="str">
        <f>IFERROR(VLOOKUP(C341,AFASTADOS!B:C,2,0),"")</f>
        <v/>
      </c>
    </row>
    <row r="342" spans="2:14" s="13" customFormat="1">
      <c r="B342" s="12">
        <f t="shared" si="10"/>
        <v>334</v>
      </c>
      <c r="C342" s="17">
        <v>2878</v>
      </c>
      <c r="D342" s="18" t="str">
        <f>IFERROR(VLOOKUP(C342,SRA!B:C,2,0),"")</f>
        <v>JAMSON ALESSANDRO DA SILVA</v>
      </c>
      <c r="E342" s="12" t="str">
        <f>IFERROR(VLOOKUP(C342,SRA!B:T,8,0),"")</f>
        <v>CLT</v>
      </c>
      <c r="F342" s="12" t="s">
        <v>430</v>
      </c>
      <c r="G342" s="12" t="str">
        <f>IFERROR(VLOOKUP(C342,SRA!B:T,5,0),"")</f>
        <v>TEC. EM ADM. E FIN.</v>
      </c>
      <c r="H342" s="46">
        <f>IFERROR(VLOOKUP(C342,SRA!B:T,18,0),"")</f>
        <v>2152.9499999999998</v>
      </c>
      <c r="I342" s="46">
        <f>IFERROR(VLOOKUP(C342,SRA!B:T,19,0),"")</f>
        <v>233.32</v>
      </c>
      <c r="J342" s="47">
        <f>IFERROR(VLOOKUP(C342,MARÇO!B:F,3,0),"0,00")</f>
        <v>2386.27</v>
      </c>
      <c r="K342" s="46">
        <f t="shared" si="11"/>
        <v>1252.1599999999999</v>
      </c>
      <c r="L342" s="47">
        <f>IFERROR(VLOOKUP(C342,MARÇO!B:H,7,0),"0,00")</f>
        <v>1134.1100000000001</v>
      </c>
      <c r="M342" s="16" t="str">
        <f>IFERROR(VLOOKUP(C342,FÉRIAS!B:C,2,0),"")</f>
        <v/>
      </c>
      <c r="N342" s="13" t="str">
        <f>IFERROR(VLOOKUP(C342,AFASTADOS!B:C,2,0),"")</f>
        <v/>
      </c>
    </row>
    <row r="343" spans="2:14" s="13" customFormat="1">
      <c r="B343" s="12">
        <f t="shared" si="10"/>
        <v>335</v>
      </c>
      <c r="C343" s="17">
        <v>2887</v>
      </c>
      <c r="D343" s="18" t="str">
        <f>IFERROR(VLOOKUP(C343,SRA!B:C,2,0),"")</f>
        <v>MARIA EUZENI DA SILVA GARCEZ</v>
      </c>
      <c r="E343" s="12" t="str">
        <f>IFERROR(VLOOKUP(C343,SRA!B:T,8,0),"")</f>
        <v>CLT</v>
      </c>
      <c r="F343" s="12" t="s">
        <v>430</v>
      </c>
      <c r="G343" s="12" t="str">
        <f>IFERROR(VLOOKUP(C343,SRA!B:T,5,0),"")</f>
        <v>TEC. EM ADM. E FIN.</v>
      </c>
      <c r="H343" s="46">
        <f>IFERROR(VLOOKUP(C343,SRA!B:T,18,0),"")</f>
        <v>2152.9699999999998</v>
      </c>
      <c r="I343" s="46">
        <f>IFERROR(VLOOKUP(C343,SRA!B:T,19,0),"")</f>
        <v>0</v>
      </c>
      <c r="J343" s="47">
        <f>IFERROR(VLOOKUP(C343,MARÇO!B:F,3,0),"0,00")</f>
        <v>3095.28</v>
      </c>
      <c r="K343" s="46">
        <f t="shared" si="11"/>
        <v>721.81</v>
      </c>
      <c r="L343" s="47">
        <f>IFERROR(VLOOKUP(C343,MARÇO!B:H,7,0),"0,00")</f>
        <v>2373.4700000000003</v>
      </c>
      <c r="M343" s="16" t="str">
        <f>IFERROR(VLOOKUP(C343,FÉRIAS!B:C,2,0),"")</f>
        <v/>
      </c>
      <c r="N343" s="13" t="str">
        <f>IFERROR(VLOOKUP(C343,AFASTADOS!B:C,2,0),"")</f>
        <v/>
      </c>
    </row>
    <row r="344" spans="2:14" s="13" customFormat="1">
      <c r="B344" s="12">
        <f t="shared" si="10"/>
        <v>336</v>
      </c>
      <c r="C344" s="17">
        <v>2889</v>
      </c>
      <c r="D344" s="18" t="str">
        <f>IFERROR(VLOOKUP(C344,SRA!B:C,2,0),"")</f>
        <v>EJANE FERREIRA TEXEIRA</v>
      </c>
      <c r="E344" s="12" t="str">
        <f>IFERROR(VLOOKUP(C344,SRA!B:T,8,0),"")</f>
        <v>CLT</v>
      </c>
      <c r="F344" s="12" t="s">
        <v>430</v>
      </c>
      <c r="G344" s="12" t="str">
        <f>IFERROR(VLOOKUP(C344,SRA!B:T,5,0),"")</f>
        <v>TEC. CONTABIL</v>
      </c>
      <c r="H344" s="46">
        <f>IFERROR(VLOOKUP(C344,SRA!B:T,18,0),"")</f>
        <v>2492.3200000000002</v>
      </c>
      <c r="I344" s="46">
        <f>IFERROR(VLOOKUP(C344,SRA!B:T,19,0),"")</f>
        <v>0</v>
      </c>
      <c r="J344" s="47">
        <f>IFERROR(VLOOKUP(C344,MARÇO!B:F,3,0),"0,00")</f>
        <v>2492.3200000000002</v>
      </c>
      <c r="K344" s="46">
        <f t="shared" si="11"/>
        <v>1243.5000000000002</v>
      </c>
      <c r="L344" s="47">
        <f>IFERROR(VLOOKUP(C344,MARÇO!B:H,7,0),"0,00")</f>
        <v>1248.82</v>
      </c>
      <c r="M344" s="16" t="str">
        <f>IFERROR(VLOOKUP(C344,FÉRIAS!B:C,2,0),"")</f>
        <v/>
      </c>
      <c r="N344" s="13" t="str">
        <f>IFERROR(VLOOKUP(C344,AFASTADOS!B:C,2,0),"")</f>
        <v/>
      </c>
    </row>
    <row r="345" spans="2:14" s="13" customFormat="1">
      <c r="B345" s="12">
        <f t="shared" si="10"/>
        <v>337</v>
      </c>
      <c r="C345" s="17">
        <v>2890</v>
      </c>
      <c r="D345" s="18" t="str">
        <f>IFERROR(VLOOKUP(C345,SRA!B:C,2,0),"")</f>
        <v>CLELIO FIRMINO SILVA</v>
      </c>
      <c r="E345" s="12" t="str">
        <f>IFERROR(VLOOKUP(C345,SRA!B:T,8,0),"")</f>
        <v>CLT</v>
      </c>
      <c r="F345" s="12" t="s">
        <v>430</v>
      </c>
      <c r="G345" s="12" t="str">
        <f>IFERROR(VLOOKUP(C345,SRA!B:T,5,0),"")</f>
        <v>OP. DE PROD. IND.</v>
      </c>
      <c r="H345" s="46">
        <f>IFERROR(VLOOKUP(C345,SRA!B:T,18,0),"")</f>
        <v>1463.31</v>
      </c>
      <c r="I345" s="46">
        <f>IFERROR(VLOOKUP(C345,SRA!B:T,19,0),"")</f>
        <v>0</v>
      </c>
      <c r="J345" s="47">
        <f>IFERROR(VLOOKUP(C345,MARÇO!B:F,3,0),"0,00")</f>
        <v>1518</v>
      </c>
      <c r="K345" s="46">
        <f t="shared" si="11"/>
        <v>453.13000000000011</v>
      </c>
      <c r="L345" s="47">
        <f>IFERROR(VLOOKUP(C345,MARÇO!B:H,7,0),"0,00")</f>
        <v>1064.8699999999999</v>
      </c>
      <c r="M345" s="16" t="str">
        <f>IFERROR(VLOOKUP(C345,FÉRIAS!B:C,2,0),"")</f>
        <v/>
      </c>
      <c r="N345" s="13" t="str">
        <f>IFERROR(VLOOKUP(C345,AFASTADOS!B:C,2,0),"")</f>
        <v/>
      </c>
    </row>
    <row r="346" spans="2:14" s="13" customFormat="1">
      <c r="B346" s="12">
        <f t="shared" si="10"/>
        <v>338</v>
      </c>
      <c r="C346" s="17">
        <v>2891</v>
      </c>
      <c r="D346" s="18" t="str">
        <f>IFERROR(VLOOKUP(C346,SRA!B:C,2,0),"")</f>
        <v>ERICK MEDEIROS</v>
      </c>
      <c r="E346" s="12" t="str">
        <f>IFERROR(VLOOKUP(C346,SRA!B:T,8,0),"")</f>
        <v>CLT</v>
      </c>
      <c r="F346" s="12" t="s">
        <v>430</v>
      </c>
      <c r="G346" s="12" t="str">
        <f>IFERROR(VLOOKUP(C346,SRA!B:T,5,0),"")</f>
        <v>OP. DE PROD. IND.</v>
      </c>
      <c r="H346" s="46">
        <f>IFERROR(VLOOKUP(C346,SRA!B:T,18,0),"")</f>
        <v>1536.48</v>
      </c>
      <c r="I346" s="46">
        <f>IFERROR(VLOOKUP(C346,SRA!B:T,19,0),"")</f>
        <v>0</v>
      </c>
      <c r="J346" s="47">
        <f>IFERROR(VLOOKUP(C346,MARÇO!B:F,3,0),"0,00")</f>
        <v>1566.45</v>
      </c>
      <c r="K346" s="46">
        <f t="shared" si="11"/>
        <v>1044.0500000000002</v>
      </c>
      <c r="L346" s="47">
        <f>IFERROR(VLOOKUP(C346,MARÇO!B:H,7,0),"0,00")</f>
        <v>522.4</v>
      </c>
      <c r="M346" s="16" t="str">
        <f>IFERROR(VLOOKUP(C346,FÉRIAS!B:C,2,0),"")</f>
        <v/>
      </c>
      <c r="N346" s="13" t="str">
        <f>IFERROR(VLOOKUP(C346,AFASTADOS!B:C,2,0),"")</f>
        <v/>
      </c>
    </row>
    <row r="347" spans="2:14" s="13" customFormat="1">
      <c r="B347" s="12">
        <f t="shared" si="10"/>
        <v>339</v>
      </c>
      <c r="C347" s="17">
        <v>2894</v>
      </c>
      <c r="D347" s="18" t="str">
        <f>IFERROR(VLOOKUP(C347,SRA!B:C,2,0),"")</f>
        <v>JOELNA DINIZ PEREIRA DE SOUSA</v>
      </c>
      <c r="E347" s="12" t="str">
        <f>IFERROR(VLOOKUP(C347,SRA!B:T,8,0),"")</f>
        <v>CLT</v>
      </c>
      <c r="F347" s="12" t="s">
        <v>430</v>
      </c>
      <c r="G347" s="12" t="str">
        <f>IFERROR(VLOOKUP(C347,SRA!B:T,5,0),"")</f>
        <v>OP. PROD. IND. (D)</v>
      </c>
      <c r="H347" s="46">
        <f>IFERROR(VLOOKUP(C347,SRA!B:T,18,0),"")</f>
        <v>1961.04</v>
      </c>
      <c r="I347" s="46">
        <f>IFERROR(VLOOKUP(C347,SRA!B:T,19,0),"")</f>
        <v>0</v>
      </c>
      <c r="J347" s="47">
        <f>IFERROR(VLOOKUP(C347,MARÇO!B:F,3,0),"0,00")</f>
        <v>2163.92</v>
      </c>
      <c r="K347" s="46">
        <f t="shared" si="11"/>
        <v>665.36999999999989</v>
      </c>
      <c r="L347" s="47">
        <f>IFERROR(VLOOKUP(C347,MARÇO!B:H,7,0),"0,00")</f>
        <v>1498.5500000000002</v>
      </c>
      <c r="M347" s="16" t="str">
        <f>IFERROR(VLOOKUP(C347,FÉRIAS!B:C,2,0),"")</f>
        <v/>
      </c>
      <c r="N347" s="13" t="str">
        <f>IFERROR(VLOOKUP(C347,AFASTADOS!B:C,2,0),"")</f>
        <v/>
      </c>
    </row>
    <row r="348" spans="2:14" s="13" customFormat="1">
      <c r="B348" s="12">
        <f t="shared" si="10"/>
        <v>340</v>
      </c>
      <c r="C348" s="17">
        <v>2895</v>
      </c>
      <c r="D348" s="18" t="str">
        <f>IFERROR(VLOOKUP(C348,SRA!B:C,2,0),"")</f>
        <v>KLEBER DE OLIVEIRA GALDINO</v>
      </c>
      <c r="E348" s="12" t="str">
        <f>IFERROR(VLOOKUP(C348,SRA!B:T,8,0),"")</f>
        <v>CLT</v>
      </c>
      <c r="F348" s="12" t="s">
        <v>430</v>
      </c>
      <c r="G348" s="12" t="str">
        <f>IFERROR(VLOOKUP(C348,SRA!B:T,5,0),"")</f>
        <v>OP. DE PROD. IND.</v>
      </c>
      <c r="H348" s="46">
        <f>IFERROR(VLOOKUP(C348,SRA!B:T,18,0),"")</f>
        <v>1463.31</v>
      </c>
      <c r="I348" s="46">
        <f>IFERROR(VLOOKUP(C348,SRA!B:T,19,0),"")</f>
        <v>0</v>
      </c>
      <c r="J348" s="47">
        <f>IFERROR(VLOOKUP(C348,MARÇO!B:F,3,0),"0,00")</f>
        <v>1518</v>
      </c>
      <c r="K348" s="46">
        <f t="shared" si="11"/>
        <v>362.84000000000015</v>
      </c>
      <c r="L348" s="47">
        <f>IFERROR(VLOOKUP(C348,MARÇO!B:H,7,0),"0,00")</f>
        <v>1155.1599999999999</v>
      </c>
      <c r="M348" s="16" t="str">
        <f>IFERROR(VLOOKUP(C348,FÉRIAS!B:C,2,0),"")</f>
        <v/>
      </c>
      <c r="N348" s="13" t="str">
        <f>IFERROR(VLOOKUP(C348,AFASTADOS!B:C,2,0),"")</f>
        <v/>
      </c>
    </row>
    <row r="349" spans="2:14" s="13" customFormat="1">
      <c r="B349" s="12">
        <f t="shared" si="10"/>
        <v>341</v>
      </c>
      <c r="C349" s="17">
        <v>2904</v>
      </c>
      <c r="D349" s="18" t="str">
        <f>IFERROR(VLOOKUP(C349,SRA!B:C,2,0),"")</f>
        <v>ANTONIO S ALVES DE O JUNIOR</v>
      </c>
      <c r="E349" s="12" t="str">
        <f>IFERROR(VLOOKUP(C349,SRA!B:T,8,0),"")</f>
        <v>CLT</v>
      </c>
      <c r="F349" s="12" t="s">
        <v>430</v>
      </c>
      <c r="G349" s="12" t="str">
        <f>IFERROR(VLOOKUP(C349,SRA!B:T,5,0),"")</f>
        <v>TEC. EM ADM. E FIN.</v>
      </c>
      <c r="H349" s="46">
        <f>IFERROR(VLOOKUP(C349,SRA!B:T,18,0),"")</f>
        <v>2373.69</v>
      </c>
      <c r="I349" s="46">
        <f>IFERROR(VLOOKUP(C349,SRA!B:T,19,0),"")</f>
        <v>0</v>
      </c>
      <c r="J349" s="47">
        <f>IFERROR(VLOOKUP(C349,MARÇO!B:F,3,0),"0,00")</f>
        <v>2373.69</v>
      </c>
      <c r="K349" s="46">
        <f t="shared" si="11"/>
        <v>574.29</v>
      </c>
      <c r="L349" s="47">
        <f>IFERROR(VLOOKUP(C349,MARÇO!B:H,7,0),"0,00")</f>
        <v>1799.4</v>
      </c>
      <c r="M349" s="16" t="str">
        <f>IFERROR(VLOOKUP(C349,FÉRIAS!B:C,2,0),"")</f>
        <v/>
      </c>
      <c r="N349" s="13" t="str">
        <f>IFERROR(VLOOKUP(C349,AFASTADOS!B:C,2,0),"")</f>
        <v/>
      </c>
    </row>
    <row r="350" spans="2:14" s="13" customFormat="1">
      <c r="B350" s="12">
        <f t="shared" si="10"/>
        <v>342</v>
      </c>
      <c r="C350" s="17">
        <v>2906</v>
      </c>
      <c r="D350" s="18" t="str">
        <f>IFERROR(VLOOKUP(C350,SRA!B:C,2,0),"")</f>
        <v>ARTHUR A SANTOS WANDERLEY</v>
      </c>
      <c r="E350" s="12" t="str">
        <f>IFERROR(VLOOKUP(C350,SRA!B:T,8,0),"")</f>
        <v>CLT</v>
      </c>
      <c r="F350" s="12" t="s">
        <v>430</v>
      </c>
      <c r="G350" s="12" t="str">
        <f>IFERROR(VLOOKUP(C350,SRA!B:T,5,0),"")</f>
        <v>ANA ASS FARMACEUTICA</v>
      </c>
      <c r="H350" s="46">
        <f>IFERROR(VLOOKUP(C350,SRA!B:T,18,0),"")</f>
        <v>5270.88</v>
      </c>
      <c r="I350" s="46">
        <f>IFERROR(VLOOKUP(C350,SRA!B:T,19,0),"")</f>
        <v>0</v>
      </c>
      <c r="J350" s="47">
        <f>IFERROR(VLOOKUP(C350,MARÇO!B:F,3,0),"0,00")</f>
        <v>5270.88</v>
      </c>
      <c r="K350" s="46">
        <f t="shared" si="11"/>
        <v>3124.71</v>
      </c>
      <c r="L350" s="47">
        <f>IFERROR(VLOOKUP(C350,MARÇO!B:H,7,0),"0,00")</f>
        <v>2146.17</v>
      </c>
      <c r="M350" s="16" t="str">
        <f>IFERROR(VLOOKUP(C350,FÉRIAS!B:C,2,0),"")</f>
        <v/>
      </c>
      <c r="N350" s="13" t="str">
        <f>IFERROR(VLOOKUP(C350,AFASTADOS!B:C,2,0),"")</f>
        <v/>
      </c>
    </row>
    <row r="351" spans="2:14" s="13" customFormat="1">
      <c r="B351" s="12">
        <f t="shared" si="10"/>
        <v>343</v>
      </c>
      <c r="C351" s="17">
        <v>2907</v>
      </c>
      <c r="D351" s="18" t="str">
        <f>IFERROR(VLOOKUP(C351,SRA!B:C,2,0),"")</f>
        <v>JOELINE LIMA DO NASCIMENTO</v>
      </c>
      <c r="E351" s="12" t="str">
        <f>IFERROR(VLOOKUP(C351,SRA!B:T,8,0),"")</f>
        <v>CLT</v>
      </c>
      <c r="F351" s="12" t="s">
        <v>430</v>
      </c>
      <c r="G351" s="12" t="str">
        <f>IFERROR(VLOOKUP(C351,SRA!B:T,5,0),"")</f>
        <v>TEC. EM ADM. E FIN.</v>
      </c>
      <c r="H351" s="46">
        <f>IFERROR(VLOOKUP(C351,SRA!B:T,18,0),"")</f>
        <v>2152.9699999999998</v>
      </c>
      <c r="I351" s="46">
        <f>IFERROR(VLOOKUP(C351,SRA!B:T,19,0),"")</f>
        <v>0</v>
      </c>
      <c r="J351" s="47">
        <f>IFERROR(VLOOKUP(C351,MARÇO!B:F,3,0),"0,00")</f>
        <v>3135.06</v>
      </c>
      <c r="K351" s="46">
        <f t="shared" si="11"/>
        <v>2424.58</v>
      </c>
      <c r="L351" s="47">
        <f>IFERROR(VLOOKUP(C351,MARÇO!B:H,7,0),"0,00")</f>
        <v>710.48</v>
      </c>
      <c r="M351" s="16" t="str">
        <f>IFERROR(VLOOKUP(C351,FÉRIAS!B:C,2,0),"")</f>
        <v/>
      </c>
      <c r="N351" s="13" t="str">
        <f>IFERROR(VLOOKUP(C351,AFASTADOS!B:C,2,0),"")</f>
        <v/>
      </c>
    </row>
    <row r="352" spans="2:14" s="13" customFormat="1">
      <c r="B352" s="12">
        <f t="shared" si="10"/>
        <v>344</v>
      </c>
      <c r="C352" s="17">
        <v>2909</v>
      </c>
      <c r="D352" s="18" t="str">
        <f>IFERROR(VLOOKUP(C352,SRA!B:C,2,0),"")</f>
        <v>ROBSON CARNEIRO DA SILVA</v>
      </c>
      <c r="E352" s="12" t="str">
        <f>IFERROR(VLOOKUP(C352,SRA!B:T,8,0),"")</f>
        <v>CLT</v>
      </c>
      <c r="F352" s="12" t="s">
        <v>430</v>
      </c>
      <c r="G352" s="12" t="str">
        <f>IFERROR(VLOOKUP(C352,SRA!B:T,5,0),"")</f>
        <v>TEC. EM ADM. E FIN.</v>
      </c>
      <c r="H352" s="46">
        <f>IFERROR(VLOOKUP(C352,SRA!B:T,18,0),"")</f>
        <v>2373.69</v>
      </c>
      <c r="I352" s="46">
        <f>IFERROR(VLOOKUP(C352,SRA!B:T,19,0),"")</f>
        <v>0</v>
      </c>
      <c r="J352" s="47">
        <f>IFERROR(VLOOKUP(C352,MARÇO!B:F,3,0),"0,00")</f>
        <v>2734.18</v>
      </c>
      <c r="K352" s="46">
        <f t="shared" si="11"/>
        <v>410.30999999999995</v>
      </c>
      <c r="L352" s="47">
        <f>IFERROR(VLOOKUP(C352,MARÇO!B:H,7,0),"0,00")</f>
        <v>2323.87</v>
      </c>
      <c r="M352" s="16" t="str">
        <f>IFERROR(VLOOKUP(C352,FÉRIAS!B:C,2,0),"")</f>
        <v/>
      </c>
      <c r="N352" s="13" t="str">
        <f>IFERROR(VLOOKUP(C352,AFASTADOS!B:C,2,0),"")</f>
        <v/>
      </c>
    </row>
    <row r="353" spans="2:14" s="13" customFormat="1">
      <c r="B353" s="12">
        <f t="shared" si="10"/>
        <v>345</v>
      </c>
      <c r="C353" s="17">
        <v>2910</v>
      </c>
      <c r="D353" s="18" t="str">
        <f>IFERROR(VLOOKUP(C353,SRA!B:C,2,0),"")</f>
        <v>JOSE VITAL DUARTE JUNIOR</v>
      </c>
      <c r="E353" s="12" t="str">
        <f>IFERROR(VLOOKUP(C353,SRA!B:T,8,0),"")</f>
        <v>CLT</v>
      </c>
      <c r="F353" s="12" t="s">
        <v>430</v>
      </c>
      <c r="G353" s="12" t="str">
        <f>IFERROR(VLOOKUP(C353,SRA!B:T,5,0),"")</f>
        <v>TEC. EM ADM. E FIN.</v>
      </c>
      <c r="H353" s="46">
        <f>IFERROR(VLOOKUP(C353,SRA!B:T,18,0),"")</f>
        <v>2492.37</v>
      </c>
      <c r="I353" s="46">
        <f>IFERROR(VLOOKUP(C353,SRA!B:T,19,0),"")</f>
        <v>4344.25</v>
      </c>
      <c r="J353" s="47">
        <f>IFERROR(VLOOKUP(C353,MARÇO!B:F,3,0),"0,00")</f>
        <v>6836.62</v>
      </c>
      <c r="K353" s="46">
        <f t="shared" si="11"/>
        <v>1587.4900000000007</v>
      </c>
      <c r="L353" s="47">
        <f>IFERROR(VLOOKUP(C353,MARÇO!B:H,7,0),"0,00")</f>
        <v>5249.1299999999992</v>
      </c>
      <c r="M353" s="16" t="str">
        <f>IFERROR(VLOOKUP(C353,FÉRIAS!B:C,2,0),"")</f>
        <v/>
      </c>
      <c r="N353" s="13" t="str">
        <f>IFERROR(VLOOKUP(C353,AFASTADOS!B:C,2,0),"")</f>
        <v/>
      </c>
    </row>
    <row r="354" spans="2:14" s="13" customFormat="1">
      <c r="B354" s="12">
        <f t="shared" si="10"/>
        <v>346</v>
      </c>
      <c r="C354" s="17">
        <v>2911</v>
      </c>
      <c r="D354" s="18" t="str">
        <f>IFERROR(VLOOKUP(C354,SRA!B:C,2,0),"")</f>
        <v>ALDJANE MARIA DOS SANTOS</v>
      </c>
      <c r="E354" s="12" t="str">
        <f>IFERROR(VLOOKUP(C354,SRA!B:T,8,0),"")</f>
        <v>CLT</v>
      </c>
      <c r="F354" s="12" t="s">
        <v>430</v>
      </c>
      <c r="G354" s="12" t="str">
        <f>IFERROR(VLOOKUP(C354,SRA!B:T,5,0),"")</f>
        <v>OP. DE PROD. IND.</v>
      </c>
      <c r="H354" s="46">
        <f>IFERROR(VLOOKUP(C354,SRA!B:T,18,0),"")</f>
        <v>1613.3</v>
      </c>
      <c r="I354" s="46">
        <f>IFERROR(VLOOKUP(C354,SRA!B:T,19,0),"")</f>
        <v>0</v>
      </c>
      <c r="J354" s="47">
        <f>IFERROR(VLOOKUP(C354,MARÇO!B:F,3,0),"0,00")</f>
        <v>1780.43</v>
      </c>
      <c r="K354" s="46">
        <f t="shared" si="11"/>
        <v>1013.0900000000001</v>
      </c>
      <c r="L354" s="47">
        <f>IFERROR(VLOOKUP(C354,MARÇO!B:H,7,0),"0,00")</f>
        <v>767.33999999999992</v>
      </c>
      <c r="M354" s="16" t="str">
        <f>IFERROR(VLOOKUP(C354,FÉRIAS!B:C,2,0),"")</f>
        <v/>
      </c>
      <c r="N354" s="13" t="str">
        <f>IFERROR(VLOOKUP(C354,AFASTADOS!B:C,2,0),"")</f>
        <v/>
      </c>
    </row>
    <row r="355" spans="2:14" s="13" customFormat="1">
      <c r="B355" s="12">
        <f t="shared" si="10"/>
        <v>347</v>
      </c>
      <c r="C355" s="17">
        <v>2915</v>
      </c>
      <c r="D355" s="18" t="str">
        <f>IFERROR(VLOOKUP(C355,SRA!B:C,2,0),"")</f>
        <v>HAMILTON LINO ALVES</v>
      </c>
      <c r="E355" s="12" t="str">
        <f>IFERROR(VLOOKUP(C355,SRA!B:T,8,0),"")</f>
        <v>CLT</v>
      </c>
      <c r="F355" s="12" t="s">
        <v>430</v>
      </c>
      <c r="G355" s="12" t="str">
        <f>IFERROR(VLOOKUP(C355,SRA!B:T,5,0),"")</f>
        <v>OP. DE PROD. IND.</v>
      </c>
      <c r="H355" s="46">
        <f>IFERROR(VLOOKUP(C355,SRA!B:T,18,0),"")</f>
        <v>1613.3</v>
      </c>
      <c r="I355" s="46">
        <f>IFERROR(VLOOKUP(C355,SRA!B:T,19,0),"")</f>
        <v>0</v>
      </c>
      <c r="J355" s="47">
        <f>IFERROR(VLOOKUP(C355,MARÇO!B:F,3,0),"0,00")</f>
        <v>1613.3</v>
      </c>
      <c r="K355" s="46">
        <f t="shared" si="11"/>
        <v>470.32999999999993</v>
      </c>
      <c r="L355" s="47">
        <f>IFERROR(VLOOKUP(C355,MARÇO!B:H,7,0),"0,00")</f>
        <v>1142.97</v>
      </c>
      <c r="M355" s="16" t="str">
        <f>IFERROR(VLOOKUP(C355,FÉRIAS!B:C,2,0),"")</f>
        <v/>
      </c>
      <c r="N355" s="13" t="str">
        <f>IFERROR(VLOOKUP(C355,AFASTADOS!B:C,2,0),"")</f>
        <v/>
      </c>
    </row>
    <row r="356" spans="2:14" s="13" customFormat="1">
      <c r="B356" s="12">
        <f t="shared" si="10"/>
        <v>348</v>
      </c>
      <c r="C356" s="17">
        <v>2917</v>
      </c>
      <c r="D356" s="18" t="str">
        <f>IFERROR(VLOOKUP(C356,SRA!B:C,2,0),"")</f>
        <v>LUCICLEIDE PEREIRA DEODATO</v>
      </c>
      <c r="E356" s="12" t="str">
        <f>IFERROR(VLOOKUP(C356,SRA!B:T,8,0),"")</f>
        <v>CLT</v>
      </c>
      <c r="F356" s="12" t="s">
        <v>430</v>
      </c>
      <c r="G356" s="12" t="str">
        <f>IFERROR(VLOOKUP(C356,SRA!B:T,5,0),"")</f>
        <v>OP. DE PROD. IND.</v>
      </c>
      <c r="H356" s="46">
        <f>IFERROR(VLOOKUP(C356,SRA!B:T,18,0),"")</f>
        <v>1867.65</v>
      </c>
      <c r="I356" s="46">
        <f>IFERROR(VLOOKUP(C356,SRA!B:T,19,0),"")</f>
        <v>0</v>
      </c>
      <c r="J356" s="47">
        <f>IFERROR(VLOOKUP(C356,MARÇO!B:F,3,0),"0,00")</f>
        <v>1867.65</v>
      </c>
      <c r="K356" s="46">
        <f t="shared" si="11"/>
        <v>728.75</v>
      </c>
      <c r="L356" s="47">
        <f>IFERROR(VLOOKUP(C356,MARÇO!B:H,7,0),"0,00")</f>
        <v>1138.9000000000001</v>
      </c>
      <c r="M356" s="16" t="str">
        <f>IFERROR(VLOOKUP(C356,FÉRIAS!B:C,2,0),"")</f>
        <v/>
      </c>
      <c r="N356" s="13" t="str">
        <f>IFERROR(VLOOKUP(C356,AFASTADOS!B:C,2,0),"")</f>
        <v/>
      </c>
    </row>
    <row r="357" spans="2:14" s="13" customFormat="1">
      <c r="B357" s="12">
        <f t="shared" si="10"/>
        <v>349</v>
      </c>
      <c r="C357" s="17">
        <v>2918</v>
      </c>
      <c r="D357" s="18" t="str">
        <f>IFERROR(VLOOKUP(C357,SRA!B:C,2,0),"")</f>
        <v>MARIA DAS NEVES DE BARROS</v>
      </c>
      <c r="E357" s="12" t="str">
        <f>IFERROR(VLOOKUP(C357,SRA!B:T,8,0),"")</f>
        <v>CLT</v>
      </c>
      <c r="F357" s="12" t="s">
        <v>430</v>
      </c>
      <c r="G357" s="12" t="str">
        <f>IFERROR(VLOOKUP(C357,SRA!B:T,5,0),"")</f>
        <v>OP. DE PROD. IND.</v>
      </c>
      <c r="H357" s="46">
        <f>IFERROR(VLOOKUP(C357,SRA!B:T,18,0),"")</f>
        <v>1463.31</v>
      </c>
      <c r="I357" s="46">
        <f>IFERROR(VLOOKUP(C357,SRA!B:T,19,0),"")</f>
        <v>0</v>
      </c>
      <c r="J357" s="47">
        <f>IFERROR(VLOOKUP(C357,MARÇO!B:F,3,0),"0,00")</f>
        <v>1518</v>
      </c>
      <c r="K357" s="46">
        <f t="shared" si="11"/>
        <v>745.26</v>
      </c>
      <c r="L357" s="47">
        <f>IFERROR(VLOOKUP(C357,MARÇO!B:H,7,0),"0,00")</f>
        <v>772.74</v>
      </c>
      <c r="M357" s="16" t="str">
        <f>IFERROR(VLOOKUP(C357,FÉRIAS!B:C,2,0),"")</f>
        <v/>
      </c>
      <c r="N357" s="13" t="str">
        <f>IFERROR(VLOOKUP(C357,AFASTADOS!B:C,2,0),"")</f>
        <v/>
      </c>
    </row>
    <row r="358" spans="2:14" s="13" customFormat="1">
      <c r="B358" s="12">
        <f t="shared" si="10"/>
        <v>350</v>
      </c>
      <c r="C358" s="17">
        <v>2921</v>
      </c>
      <c r="D358" s="18" t="str">
        <f>IFERROR(VLOOKUP(C358,SRA!B:C,2,0),"")</f>
        <v>TIAGO MANOEL DE SOUSA LEITE</v>
      </c>
      <c r="E358" s="12" t="str">
        <f>IFERROR(VLOOKUP(C358,SRA!B:T,8,0),"")</f>
        <v>CLT</v>
      </c>
      <c r="F358" s="12" t="s">
        <v>430</v>
      </c>
      <c r="G358" s="12" t="str">
        <f>IFERROR(VLOOKUP(C358,SRA!B:T,5,0),"")</f>
        <v>OP. DE PROD. IND.</v>
      </c>
      <c r="H358" s="46">
        <f>IFERROR(VLOOKUP(C358,SRA!B:T,18,0),"")</f>
        <v>1778.73</v>
      </c>
      <c r="I358" s="46">
        <f>IFERROR(VLOOKUP(C358,SRA!B:T,19,0),"")</f>
        <v>0</v>
      </c>
      <c r="J358" s="47">
        <f>IFERROR(VLOOKUP(C358,MARÇO!B:F,3,0),"0,00")</f>
        <v>1901.62</v>
      </c>
      <c r="K358" s="46">
        <f t="shared" si="11"/>
        <v>1883.83</v>
      </c>
      <c r="L358" s="47">
        <f>IFERROR(VLOOKUP(C358,MARÇO!B:H,7,0),"0,00")</f>
        <v>17.79</v>
      </c>
      <c r="M358" s="16" t="str">
        <f>IFERROR(VLOOKUP(C358,FÉRIAS!B:C,2,0),"")</f>
        <v/>
      </c>
      <c r="N358" s="13" t="str">
        <f>IFERROR(VLOOKUP(C358,AFASTADOS!B:C,2,0),"")</f>
        <v/>
      </c>
    </row>
    <row r="359" spans="2:14" s="13" customFormat="1">
      <c r="B359" s="12">
        <f t="shared" si="10"/>
        <v>351</v>
      </c>
      <c r="C359" s="17">
        <v>2922</v>
      </c>
      <c r="D359" s="18" t="str">
        <f>IFERROR(VLOOKUP(C359,SRA!B:C,2,0),"")</f>
        <v>XENIA KELY VERISSIMO DINIZ</v>
      </c>
      <c r="E359" s="12" t="str">
        <f>IFERROR(VLOOKUP(C359,SRA!B:T,8,0),"")</f>
        <v>CLT</v>
      </c>
      <c r="F359" s="12" t="s">
        <v>430</v>
      </c>
      <c r="G359" s="12" t="str">
        <f>IFERROR(VLOOKUP(C359,SRA!B:T,5,0),"")</f>
        <v>OP. DE PROD. IND.</v>
      </c>
      <c r="H359" s="46">
        <f>IFERROR(VLOOKUP(C359,SRA!B:T,18,0),"")</f>
        <v>1693.96</v>
      </c>
      <c r="I359" s="46">
        <f>IFERROR(VLOOKUP(C359,SRA!B:T,19,0),"")</f>
        <v>0</v>
      </c>
      <c r="J359" s="47">
        <f>IFERROR(VLOOKUP(C359,MARÇO!B:F,3,0),"0,00")</f>
        <v>1693.96</v>
      </c>
      <c r="K359" s="46">
        <f t="shared" si="11"/>
        <v>880.84</v>
      </c>
      <c r="L359" s="47">
        <f>IFERROR(VLOOKUP(C359,MARÇO!B:H,7,0),"0,00")</f>
        <v>813.12</v>
      </c>
      <c r="M359" s="16" t="str">
        <f>IFERROR(VLOOKUP(C359,FÉRIAS!B:C,2,0),"")</f>
        <v/>
      </c>
      <c r="N359" s="13" t="str">
        <f>IFERROR(VLOOKUP(C359,AFASTADOS!B:C,2,0),"")</f>
        <v/>
      </c>
    </row>
    <row r="360" spans="2:14" s="13" customFormat="1">
      <c r="B360" s="12">
        <f t="shared" si="10"/>
        <v>352</v>
      </c>
      <c r="C360" s="17">
        <v>2926</v>
      </c>
      <c r="D360" s="18" t="str">
        <f>IFERROR(VLOOKUP(C360,SRA!B:C,2,0),"")</f>
        <v>ANTONIO CARLOS DE LUNA MATOS</v>
      </c>
      <c r="E360" s="12" t="str">
        <f>IFERROR(VLOOKUP(C360,SRA!B:T,8,0),"")</f>
        <v>CLT</v>
      </c>
      <c r="F360" s="12" t="s">
        <v>430</v>
      </c>
      <c r="G360" s="12" t="str">
        <f>IFERROR(VLOOKUP(C360,SRA!B:T,5,0),"")</f>
        <v>OP. DE PROD. IND.</v>
      </c>
      <c r="H360" s="46">
        <f>IFERROR(VLOOKUP(C360,SRA!B:T,18,0),"")</f>
        <v>1778.71</v>
      </c>
      <c r="I360" s="46">
        <f>IFERROR(VLOOKUP(C360,SRA!B:T,19,0),"")</f>
        <v>0</v>
      </c>
      <c r="J360" s="47">
        <f>IFERROR(VLOOKUP(C360,MARÇO!B:F,3,0),"0,00")</f>
        <v>1955.16</v>
      </c>
      <c r="K360" s="46">
        <f t="shared" si="11"/>
        <v>274.82000000000016</v>
      </c>
      <c r="L360" s="47">
        <f>IFERROR(VLOOKUP(C360,MARÇO!B:H,7,0),"0,00")</f>
        <v>1680.34</v>
      </c>
      <c r="M360" s="16" t="str">
        <f>IFERROR(VLOOKUP(C360,FÉRIAS!B:C,2,0),"")</f>
        <v/>
      </c>
      <c r="N360" s="13" t="str">
        <f>IFERROR(VLOOKUP(C360,AFASTADOS!B:C,2,0),"")</f>
        <v/>
      </c>
    </row>
    <row r="361" spans="2:14" s="13" customFormat="1">
      <c r="B361" s="12">
        <f t="shared" si="10"/>
        <v>353</v>
      </c>
      <c r="C361" s="17">
        <v>2927</v>
      </c>
      <c r="D361" s="18" t="str">
        <f>IFERROR(VLOOKUP(C361,SRA!B:C,2,0),"")</f>
        <v>DEYVISON MACHADO DA SILVA</v>
      </c>
      <c r="E361" s="12" t="str">
        <f>IFERROR(VLOOKUP(C361,SRA!B:T,8,0),"")</f>
        <v>CLT</v>
      </c>
      <c r="F361" s="12" t="s">
        <v>430</v>
      </c>
      <c r="G361" s="12" t="str">
        <f>IFERROR(VLOOKUP(C361,SRA!B:T,5,0),"")</f>
        <v>OP. DE PROD. IND.</v>
      </c>
      <c r="H361" s="46">
        <f>IFERROR(VLOOKUP(C361,SRA!B:T,18,0),"")</f>
        <v>1613.31</v>
      </c>
      <c r="I361" s="46">
        <f>IFERROR(VLOOKUP(C361,SRA!B:T,19,0),"")</f>
        <v>0</v>
      </c>
      <c r="J361" s="47">
        <f>IFERROR(VLOOKUP(C361,MARÇO!B:F,3,0),"0,00")</f>
        <v>1743.31</v>
      </c>
      <c r="K361" s="46">
        <f t="shared" si="11"/>
        <v>928.21</v>
      </c>
      <c r="L361" s="47">
        <f>IFERROR(VLOOKUP(C361,MARÇO!B:H,7,0),"0,00")</f>
        <v>815.09999999999991</v>
      </c>
      <c r="M361" s="16" t="str">
        <f>IFERROR(VLOOKUP(C361,FÉRIAS!B:C,2,0),"")</f>
        <v/>
      </c>
      <c r="N361" s="13" t="str">
        <f>IFERROR(VLOOKUP(C361,AFASTADOS!B:C,2,0),"")</f>
        <v/>
      </c>
    </row>
    <row r="362" spans="2:14" s="13" customFormat="1">
      <c r="B362" s="12">
        <f t="shared" si="10"/>
        <v>354</v>
      </c>
      <c r="C362" s="17">
        <v>2930</v>
      </c>
      <c r="D362" s="18" t="str">
        <f>IFERROR(VLOOKUP(C362,SRA!B:C,2,0),"")</f>
        <v>JOSE AURICELIO C DE ARAUJO</v>
      </c>
      <c r="E362" s="12" t="str">
        <f>IFERROR(VLOOKUP(C362,SRA!B:T,8,0),"")</f>
        <v>CLT</v>
      </c>
      <c r="F362" s="12" t="s">
        <v>430</v>
      </c>
      <c r="G362" s="12" t="str">
        <f>IFERROR(VLOOKUP(C362,SRA!B:T,5,0),"")</f>
        <v>OP. DE PROD. IND.(C)</v>
      </c>
      <c r="H362" s="46">
        <f>IFERROR(VLOOKUP(C362,SRA!B:T,18,0),"")</f>
        <v>1778.71</v>
      </c>
      <c r="I362" s="46">
        <f>IFERROR(VLOOKUP(C362,SRA!B:T,19,0),"")</f>
        <v>0</v>
      </c>
      <c r="J362" s="47">
        <f>IFERROR(VLOOKUP(C362,MARÇO!B:F,3,0),"0,00")</f>
        <v>1788.44</v>
      </c>
      <c r="K362" s="46">
        <f t="shared" si="11"/>
        <v>1085.3200000000002</v>
      </c>
      <c r="L362" s="47">
        <f>IFERROR(VLOOKUP(C362,MARÇO!B:H,7,0),"0,00")</f>
        <v>703.12</v>
      </c>
      <c r="M362" s="16" t="str">
        <f>IFERROR(VLOOKUP(C362,FÉRIAS!B:C,2,0),"")</f>
        <v/>
      </c>
      <c r="N362" s="13" t="str">
        <f>IFERROR(VLOOKUP(C362,AFASTADOS!B:C,2,0),"")</f>
        <v/>
      </c>
    </row>
    <row r="363" spans="2:14" s="13" customFormat="1">
      <c r="B363" s="12">
        <f t="shared" si="10"/>
        <v>355</v>
      </c>
      <c r="C363" s="17">
        <v>2931</v>
      </c>
      <c r="D363" s="18" t="str">
        <f>IFERROR(VLOOKUP(C363,SRA!B:C,2,0),"")</f>
        <v>JOSILENE FARIAS DOS SANTOS ALM</v>
      </c>
      <c r="E363" s="12" t="str">
        <f>IFERROR(VLOOKUP(C363,SRA!B:T,8,0),"")</f>
        <v>CLT</v>
      </c>
      <c r="F363" s="12" t="s">
        <v>430</v>
      </c>
      <c r="G363" s="12" t="str">
        <f>IFERROR(VLOOKUP(C363,SRA!B:T,5,0),"")</f>
        <v>OP. PROD. IND. (D)</v>
      </c>
      <c r="H363" s="46">
        <f>IFERROR(VLOOKUP(C363,SRA!B:T,18,0),"")</f>
        <v>1961.04</v>
      </c>
      <c r="I363" s="46">
        <f>IFERROR(VLOOKUP(C363,SRA!B:T,19,0),"")</f>
        <v>904.62</v>
      </c>
      <c r="J363" s="47">
        <f>IFERROR(VLOOKUP(C363,MARÇO!B:F,3,0),"0,00")</f>
        <v>3168.62</v>
      </c>
      <c r="K363" s="46">
        <f t="shared" si="11"/>
        <v>990.27999999999975</v>
      </c>
      <c r="L363" s="47">
        <f>IFERROR(VLOOKUP(C363,MARÇO!B:H,7,0),"0,00")</f>
        <v>2178.34</v>
      </c>
      <c r="M363" s="16" t="str">
        <f>IFERROR(VLOOKUP(C363,FÉRIAS!B:C,2,0),"")</f>
        <v/>
      </c>
      <c r="N363" s="13" t="str">
        <f>IFERROR(VLOOKUP(C363,AFASTADOS!B:C,2,0),"")</f>
        <v/>
      </c>
    </row>
    <row r="364" spans="2:14" s="13" customFormat="1">
      <c r="B364" s="12">
        <f t="shared" si="10"/>
        <v>356</v>
      </c>
      <c r="C364" s="17">
        <v>2933</v>
      </c>
      <c r="D364" s="18" t="str">
        <f>IFERROR(VLOOKUP(C364,SRA!B:C,2,0),"")</f>
        <v>LUCY DIAS DE ANDRADE</v>
      </c>
      <c r="E364" s="12" t="str">
        <f>IFERROR(VLOOKUP(C364,SRA!B:T,8,0),"")</f>
        <v>CLT</v>
      </c>
      <c r="F364" s="12" t="s">
        <v>442</v>
      </c>
      <c r="G364" s="12" t="str">
        <f>IFERROR(VLOOKUP(C364,SRA!B:T,5,0),"")</f>
        <v>OP. DE PROD. IND.(B)</v>
      </c>
      <c r="H364" s="46">
        <f>IFERROR(VLOOKUP(C364,SRA!B:T,18,0),"")</f>
        <v>1778.73</v>
      </c>
      <c r="I364" s="46">
        <f>IFERROR(VLOOKUP(C364,SRA!B:T,19,0),"")</f>
        <v>0</v>
      </c>
      <c r="J364" s="47">
        <f>IFERROR(VLOOKUP(C364,MARÇO!B:F,3,0),"0,00")</f>
        <v>1792.56</v>
      </c>
      <c r="K364" s="46">
        <f t="shared" si="11"/>
        <v>1153.29</v>
      </c>
      <c r="L364" s="47">
        <f>IFERROR(VLOOKUP(C364,MARÇO!B:H,7,0),"0,00")</f>
        <v>639.27</v>
      </c>
      <c r="M364" s="16" t="str">
        <f>IFERROR(VLOOKUP(C364,FÉRIAS!B:C,2,0),"")</f>
        <v>LUCY DIAS DE ANDRADE</v>
      </c>
      <c r="N364" s="13" t="str">
        <f>IFERROR(VLOOKUP(C364,AFASTADOS!B:C,2,0),"")</f>
        <v/>
      </c>
    </row>
    <row r="365" spans="2:14" s="13" customFormat="1">
      <c r="B365" s="12">
        <f t="shared" si="10"/>
        <v>357</v>
      </c>
      <c r="C365" s="17">
        <v>2936</v>
      </c>
      <c r="D365" s="18" t="str">
        <f>IFERROR(VLOOKUP(C365,SRA!B:C,2,0),"")</f>
        <v>ROSIMERE SOARES DA SILVA</v>
      </c>
      <c r="E365" s="12" t="str">
        <f>IFERROR(VLOOKUP(C365,SRA!B:T,8,0),"")</f>
        <v>CLT</v>
      </c>
      <c r="F365" s="12" t="s">
        <v>430</v>
      </c>
      <c r="G365" s="12" t="str">
        <f>IFERROR(VLOOKUP(C365,SRA!B:T,5,0),"")</f>
        <v>OP. DE PROD. IND.(C)</v>
      </c>
      <c r="H365" s="46">
        <f>IFERROR(VLOOKUP(C365,SRA!B:T,18,0),"")</f>
        <v>1778.72</v>
      </c>
      <c r="I365" s="46">
        <f>IFERROR(VLOOKUP(C365,SRA!B:T,19,0),"")</f>
        <v>0</v>
      </c>
      <c r="J365" s="47">
        <f>IFERROR(VLOOKUP(C365,MARÇO!B:F,3,0),"0,00")</f>
        <v>1984.41</v>
      </c>
      <c r="K365" s="46">
        <f t="shared" si="11"/>
        <v>890.40000000000009</v>
      </c>
      <c r="L365" s="47">
        <f>IFERROR(VLOOKUP(C365,MARÇO!B:H,7,0),"0,00")</f>
        <v>1094.01</v>
      </c>
      <c r="M365" s="16" t="str">
        <f>IFERROR(VLOOKUP(C365,FÉRIAS!B:C,2,0),"")</f>
        <v/>
      </c>
      <c r="N365" s="13" t="str">
        <f>IFERROR(VLOOKUP(C365,AFASTADOS!B:C,2,0),"")</f>
        <v/>
      </c>
    </row>
    <row r="366" spans="2:14" s="13" customFormat="1">
      <c r="B366" s="12">
        <f t="shared" si="10"/>
        <v>358</v>
      </c>
      <c r="C366" s="17">
        <v>2937</v>
      </c>
      <c r="D366" s="18" t="str">
        <f>IFERROR(VLOOKUP(C366,SRA!B:C,2,0),"")</f>
        <v>SANDRA REGINA V DOS SANTOS</v>
      </c>
      <c r="E366" s="12" t="str">
        <f>IFERROR(VLOOKUP(C366,SRA!B:T,8,0),"")</f>
        <v>CLT</v>
      </c>
      <c r="F366" s="12" t="s">
        <v>430</v>
      </c>
      <c r="G366" s="12" t="str">
        <f>IFERROR(VLOOKUP(C366,SRA!B:T,5,0),"")</f>
        <v>OP. DE PROD. IND.</v>
      </c>
      <c r="H366" s="46">
        <f>IFERROR(VLOOKUP(C366,SRA!B:T,18,0),"")</f>
        <v>1463.31</v>
      </c>
      <c r="I366" s="46">
        <f>IFERROR(VLOOKUP(C366,SRA!B:T,19,0),"")</f>
        <v>0</v>
      </c>
      <c r="J366" s="47">
        <f>IFERROR(VLOOKUP(C366,MARÇO!B:F,3,0),"0,00")</f>
        <v>1668.97</v>
      </c>
      <c r="K366" s="46">
        <f t="shared" si="11"/>
        <v>398.29000000000019</v>
      </c>
      <c r="L366" s="47">
        <f>IFERROR(VLOOKUP(C366,MARÇO!B:H,7,0),"0,00")</f>
        <v>1270.6799999999998</v>
      </c>
      <c r="M366" s="16" t="str">
        <f>IFERROR(VLOOKUP(C366,FÉRIAS!B:C,2,0),"")</f>
        <v/>
      </c>
      <c r="N366" s="13" t="str">
        <f>IFERROR(VLOOKUP(C366,AFASTADOS!B:C,2,0),"")</f>
        <v/>
      </c>
    </row>
    <row r="367" spans="2:14" s="13" customFormat="1">
      <c r="B367" s="12">
        <f t="shared" si="10"/>
        <v>359</v>
      </c>
      <c r="C367" s="17">
        <v>2941</v>
      </c>
      <c r="D367" s="18" t="str">
        <f>IFERROR(VLOOKUP(C367,SRA!B:C,2,0),"")</f>
        <v>DANIELLE MARIA P NASCIMENTO</v>
      </c>
      <c r="E367" s="12" t="str">
        <f>IFERROR(VLOOKUP(C367,SRA!B:T,8,0),"")</f>
        <v>CLT</v>
      </c>
      <c r="F367" s="12" t="s">
        <v>442</v>
      </c>
      <c r="G367" s="12" t="str">
        <f>IFERROR(VLOOKUP(C367,SRA!B:T,5,0),"")</f>
        <v>TEC. EM ADM. E FIN.</v>
      </c>
      <c r="H367" s="46">
        <f>IFERROR(VLOOKUP(C367,SRA!B:T,18,0),"")</f>
        <v>2152.9499999999998</v>
      </c>
      <c r="I367" s="46">
        <f>IFERROR(VLOOKUP(C367,SRA!B:T,19,0),"")</f>
        <v>2544.25</v>
      </c>
      <c r="J367" s="47">
        <f>IFERROR(VLOOKUP(C367,MARÇO!B:F,3,0),"0,00")</f>
        <v>5649.6</v>
      </c>
      <c r="K367" s="46">
        <f t="shared" si="11"/>
        <v>3875.7000000000003</v>
      </c>
      <c r="L367" s="47">
        <f>IFERROR(VLOOKUP(C367,MARÇO!B:H,7,0),"0,00")</f>
        <v>1773.9</v>
      </c>
      <c r="M367" s="16" t="str">
        <f>IFERROR(VLOOKUP(C367,FÉRIAS!B:C,2,0),"")</f>
        <v>DANIELLE MARIA P NASCIMENTO</v>
      </c>
      <c r="N367" s="13" t="str">
        <f>IFERROR(VLOOKUP(C367,AFASTADOS!B:C,2,0),"")</f>
        <v/>
      </c>
    </row>
    <row r="368" spans="2:14" s="13" customFormat="1">
      <c r="B368" s="12">
        <f t="shared" si="10"/>
        <v>360</v>
      </c>
      <c r="C368" s="17">
        <v>2942</v>
      </c>
      <c r="D368" s="18" t="str">
        <f>IFERROR(VLOOKUP(C368,SRA!B:C,2,0),"")</f>
        <v>ELIDIANE BARROS DA CRUZ</v>
      </c>
      <c r="E368" s="12" t="str">
        <f>IFERROR(VLOOKUP(C368,SRA!B:T,8,0),"")</f>
        <v>CLT</v>
      </c>
      <c r="F368" s="12" t="s">
        <v>430</v>
      </c>
      <c r="G368" s="12" t="str">
        <f>IFERROR(VLOOKUP(C368,SRA!B:T,5,0),"")</f>
        <v>OP. DE PROD. IND.</v>
      </c>
      <c r="H368" s="46">
        <f>IFERROR(VLOOKUP(C368,SRA!B:T,18,0),"")</f>
        <v>1613.31</v>
      </c>
      <c r="I368" s="46">
        <f>IFERROR(VLOOKUP(C368,SRA!B:T,19,0),"")</f>
        <v>0</v>
      </c>
      <c r="J368" s="47">
        <f>IFERROR(VLOOKUP(C368,MARÇO!B:F,3,0),"0,00")</f>
        <v>1613.31</v>
      </c>
      <c r="K368" s="46">
        <f t="shared" si="11"/>
        <v>503.88000000000011</v>
      </c>
      <c r="L368" s="47">
        <f>IFERROR(VLOOKUP(C368,MARÇO!B:H,7,0),"0,00")</f>
        <v>1109.4299999999998</v>
      </c>
      <c r="M368" s="16" t="str">
        <f>IFERROR(VLOOKUP(C368,FÉRIAS!B:C,2,0),"")</f>
        <v/>
      </c>
      <c r="N368" s="13" t="str">
        <f>IFERROR(VLOOKUP(C368,AFASTADOS!B:C,2,0),"")</f>
        <v/>
      </c>
    </row>
    <row r="369" spans="2:14" s="13" customFormat="1">
      <c r="B369" s="12">
        <f t="shared" si="10"/>
        <v>361</v>
      </c>
      <c r="C369" s="17">
        <v>2943</v>
      </c>
      <c r="D369" s="18" t="str">
        <f>IFERROR(VLOOKUP(C369,SRA!B:C,2,0),"")</f>
        <v>MARIA JOSE GUILHERME</v>
      </c>
      <c r="E369" s="12" t="str">
        <f>IFERROR(VLOOKUP(C369,SRA!B:T,8,0),"")</f>
        <v>CLT</v>
      </c>
      <c r="F369" s="12" t="s">
        <v>430</v>
      </c>
      <c r="G369" s="12" t="str">
        <f>IFERROR(VLOOKUP(C369,SRA!B:T,5,0),"")</f>
        <v>OP. DE PROD. IND.</v>
      </c>
      <c r="H369" s="46">
        <f>IFERROR(VLOOKUP(C369,SRA!B:T,18,0),"")</f>
        <v>1463.31</v>
      </c>
      <c r="I369" s="46">
        <f>IFERROR(VLOOKUP(C369,SRA!B:T,19,0),"")</f>
        <v>0</v>
      </c>
      <c r="J369" s="47">
        <f>IFERROR(VLOOKUP(C369,MARÇO!B:F,3,0),"0,00")</f>
        <v>1518</v>
      </c>
      <c r="K369" s="46">
        <f t="shared" si="11"/>
        <v>430.38999999999987</v>
      </c>
      <c r="L369" s="47">
        <f>IFERROR(VLOOKUP(C369,MARÇO!B:H,7,0),"0,00")</f>
        <v>1087.6100000000001</v>
      </c>
      <c r="M369" s="16" t="str">
        <f>IFERROR(VLOOKUP(C369,FÉRIAS!B:C,2,0),"")</f>
        <v/>
      </c>
      <c r="N369" s="13" t="str">
        <f>IFERROR(VLOOKUP(C369,AFASTADOS!B:C,2,0),"")</f>
        <v/>
      </c>
    </row>
    <row r="370" spans="2:14" s="13" customFormat="1">
      <c r="B370" s="12">
        <f t="shared" si="10"/>
        <v>362</v>
      </c>
      <c r="C370" s="17">
        <v>2962</v>
      </c>
      <c r="D370" s="18" t="str">
        <f>IFERROR(VLOOKUP(C370,SRA!B:C,2,0),"")</f>
        <v>GYSELLE SANTOS AZEVEDO</v>
      </c>
      <c r="E370" s="12" t="str">
        <f>IFERROR(VLOOKUP(C370,SRA!B:T,8,0),"")</f>
        <v>CLT</v>
      </c>
      <c r="F370" s="12" t="s">
        <v>430</v>
      </c>
      <c r="G370" s="12" t="str">
        <f>IFERROR(VLOOKUP(C370,SRA!B:T,5,0),"")</f>
        <v>TEC. EM ADM. E VEN.</v>
      </c>
      <c r="H370" s="46">
        <f>IFERROR(VLOOKUP(C370,SRA!B:T,18,0),"")</f>
        <v>2050.41</v>
      </c>
      <c r="I370" s="46">
        <f>IFERROR(VLOOKUP(C370,SRA!B:T,19,0),"")</f>
        <v>233.32</v>
      </c>
      <c r="J370" s="47">
        <f>IFERROR(VLOOKUP(C370,MARÇO!B:F,3,0),"0,00")</f>
        <v>2644.22</v>
      </c>
      <c r="K370" s="46">
        <f t="shared" si="11"/>
        <v>586.15999999999985</v>
      </c>
      <c r="L370" s="47">
        <f>IFERROR(VLOOKUP(C370,MARÇO!B:H,7,0),"0,00")</f>
        <v>2058.06</v>
      </c>
      <c r="M370" s="16" t="str">
        <f>IFERROR(VLOOKUP(C370,FÉRIAS!B:C,2,0),"")</f>
        <v/>
      </c>
      <c r="N370" s="13" t="str">
        <f>IFERROR(VLOOKUP(C370,AFASTADOS!B:C,2,0),"")</f>
        <v/>
      </c>
    </row>
    <row r="371" spans="2:14" s="13" customFormat="1">
      <c r="B371" s="12">
        <f t="shared" si="10"/>
        <v>363</v>
      </c>
      <c r="C371" s="17">
        <v>2969</v>
      </c>
      <c r="D371" s="18" t="str">
        <f>IFERROR(VLOOKUP(C371,SRA!B:C,2,0),"")</f>
        <v>LEYRIANE TELMA V FARIAS</v>
      </c>
      <c r="E371" s="12" t="str">
        <f>IFERROR(VLOOKUP(C371,SRA!B:T,8,0),"")</f>
        <v>CLT</v>
      </c>
      <c r="F371" s="12" t="s">
        <v>442</v>
      </c>
      <c r="G371" s="12" t="str">
        <f>IFERROR(VLOOKUP(C371,SRA!B:T,5,0),"")</f>
        <v>TEC. EM ADM. E VEN.</v>
      </c>
      <c r="H371" s="46">
        <f>IFERROR(VLOOKUP(C371,SRA!B:T,18,0),"")</f>
        <v>2260.66</v>
      </c>
      <c r="I371" s="46">
        <f>IFERROR(VLOOKUP(C371,SRA!B:T,19,0),"")</f>
        <v>1187.32</v>
      </c>
      <c r="J371" s="47">
        <f>IFERROR(VLOOKUP(C371,MARÇO!B:F,3,0),"0,00")</f>
        <v>5749.2</v>
      </c>
      <c r="K371" s="46">
        <f t="shared" si="11"/>
        <v>4099.66</v>
      </c>
      <c r="L371" s="47">
        <f>IFERROR(VLOOKUP(C371,MARÇO!B:H,7,0),"0,00")</f>
        <v>1649.54</v>
      </c>
      <c r="M371" s="16" t="str">
        <f>IFERROR(VLOOKUP(C371,FÉRIAS!B:C,2,0),"")</f>
        <v>LEYRIANE TELMA V FARIAS</v>
      </c>
      <c r="N371" s="13" t="str">
        <f>IFERROR(VLOOKUP(C371,AFASTADOS!B:C,2,0),"")</f>
        <v/>
      </c>
    </row>
    <row r="372" spans="2:14" s="13" customFormat="1">
      <c r="B372" s="12">
        <f t="shared" si="10"/>
        <v>364</v>
      </c>
      <c r="C372" s="17">
        <v>2970</v>
      </c>
      <c r="D372" s="18" t="str">
        <f>IFERROR(VLOOKUP(C372,SRA!B:C,2,0),"")</f>
        <v>DAYANE M VALENCA DE OLIVEIRA</v>
      </c>
      <c r="E372" s="12" t="str">
        <f>IFERROR(VLOOKUP(C372,SRA!B:T,8,0),"")</f>
        <v>CLT</v>
      </c>
      <c r="F372" s="12" t="s">
        <v>430</v>
      </c>
      <c r="G372" s="12" t="str">
        <f>IFERROR(VLOOKUP(C372,SRA!B:T,5,0),"")</f>
        <v>TEC. EM ADM. E VEN.</v>
      </c>
      <c r="H372" s="46">
        <f>IFERROR(VLOOKUP(C372,SRA!B:T,18,0),"")</f>
        <v>2050.41</v>
      </c>
      <c r="I372" s="46">
        <f>IFERROR(VLOOKUP(C372,SRA!B:T,19,0),"")</f>
        <v>0</v>
      </c>
      <c r="J372" s="47">
        <f>IFERROR(VLOOKUP(C372,MARÇO!B:F,3,0),"0,00")</f>
        <v>2410.9</v>
      </c>
      <c r="K372" s="46">
        <f t="shared" si="11"/>
        <v>1646.52</v>
      </c>
      <c r="L372" s="47">
        <f>IFERROR(VLOOKUP(C372,MARÇO!B:H,7,0),"0,00")</f>
        <v>764.38</v>
      </c>
      <c r="M372" s="16" t="str">
        <f>IFERROR(VLOOKUP(C372,FÉRIAS!B:C,2,0),"")</f>
        <v/>
      </c>
      <c r="N372" s="13" t="str">
        <f>IFERROR(VLOOKUP(C372,AFASTADOS!B:C,2,0),"")</f>
        <v/>
      </c>
    </row>
    <row r="373" spans="2:14" s="13" customFormat="1">
      <c r="B373" s="12">
        <f t="shared" si="10"/>
        <v>365</v>
      </c>
      <c r="C373" s="17">
        <v>2971</v>
      </c>
      <c r="D373" s="18" t="str">
        <f>IFERROR(VLOOKUP(C373,SRA!B:C,2,0),"")</f>
        <v>LETYCIA THAISA V FARIAS</v>
      </c>
      <c r="E373" s="12" t="str">
        <f>IFERROR(VLOOKUP(C373,SRA!B:T,8,0),"")</f>
        <v>CLT</v>
      </c>
      <c r="F373" s="12" t="s">
        <v>430</v>
      </c>
      <c r="G373" s="12" t="str">
        <f>IFERROR(VLOOKUP(C373,SRA!B:T,5,0),"")</f>
        <v>TEC. EM ADM. E VEN.</v>
      </c>
      <c r="H373" s="46">
        <f>IFERROR(VLOOKUP(C373,SRA!B:T,18,0),"")</f>
        <v>2050.41</v>
      </c>
      <c r="I373" s="46">
        <f>IFERROR(VLOOKUP(C373,SRA!B:T,19,0),"")</f>
        <v>233.32</v>
      </c>
      <c r="J373" s="47">
        <f>IFERROR(VLOOKUP(C373,MARÇO!B:F,3,0),"0,00")</f>
        <v>2050.41</v>
      </c>
      <c r="K373" s="46">
        <f t="shared" si="11"/>
        <v>1122.1899999999998</v>
      </c>
      <c r="L373" s="47">
        <f>IFERROR(VLOOKUP(C373,MARÇO!B:H,7,0),"0,00")</f>
        <v>928.22</v>
      </c>
      <c r="M373" s="16" t="str">
        <f>IFERROR(VLOOKUP(C373,FÉRIAS!B:C,2,0),"")</f>
        <v/>
      </c>
      <c r="N373" s="13" t="str">
        <f>IFERROR(VLOOKUP(C373,AFASTADOS!B:C,2,0),"")</f>
        <v/>
      </c>
    </row>
    <row r="374" spans="2:14" s="13" customFormat="1">
      <c r="B374" s="12">
        <f t="shared" si="10"/>
        <v>366</v>
      </c>
      <c r="C374" s="17">
        <v>2973</v>
      </c>
      <c r="D374" s="18" t="str">
        <f>IFERROR(VLOOKUP(C374,SRA!B:C,2,0),"")</f>
        <v>ELDERSON GOMES DA CUNHA</v>
      </c>
      <c r="E374" s="12" t="str">
        <f>IFERROR(VLOOKUP(C374,SRA!B:T,8,0),"")</f>
        <v>CLT</v>
      </c>
      <c r="F374" s="12" t="s">
        <v>430</v>
      </c>
      <c r="G374" s="12" t="str">
        <f>IFERROR(VLOOKUP(C374,SRA!B:T,5,0),"")</f>
        <v>TEC. EM ADM. E VEN.</v>
      </c>
      <c r="H374" s="46">
        <f>IFERROR(VLOOKUP(C374,SRA!B:T,18,0),"")</f>
        <v>2050.41</v>
      </c>
      <c r="I374" s="46">
        <f>IFERROR(VLOOKUP(C374,SRA!B:T,19,0),"")</f>
        <v>233.32</v>
      </c>
      <c r="J374" s="47">
        <f>IFERROR(VLOOKUP(C374,MARÇO!B:F,3,0),"0,00")</f>
        <v>2283.73</v>
      </c>
      <c r="K374" s="46">
        <f t="shared" si="11"/>
        <v>1259.04</v>
      </c>
      <c r="L374" s="47">
        <f>IFERROR(VLOOKUP(C374,MARÇO!B:H,7,0),"0,00")</f>
        <v>1024.69</v>
      </c>
      <c r="M374" s="16" t="str">
        <f>IFERROR(VLOOKUP(C374,FÉRIAS!B:C,2,0),"")</f>
        <v/>
      </c>
      <c r="N374" s="13" t="str">
        <f>IFERROR(VLOOKUP(C374,AFASTADOS!B:C,2,0),"")</f>
        <v/>
      </c>
    </row>
    <row r="375" spans="2:14" s="13" customFormat="1">
      <c r="B375" s="12">
        <f t="shared" si="10"/>
        <v>367</v>
      </c>
      <c r="C375" s="17">
        <v>2974</v>
      </c>
      <c r="D375" s="18" t="str">
        <f>IFERROR(VLOOKUP(C375,SRA!B:C,2,0),"")</f>
        <v>MARCELO DIEDERICHS PRATES</v>
      </c>
      <c r="E375" s="12" t="str">
        <f>IFERROR(VLOOKUP(C375,SRA!B:T,8,0),"")</f>
        <v>CLT</v>
      </c>
      <c r="F375" s="12" t="s">
        <v>430</v>
      </c>
      <c r="G375" s="12" t="str">
        <f>IFERROR(VLOOKUP(C375,SRA!B:T,5,0),"")</f>
        <v>TEC. EM ADM. E VEN.</v>
      </c>
      <c r="H375" s="46">
        <f>IFERROR(VLOOKUP(C375,SRA!B:T,18,0),"")</f>
        <v>2050.41</v>
      </c>
      <c r="I375" s="46">
        <f>IFERROR(VLOOKUP(C375,SRA!B:T,19,0),"")</f>
        <v>0</v>
      </c>
      <c r="J375" s="47">
        <f>IFERROR(VLOOKUP(C375,MARÇO!B:F,3,0),"0,00")</f>
        <v>2181.4299999999998</v>
      </c>
      <c r="K375" s="46">
        <f t="shared" si="11"/>
        <v>1484.29</v>
      </c>
      <c r="L375" s="47">
        <f>IFERROR(VLOOKUP(C375,MARÇO!B:H,7,0),"0,00")</f>
        <v>697.14</v>
      </c>
      <c r="M375" s="16" t="str">
        <f>IFERROR(VLOOKUP(C375,FÉRIAS!B:C,2,0),"")</f>
        <v/>
      </c>
      <c r="N375" s="13" t="str">
        <f>IFERROR(VLOOKUP(C375,AFASTADOS!B:C,2,0),"")</f>
        <v/>
      </c>
    </row>
    <row r="376" spans="2:14" s="13" customFormat="1">
      <c r="B376" s="12">
        <f t="shared" si="10"/>
        <v>368</v>
      </c>
      <c r="C376" s="17">
        <v>2977</v>
      </c>
      <c r="D376" s="18" t="str">
        <f>IFERROR(VLOOKUP(C376,SRA!B:C,2,0),"")</f>
        <v>VENILTON CARLOS M CARDOSO</v>
      </c>
      <c r="E376" s="12" t="str">
        <f>IFERROR(VLOOKUP(C376,SRA!B:T,8,0),"")</f>
        <v>CLT</v>
      </c>
      <c r="F376" s="12" t="s">
        <v>430</v>
      </c>
      <c r="G376" s="12" t="str">
        <f>IFERROR(VLOOKUP(C376,SRA!B:T,5,0),"")</f>
        <v>ANA ASS FARMACEUTICA</v>
      </c>
      <c r="H376" s="46">
        <f>IFERROR(VLOOKUP(C376,SRA!B:T,18,0),"")</f>
        <v>4553.1499999999996</v>
      </c>
      <c r="I376" s="46">
        <f>IFERROR(VLOOKUP(C376,SRA!B:T,19,0),"")</f>
        <v>0</v>
      </c>
      <c r="J376" s="47">
        <f>IFERROR(VLOOKUP(C376,MARÇO!B:F,3,0),"0,00")</f>
        <v>4553.1499999999996</v>
      </c>
      <c r="K376" s="46">
        <f t="shared" si="11"/>
        <v>927.6899999999996</v>
      </c>
      <c r="L376" s="47">
        <f>IFERROR(VLOOKUP(C376,MARÇO!B:H,7,0),"0,00")</f>
        <v>3625.46</v>
      </c>
      <c r="M376" s="16" t="str">
        <f>IFERROR(VLOOKUP(C376,FÉRIAS!B:C,2,0),"")</f>
        <v/>
      </c>
      <c r="N376" s="13" t="str">
        <f>IFERROR(VLOOKUP(C376,AFASTADOS!B:C,2,0),"")</f>
        <v/>
      </c>
    </row>
    <row r="377" spans="2:14" s="13" customFormat="1">
      <c r="B377" s="12">
        <f t="shared" si="10"/>
        <v>369</v>
      </c>
      <c r="C377" s="17">
        <v>2978</v>
      </c>
      <c r="D377" s="18" t="str">
        <f>IFERROR(VLOOKUP(C377,SRA!B:C,2,0),"")</f>
        <v>CARLOS BRUNO GOMES MACEDO</v>
      </c>
      <c r="E377" s="12" t="str">
        <f>IFERROR(VLOOKUP(C377,SRA!B:T,8,0),"")</f>
        <v>CLT</v>
      </c>
      <c r="F377" s="12" t="s">
        <v>430</v>
      </c>
      <c r="G377" s="12" t="str">
        <f>IFERROR(VLOOKUP(C377,SRA!B:T,5,0),"")</f>
        <v>TEC. EM ADM. E VEN.</v>
      </c>
      <c r="H377" s="46">
        <f>IFERROR(VLOOKUP(C377,SRA!B:T,18,0),"")</f>
        <v>2050.41</v>
      </c>
      <c r="I377" s="46">
        <f>IFERROR(VLOOKUP(C377,SRA!B:T,19,0),"")</f>
        <v>233.32</v>
      </c>
      <c r="J377" s="47">
        <f>IFERROR(VLOOKUP(C377,MARÇO!B:F,3,0),"0,00")</f>
        <v>2644.22</v>
      </c>
      <c r="K377" s="46">
        <f t="shared" si="11"/>
        <v>1733.8199999999997</v>
      </c>
      <c r="L377" s="47">
        <f>IFERROR(VLOOKUP(C377,MARÇO!B:H,7,0),"0,00")</f>
        <v>910.40000000000009</v>
      </c>
      <c r="M377" s="16" t="str">
        <f>IFERROR(VLOOKUP(C377,FÉRIAS!B:C,2,0),"")</f>
        <v/>
      </c>
      <c r="N377" s="13" t="str">
        <f>IFERROR(VLOOKUP(C377,AFASTADOS!B:C,2,0),"")</f>
        <v/>
      </c>
    </row>
    <row r="378" spans="2:14" s="13" customFormat="1">
      <c r="B378" s="12">
        <f t="shared" si="10"/>
        <v>370</v>
      </c>
      <c r="C378" s="17">
        <v>2982</v>
      </c>
      <c r="D378" s="18" t="str">
        <f>IFERROR(VLOOKUP(C378,SRA!B:C,2,0),"")</f>
        <v>CINTIA MARIA LEITE DO N AVELAR</v>
      </c>
      <c r="E378" s="12" t="str">
        <f>IFERROR(VLOOKUP(C378,SRA!B:T,8,0),"")</f>
        <v>CLT</v>
      </c>
      <c r="F378" s="12" t="s">
        <v>430</v>
      </c>
      <c r="G378" s="12" t="str">
        <f>IFERROR(VLOOKUP(C378,SRA!B:T,5,0),"")</f>
        <v>ENFERMEIRO TRABALHO</v>
      </c>
      <c r="H378" s="46">
        <f>IFERROR(VLOOKUP(C378,SRA!B:T,18,0),"")</f>
        <v>3933.25</v>
      </c>
      <c r="I378" s="46">
        <f>IFERROR(VLOOKUP(C378,SRA!B:T,19,0),"")</f>
        <v>0</v>
      </c>
      <c r="J378" s="47">
        <f>IFERROR(VLOOKUP(C378,MARÇO!B:F,3,0),"0,00")</f>
        <v>4499.75</v>
      </c>
      <c r="K378" s="46">
        <f t="shared" si="11"/>
        <v>2608.6</v>
      </c>
      <c r="L378" s="47">
        <f>IFERROR(VLOOKUP(C378,MARÇO!B:H,7,0),"0,00")</f>
        <v>1891.15</v>
      </c>
      <c r="M378" s="16" t="str">
        <f>IFERROR(VLOOKUP(C378,FÉRIAS!B:C,2,0),"")</f>
        <v/>
      </c>
      <c r="N378" s="13" t="str">
        <f>IFERROR(VLOOKUP(C378,AFASTADOS!B:C,2,0),"")</f>
        <v/>
      </c>
    </row>
    <row r="379" spans="2:14" s="13" customFormat="1">
      <c r="B379" s="12">
        <f t="shared" si="10"/>
        <v>371</v>
      </c>
      <c r="C379" s="17">
        <v>2983</v>
      </c>
      <c r="D379" s="18" t="str">
        <f>IFERROR(VLOOKUP(C379,SRA!B:C,2,0),"")</f>
        <v>EMILLY INOCENCIO DA SILVA</v>
      </c>
      <c r="E379" s="12" t="str">
        <f>IFERROR(VLOOKUP(C379,SRA!B:T,8,0),"")</f>
        <v>CLT</v>
      </c>
      <c r="F379" s="12" t="s">
        <v>430</v>
      </c>
      <c r="G379" s="12" t="str">
        <f>IFERROR(VLOOKUP(C379,SRA!B:T,5,0),"")</f>
        <v>TEC EM SEG DO TRAB.</v>
      </c>
      <c r="H379" s="46">
        <f>IFERROR(VLOOKUP(C379,SRA!B:T,18,0),"")</f>
        <v>2050.41</v>
      </c>
      <c r="I379" s="46">
        <f>IFERROR(VLOOKUP(C379,SRA!B:T,19,0),"")</f>
        <v>904.62</v>
      </c>
      <c r="J379" s="47">
        <f>IFERROR(VLOOKUP(C379,MARÇO!B:F,3,0),"0,00")</f>
        <v>3598.22</v>
      </c>
      <c r="K379" s="46">
        <f t="shared" si="11"/>
        <v>855.58999999999969</v>
      </c>
      <c r="L379" s="47">
        <f>IFERROR(VLOOKUP(C379,MARÇO!B:H,7,0),"0,00")</f>
        <v>2742.63</v>
      </c>
      <c r="M379" s="16" t="str">
        <f>IFERROR(VLOOKUP(C379,FÉRIAS!B:C,2,0),"")</f>
        <v/>
      </c>
      <c r="N379" s="13" t="str">
        <f>IFERROR(VLOOKUP(C379,AFASTADOS!B:C,2,0),"")</f>
        <v/>
      </c>
    </row>
    <row r="380" spans="2:14" s="13" customFormat="1">
      <c r="B380" s="12">
        <f t="shared" si="10"/>
        <v>372</v>
      </c>
      <c r="C380" s="17">
        <v>2988</v>
      </c>
      <c r="D380" s="18" t="str">
        <f>IFERROR(VLOOKUP(C380,SRA!B:C,2,0),"")</f>
        <v>GERALDO CRISTOVAO DE O FILHO</v>
      </c>
      <c r="E380" s="12" t="str">
        <f>IFERROR(VLOOKUP(C380,SRA!B:T,8,0),"")</f>
        <v>CLT</v>
      </c>
      <c r="F380" s="12" t="s">
        <v>430</v>
      </c>
      <c r="G380" s="12" t="str">
        <f>IFERROR(VLOOKUP(C380,SRA!B:T,5,0),"")</f>
        <v>ANALISTA FINANCEIRO</v>
      </c>
      <c r="H380" s="46">
        <f>IFERROR(VLOOKUP(C380,SRA!B:T,18,0),"")</f>
        <v>3567.49</v>
      </c>
      <c r="I380" s="46">
        <f>IFERROR(VLOOKUP(C380,SRA!B:T,19,0),"")</f>
        <v>0</v>
      </c>
      <c r="J380" s="47">
        <f>IFERROR(VLOOKUP(C380,MARÇO!B:F,3,0),"0,00")</f>
        <v>3869.03</v>
      </c>
      <c r="K380" s="46">
        <f t="shared" si="11"/>
        <v>2544.3000000000002</v>
      </c>
      <c r="L380" s="47">
        <f>IFERROR(VLOOKUP(C380,MARÇO!B:H,7,0),"0,00")</f>
        <v>1324.73</v>
      </c>
      <c r="M380" s="16" t="str">
        <f>IFERROR(VLOOKUP(C380,FÉRIAS!B:C,2,0),"")</f>
        <v/>
      </c>
      <c r="N380" s="13" t="str">
        <f>IFERROR(VLOOKUP(C380,AFASTADOS!B:C,2,0),"")</f>
        <v/>
      </c>
    </row>
    <row r="381" spans="2:14" s="13" customFormat="1">
      <c r="B381" s="12">
        <f t="shared" si="10"/>
        <v>373</v>
      </c>
      <c r="C381" s="17">
        <v>2996</v>
      </c>
      <c r="D381" s="18" t="str">
        <f>IFERROR(VLOOKUP(C381,SRA!B:C,2,0),"")</f>
        <v>LUCIANO BARROS COSTA</v>
      </c>
      <c r="E381" s="12" t="str">
        <f>IFERROR(VLOOKUP(C381,SRA!B:T,8,0),"")</f>
        <v>CLT</v>
      </c>
      <c r="F381" s="12" t="s">
        <v>442</v>
      </c>
      <c r="G381" s="12" t="str">
        <f>IFERROR(VLOOKUP(C381,SRA!B:T,5,0),"")</f>
        <v>ANALISTA QUALI IND</v>
      </c>
      <c r="H381" s="46">
        <f>IFERROR(VLOOKUP(C381,SRA!B:T,18,0),"")</f>
        <v>6210.16</v>
      </c>
      <c r="I381" s="46">
        <f>IFERROR(VLOOKUP(C381,SRA!B:T,19,0),"")</f>
        <v>0</v>
      </c>
      <c r="J381" s="47">
        <f>IFERROR(VLOOKUP(C381,MARÇO!B:F,3,0),"0,00")</f>
        <v>10350.26</v>
      </c>
      <c r="K381" s="46">
        <f t="shared" si="11"/>
        <v>9538.9600000000009</v>
      </c>
      <c r="L381" s="47">
        <f>IFERROR(VLOOKUP(C381,MARÇO!B:H,7,0),"0,00")</f>
        <v>811.3</v>
      </c>
      <c r="M381" s="16" t="str">
        <f>IFERROR(VLOOKUP(C381,FÉRIAS!B:C,2,0),"")</f>
        <v>LUCIANO BARROS COSTA</v>
      </c>
      <c r="N381" s="13" t="str">
        <f>IFERROR(VLOOKUP(C381,AFASTADOS!B:C,2,0),"")</f>
        <v/>
      </c>
    </row>
    <row r="382" spans="2:14" s="13" customFormat="1">
      <c r="B382" s="12">
        <f t="shared" si="10"/>
        <v>374</v>
      </c>
      <c r="C382" s="17">
        <v>2998</v>
      </c>
      <c r="D382" s="18" t="str">
        <f>IFERROR(VLOOKUP(C382,SRA!B:C,2,0),"")</f>
        <v>MIGUEL WILSON REGUEIRA RIBEIRO</v>
      </c>
      <c r="E382" s="12" t="str">
        <f>IFERROR(VLOOKUP(C382,SRA!B:T,8,0),"")</f>
        <v>CLT</v>
      </c>
      <c r="F382" s="12" t="s">
        <v>430</v>
      </c>
      <c r="G382" s="12" t="str">
        <f>IFERROR(VLOOKUP(C382,SRA!B:T,5,0),"")</f>
        <v>ANALISTA QUALI IND</v>
      </c>
      <c r="H382" s="46">
        <f>IFERROR(VLOOKUP(C382,SRA!B:T,18,0),"")</f>
        <v>6210.16</v>
      </c>
      <c r="I382" s="46">
        <f>IFERROR(VLOOKUP(C382,SRA!B:T,19,0),"")</f>
        <v>0</v>
      </c>
      <c r="J382" s="47">
        <f>IFERROR(VLOOKUP(C382,MARÇO!B:F,3,0),"0,00")</f>
        <v>6570.65</v>
      </c>
      <c r="K382" s="46">
        <f t="shared" si="11"/>
        <v>2458.8999999999996</v>
      </c>
      <c r="L382" s="47">
        <f>IFERROR(VLOOKUP(C382,MARÇO!B:H,7,0),"0,00")</f>
        <v>4111.75</v>
      </c>
      <c r="M382" s="16" t="str">
        <f>IFERROR(VLOOKUP(C382,FÉRIAS!B:C,2,0),"")</f>
        <v/>
      </c>
      <c r="N382" s="13" t="str">
        <f>IFERROR(VLOOKUP(C382,AFASTADOS!B:C,2,0),"")</f>
        <v/>
      </c>
    </row>
    <row r="383" spans="2:14" s="13" customFormat="1">
      <c r="B383" s="12">
        <f t="shared" si="10"/>
        <v>375</v>
      </c>
      <c r="C383" s="17">
        <v>3003</v>
      </c>
      <c r="D383" s="18" t="str">
        <f>IFERROR(VLOOKUP(C383,SRA!B:C,2,0),"")</f>
        <v>CAETANO SILVA DIAS</v>
      </c>
      <c r="E383" s="12" t="str">
        <f>IFERROR(VLOOKUP(C383,SRA!B:T,8,0),"")</f>
        <v>CLT</v>
      </c>
      <c r="F383" s="12" t="s">
        <v>430</v>
      </c>
      <c r="G383" s="12" t="str">
        <f>IFERROR(VLOOKUP(C383,SRA!B:T,5,0),"")</f>
        <v>ANALISTA CONTABIL</v>
      </c>
      <c r="H383" s="46">
        <f>IFERROR(VLOOKUP(C383,SRA!B:T,18,0),"")</f>
        <v>3933.25</v>
      </c>
      <c r="I383" s="46">
        <f>IFERROR(VLOOKUP(C383,SRA!B:T,19,0),"")</f>
        <v>904.62</v>
      </c>
      <c r="J383" s="47">
        <f>IFERROR(VLOOKUP(C383,MARÇO!B:F,3,0),"0,00")</f>
        <v>5204.51</v>
      </c>
      <c r="K383" s="46">
        <f t="shared" si="11"/>
        <v>907.15999999999985</v>
      </c>
      <c r="L383" s="47">
        <f>IFERROR(VLOOKUP(C383,MARÇO!B:H,7,0),"0,00")</f>
        <v>4297.3500000000004</v>
      </c>
      <c r="M383" s="16" t="str">
        <f>IFERROR(VLOOKUP(C383,FÉRIAS!B:C,2,0),"")</f>
        <v/>
      </c>
      <c r="N383" s="13" t="str">
        <f>IFERROR(VLOOKUP(C383,AFASTADOS!B:C,2,0),"")</f>
        <v/>
      </c>
    </row>
    <row r="384" spans="2:14" s="13" customFormat="1">
      <c r="B384" s="12">
        <f t="shared" si="10"/>
        <v>376</v>
      </c>
      <c r="C384" s="17">
        <v>3004</v>
      </c>
      <c r="D384" s="18" t="str">
        <f>IFERROR(VLOOKUP(C384,SRA!B:C,2,0),"")</f>
        <v>ITHALO IGOR DANTAS E SILVA</v>
      </c>
      <c r="E384" s="12" t="str">
        <f>IFERROR(VLOOKUP(C384,SRA!B:T,8,0),"")</f>
        <v>CLT</v>
      </c>
      <c r="F384" s="12" t="s">
        <v>430</v>
      </c>
      <c r="G384" s="12" t="str">
        <f>IFERROR(VLOOKUP(C384,SRA!B:T,5,0),"")</f>
        <v>ANALISTA CONTABIL</v>
      </c>
      <c r="H384" s="46">
        <f>IFERROR(VLOOKUP(C384,SRA!B:T,18,0),"")</f>
        <v>3933.25</v>
      </c>
      <c r="I384" s="46">
        <f>IFERROR(VLOOKUP(C384,SRA!B:T,19,0),"")</f>
        <v>904.62</v>
      </c>
      <c r="J384" s="47">
        <f>IFERROR(VLOOKUP(C384,MARÇO!B:F,3,0),"0,00")</f>
        <v>4837.87</v>
      </c>
      <c r="K384" s="46">
        <f t="shared" si="11"/>
        <v>794.15000000000009</v>
      </c>
      <c r="L384" s="47">
        <f>IFERROR(VLOOKUP(C384,MARÇO!B:H,7,0),"0,00")</f>
        <v>4043.72</v>
      </c>
      <c r="M384" s="16" t="str">
        <f>IFERROR(VLOOKUP(C384,FÉRIAS!B:C,2,0),"")</f>
        <v/>
      </c>
      <c r="N384" s="13" t="str">
        <f>IFERROR(VLOOKUP(C384,AFASTADOS!B:C,2,0),"")</f>
        <v/>
      </c>
    </row>
    <row r="385" spans="2:14" s="13" customFormat="1">
      <c r="B385" s="12">
        <f t="shared" si="10"/>
        <v>377</v>
      </c>
      <c r="C385" s="17">
        <v>3015</v>
      </c>
      <c r="D385" s="18" t="str">
        <f>IFERROR(VLOOKUP(C385,SRA!B:C,2,0),"")</f>
        <v>MARIA DANIELLE DE SOUZA SANTOS</v>
      </c>
      <c r="E385" s="12" t="str">
        <f>IFERROR(VLOOKUP(C385,SRA!B:T,8,0),"")</f>
        <v>CLT</v>
      </c>
      <c r="F385" s="12" t="s">
        <v>452</v>
      </c>
      <c r="G385" s="12" t="str">
        <f>IFERROR(VLOOKUP(C385,SRA!B:T,5,0),"")</f>
        <v>TEC.EM QUALIDADE IND</v>
      </c>
      <c r="H385" s="46">
        <f>IFERROR(VLOOKUP(C385,SRA!B:T,18,0),"")</f>
        <v>2260.66</v>
      </c>
      <c r="I385" s="46">
        <f>IFERROR(VLOOKUP(C385,SRA!B:T,19,0),"")</f>
        <v>0</v>
      </c>
      <c r="J385" s="47">
        <f>IFERROR(VLOOKUP(C385,MARÇO!B:F,3,0),"0,00")</f>
        <v>354.24</v>
      </c>
      <c r="K385" s="46">
        <f t="shared" si="11"/>
        <v>354.24</v>
      </c>
      <c r="L385" s="47">
        <f>IFERROR(VLOOKUP(C385,MARÇO!B:H,7,0),"0,00")</f>
        <v>0</v>
      </c>
      <c r="M385" s="16" t="str">
        <f>IFERROR(VLOOKUP(C385,FÉRIAS!B:C,2,0),"")</f>
        <v/>
      </c>
      <c r="N385" s="13" t="str">
        <f>IFERROR(VLOOKUP(C385,AFASTADOS!B:C,2,0),"")</f>
        <v>MARIA DANIELLE DE SOUZA SANTOS</v>
      </c>
    </row>
    <row r="386" spans="2:14" s="13" customFormat="1">
      <c r="B386" s="12">
        <f t="shared" si="10"/>
        <v>378</v>
      </c>
      <c r="C386" s="17">
        <v>3016</v>
      </c>
      <c r="D386" s="18" t="str">
        <f>IFERROR(VLOOKUP(C386,SRA!B:C,2,0),"")</f>
        <v>MARIANA SILVA MONTEIRO</v>
      </c>
      <c r="E386" s="12" t="str">
        <f>IFERROR(VLOOKUP(C386,SRA!B:T,8,0),"")</f>
        <v>CLT</v>
      </c>
      <c r="F386" s="12" t="s">
        <v>430</v>
      </c>
      <c r="G386" s="12" t="str">
        <f>IFERROR(VLOOKUP(C386,SRA!B:T,5,0),"")</f>
        <v>TEC.EM QUALIDADE IND</v>
      </c>
      <c r="H386" s="46">
        <f>IFERROR(VLOOKUP(C386,SRA!B:T,18,0),"")</f>
        <v>2050.41</v>
      </c>
      <c r="I386" s="46">
        <f>IFERROR(VLOOKUP(C386,SRA!B:T,19,0),"")</f>
        <v>0</v>
      </c>
      <c r="J386" s="47">
        <f>IFERROR(VLOOKUP(C386,MARÇO!B:F,3,0),"0,00")</f>
        <v>2141.54</v>
      </c>
      <c r="K386" s="46">
        <f t="shared" si="11"/>
        <v>1163.75</v>
      </c>
      <c r="L386" s="47">
        <f>IFERROR(VLOOKUP(C386,MARÇO!B:H,7,0),"0,00")</f>
        <v>977.79</v>
      </c>
      <c r="M386" s="16" t="str">
        <f>IFERROR(VLOOKUP(C386,FÉRIAS!B:C,2,0),"")</f>
        <v/>
      </c>
      <c r="N386" s="13" t="str">
        <f>IFERROR(VLOOKUP(C386,AFASTADOS!B:C,2,0),"")</f>
        <v/>
      </c>
    </row>
    <row r="387" spans="2:14" s="13" customFormat="1">
      <c r="B387" s="12">
        <f t="shared" si="10"/>
        <v>379</v>
      </c>
      <c r="C387" s="17">
        <v>3023</v>
      </c>
      <c r="D387" s="18" t="str">
        <f>IFERROR(VLOOKUP(C387,SRA!B:C,2,0),"")</f>
        <v>SERGIO ARAUJO DE OLIVEIRA</v>
      </c>
      <c r="E387" s="12" t="str">
        <f>IFERROR(VLOOKUP(C387,SRA!B:T,8,0),"")</f>
        <v>CLT</v>
      </c>
      <c r="F387" s="12" t="s">
        <v>430</v>
      </c>
      <c r="G387" s="12" t="str">
        <f>IFERROR(VLOOKUP(C387,SRA!B:T,5,0),"")</f>
        <v>ANA ASS FARMACEUTICA</v>
      </c>
      <c r="H387" s="46">
        <f>IFERROR(VLOOKUP(C387,SRA!B:T,18,0),"")</f>
        <v>5019.93</v>
      </c>
      <c r="I387" s="46">
        <f>IFERROR(VLOOKUP(C387,SRA!B:T,19,0),"")</f>
        <v>0</v>
      </c>
      <c r="J387" s="47">
        <f>IFERROR(VLOOKUP(C387,MARÇO!B:F,3,0),"0,00")</f>
        <v>5380.42</v>
      </c>
      <c r="K387" s="46">
        <f t="shared" si="11"/>
        <v>1126.6300000000001</v>
      </c>
      <c r="L387" s="47">
        <f>IFERROR(VLOOKUP(C387,MARÇO!B:H,7,0),"0,00")</f>
        <v>4253.79</v>
      </c>
      <c r="M387" s="16" t="str">
        <f>IFERROR(VLOOKUP(C387,FÉRIAS!B:C,2,0),"")</f>
        <v/>
      </c>
      <c r="N387" s="13" t="str">
        <f>IFERROR(VLOOKUP(C387,AFASTADOS!B:C,2,0),"")</f>
        <v/>
      </c>
    </row>
    <row r="388" spans="2:14" s="13" customFormat="1">
      <c r="B388" s="12">
        <f t="shared" si="10"/>
        <v>380</v>
      </c>
      <c r="C388" s="17">
        <v>3025</v>
      </c>
      <c r="D388" s="18" t="str">
        <f>IFERROR(VLOOKUP(C388,SRA!B:C,2,0),"")</f>
        <v>MARIANA KAROLYNE G DE SOUZA</v>
      </c>
      <c r="E388" s="12" t="str">
        <f>IFERROR(VLOOKUP(C388,SRA!B:T,8,0),"")</f>
        <v>CLT</v>
      </c>
      <c r="F388" s="12" t="s">
        <v>430</v>
      </c>
      <c r="G388" s="12" t="str">
        <f>IFERROR(VLOOKUP(C388,SRA!B:T,5,0),"")</f>
        <v>ANA ASS FARMACEUTICA</v>
      </c>
      <c r="H388" s="46">
        <f>IFERROR(VLOOKUP(C388,SRA!B:T,18,0),"")</f>
        <v>4553.1499999999996</v>
      </c>
      <c r="I388" s="46">
        <f>IFERROR(VLOOKUP(C388,SRA!B:T,19,0),"")</f>
        <v>0</v>
      </c>
      <c r="J388" s="47">
        <f>IFERROR(VLOOKUP(C388,MARÇO!B:F,3,0),"0,00")</f>
        <v>4553.1499999999996</v>
      </c>
      <c r="K388" s="46">
        <f t="shared" si="11"/>
        <v>2321.7599999999998</v>
      </c>
      <c r="L388" s="47">
        <f>IFERROR(VLOOKUP(C388,MARÇO!B:H,7,0),"0,00")</f>
        <v>2231.39</v>
      </c>
      <c r="M388" s="16" t="str">
        <f>IFERROR(VLOOKUP(C388,FÉRIAS!B:C,2,0),"")</f>
        <v/>
      </c>
      <c r="N388" s="13" t="str">
        <f>IFERROR(VLOOKUP(C388,AFASTADOS!B:C,2,0),"")</f>
        <v/>
      </c>
    </row>
    <row r="389" spans="2:14" s="13" customFormat="1">
      <c r="B389" s="12">
        <f t="shared" si="10"/>
        <v>381</v>
      </c>
      <c r="C389" s="17">
        <v>3027</v>
      </c>
      <c r="D389" s="18" t="str">
        <f>IFERROR(VLOOKUP(C389,SRA!B:C,2,0),"")</f>
        <v>MARILIA MILENA R PIRES</v>
      </c>
      <c r="E389" s="12" t="str">
        <f>IFERROR(VLOOKUP(C389,SRA!B:T,8,0),"")</f>
        <v>CLT</v>
      </c>
      <c r="F389" s="12" t="s">
        <v>430</v>
      </c>
      <c r="G389" s="12" t="str">
        <f>IFERROR(VLOOKUP(C389,SRA!B:T,5,0),"")</f>
        <v>ANA ASS FARMACEUTICA</v>
      </c>
      <c r="H389" s="46">
        <f>IFERROR(VLOOKUP(C389,SRA!B:T,18,0),"")</f>
        <v>4780.87</v>
      </c>
      <c r="I389" s="46">
        <f>IFERROR(VLOOKUP(C389,SRA!B:T,19,0),"")</f>
        <v>0</v>
      </c>
      <c r="J389" s="47">
        <f>IFERROR(VLOOKUP(C389,MARÇO!B:F,3,0),"0,00")</f>
        <v>4780.87</v>
      </c>
      <c r="K389" s="46">
        <f t="shared" si="11"/>
        <v>1441.88</v>
      </c>
      <c r="L389" s="47">
        <f>IFERROR(VLOOKUP(C389,MARÇO!B:H,7,0),"0,00")</f>
        <v>3338.99</v>
      </c>
      <c r="M389" s="16" t="str">
        <f>IFERROR(VLOOKUP(C389,FÉRIAS!B:C,2,0),"")</f>
        <v/>
      </c>
      <c r="N389" s="13" t="str">
        <f>IFERROR(VLOOKUP(C389,AFASTADOS!B:C,2,0),"")</f>
        <v/>
      </c>
    </row>
    <row r="390" spans="2:14" s="13" customFormat="1">
      <c r="B390" s="12">
        <f t="shared" si="10"/>
        <v>382</v>
      </c>
      <c r="C390" s="17">
        <v>3029</v>
      </c>
      <c r="D390" s="18" t="str">
        <f>IFERROR(VLOOKUP(C390,SRA!B:C,2,0),"")</f>
        <v>RISOALDO DUARTE DA S JUNIOR</v>
      </c>
      <c r="E390" s="12" t="str">
        <f>IFERROR(VLOOKUP(C390,SRA!B:T,8,0),"")</f>
        <v>CLT</v>
      </c>
      <c r="F390" s="12" t="s">
        <v>430</v>
      </c>
      <c r="G390" s="12" t="str">
        <f>IFERROR(VLOOKUP(C390,SRA!B:T,5,0),"")</f>
        <v>ANA ASS FARMACEUTICA</v>
      </c>
      <c r="H390" s="46">
        <f>IFERROR(VLOOKUP(C390,SRA!B:T,18,0),"")</f>
        <v>5019.93</v>
      </c>
      <c r="I390" s="46">
        <f>IFERROR(VLOOKUP(C390,SRA!B:T,19,0),"")</f>
        <v>0</v>
      </c>
      <c r="J390" s="47">
        <f>IFERROR(VLOOKUP(C390,MARÇO!B:F,3,0),"0,00")</f>
        <v>5019.93</v>
      </c>
      <c r="K390" s="46">
        <f t="shared" si="11"/>
        <v>858.71</v>
      </c>
      <c r="L390" s="47">
        <f>IFERROR(VLOOKUP(C390,MARÇO!B:H,7,0),"0,00")</f>
        <v>4161.22</v>
      </c>
      <c r="M390" s="16" t="str">
        <f>IFERROR(VLOOKUP(C390,FÉRIAS!B:C,2,0),"")</f>
        <v/>
      </c>
      <c r="N390" s="13" t="str">
        <f>IFERROR(VLOOKUP(C390,AFASTADOS!B:C,2,0),"")</f>
        <v/>
      </c>
    </row>
    <row r="391" spans="2:14" s="13" customFormat="1">
      <c r="B391" s="12">
        <f t="shared" si="10"/>
        <v>383</v>
      </c>
      <c r="C391" s="17">
        <v>3031</v>
      </c>
      <c r="D391" s="18" t="str">
        <f>IFERROR(VLOOKUP(C391,SRA!B:C,2,0),"")</f>
        <v>DENNYS LAPENDA FAGUNDES</v>
      </c>
      <c r="E391" s="12" t="str">
        <f>IFERROR(VLOOKUP(C391,SRA!B:T,8,0),"")</f>
        <v>CLT</v>
      </c>
      <c r="F391" s="12" t="s">
        <v>430</v>
      </c>
      <c r="G391" s="12" t="str">
        <f>IFERROR(VLOOKUP(C391,SRA!B:T,5,0),"")</f>
        <v>MEDICO DO TRABALHO</v>
      </c>
      <c r="H391" s="46">
        <f>IFERROR(VLOOKUP(C391,SRA!B:T,18,0),"")</f>
        <v>7787.54</v>
      </c>
      <c r="I391" s="46">
        <f>IFERROR(VLOOKUP(C391,SRA!B:T,19,0),"")</f>
        <v>0</v>
      </c>
      <c r="J391" s="47">
        <f>IFERROR(VLOOKUP(C391,MARÇO!B:F,3,0),"0,00")</f>
        <v>9074.61</v>
      </c>
      <c r="K391" s="46">
        <f t="shared" si="11"/>
        <v>3409.59</v>
      </c>
      <c r="L391" s="47">
        <f>IFERROR(VLOOKUP(C391,MARÇO!B:H,7,0),"0,00")</f>
        <v>5665.02</v>
      </c>
      <c r="M391" s="16" t="str">
        <f>IFERROR(VLOOKUP(C391,FÉRIAS!B:C,2,0),"")</f>
        <v/>
      </c>
      <c r="N391" s="13" t="str">
        <f>IFERROR(VLOOKUP(C391,AFASTADOS!B:C,2,0),"")</f>
        <v/>
      </c>
    </row>
    <row r="392" spans="2:14" s="13" customFormat="1">
      <c r="B392" s="12">
        <f t="shared" si="10"/>
        <v>384</v>
      </c>
      <c r="C392" s="17">
        <v>3032</v>
      </c>
      <c r="D392" s="18" t="str">
        <f>IFERROR(VLOOKUP(C392,SRA!B:C,2,0),"")</f>
        <v>KELEN CRISTINA DE AL F E SILVA</v>
      </c>
      <c r="E392" s="12" t="str">
        <f>IFERROR(VLOOKUP(C392,SRA!B:T,8,0),"")</f>
        <v>CLT</v>
      </c>
      <c r="F392" s="12" t="s">
        <v>430</v>
      </c>
      <c r="G392" s="12" t="str">
        <f>IFERROR(VLOOKUP(C392,SRA!B:T,5,0),"")</f>
        <v>ANA ASS FARMACEUTICA</v>
      </c>
      <c r="H392" s="46">
        <f>IFERROR(VLOOKUP(C392,SRA!B:T,18,0),"")</f>
        <v>4553.1499999999996</v>
      </c>
      <c r="I392" s="46">
        <f>IFERROR(VLOOKUP(C392,SRA!B:T,19,0),"")</f>
        <v>0</v>
      </c>
      <c r="J392" s="47">
        <f>IFERROR(VLOOKUP(C392,MARÇO!B:F,3,0),"0,00")</f>
        <v>5825.28</v>
      </c>
      <c r="K392" s="46">
        <f t="shared" si="11"/>
        <v>1511.46</v>
      </c>
      <c r="L392" s="47">
        <f>IFERROR(VLOOKUP(C392,MARÇO!B:H,7,0),"0,00")</f>
        <v>4313.82</v>
      </c>
      <c r="M392" s="16" t="str">
        <f>IFERROR(VLOOKUP(C392,FÉRIAS!B:C,2,0),"")</f>
        <v/>
      </c>
      <c r="N392" s="13" t="str">
        <f>IFERROR(VLOOKUP(C392,AFASTADOS!B:C,2,0),"")</f>
        <v/>
      </c>
    </row>
    <row r="393" spans="2:14" s="13" customFormat="1">
      <c r="B393" s="12">
        <f t="shared" si="10"/>
        <v>385</v>
      </c>
      <c r="C393" s="17">
        <v>3036</v>
      </c>
      <c r="D393" s="18" t="str">
        <f>IFERROR(VLOOKUP(C393,SRA!B:C,2,0),"")</f>
        <v>CECILIA REGINA DO N S CABRAL</v>
      </c>
      <c r="E393" s="12" t="str">
        <f>IFERROR(VLOOKUP(C393,SRA!B:T,8,0),"")</f>
        <v>CLT</v>
      </c>
      <c r="F393" s="12" t="s">
        <v>430</v>
      </c>
      <c r="G393" s="12" t="str">
        <f>IFERROR(VLOOKUP(C393,SRA!B:T,5,0),"")</f>
        <v>TEC.EM QUALIDADE IND</v>
      </c>
      <c r="H393" s="46">
        <f>IFERROR(VLOOKUP(C393,SRA!B:T,18,0),"")</f>
        <v>2050.41</v>
      </c>
      <c r="I393" s="46">
        <f>IFERROR(VLOOKUP(C393,SRA!B:T,19,0),"")</f>
        <v>2544.25</v>
      </c>
      <c r="J393" s="47">
        <f>IFERROR(VLOOKUP(C393,MARÇO!B:F,3,0),"0,00")</f>
        <v>4594.66</v>
      </c>
      <c r="K393" s="46">
        <f t="shared" si="11"/>
        <v>699.86999999999989</v>
      </c>
      <c r="L393" s="47">
        <f>IFERROR(VLOOKUP(C393,MARÇO!B:H,7,0),"0,00")</f>
        <v>3894.79</v>
      </c>
      <c r="M393" s="16" t="str">
        <f>IFERROR(VLOOKUP(C393,FÉRIAS!B:C,2,0),"")</f>
        <v/>
      </c>
      <c r="N393" s="13" t="str">
        <f>IFERROR(VLOOKUP(C393,AFASTADOS!B:C,2,0),"")</f>
        <v/>
      </c>
    </row>
    <row r="394" spans="2:14" s="13" customFormat="1">
      <c r="B394" s="12">
        <f t="shared" si="10"/>
        <v>386</v>
      </c>
      <c r="C394" s="17">
        <v>3040</v>
      </c>
      <c r="D394" s="18" t="str">
        <f>IFERROR(VLOOKUP(C394,SRA!B:C,2,0),"")</f>
        <v>LORENA ESTHER L M CAVALCANTI</v>
      </c>
      <c r="E394" s="12" t="str">
        <f>IFERROR(VLOOKUP(C394,SRA!B:T,8,0),"")</f>
        <v>CLT</v>
      </c>
      <c r="F394" s="12" t="s">
        <v>430</v>
      </c>
      <c r="G394" s="12" t="str">
        <f>IFERROR(VLOOKUP(C394,SRA!B:T,5,0),"")</f>
        <v>TEC. EM OPTICA</v>
      </c>
      <c r="H394" s="46">
        <f>IFERROR(VLOOKUP(C394,SRA!B:T,18,0),"")</f>
        <v>2260.66</v>
      </c>
      <c r="I394" s="46">
        <f>IFERROR(VLOOKUP(C394,SRA!B:T,19,0),"")</f>
        <v>0</v>
      </c>
      <c r="J394" s="47">
        <f>IFERROR(VLOOKUP(C394,MARÇO!B:F,3,0),"0,00")</f>
        <v>2669.49</v>
      </c>
      <c r="K394" s="46">
        <f t="shared" si="11"/>
        <v>1248.6499999999996</v>
      </c>
      <c r="L394" s="47">
        <f>IFERROR(VLOOKUP(C394,MARÇO!B:H,7,0),"0,00")</f>
        <v>1420.8400000000001</v>
      </c>
      <c r="M394" s="16" t="str">
        <f>IFERROR(VLOOKUP(C394,FÉRIAS!B:C,2,0),"")</f>
        <v/>
      </c>
      <c r="N394" s="13" t="str">
        <f>IFERROR(VLOOKUP(C394,AFASTADOS!B:C,2,0),"")</f>
        <v/>
      </c>
    </row>
    <row r="395" spans="2:14" s="13" customFormat="1">
      <c r="B395" s="12">
        <f t="shared" ref="B395:B457" si="12">B394+1</f>
        <v>387</v>
      </c>
      <c r="C395" s="17">
        <v>3044</v>
      </c>
      <c r="D395" s="18" t="str">
        <f>IFERROR(VLOOKUP(C395,SRA!B:C,2,0),"")</f>
        <v>THIANE NASCIMENTO PAIXAO</v>
      </c>
      <c r="E395" s="12" t="str">
        <f>IFERROR(VLOOKUP(C395,SRA!B:T,8,0),"")</f>
        <v>CLT</v>
      </c>
      <c r="F395" s="12" t="s">
        <v>430</v>
      </c>
      <c r="G395" s="12" t="str">
        <f>IFERROR(VLOOKUP(C395,SRA!B:T,5,0),"")</f>
        <v>ANA ASS FARMACEUTICA</v>
      </c>
      <c r="H395" s="46">
        <f>IFERROR(VLOOKUP(C395,SRA!B:T,18,0),"")</f>
        <v>4553.1499999999996</v>
      </c>
      <c r="I395" s="46">
        <f>IFERROR(VLOOKUP(C395,SRA!B:T,19,0),"")</f>
        <v>2544.25</v>
      </c>
      <c r="J395" s="47">
        <f>IFERROR(VLOOKUP(C395,MARÇO!B:F,3,0),"0,00")</f>
        <v>7457.89</v>
      </c>
      <c r="K395" s="46">
        <f t="shared" ref="K395:K457" si="13">J395-L395</f>
        <v>2371.3600000000006</v>
      </c>
      <c r="L395" s="47">
        <f>IFERROR(VLOOKUP(C395,MARÇO!B:H,7,0),"0,00")</f>
        <v>5086.53</v>
      </c>
      <c r="M395" s="16" t="str">
        <f>IFERROR(VLOOKUP(C395,FÉRIAS!B:C,2,0),"")</f>
        <v/>
      </c>
      <c r="N395" s="13" t="str">
        <f>IFERROR(VLOOKUP(C395,AFASTADOS!B:C,2,0),"")</f>
        <v/>
      </c>
    </row>
    <row r="396" spans="2:14" s="13" customFormat="1">
      <c r="B396" s="12">
        <f t="shared" si="12"/>
        <v>388</v>
      </c>
      <c r="C396" s="17">
        <v>3046</v>
      </c>
      <c r="D396" s="18" t="str">
        <f>IFERROR(VLOOKUP(C396,SRA!B:C,2,0),"")</f>
        <v>RONALDO GOMINHO BISPO FILHO</v>
      </c>
      <c r="E396" s="12" t="str">
        <f>IFERROR(VLOOKUP(C396,SRA!B:T,8,0),"")</f>
        <v>CLT</v>
      </c>
      <c r="F396" s="12" t="s">
        <v>430</v>
      </c>
      <c r="G396" s="12" t="str">
        <f>IFERROR(VLOOKUP(C396,SRA!B:T,5,0),"")</f>
        <v>ANA ASS FARMACEUTICA</v>
      </c>
      <c r="H396" s="46">
        <f>IFERROR(VLOOKUP(C396,SRA!B:T,18,0),"")</f>
        <v>4780.87</v>
      </c>
      <c r="I396" s="46">
        <f>IFERROR(VLOOKUP(C396,SRA!B:T,19,0),"")</f>
        <v>0</v>
      </c>
      <c r="J396" s="47">
        <f>IFERROR(VLOOKUP(C396,MARÇO!B:F,3,0),"0,00")</f>
        <v>5141.3599999999997</v>
      </c>
      <c r="K396" s="46">
        <f t="shared" si="13"/>
        <v>1119.8299999999995</v>
      </c>
      <c r="L396" s="47">
        <f>IFERROR(VLOOKUP(C396,MARÇO!B:H,7,0),"0,00")</f>
        <v>4021.53</v>
      </c>
      <c r="M396" s="16" t="str">
        <f>IFERROR(VLOOKUP(C396,FÉRIAS!B:C,2,0),"")</f>
        <v/>
      </c>
      <c r="N396" s="13" t="str">
        <f>IFERROR(VLOOKUP(C396,AFASTADOS!B:C,2,0),"")</f>
        <v/>
      </c>
    </row>
    <row r="397" spans="2:14" s="13" customFormat="1">
      <c r="B397" s="12">
        <f t="shared" si="12"/>
        <v>389</v>
      </c>
      <c r="C397" s="17">
        <v>3047</v>
      </c>
      <c r="D397" s="18" t="str">
        <f>IFERROR(VLOOKUP(C397,SRA!B:C,2,0),"")</f>
        <v>SWEET GALLEGHER CAETANO COSTA</v>
      </c>
      <c r="E397" s="12" t="str">
        <f>IFERROR(VLOOKUP(C397,SRA!B:T,8,0),"")</f>
        <v>CLT</v>
      </c>
      <c r="F397" s="12" t="s">
        <v>430</v>
      </c>
      <c r="G397" s="12" t="str">
        <f>IFERROR(VLOOKUP(C397,SRA!B:T,5,0),"")</f>
        <v>TEC. EM ADM. E FIN.</v>
      </c>
      <c r="H397" s="46">
        <f>IFERROR(VLOOKUP(C397,SRA!B:T,18,0),"")</f>
        <v>2050.41</v>
      </c>
      <c r="I397" s="46">
        <f>IFERROR(VLOOKUP(C397,SRA!B:T,19,0),"")</f>
        <v>1187.32</v>
      </c>
      <c r="J397" s="47">
        <f>IFERROR(VLOOKUP(C397,MARÇO!B:F,3,0),"0,00")</f>
        <v>3237.73</v>
      </c>
      <c r="K397" s="46">
        <f t="shared" si="13"/>
        <v>794.5</v>
      </c>
      <c r="L397" s="47">
        <f>IFERROR(VLOOKUP(C397,MARÇO!B:H,7,0),"0,00")</f>
        <v>2443.23</v>
      </c>
      <c r="M397" s="16" t="str">
        <f>IFERROR(VLOOKUP(C397,FÉRIAS!B:C,2,0),"")</f>
        <v/>
      </c>
      <c r="N397" s="13" t="str">
        <f>IFERROR(VLOOKUP(C397,AFASTADOS!B:C,2,0),"")</f>
        <v/>
      </c>
    </row>
    <row r="398" spans="2:14" s="13" customFormat="1">
      <c r="B398" s="12">
        <f t="shared" si="12"/>
        <v>390</v>
      </c>
      <c r="C398" s="17">
        <v>3049</v>
      </c>
      <c r="D398" s="18" t="str">
        <f>IFERROR(VLOOKUP(C398,SRA!B:C,2,0),"")</f>
        <v>DEBORA GUEDES NERES</v>
      </c>
      <c r="E398" s="12" t="str">
        <f>IFERROR(VLOOKUP(C398,SRA!B:T,8,0),"")</f>
        <v>CLT</v>
      </c>
      <c r="F398" s="12" t="s">
        <v>430</v>
      </c>
      <c r="G398" s="12" t="str">
        <f>IFERROR(VLOOKUP(C398,SRA!B:T,5,0),"")</f>
        <v>ANA. SEG DO TRABALHO</v>
      </c>
      <c r="H398" s="46">
        <f>IFERROR(VLOOKUP(C398,SRA!B:T,18,0),"")</f>
        <v>3567.49</v>
      </c>
      <c r="I398" s="46">
        <f>IFERROR(VLOOKUP(C398,SRA!B:T,19,0),"")</f>
        <v>2544.25</v>
      </c>
      <c r="J398" s="47">
        <f>IFERROR(VLOOKUP(C398,MARÇO!B:F,3,0),"0,00")</f>
        <v>6576.17</v>
      </c>
      <c r="K398" s="46">
        <f t="shared" si="13"/>
        <v>4498.18</v>
      </c>
      <c r="L398" s="47">
        <f>IFERROR(VLOOKUP(C398,MARÇO!B:H,7,0),"0,00")</f>
        <v>2077.9899999999998</v>
      </c>
      <c r="M398" s="16" t="str">
        <f>IFERROR(VLOOKUP(C398,FÉRIAS!B:C,2,0),"")</f>
        <v/>
      </c>
      <c r="N398" s="13" t="str">
        <f>IFERROR(VLOOKUP(C398,AFASTADOS!B:C,2,0),"")</f>
        <v/>
      </c>
    </row>
    <row r="399" spans="2:14" s="13" customFormat="1">
      <c r="B399" s="12">
        <f t="shared" si="12"/>
        <v>391</v>
      </c>
      <c r="C399" s="17">
        <v>3055</v>
      </c>
      <c r="D399" s="18" t="str">
        <f>IFERROR(VLOOKUP(C399,SRA!B:C,2,0),"")</f>
        <v>ANA PAULA SABINO L DE SOUZA</v>
      </c>
      <c r="E399" s="12" t="str">
        <f>IFERROR(VLOOKUP(C399,SRA!B:T,8,0),"")</f>
        <v>CLT</v>
      </c>
      <c r="F399" s="12" t="s">
        <v>430</v>
      </c>
      <c r="G399" s="12" t="str">
        <f>IFERROR(VLOOKUP(C399,SRA!B:T,5,0),"")</f>
        <v>ANA ASS FARMACEUTICA</v>
      </c>
      <c r="H399" s="46">
        <f>IFERROR(VLOOKUP(C399,SRA!B:T,18,0),"")</f>
        <v>5019.93</v>
      </c>
      <c r="I399" s="46">
        <f>IFERROR(VLOOKUP(C399,SRA!B:T,19,0),"")</f>
        <v>0</v>
      </c>
      <c r="J399" s="47">
        <f>IFERROR(VLOOKUP(C399,MARÇO!B:F,3,0),"0,00")</f>
        <v>7306.79</v>
      </c>
      <c r="K399" s="46">
        <f t="shared" si="13"/>
        <v>3684.0699999999997</v>
      </c>
      <c r="L399" s="47">
        <f>IFERROR(VLOOKUP(C399,MARÇO!B:H,7,0),"0,00")</f>
        <v>3622.7200000000003</v>
      </c>
      <c r="M399" s="16" t="str">
        <f>IFERROR(VLOOKUP(C399,FÉRIAS!B:C,2,0),"")</f>
        <v/>
      </c>
      <c r="N399" s="13" t="str">
        <f>IFERROR(VLOOKUP(C399,AFASTADOS!B:C,2,0),"")</f>
        <v/>
      </c>
    </row>
    <row r="400" spans="2:14" s="13" customFormat="1">
      <c r="B400" s="12">
        <f t="shared" si="12"/>
        <v>392</v>
      </c>
      <c r="C400" s="17">
        <v>3057</v>
      </c>
      <c r="D400" s="18" t="str">
        <f>IFERROR(VLOOKUP(C400,SRA!B:C,2,0),"")</f>
        <v>YANNE TALITA PEREIRA CALIXTO</v>
      </c>
      <c r="E400" s="12" t="str">
        <f>IFERROR(VLOOKUP(C400,SRA!B:T,8,0),"")</f>
        <v>CLT</v>
      </c>
      <c r="F400" s="12" t="s">
        <v>430</v>
      </c>
      <c r="G400" s="12" t="str">
        <f>IFERROR(VLOOKUP(C400,SRA!B:T,5,0),"")</f>
        <v>TEC.EM QUALIDADE IND</v>
      </c>
      <c r="H400" s="46">
        <f>IFERROR(VLOOKUP(C400,SRA!B:T,18,0),"")</f>
        <v>2050.41</v>
      </c>
      <c r="I400" s="46">
        <f>IFERROR(VLOOKUP(C400,SRA!B:T,19,0),"")</f>
        <v>0</v>
      </c>
      <c r="J400" s="47">
        <f>IFERROR(VLOOKUP(C400,MARÇO!B:F,3,0),"0,00")</f>
        <v>2050.41</v>
      </c>
      <c r="K400" s="46">
        <f t="shared" si="13"/>
        <v>163.85999999999967</v>
      </c>
      <c r="L400" s="47">
        <f>IFERROR(VLOOKUP(C400,MARÇO!B:H,7,0),"0,00")</f>
        <v>1886.5500000000002</v>
      </c>
      <c r="M400" s="16" t="str">
        <f>IFERROR(VLOOKUP(C400,FÉRIAS!B:C,2,0),"")</f>
        <v/>
      </c>
      <c r="N400" s="13" t="str">
        <f>IFERROR(VLOOKUP(C400,AFASTADOS!B:C,2,0),"")</f>
        <v/>
      </c>
    </row>
    <row r="401" spans="2:14" s="13" customFormat="1">
      <c r="B401" s="12">
        <f t="shared" si="12"/>
        <v>393</v>
      </c>
      <c r="C401" s="17">
        <v>3063</v>
      </c>
      <c r="D401" s="18" t="str">
        <f>IFERROR(VLOOKUP(C401,SRA!B:C,2,0),"")</f>
        <v>DEYBISON AFONSO PEREIRA</v>
      </c>
      <c r="E401" s="12" t="str">
        <f>IFERROR(VLOOKUP(C401,SRA!B:T,8,0),"")</f>
        <v>CLT</v>
      </c>
      <c r="F401" s="12" t="s">
        <v>430</v>
      </c>
      <c r="G401" s="12" t="str">
        <f>IFERROR(VLOOKUP(C401,SRA!B:T,5,0),"")</f>
        <v>TEC. EM ADM. E VEN.</v>
      </c>
      <c r="H401" s="46">
        <f>IFERROR(VLOOKUP(C401,SRA!B:T,18,0),"")</f>
        <v>2050.42</v>
      </c>
      <c r="I401" s="46">
        <f>IFERROR(VLOOKUP(C401,SRA!B:T,19,0),"")</f>
        <v>0</v>
      </c>
      <c r="J401" s="47">
        <f>IFERROR(VLOOKUP(C401,MARÇO!B:F,3,0),"0,00")</f>
        <v>2410.91</v>
      </c>
      <c r="K401" s="46">
        <f t="shared" si="13"/>
        <v>970.21</v>
      </c>
      <c r="L401" s="47">
        <f>IFERROR(VLOOKUP(C401,MARÇO!B:H,7,0),"0,00")</f>
        <v>1440.6999999999998</v>
      </c>
      <c r="M401" s="16" t="str">
        <f>IFERROR(VLOOKUP(C401,FÉRIAS!B:C,2,0),"")</f>
        <v/>
      </c>
      <c r="N401" s="13" t="str">
        <f>IFERROR(VLOOKUP(C401,AFASTADOS!B:C,2,0),"")</f>
        <v/>
      </c>
    </row>
    <row r="402" spans="2:14" s="13" customFormat="1">
      <c r="B402" s="12">
        <f t="shared" si="12"/>
        <v>394</v>
      </c>
      <c r="C402" s="12">
        <v>3066</v>
      </c>
      <c r="D402" s="112" t="str">
        <f>IFERROR(VLOOKUP(C402,SRA!B:C,2,0),"")</f>
        <v>GENIVAL F DA SILVA JUNIOR</v>
      </c>
      <c r="E402" s="12" t="str">
        <f>IFERROR(VLOOKUP(C402,SRA!B:T,8,0),"")</f>
        <v>CLT</v>
      </c>
      <c r="F402" s="12" t="s">
        <v>623</v>
      </c>
      <c r="G402" s="12" t="str">
        <f>IFERROR(VLOOKUP(C402,SRA!B:T,5,0),"")</f>
        <v>ANALISTA EM RH</v>
      </c>
      <c r="H402" s="46">
        <f>IFERROR(VLOOKUP(C402,SRA!B:T,18,0),"")</f>
        <v>3567.49</v>
      </c>
      <c r="I402" s="46">
        <f>IFERROR(VLOOKUP(C402,SRA!B:T,19,0),"")</f>
        <v>0</v>
      </c>
      <c r="J402" s="47">
        <v>3032.37</v>
      </c>
      <c r="K402" s="46">
        <f t="shared" si="13"/>
        <v>2982.91</v>
      </c>
      <c r="L402" s="47">
        <v>49.46</v>
      </c>
      <c r="M402" s="16" t="str">
        <f>IFERROR(VLOOKUP(C402,FÉRIAS!B:C,2,0),"")</f>
        <v/>
      </c>
      <c r="N402" s="13" t="str">
        <f>IFERROR(VLOOKUP(C402,AFASTADOS!B:C,2,0),"")</f>
        <v/>
      </c>
    </row>
    <row r="403" spans="2:14" s="13" customFormat="1">
      <c r="B403" s="12">
        <f t="shared" si="12"/>
        <v>395</v>
      </c>
      <c r="C403" s="17">
        <v>3067</v>
      </c>
      <c r="D403" s="18" t="str">
        <f>IFERROR(VLOOKUP(C403,SRA!B:C,2,0),"")</f>
        <v>EMANUELA AMELIA DE A  AGUIAR</v>
      </c>
      <c r="E403" s="12" t="str">
        <f>IFERROR(VLOOKUP(C403,SRA!B:T,8,0),"")</f>
        <v>CLT</v>
      </c>
      <c r="F403" s="12" t="s">
        <v>430</v>
      </c>
      <c r="G403" s="12" t="str">
        <f>IFERROR(VLOOKUP(C403,SRA!B:T,5,0),"")</f>
        <v>TEC. EM ADM. E FIN.</v>
      </c>
      <c r="H403" s="46">
        <f>IFERROR(VLOOKUP(C403,SRA!B:T,18,0),"")</f>
        <v>2050.41</v>
      </c>
      <c r="I403" s="46">
        <f>IFERROR(VLOOKUP(C403,SRA!B:T,19,0),"")</f>
        <v>904.62</v>
      </c>
      <c r="J403" s="47">
        <f>IFERROR(VLOOKUP(C403,MARÇO!B:F,3,0),"0,00")</f>
        <v>4048.12</v>
      </c>
      <c r="K403" s="46">
        <f t="shared" si="13"/>
        <v>1542.42</v>
      </c>
      <c r="L403" s="47">
        <f>IFERROR(VLOOKUP(C403,MARÇO!B:H,7,0),"0,00")</f>
        <v>2505.6999999999998</v>
      </c>
      <c r="M403" s="16" t="str">
        <f>IFERROR(VLOOKUP(C403,FÉRIAS!B:C,2,0),"")</f>
        <v/>
      </c>
      <c r="N403" s="13" t="str">
        <f>IFERROR(VLOOKUP(C403,AFASTADOS!B:C,2,0),"")</f>
        <v/>
      </c>
    </row>
    <row r="404" spans="2:14" s="13" customFormat="1">
      <c r="B404" s="12">
        <f t="shared" si="12"/>
        <v>396</v>
      </c>
      <c r="C404" s="17">
        <v>3069</v>
      </c>
      <c r="D404" s="18" t="str">
        <f>IFERROR(VLOOKUP(C404,SRA!B:C,2,0),"")</f>
        <v>ANDRE LUIS MOTA PIRES</v>
      </c>
      <c r="E404" s="12" t="str">
        <f>IFERROR(VLOOKUP(C404,SRA!B:T,8,0),"")</f>
        <v>CLT</v>
      </c>
      <c r="F404" s="12" t="s">
        <v>430</v>
      </c>
      <c r="G404" s="12" t="str">
        <f>IFERROR(VLOOKUP(C404,SRA!B:T,5,0),"")</f>
        <v>TEC. EM ADM. E VEN.</v>
      </c>
      <c r="H404" s="46">
        <f>IFERROR(VLOOKUP(C404,SRA!B:T,18,0),"")</f>
        <v>2260.66</v>
      </c>
      <c r="I404" s="46">
        <f>IFERROR(VLOOKUP(C404,SRA!B:T,19,0),"")</f>
        <v>0</v>
      </c>
      <c r="J404" s="47">
        <f>IFERROR(VLOOKUP(C404,MARÇO!B:F,3,0),"0,00")</f>
        <v>2410.9</v>
      </c>
      <c r="K404" s="46">
        <f t="shared" si="13"/>
        <v>995.77</v>
      </c>
      <c r="L404" s="47">
        <f>IFERROR(VLOOKUP(C404,MARÇO!B:H,7,0),"0,00")</f>
        <v>1415.13</v>
      </c>
      <c r="M404" s="16" t="str">
        <f>IFERROR(VLOOKUP(C404,FÉRIAS!B:C,2,0),"")</f>
        <v/>
      </c>
      <c r="N404" s="13" t="str">
        <f>IFERROR(VLOOKUP(C404,AFASTADOS!B:C,2,0),"")</f>
        <v/>
      </c>
    </row>
    <row r="405" spans="2:14" s="13" customFormat="1">
      <c r="B405" s="12">
        <f t="shared" si="12"/>
        <v>397</v>
      </c>
      <c r="C405" s="17">
        <v>3086</v>
      </c>
      <c r="D405" s="18" t="str">
        <f>IFERROR(VLOOKUP(C405,SRA!B:C,2,0),"")</f>
        <v>DIMAS CARDOSO CAMPOS</v>
      </c>
      <c r="E405" s="12" t="str">
        <f>IFERROR(VLOOKUP(C405,SRA!B:T,8,0),"")</f>
        <v>CLT</v>
      </c>
      <c r="F405" s="12" t="s">
        <v>430</v>
      </c>
      <c r="G405" s="12" t="str">
        <f>IFERROR(VLOOKUP(C405,SRA!B:T,5,0),"")</f>
        <v>ANA ASS FARMACEUTICA</v>
      </c>
      <c r="H405" s="46">
        <f>IFERROR(VLOOKUP(C405,SRA!B:T,18,0),"")</f>
        <v>5019.93</v>
      </c>
      <c r="I405" s="46">
        <f>IFERROR(VLOOKUP(C405,SRA!B:T,19,0),"")</f>
        <v>0</v>
      </c>
      <c r="J405" s="47">
        <f>IFERROR(VLOOKUP(C405,MARÇO!B:F,3,0),"0,00")</f>
        <v>5019.93</v>
      </c>
      <c r="K405" s="46">
        <f t="shared" si="13"/>
        <v>1887.0800000000004</v>
      </c>
      <c r="L405" s="47">
        <f>IFERROR(VLOOKUP(C405,MARÇO!B:H,7,0),"0,00")</f>
        <v>3132.85</v>
      </c>
      <c r="M405" s="16" t="str">
        <f>IFERROR(VLOOKUP(C405,FÉRIAS!B:C,2,0),"")</f>
        <v/>
      </c>
      <c r="N405" s="13" t="str">
        <f>IFERROR(VLOOKUP(C405,AFASTADOS!B:C,2,0),"")</f>
        <v/>
      </c>
    </row>
    <row r="406" spans="2:14" s="13" customFormat="1">
      <c r="B406" s="12">
        <f t="shared" si="12"/>
        <v>398</v>
      </c>
      <c r="C406" s="17">
        <v>3112</v>
      </c>
      <c r="D406" s="18" t="str">
        <f>IFERROR(VLOOKUP(C406,SRA!B:C,2,0),"")</f>
        <v>DIEGO SCHMITH OLIVEIRA DE LIMA</v>
      </c>
      <c r="E406" s="12" t="str">
        <f>IFERROR(VLOOKUP(C406,SRA!B:T,8,0),"")</f>
        <v>CLT</v>
      </c>
      <c r="F406" s="12" t="s">
        <v>430</v>
      </c>
      <c r="G406" s="12" t="str">
        <f>IFERROR(VLOOKUP(C406,SRA!B:T,5,0),"")</f>
        <v>TEC. EM INFORMATICA</v>
      </c>
      <c r="H406" s="46">
        <f>IFERROR(VLOOKUP(C406,SRA!B:T,18,0),"")</f>
        <v>2260.66</v>
      </c>
      <c r="I406" s="46">
        <f>IFERROR(VLOOKUP(C406,SRA!B:T,19,0),"")</f>
        <v>904.62</v>
      </c>
      <c r="J406" s="47">
        <f>IFERROR(VLOOKUP(C406,MARÇO!B:F,3,0),"0,00")</f>
        <v>3205.2</v>
      </c>
      <c r="K406" s="46">
        <f t="shared" si="13"/>
        <v>2129</v>
      </c>
      <c r="L406" s="47">
        <f>IFERROR(VLOOKUP(C406,MARÇO!B:H,7,0),"0,00")</f>
        <v>1076.2</v>
      </c>
      <c r="M406" s="16" t="str">
        <f>IFERROR(VLOOKUP(C406,FÉRIAS!B:C,2,0),"")</f>
        <v/>
      </c>
      <c r="N406" s="13" t="str">
        <f>IFERROR(VLOOKUP(C406,AFASTADOS!B:C,2,0),"")</f>
        <v/>
      </c>
    </row>
    <row r="407" spans="2:14" s="13" customFormat="1">
      <c r="B407" s="12">
        <f t="shared" si="12"/>
        <v>399</v>
      </c>
      <c r="C407" s="17">
        <v>3132</v>
      </c>
      <c r="D407" s="18" t="str">
        <f>IFERROR(VLOOKUP(C407,SRA!B:C,2,0),"")</f>
        <v>TALITA ANDREIA MARTINS GONZAGA</v>
      </c>
      <c r="E407" s="12" t="str">
        <f>IFERROR(VLOOKUP(C407,SRA!B:T,8,0),"")</f>
        <v>CLT</v>
      </c>
      <c r="F407" s="12" t="s">
        <v>430</v>
      </c>
      <c r="G407" s="12" t="str">
        <f>IFERROR(VLOOKUP(C407,SRA!B:T,5,0),"")</f>
        <v>TEC. EM ADM. E FIN.</v>
      </c>
      <c r="H407" s="46">
        <f>IFERROR(VLOOKUP(C407,SRA!B:T,18,0),"")</f>
        <v>2260.66</v>
      </c>
      <c r="I407" s="46">
        <f>IFERROR(VLOOKUP(C407,SRA!B:T,19,0),"")</f>
        <v>0</v>
      </c>
      <c r="J407" s="47">
        <f>IFERROR(VLOOKUP(C407,MARÇO!B:F,3,0),"0,00")</f>
        <v>4344.2299999999996</v>
      </c>
      <c r="K407" s="46">
        <f t="shared" si="13"/>
        <v>1176.6399999999999</v>
      </c>
      <c r="L407" s="47">
        <f>IFERROR(VLOOKUP(C407,MARÇO!B:H,7,0),"0,00")</f>
        <v>3167.5899999999997</v>
      </c>
      <c r="M407" s="16" t="str">
        <f>IFERROR(VLOOKUP(C407,FÉRIAS!B:C,2,0),"")</f>
        <v/>
      </c>
      <c r="N407" s="13" t="str">
        <f>IFERROR(VLOOKUP(C407,AFASTADOS!B:C,2,0),"")</f>
        <v/>
      </c>
    </row>
    <row r="408" spans="2:14" s="13" customFormat="1">
      <c r="B408" s="12">
        <f t="shared" si="12"/>
        <v>400</v>
      </c>
      <c r="C408" s="17">
        <v>3134</v>
      </c>
      <c r="D408" s="18" t="str">
        <f>IFERROR(VLOOKUP(C408,SRA!B:C,2,0),"")</f>
        <v>ESTEVAN DE ALMEIDA FALCAO</v>
      </c>
      <c r="E408" s="12" t="str">
        <f>IFERROR(VLOOKUP(C408,SRA!B:T,8,0),"")</f>
        <v>CLT</v>
      </c>
      <c r="F408" s="12" t="s">
        <v>430</v>
      </c>
      <c r="G408" s="12" t="str">
        <f>IFERROR(VLOOKUP(C408,SRA!B:T,5,0),"")</f>
        <v>TEC.EM QUALIDADE IND</v>
      </c>
      <c r="H408" s="46">
        <f>IFERROR(VLOOKUP(C408,SRA!B:T,18,0),"")</f>
        <v>2050.41</v>
      </c>
      <c r="I408" s="46">
        <f>IFERROR(VLOOKUP(C408,SRA!B:T,19,0),"")</f>
        <v>0</v>
      </c>
      <c r="J408" s="47" t="str">
        <f>IFERROR(VLOOKUP(C408,MARÇO!B:F,3,0),"0,00")</f>
        <v>0,00</v>
      </c>
      <c r="K408" s="46">
        <f t="shared" si="13"/>
        <v>0</v>
      </c>
      <c r="L408" s="47" t="str">
        <f>IFERROR(VLOOKUP(C408,MARÇO!B:H,7,0),"0,00")</f>
        <v>0,00</v>
      </c>
      <c r="M408" s="16" t="str">
        <f>IFERROR(VLOOKUP(C408,FÉRIAS!B:C,2,0),"")</f>
        <v/>
      </c>
      <c r="N408" s="13" t="str">
        <f>IFERROR(VLOOKUP(C408,AFASTADOS!B:C,2,0),"")</f>
        <v/>
      </c>
    </row>
    <row r="409" spans="2:14" s="13" customFormat="1">
      <c r="B409" s="12">
        <f t="shared" si="12"/>
        <v>401</v>
      </c>
      <c r="C409" s="17">
        <v>3135</v>
      </c>
      <c r="D409" s="18" t="str">
        <f>IFERROR(VLOOKUP(C409,SRA!B:C,2,0),"")</f>
        <v>RAFAEL DE MENEZES E S PIRES</v>
      </c>
      <c r="E409" s="12" t="str">
        <f>IFERROR(VLOOKUP(C409,SRA!B:T,8,0),"")</f>
        <v>CLT</v>
      </c>
      <c r="F409" s="12" t="s">
        <v>430</v>
      </c>
      <c r="G409" s="12" t="str">
        <f>IFERROR(VLOOKUP(C409,SRA!B:T,5,0),"")</f>
        <v>ANALISTA EM PCP</v>
      </c>
      <c r="H409" s="46">
        <f>IFERROR(VLOOKUP(C409,SRA!B:T,18,0),"")</f>
        <v>3933.25</v>
      </c>
      <c r="I409" s="46">
        <f>IFERROR(VLOOKUP(C409,SRA!B:T,19,0),"")</f>
        <v>2544.25</v>
      </c>
      <c r="J409" s="47">
        <f>IFERROR(VLOOKUP(C409,MARÇO!B:F,3,0),"0,00")</f>
        <v>6837.99</v>
      </c>
      <c r="K409" s="46">
        <f t="shared" si="13"/>
        <v>1885.3199999999997</v>
      </c>
      <c r="L409" s="47">
        <f>IFERROR(VLOOKUP(C409,MARÇO!B:H,7,0),"0,00")</f>
        <v>4952.67</v>
      </c>
      <c r="M409" s="16" t="str">
        <f>IFERROR(VLOOKUP(C409,FÉRIAS!B:C,2,0),"")</f>
        <v/>
      </c>
      <c r="N409" s="13" t="str">
        <f>IFERROR(VLOOKUP(C409,AFASTADOS!B:C,2,0),"")</f>
        <v/>
      </c>
    </row>
    <row r="410" spans="2:14" s="13" customFormat="1">
      <c r="B410" s="12">
        <f t="shared" si="12"/>
        <v>402</v>
      </c>
      <c r="C410" s="17">
        <v>3136</v>
      </c>
      <c r="D410" s="18" t="str">
        <f>IFERROR(VLOOKUP(C410,SRA!B:C,2,0),"")</f>
        <v>ALEXANDER BEZERRA</v>
      </c>
      <c r="E410" s="12" t="str">
        <f>IFERROR(VLOOKUP(C410,SRA!B:T,8,0),"")</f>
        <v>CLT</v>
      </c>
      <c r="F410" s="12" t="s">
        <v>442</v>
      </c>
      <c r="G410" s="12" t="str">
        <f>IFERROR(VLOOKUP(C410,SRA!B:T,5,0),"")</f>
        <v>TEC.EM MAN. MEC. IND</v>
      </c>
      <c r="H410" s="46">
        <f>IFERROR(VLOOKUP(C410,SRA!B:T,18,0),"")</f>
        <v>2050.41</v>
      </c>
      <c r="I410" s="46">
        <f>IFERROR(VLOOKUP(C410,SRA!B:T,19,0),"")</f>
        <v>2544.25</v>
      </c>
      <c r="J410" s="47">
        <f>IFERROR(VLOOKUP(C410,MARÇO!B:F,3,0),"0,00")</f>
        <v>9026.09</v>
      </c>
      <c r="K410" s="46">
        <f t="shared" si="13"/>
        <v>7610.12</v>
      </c>
      <c r="L410" s="47">
        <f>IFERROR(VLOOKUP(C410,MARÇO!B:H,7,0),"0,00")</f>
        <v>1415.97</v>
      </c>
      <c r="M410" s="16" t="str">
        <f>IFERROR(VLOOKUP(C410,FÉRIAS!B:C,2,0),"")</f>
        <v>ALEXANDER BEZERRA</v>
      </c>
      <c r="N410" s="13" t="str">
        <f>IFERROR(VLOOKUP(C410,AFASTADOS!B:C,2,0),"")</f>
        <v/>
      </c>
    </row>
    <row r="411" spans="2:14" s="13" customFormat="1">
      <c r="B411" s="12">
        <f t="shared" si="12"/>
        <v>403</v>
      </c>
      <c r="C411" s="17">
        <v>3138</v>
      </c>
      <c r="D411" s="18" t="str">
        <f>IFERROR(VLOOKUP(C411,SRA!B:C,2,0),"")</f>
        <v>MANUELA SILVA DE LIMA B DA PAZ</v>
      </c>
      <c r="E411" s="12" t="str">
        <f>IFERROR(VLOOKUP(C411,SRA!B:T,8,0),"")</f>
        <v>CLT</v>
      </c>
      <c r="F411" s="12" t="s">
        <v>442</v>
      </c>
      <c r="G411" s="12" t="str">
        <f>IFERROR(VLOOKUP(C411,SRA!B:T,5,0),"")</f>
        <v>TEC.EM QUALIDADE IND</v>
      </c>
      <c r="H411" s="46">
        <f>IFERROR(VLOOKUP(C411,SRA!B:T,18,0),"")</f>
        <v>2050.41</v>
      </c>
      <c r="I411" s="46">
        <f>IFERROR(VLOOKUP(C411,SRA!B:T,19,0),"")</f>
        <v>2544.25</v>
      </c>
      <c r="J411" s="47">
        <f>IFERROR(VLOOKUP(C411,MARÇO!B:F,3,0),"0,00")</f>
        <v>5465.67</v>
      </c>
      <c r="K411" s="46">
        <f t="shared" si="13"/>
        <v>3078.78</v>
      </c>
      <c r="L411" s="47">
        <f>IFERROR(VLOOKUP(C411,MARÇO!B:H,7,0),"0,00")</f>
        <v>2386.89</v>
      </c>
      <c r="M411" s="16" t="str">
        <f>IFERROR(VLOOKUP(C411,FÉRIAS!B:C,2,0),"")</f>
        <v>MANUELA SILVA DE LIMA B DA PAZ</v>
      </c>
      <c r="N411" s="13" t="str">
        <f>IFERROR(VLOOKUP(C411,AFASTADOS!B:C,2,0),"")</f>
        <v/>
      </c>
    </row>
    <row r="412" spans="2:14" s="13" customFormat="1">
      <c r="B412" s="12">
        <f t="shared" si="12"/>
        <v>404</v>
      </c>
      <c r="C412" s="17">
        <v>3139</v>
      </c>
      <c r="D412" s="18" t="str">
        <f>IFERROR(VLOOKUP(C412,SRA!B:C,2,0),"")</f>
        <v>JOAO ROBERTO  MACHADO ARAUJO</v>
      </c>
      <c r="E412" s="12" t="str">
        <f>IFERROR(VLOOKUP(C412,SRA!B:T,8,0),"")</f>
        <v>CLT</v>
      </c>
      <c r="F412" s="12" t="s">
        <v>430</v>
      </c>
      <c r="G412" s="12" t="str">
        <f>IFERROR(VLOOKUP(C412,SRA!B:T,5,0),"")</f>
        <v>TEC.EM QUALIDADE IND</v>
      </c>
      <c r="H412" s="46">
        <f>IFERROR(VLOOKUP(C412,SRA!B:T,18,0),"")</f>
        <v>2050.41</v>
      </c>
      <c r="I412" s="46">
        <f>IFERROR(VLOOKUP(C412,SRA!B:T,19,0),"")</f>
        <v>0</v>
      </c>
      <c r="J412" s="47">
        <f>IFERROR(VLOOKUP(C412,MARÇO!B:F,3,0),"0,00")</f>
        <v>2052.0300000000002</v>
      </c>
      <c r="K412" s="46">
        <f t="shared" si="13"/>
        <v>951.07000000000016</v>
      </c>
      <c r="L412" s="47">
        <f>IFERROR(VLOOKUP(C412,MARÇO!B:H,7,0),"0,00")</f>
        <v>1100.96</v>
      </c>
      <c r="M412" s="16" t="str">
        <f>IFERROR(VLOOKUP(C412,FÉRIAS!B:C,2,0),"")</f>
        <v/>
      </c>
      <c r="N412" s="13" t="str">
        <f>IFERROR(VLOOKUP(C412,AFASTADOS!B:C,2,0),"")</f>
        <v/>
      </c>
    </row>
    <row r="413" spans="2:14" s="13" customFormat="1">
      <c r="B413" s="12">
        <f t="shared" si="12"/>
        <v>405</v>
      </c>
      <c r="C413" s="17">
        <v>3147</v>
      </c>
      <c r="D413" s="18" t="str">
        <f>IFERROR(VLOOKUP(C413,SRA!B:C,2,0),"")</f>
        <v>ALZENIRA PEREIRA DA SILVA</v>
      </c>
      <c r="E413" s="12" t="str">
        <f>IFERROR(VLOOKUP(C413,SRA!B:T,8,0),"")</f>
        <v>CLT</v>
      </c>
      <c r="F413" s="12" t="s">
        <v>430</v>
      </c>
      <c r="G413" s="12" t="str">
        <f>IFERROR(VLOOKUP(C413,SRA!B:T,5,0),"")</f>
        <v>OP. DE PROD. IND.</v>
      </c>
      <c r="H413" s="46">
        <f>IFERROR(VLOOKUP(C413,SRA!B:T,18,0),"")</f>
        <v>1398.81</v>
      </c>
      <c r="I413" s="46">
        <f>IFERROR(VLOOKUP(C413,SRA!B:T,19,0),"")</f>
        <v>0</v>
      </c>
      <c r="J413" s="47">
        <f>IFERROR(VLOOKUP(C413,MARÇO!B:F,3,0),"0,00")</f>
        <v>1518</v>
      </c>
      <c r="K413" s="46">
        <f t="shared" si="13"/>
        <v>171.90000000000009</v>
      </c>
      <c r="L413" s="47">
        <f>IFERROR(VLOOKUP(C413,MARÇO!B:H,7,0),"0,00")</f>
        <v>1346.1</v>
      </c>
      <c r="M413" s="16" t="str">
        <f>IFERROR(VLOOKUP(C413,FÉRIAS!B:C,2,0),"")</f>
        <v/>
      </c>
      <c r="N413" s="13" t="str">
        <f>IFERROR(VLOOKUP(C413,AFASTADOS!B:C,2,0),"")</f>
        <v/>
      </c>
    </row>
    <row r="414" spans="2:14" s="13" customFormat="1">
      <c r="B414" s="12">
        <f t="shared" si="12"/>
        <v>406</v>
      </c>
      <c r="C414" s="17">
        <v>3152</v>
      </c>
      <c r="D414" s="18" t="str">
        <f>IFERROR(VLOOKUP(C414,SRA!B:C,2,0),"")</f>
        <v>DANIEL CIRILO DOS SANTOS</v>
      </c>
      <c r="E414" s="12" t="str">
        <f>IFERROR(VLOOKUP(C414,SRA!B:T,8,0),"")</f>
        <v>CLT</v>
      </c>
      <c r="F414" s="12" t="s">
        <v>430</v>
      </c>
      <c r="G414" s="12" t="str">
        <f>IFERROR(VLOOKUP(C414,SRA!B:T,5,0),"")</f>
        <v>OP. DE PROD. IND.</v>
      </c>
      <c r="H414" s="46">
        <f>IFERROR(VLOOKUP(C414,SRA!B:T,18,0),"")</f>
        <v>1398.81</v>
      </c>
      <c r="I414" s="46">
        <f>IFERROR(VLOOKUP(C414,SRA!B:T,19,0),"")</f>
        <v>0</v>
      </c>
      <c r="J414" s="47">
        <f>IFERROR(VLOOKUP(C414,MARÇO!B:F,3,0),"0,00")</f>
        <v>1518</v>
      </c>
      <c r="K414" s="46">
        <f t="shared" si="13"/>
        <v>171.90000000000009</v>
      </c>
      <c r="L414" s="47">
        <f>IFERROR(VLOOKUP(C414,MARÇO!B:H,7,0),"0,00")</f>
        <v>1346.1</v>
      </c>
      <c r="M414" s="16" t="str">
        <f>IFERROR(VLOOKUP(C414,FÉRIAS!B:C,2,0),"")</f>
        <v/>
      </c>
      <c r="N414" s="13" t="str">
        <f>IFERROR(VLOOKUP(C414,AFASTADOS!B:C,2,0),"")</f>
        <v/>
      </c>
    </row>
    <row r="415" spans="2:14" s="13" customFormat="1">
      <c r="B415" s="12">
        <f t="shared" si="12"/>
        <v>407</v>
      </c>
      <c r="C415" s="17">
        <v>3154</v>
      </c>
      <c r="D415" s="18" t="str">
        <f>IFERROR(VLOOKUP(C415,SRA!B:C,2,0),"")</f>
        <v>DANIELLE D O A DE MIRANDA</v>
      </c>
      <c r="E415" s="12" t="str">
        <f>IFERROR(VLOOKUP(C415,SRA!B:T,8,0),"")</f>
        <v>CLT</v>
      </c>
      <c r="F415" s="12" t="s">
        <v>430</v>
      </c>
      <c r="G415" s="12" t="str">
        <f>IFERROR(VLOOKUP(C415,SRA!B:T,5,0),"")</f>
        <v>OP. DE PROD. IND.</v>
      </c>
      <c r="H415" s="46">
        <f>IFERROR(VLOOKUP(C415,SRA!B:T,18,0),"")</f>
        <v>1398.81</v>
      </c>
      <c r="I415" s="46">
        <f>IFERROR(VLOOKUP(C415,SRA!B:T,19,0),"")</f>
        <v>0</v>
      </c>
      <c r="J415" s="47">
        <f>IFERROR(VLOOKUP(C415,MARÇO!B:F,3,0),"0,00")</f>
        <v>1518</v>
      </c>
      <c r="K415" s="46">
        <f t="shared" si="13"/>
        <v>121.94000000000005</v>
      </c>
      <c r="L415" s="47">
        <f>IFERROR(VLOOKUP(C415,MARÇO!B:H,7,0),"0,00")</f>
        <v>1396.06</v>
      </c>
      <c r="M415" s="16" t="str">
        <f>IFERROR(VLOOKUP(C415,FÉRIAS!B:C,2,0),"")</f>
        <v/>
      </c>
      <c r="N415" s="13" t="str">
        <f>IFERROR(VLOOKUP(C415,AFASTADOS!B:C,2,0),"")</f>
        <v/>
      </c>
    </row>
    <row r="416" spans="2:14" s="13" customFormat="1">
      <c r="B416" s="12">
        <f t="shared" si="12"/>
        <v>408</v>
      </c>
      <c r="C416" s="17">
        <v>3156</v>
      </c>
      <c r="D416" s="18" t="str">
        <f>IFERROR(VLOOKUP(C416,SRA!B:C,2,0),"")</f>
        <v>GILVANEIDE LAURENTINO MARTINS</v>
      </c>
      <c r="E416" s="12" t="str">
        <f>IFERROR(VLOOKUP(C416,SRA!B:T,8,0),"")</f>
        <v>CLT</v>
      </c>
      <c r="F416" s="12" t="s">
        <v>430</v>
      </c>
      <c r="G416" s="12" t="str">
        <f>IFERROR(VLOOKUP(C416,SRA!B:T,5,0),"")</f>
        <v>OP. DE PROD. IND.(B)</v>
      </c>
      <c r="H416" s="46">
        <f>IFERROR(VLOOKUP(C416,SRA!B:T,18,0),"")</f>
        <v>1536.52</v>
      </c>
      <c r="I416" s="46">
        <f>IFERROR(VLOOKUP(C416,SRA!B:T,19,0),"")</f>
        <v>0</v>
      </c>
      <c r="J416" s="47">
        <f>IFERROR(VLOOKUP(C416,MARÇO!B:F,3,0),"0,00")</f>
        <v>1536.52</v>
      </c>
      <c r="K416" s="46">
        <f t="shared" si="13"/>
        <v>567.29</v>
      </c>
      <c r="L416" s="47">
        <f>IFERROR(VLOOKUP(C416,MARÇO!B:H,7,0),"0,00")</f>
        <v>969.23</v>
      </c>
      <c r="M416" s="16" t="str">
        <f>IFERROR(VLOOKUP(C416,FÉRIAS!B:C,2,0),"")</f>
        <v/>
      </c>
      <c r="N416" s="13" t="str">
        <f>IFERROR(VLOOKUP(C416,AFASTADOS!B:C,2,0),"")</f>
        <v/>
      </c>
    </row>
    <row r="417" spans="2:16" s="13" customFormat="1">
      <c r="B417" s="12">
        <f t="shared" si="12"/>
        <v>409</v>
      </c>
      <c r="C417" s="17">
        <v>3160</v>
      </c>
      <c r="D417" s="18" t="str">
        <f>IFERROR(VLOOKUP(C417,SRA!B:C,2,0),"")</f>
        <v>LUCIANNA NUNES LIRA</v>
      </c>
      <c r="E417" s="12" t="str">
        <f>IFERROR(VLOOKUP(C417,SRA!B:T,8,0),"")</f>
        <v>CLT</v>
      </c>
      <c r="F417" s="12" t="s">
        <v>442</v>
      </c>
      <c r="G417" s="12" t="str">
        <f>IFERROR(VLOOKUP(C417,SRA!B:T,5,0),"")</f>
        <v>TEC.EM QUALIDADE IND</v>
      </c>
      <c r="H417" s="46">
        <f>IFERROR(VLOOKUP(C417,SRA!B:T,18,0),"")</f>
        <v>2050.41</v>
      </c>
      <c r="I417" s="46">
        <f>IFERROR(VLOOKUP(C417,SRA!B:T,19,0),"")</f>
        <v>0</v>
      </c>
      <c r="J417" s="47">
        <f>IFERROR(VLOOKUP(C417,MARÇO!B:F,3,0),"0,00")</f>
        <v>2506.06</v>
      </c>
      <c r="K417" s="46">
        <f t="shared" si="13"/>
        <v>1966.12</v>
      </c>
      <c r="L417" s="47">
        <f>IFERROR(VLOOKUP(C417,MARÇO!B:H,7,0),"0,00")</f>
        <v>539.94000000000005</v>
      </c>
      <c r="M417" s="16" t="str">
        <f>IFERROR(VLOOKUP(C417,FÉRIAS!B:C,2,0),"")</f>
        <v>LUCIANNA NUNES LIRA</v>
      </c>
      <c r="N417" s="13" t="str">
        <f>IFERROR(VLOOKUP(C417,AFASTADOS!B:C,2,0),"")</f>
        <v/>
      </c>
    </row>
    <row r="418" spans="2:16" s="13" customFormat="1">
      <c r="B418" s="12">
        <f t="shared" si="12"/>
        <v>410</v>
      </c>
      <c r="C418" s="17">
        <v>3165</v>
      </c>
      <c r="D418" s="18" t="str">
        <f>IFERROR(VLOOKUP(C418,SRA!B:C,2,0),"")</f>
        <v>PATRICIA SERPA PEIXOTO</v>
      </c>
      <c r="E418" s="12" t="str">
        <f>IFERROR(VLOOKUP(C418,SRA!B:T,8,0),"")</f>
        <v>CLT</v>
      </c>
      <c r="F418" s="12" t="s">
        <v>430</v>
      </c>
      <c r="G418" s="12" t="str">
        <f>IFERROR(VLOOKUP(C418,SRA!B:T,5,0),"")</f>
        <v>TEC.EM QUALIDADE IND</v>
      </c>
      <c r="H418" s="46">
        <f>IFERROR(VLOOKUP(C418,SRA!B:T,18,0),"")</f>
        <v>2050.41</v>
      </c>
      <c r="I418" s="46">
        <f>IFERROR(VLOOKUP(C418,SRA!B:T,19,0),"")</f>
        <v>904.62</v>
      </c>
      <c r="J418" s="47">
        <f>IFERROR(VLOOKUP(C418,MARÇO!B:F,3,0),"0,00")</f>
        <v>3771.5</v>
      </c>
      <c r="K418" s="46">
        <f t="shared" si="13"/>
        <v>1607.04</v>
      </c>
      <c r="L418" s="47">
        <f>IFERROR(VLOOKUP(C418,MARÇO!B:H,7,0),"0,00")</f>
        <v>2164.46</v>
      </c>
      <c r="M418" s="16" t="str">
        <f>IFERROR(VLOOKUP(C418,FÉRIAS!B:C,2,0),"")</f>
        <v/>
      </c>
      <c r="N418" s="13" t="str">
        <f>IFERROR(VLOOKUP(C418,AFASTADOS!B:C,2,0),"")</f>
        <v/>
      </c>
    </row>
    <row r="419" spans="2:16" s="13" customFormat="1">
      <c r="B419" s="12">
        <f t="shared" si="12"/>
        <v>411</v>
      </c>
      <c r="C419" s="12">
        <v>3167</v>
      </c>
      <c r="D419" s="18" t="str">
        <f>IFERROR(VLOOKUP(C419,SRA!B:C,2,0),"")</f>
        <v>POLYANA BEZERRA SOUTO SANTOS</v>
      </c>
      <c r="E419" s="12" t="str">
        <f>IFERROR(VLOOKUP(C419,SRA!B:T,8,0),"")</f>
        <v>CLT</v>
      </c>
      <c r="F419" s="12" t="s">
        <v>452</v>
      </c>
      <c r="G419" s="12" t="str">
        <f>IFERROR(VLOOKUP(C419,SRA!B:T,5,0),"")</f>
        <v>FARMACEUTICO IND</v>
      </c>
      <c r="H419" s="46">
        <f>IFERROR(VLOOKUP(C419,SRA!B:T,18,0),"")</f>
        <v>6210.16</v>
      </c>
      <c r="I419" s="46">
        <f>IFERROR(VLOOKUP(C419,SRA!B:T,19,0),"")</f>
        <v>0</v>
      </c>
      <c r="J419" s="47">
        <f>IFERROR(VLOOKUP(C419,MARÇO!B:F,3,0),"0,00")</f>
        <v>2568.66</v>
      </c>
      <c r="K419" s="46">
        <f t="shared" si="13"/>
        <v>2568.66</v>
      </c>
      <c r="L419" s="47">
        <f>IFERROR(VLOOKUP(C419,MARÇO!B:H,7,0),"0,00")</f>
        <v>0</v>
      </c>
      <c r="M419" s="16" t="str">
        <f>IFERROR(VLOOKUP(C419,FÉRIAS!B:C,2,0),"")</f>
        <v/>
      </c>
      <c r="N419" s="13" t="str">
        <f>IFERROR(VLOOKUP(C419,AFASTADOS!B:C,2,0),"")</f>
        <v>POLYANA BEZERRA SOUTO SANTOS</v>
      </c>
    </row>
    <row r="420" spans="2:16" s="13" customFormat="1">
      <c r="B420" s="12">
        <f t="shared" si="12"/>
        <v>412</v>
      </c>
      <c r="C420" s="17">
        <v>3169</v>
      </c>
      <c r="D420" s="18" t="str">
        <f>IFERROR(VLOOKUP(C420,SRA!B:C,2,0),"")</f>
        <v>RENATA BEZERRA DA SILVA</v>
      </c>
      <c r="E420" s="12" t="str">
        <f>IFERROR(VLOOKUP(C420,SRA!B:T,8,0),"")</f>
        <v>CLT</v>
      </c>
      <c r="F420" s="12" t="s">
        <v>430</v>
      </c>
      <c r="G420" s="12" t="str">
        <f>IFERROR(VLOOKUP(C420,SRA!B:T,5,0),"")</f>
        <v>OP. DE PROD. IND.</v>
      </c>
      <c r="H420" s="46">
        <f>IFERROR(VLOOKUP(C420,SRA!B:T,18,0),"")</f>
        <v>1536.54</v>
      </c>
      <c r="I420" s="46">
        <f>IFERROR(VLOOKUP(C420,SRA!B:T,19,0),"")</f>
        <v>1800</v>
      </c>
      <c r="J420" s="47">
        <f>IFERROR(VLOOKUP(C420,MARÇO!B:F,3,0),"0,00")</f>
        <v>3455.73</v>
      </c>
      <c r="K420" s="46">
        <f t="shared" si="13"/>
        <v>835.09000000000015</v>
      </c>
      <c r="L420" s="47">
        <f>IFERROR(VLOOKUP(C420,MARÇO!B:H,7,0),"0,00")</f>
        <v>2620.64</v>
      </c>
      <c r="M420" s="16" t="str">
        <f>IFERROR(VLOOKUP(C420,FÉRIAS!B:C,2,0),"")</f>
        <v/>
      </c>
      <c r="N420" s="13" t="str">
        <f>IFERROR(VLOOKUP(C420,AFASTADOS!B:C,2,0),"")</f>
        <v/>
      </c>
    </row>
    <row r="421" spans="2:16" s="13" customFormat="1">
      <c r="B421" s="12">
        <f t="shared" si="12"/>
        <v>413</v>
      </c>
      <c r="C421" s="17">
        <v>3172</v>
      </c>
      <c r="D421" s="18" t="str">
        <f>IFERROR(VLOOKUP(C421,SRA!B:C,2,0),"")</f>
        <v>SAVIO BARCELOS DE MELO</v>
      </c>
      <c r="E421" s="12" t="str">
        <f>IFERROR(VLOOKUP(C421,SRA!B:T,8,0),"")</f>
        <v>CLT</v>
      </c>
      <c r="F421" s="12" t="s">
        <v>430</v>
      </c>
      <c r="G421" s="12" t="str">
        <f>IFERROR(VLOOKUP(C421,SRA!B:T,5,0),"")</f>
        <v>OP. DE PROD. IND.</v>
      </c>
      <c r="H421" s="46">
        <f>IFERROR(VLOOKUP(C421,SRA!B:T,18,0),"")</f>
        <v>1398.81</v>
      </c>
      <c r="I421" s="46">
        <f>IFERROR(VLOOKUP(C421,SRA!B:T,19,0),"")</f>
        <v>0</v>
      </c>
      <c r="J421" s="47">
        <f>IFERROR(VLOOKUP(C421,MARÇO!B:F,3,0),"0,00")</f>
        <v>1518</v>
      </c>
      <c r="K421" s="46">
        <f t="shared" si="13"/>
        <v>325.22000000000003</v>
      </c>
      <c r="L421" s="47">
        <f>IFERROR(VLOOKUP(C421,MARÇO!B:H,7,0),"0,00")</f>
        <v>1192.78</v>
      </c>
      <c r="M421" s="16" t="str">
        <f>IFERROR(VLOOKUP(C421,FÉRIAS!B:C,2,0),"")</f>
        <v/>
      </c>
      <c r="N421" s="13" t="str">
        <f>IFERROR(VLOOKUP(C421,AFASTADOS!B:C,2,0),"")</f>
        <v/>
      </c>
    </row>
    <row r="422" spans="2:16" s="13" customFormat="1">
      <c r="B422" s="12">
        <f t="shared" si="12"/>
        <v>414</v>
      </c>
      <c r="C422" s="17">
        <v>3175</v>
      </c>
      <c r="D422" s="18" t="str">
        <f>IFERROR(VLOOKUP(C422,SRA!B:C,2,0),"")</f>
        <v>VIVIANE SOARES DE JESUS</v>
      </c>
      <c r="E422" s="12" t="str">
        <f>IFERROR(VLOOKUP(C422,SRA!B:T,8,0),"")</f>
        <v>CLT</v>
      </c>
      <c r="F422" s="12" t="s">
        <v>430</v>
      </c>
      <c r="G422" s="12" t="str">
        <f>IFERROR(VLOOKUP(C422,SRA!B:T,5,0),"")</f>
        <v>FARMACEUTICO IND</v>
      </c>
      <c r="H422" s="46">
        <f>IFERROR(VLOOKUP(C422,SRA!B:T,18,0),"")</f>
        <v>6210.16</v>
      </c>
      <c r="I422" s="46">
        <f>IFERROR(VLOOKUP(C422,SRA!B:T,19,0),"")</f>
        <v>7323.56</v>
      </c>
      <c r="J422" s="47">
        <f>IFERROR(VLOOKUP(C422,MARÇO!B:F,3,0),"0,00")</f>
        <v>13533.72</v>
      </c>
      <c r="K422" s="46">
        <f t="shared" si="13"/>
        <v>4617.4299999999985</v>
      </c>
      <c r="L422" s="47">
        <f>IFERROR(VLOOKUP(C422,MARÇO!B:H,7,0),"0,00")</f>
        <v>8916.2900000000009</v>
      </c>
      <c r="M422" s="16" t="str">
        <f>IFERROR(VLOOKUP(C422,FÉRIAS!B:C,2,0),"")</f>
        <v/>
      </c>
      <c r="N422" s="13" t="str">
        <f>IFERROR(VLOOKUP(C422,AFASTADOS!B:C,2,0),"")</f>
        <v/>
      </c>
    </row>
    <row r="423" spans="2:16" s="13" customFormat="1">
      <c r="B423" s="12">
        <f t="shared" si="12"/>
        <v>415</v>
      </c>
      <c r="C423" s="17">
        <v>3177</v>
      </c>
      <c r="D423" s="18" t="str">
        <f>IFERROR(VLOOKUP(C423,SRA!B:C,2,0),"")</f>
        <v>DEMOSTENES FIGUEIREDO DE SOUSA</v>
      </c>
      <c r="E423" s="12" t="str">
        <f>IFERROR(VLOOKUP(C423,SRA!B:T,8,0),"")</f>
        <v>CLT</v>
      </c>
      <c r="F423" s="12" t="s">
        <v>442</v>
      </c>
      <c r="G423" s="12" t="str">
        <f>IFERROR(VLOOKUP(C423,SRA!B:T,5,0),"")</f>
        <v>ANALISTA QUALI IND</v>
      </c>
      <c r="H423" s="46">
        <f>IFERROR(VLOOKUP(C423,SRA!B:T,18,0),"")</f>
        <v>6210.16</v>
      </c>
      <c r="I423" s="46">
        <f>IFERROR(VLOOKUP(C423,SRA!B:T,19,0),"")</f>
        <v>2544.25</v>
      </c>
      <c r="J423" s="47">
        <f>IFERROR(VLOOKUP(C423,MARÇO!B:F,3,0),"0,00")</f>
        <v>16620.439999999999</v>
      </c>
      <c r="K423" s="46">
        <f t="shared" si="13"/>
        <v>12057.059999999998</v>
      </c>
      <c r="L423" s="47">
        <f>IFERROR(VLOOKUP(C423,MARÇO!B:H,7,0),"0,00")</f>
        <v>4563.38</v>
      </c>
      <c r="M423" s="16" t="str">
        <f>IFERROR(VLOOKUP(C423,FÉRIAS!B:C,2,0),"")</f>
        <v>DEMOSTENES FIGUEIREDO DE SOUSA</v>
      </c>
      <c r="N423" s="13" t="str">
        <f>IFERROR(VLOOKUP(C423,AFASTADOS!B:C,2,0),"")</f>
        <v/>
      </c>
    </row>
    <row r="424" spans="2:16" s="13" customFormat="1">
      <c r="B424" s="12">
        <f t="shared" si="12"/>
        <v>416</v>
      </c>
      <c r="C424" s="17">
        <v>3178</v>
      </c>
      <c r="D424" s="18" t="str">
        <f>IFERROR(VLOOKUP(C424,SRA!B:C,2,0),"")</f>
        <v>HOSANA SUELEM S DE MIRANDA</v>
      </c>
      <c r="E424" s="12" t="str">
        <f>IFERROR(VLOOKUP(C424,SRA!B:T,8,0),"")</f>
        <v>CLT</v>
      </c>
      <c r="F424" s="12" t="s">
        <v>430</v>
      </c>
      <c r="G424" s="12" t="str">
        <f>IFERROR(VLOOKUP(C424,SRA!B:T,5,0),"")</f>
        <v>ANALISTA QUALI IND</v>
      </c>
      <c r="H424" s="46">
        <f>IFERROR(VLOOKUP(C424,SRA!B:T,18,0),"")</f>
        <v>6210.16</v>
      </c>
      <c r="I424" s="46">
        <f>IFERROR(VLOOKUP(C424,SRA!B:T,19,0),"")</f>
        <v>2544.25</v>
      </c>
      <c r="J424" s="47">
        <f>IFERROR(VLOOKUP(C424,MARÇO!B:F,3,0),"0,00")</f>
        <v>9250.1</v>
      </c>
      <c r="K424" s="46">
        <f t="shared" si="13"/>
        <v>3310.26</v>
      </c>
      <c r="L424" s="47">
        <f>IFERROR(VLOOKUP(C424,MARÇO!B:H,7,0),"0,00")</f>
        <v>5939.84</v>
      </c>
      <c r="M424" s="16" t="str">
        <f>IFERROR(VLOOKUP(C424,FÉRIAS!B:C,2,0),"")</f>
        <v/>
      </c>
      <c r="N424" s="13" t="str">
        <f>IFERROR(VLOOKUP(C424,AFASTADOS!B:C,2,0),"")</f>
        <v/>
      </c>
    </row>
    <row r="425" spans="2:16" s="13" customFormat="1">
      <c r="B425" s="12">
        <f t="shared" si="12"/>
        <v>417</v>
      </c>
      <c r="C425" s="17">
        <v>3180</v>
      </c>
      <c r="D425" s="18" t="str">
        <f>IFERROR(VLOOKUP(C425,SRA!B:C,2,0),"")</f>
        <v>CAIO CESAR DE A R SILVA</v>
      </c>
      <c r="E425" s="12" t="str">
        <f>IFERROR(VLOOKUP(C425,SRA!B:T,8,0),"")</f>
        <v>CLT</v>
      </c>
      <c r="F425" s="12" t="s">
        <v>430</v>
      </c>
      <c r="G425" s="12" t="str">
        <f>IFERROR(VLOOKUP(C425,SRA!B:T,5,0),"")</f>
        <v>ANALISTA QUALI IND</v>
      </c>
      <c r="H425" s="46">
        <f>IFERROR(VLOOKUP(C425,SRA!B:T,18,0),"")</f>
        <v>6210.16</v>
      </c>
      <c r="I425" s="46">
        <f>IFERROR(VLOOKUP(C425,SRA!B:T,19,0),"")</f>
        <v>2544.25</v>
      </c>
      <c r="J425" s="47">
        <f>IFERROR(VLOOKUP(C425,MARÇO!B:F,3,0),"0,00")</f>
        <v>9114.9</v>
      </c>
      <c r="K425" s="46">
        <f t="shared" si="13"/>
        <v>2850.0299999999997</v>
      </c>
      <c r="L425" s="47">
        <f>IFERROR(VLOOKUP(C425,MARÇO!B:H,7,0),"0,00")</f>
        <v>6264.87</v>
      </c>
      <c r="M425" s="16" t="str">
        <f>IFERROR(VLOOKUP(C425,FÉRIAS!B:C,2,0),"")</f>
        <v/>
      </c>
      <c r="N425" s="13" t="str">
        <f>IFERROR(VLOOKUP(C425,AFASTADOS!B:C,2,0),"")</f>
        <v/>
      </c>
    </row>
    <row r="426" spans="2:16" s="13" customFormat="1">
      <c r="B426" s="12">
        <f t="shared" si="12"/>
        <v>418</v>
      </c>
      <c r="C426" s="17">
        <v>3182</v>
      </c>
      <c r="D426" s="18" t="str">
        <f>IFERROR(VLOOKUP(C426,SRA!B:C,2,0),"")</f>
        <v>VANELLY FERREIRA DE SOUZA</v>
      </c>
      <c r="E426" s="12" t="str">
        <f>IFERROR(VLOOKUP(C426,SRA!B:T,8,0),"")</f>
        <v>CLT</v>
      </c>
      <c r="F426" s="12" t="s">
        <v>430</v>
      </c>
      <c r="G426" s="12" t="str">
        <f>IFERROR(VLOOKUP(C426,SRA!B:T,5,0),"")</f>
        <v>TEC.EM QUALIDADE IND</v>
      </c>
      <c r="H426" s="46">
        <f>IFERROR(VLOOKUP(C426,SRA!B:T,18,0),"")</f>
        <v>2050.41</v>
      </c>
      <c r="I426" s="46">
        <f>IFERROR(VLOOKUP(C426,SRA!B:T,19,0),"")</f>
        <v>0</v>
      </c>
      <c r="J426" s="47">
        <f>IFERROR(VLOOKUP(C426,MARÇO!B:F,3,0),"0,00")</f>
        <v>2769.92</v>
      </c>
      <c r="K426" s="46">
        <f t="shared" si="13"/>
        <v>1393.4</v>
      </c>
      <c r="L426" s="47">
        <f>IFERROR(VLOOKUP(C426,MARÇO!B:H,7,0),"0,00")</f>
        <v>1376.52</v>
      </c>
      <c r="M426" s="16"/>
    </row>
    <row r="427" spans="2:16" s="13" customFormat="1">
      <c r="B427" s="12">
        <f t="shared" si="12"/>
        <v>419</v>
      </c>
      <c r="C427" s="17">
        <v>3183</v>
      </c>
      <c r="D427" s="18" t="str">
        <f>IFERROR(VLOOKUP(C427,SRA!B:C,2,0),"")</f>
        <v>DALETE VICENTE DE LIMA</v>
      </c>
      <c r="E427" s="12" t="str">
        <f>IFERROR(VLOOKUP(C427,SRA!B:T,8,0),"")</f>
        <v>CLT</v>
      </c>
      <c r="F427" s="12" t="s">
        <v>430</v>
      </c>
      <c r="G427" s="12" t="str">
        <f>IFERROR(VLOOKUP(C427,SRA!B:T,5,0),"")</f>
        <v>TEC. EM ENF. DO TRAB</v>
      </c>
      <c r="H427" s="46">
        <f>IFERROR(VLOOKUP(C427,SRA!B:T,18,0),"")</f>
        <v>2260.66</v>
      </c>
      <c r="I427" s="46">
        <f>IFERROR(VLOOKUP(C427,SRA!B:T,19,0),"")</f>
        <v>0</v>
      </c>
      <c r="J427" s="47">
        <f>IFERROR(VLOOKUP(C427,MARÇO!B:F,3,0),"0,00")</f>
        <v>2546.1</v>
      </c>
      <c r="K427" s="46">
        <f t="shared" si="13"/>
        <v>599.56999999999971</v>
      </c>
      <c r="L427" s="47">
        <f>IFERROR(VLOOKUP(C427,MARÇO!B:H,7,0),"0,00")</f>
        <v>1946.5300000000002</v>
      </c>
      <c r="M427" s="16" t="str">
        <f>IFERROR(VLOOKUP(C427,FÉRIAS!B:C,2,0),"")</f>
        <v/>
      </c>
      <c r="N427" s="13" t="str">
        <f>IFERROR(VLOOKUP(C427,AFASTADOS!B:C,2,0),"")</f>
        <v/>
      </c>
    </row>
    <row r="428" spans="2:16" s="13" customFormat="1">
      <c r="B428" s="12">
        <f t="shared" si="12"/>
        <v>420</v>
      </c>
      <c r="C428" s="17">
        <v>3194</v>
      </c>
      <c r="D428" s="18" t="str">
        <f>IFERROR(VLOOKUP(C428,SRA!B:C,2,0),"")</f>
        <v>ODAYANNA KESSY F MONTEIRO</v>
      </c>
      <c r="E428" s="12" t="str">
        <f>IFERROR(VLOOKUP(C428,SRA!B:T,8,0),"")</f>
        <v>CLT</v>
      </c>
      <c r="F428" s="12" t="s">
        <v>430</v>
      </c>
      <c r="G428" s="12" t="str">
        <f>IFERROR(VLOOKUP(C428,SRA!B:T,5,0),"")</f>
        <v>ANA GESTAO AMBIENTAL</v>
      </c>
      <c r="H428" s="46">
        <f>IFERROR(VLOOKUP(C428,SRA!B:T,18,0),"")</f>
        <v>3933.25</v>
      </c>
      <c r="I428" s="46">
        <f>IFERROR(VLOOKUP(C428,SRA!B:T,19,0),"")</f>
        <v>2544.25</v>
      </c>
      <c r="J428" s="47">
        <f>IFERROR(VLOOKUP(C428,MARÇO!B:F,3,0),"0,00")</f>
        <v>6837.99</v>
      </c>
      <c r="K428" s="46">
        <f t="shared" si="13"/>
        <v>4093.75</v>
      </c>
      <c r="L428" s="47">
        <f>IFERROR(VLOOKUP(C428,MARÇO!B:H,7,0),"0,00")</f>
        <v>2744.24</v>
      </c>
      <c r="M428" s="16" t="str">
        <f>IFERROR(VLOOKUP(C428,FÉRIAS!B:C,2,0),"")</f>
        <v/>
      </c>
      <c r="N428" s="13" t="str">
        <f>IFERROR(VLOOKUP(C428,AFASTADOS!B:C,2,0),"")</f>
        <v/>
      </c>
    </row>
    <row r="429" spans="2:16" s="13" customFormat="1">
      <c r="B429" s="12">
        <f t="shared" si="12"/>
        <v>421</v>
      </c>
      <c r="C429" s="17">
        <v>3228</v>
      </c>
      <c r="D429" s="18" t="str">
        <f>IFERROR(VLOOKUP(C429,SRA!B:C,2,0),"")</f>
        <v>RENATO VELOSO LINO DE OLIVEIRA</v>
      </c>
      <c r="E429" s="12" t="str">
        <f>IFERROR(VLOOKUP(C429,SRA!B:T,8,0),"")</f>
        <v>CLT</v>
      </c>
      <c r="F429" s="12" t="s">
        <v>430</v>
      </c>
      <c r="G429" s="12" t="str">
        <f>IFERROR(VLOOKUP(C429,SRA!B:T,5,0),"")</f>
        <v>TEC. EM ADM. E VEN.</v>
      </c>
      <c r="H429" s="46">
        <f>IFERROR(VLOOKUP(C429,SRA!B:T,18,0),"")</f>
        <v>2050.41</v>
      </c>
      <c r="I429" s="46">
        <f>IFERROR(VLOOKUP(C429,SRA!B:T,19,0),"")</f>
        <v>904.62</v>
      </c>
      <c r="J429" s="47">
        <f>IFERROR(VLOOKUP(C429,MARÇO!B:F,3,0),"0,00")</f>
        <v>2955.03</v>
      </c>
      <c r="K429" s="46">
        <f t="shared" si="13"/>
        <v>534.05999999999995</v>
      </c>
      <c r="L429" s="47">
        <f>IFERROR(VLOOKUP(C429,MARÇO!B:H,7,0),"0,00")</f>
        <v>2420.9700000000003</v>
      </c>
      <c r="M429" s="16" t="str">
        <f>IFERROR(VLOOKUP(C429,FÉRIAS!B:C,2,0),"")</f>
        <v/>
      </c>
      <c r="N429" s="13" t="str">
        <f>IFERROR(VLOOKUP(C429,AFASTADOS!B:C,2,0),"")</f>
        <v/>
      </c>
    </row>
    <row r="430" spans="2:16" s="13" customFormat="1">
      <c r="B430" s="12">
        <f t="shared" si="12"/>
        <v>422</v>
      </c>
      <c r="C430" s="17">
        <v>3229</v>
      </c>
      <c r="D430" s="18" t="str">
        <f>IFERROR(VLOOKUP(C430,SRA!B:C,2,0),"")</f>
        <v>WELTON FERNANDES DE PAULA</v>
      </c>
      <c r="E430" s="12" t="str">
        <f>IFERROR(VLOOKUP(C430,SRA!B:T,8,0),"")</f>
        <v>CLT</v>
      </c>
      <c r="F430" s="12" t="s">
        <v>430</v>
      </c>
      <c r="G430" s="12" t="str">
        <f>IFERROR(VLOOKUP(C430,SRA!B:T,5,0),"")</f>
        <v>TEC EM UTI CALDEIRA</v>
      </c>
      <c r="H430" s="46">
        <f>IFERROR(VLOOKUP(C430,SRA!B:T,18,0),"")</f>
        <v>2050.41</v>
      </c>
      <c r="I430" s="46">
        <f>IFERROR(VLOOKUP(C430,SRA!B:T,19,0),"")</f>
        <v>0</v>
      </c>
      <c r="J430" s="47">
        <f>IFERROR(VLOOKUP(C430,MARÇO!B:F,3,0),"0,00")</f>
        <v>4891.99</v>
      </c>
      <c r="K430" s="46">
        <f t="shared" si="13"/>
        <v>4891.99</v>
      </c>
      <c r="L430" s="47">
        <f>IFERROR(VLOOKUP(C430,MARÇO!B:H,7,0),"0,00")</f>
        <v>0</v>
      </c>
      <c r="M430" s="29"/>
      <c r="N430" s="23"/>
      <c r="P430" s="23"/>
    </row>
    <row r="431" spans="2:16" s="13" customFormat="1">
      <c r="B431" s="12">
        <f t="shared" si="12"/>
        <v>423</v>
      </c>
      <c r="C431" s="17">
        <v>3232</v>
      </c>
      <c r="D431" s="18" t="str">
        <f>IFERROR(VLOOKUP(C431,SRA!B:C,2,0),"")</f>
        <v>MARCOS ANTONIO SILVA DE LIMA</v>
      </c>
      <c r="E431" s="12" t="str">
        <f>IFERROR(VLOOKUP(C431,SRA!B:T,8,0),"")</f>
        <v>CLT</v>
      </c>
      <c r="F431" s="12" t="s">
        <v>430</v>
      </c>
      <c r="G431" s="12" t="str">
        <f>IFERROR(VLOOKUP(C431,SRA!B:T,5,0),"")</f>
        <v>TEC EM UTI CALDEIRA</v>
      </c>
      <c r="H431" s="46">
        <f>IFERROR(VLOOKUP(C431,SRA!B:T,18,0),"")</f>
        <v>2050.41</v>
      </c>
      <c r="I431" s="46">
        <f>IFERROR(VLOOKUP(C431,SRA!B:T,19,0),"")</f>
        <v>0</v>
      </c>
      <c r="J431" s="47">
        <f>IFERROR(VLOOKUP(C431,MARÇO!B:F,3,0),"0,00")</f>
        <v>2285.9899999999998</v>
      </c>
      <c r="K431" s="46">
        <f t="shared" si="13"/>
        <v>605.17999999999984</v>
      </c>
      <c r="L431" s="47">
        <f>IFERROR(VLOOKUP(C431,MARÇO!B:H,7,0),"0,00")</f>
        <v>1680.81</v>
      </c>
      <c r="M431" s="16" t="str">
        <f>IFERROR(VLOOKUP(C431,FÉRIAS!B:C,2,0),"")</f>
        <v/>
      </c>
      <c r="N431" s="13" t="str">
        <f>IFERROR(VLOOKUP(C431,AFASTADOS!B:C,2,0),"")</f>
        <v/>
      </c>
    </row>
    <row r="432" spans="2:16" s="13" customFormat="1">
      <c r="B432" s="12">
        <f t="shared" si="12"/>
        <v>424</v>
      </c>
      <c r="C432" s="12">
        <v>3233</v>
      </c>
      <c r="D432" s="18" t="str">
        <f>IFERROR(VLOOKUP(C432,SRA!B:C,2,0),"")</f>
        <v>MARIANA JOYCE BEZERRA DA SILVA</v>
      </c>
      <c r="E432" s="12" t="str">
        <f>IFERROR(VLOOKUP(C432,SRA!B:T,8,0),"")</f>
        <v>CLT</v>
      </c>
      <c r="F432" s="12" t="s">
        <v>452</v>
      </c>
      <c r="G432" s="12" t="str">
        <f>IFERROR(VLOOKUP(C432,SRA!B:T,5,0),"")</f>
        <v>TEC.EM MAN. ELE. IND</v>
      </c>
      <c r="H432" s="46">
        <f>IFERROR(VLOOKUP(C432,SRA!B:T,18,0),"")</f>
        <v>2050.41</v>
      </c>
      <c r="I432" s="46">
        <f>IFERROR(VLOOKUP(C432,SRA!B:T,19,0),"")</f>
        <v>0</v>
      </c>
      <c r="J432" s="47">
        <f>IFERROR(VLOOKUP(C432,MARÇO!B:F,3,0),"0,00")</f>
        <v>544.02</v>
      </c>
      <c r="K432" s="46">
        <f t="shared" si="13"/>
        <v>544.02</v>
      </c>
      <c r="L432" s="47">
        <f>IFERROR(VLOOKUP(C432,MARÇO!B:H,7,0),"0,00")</f>
        <v>0</v>
      </c>
      <c r="M432" s="16" t="str">
        <f>IFERROR(VLOOKUP(C432,FÉRIAS!B:C,2,0),"")</f>
        <v/>
      </c>
      <c r="N432" s="13" t="str">
        <f>IFERROR(VLOOKUP(C432,AFASTADOS!B:C,2,0),"")</f>
        <v>MARIANA JOYCE BEZERRA DA SILVA</v>
      </c>
    </row>
    <row r="433" spans="2:16" s="13" customFormat="1">
      <c r="B433" s="12">
        <f t="shared" si="12"/>
        <v>425</v>
      </c>
      <c r="C433" s="17">
        <v>3237</v>
      </c>
      <c r="D433" s="18" t="str">
        <f>IFERROR(VLOOKUP(C433,SRA!B:C,2,0),"")</f>
        <v>LIVIA MARIA DE MORAES</v>
      </c>
      <c r="E433" s="12" t="str">
        <f>IFERROR(VLOOKUP(C433,SRA!B:T,8,0),"")</f>
        <v>CLT</v>
      </c>
      <c r="F433" s="12" t="s">
        <v>430</v>
      </c>
      <c r="G433" s="12" t="str">
        <f>IFERROR(VLOOKUP(C433,SRA!B:T,5,0),"")</f>
        <v>TEC.EM MAN. MEC. IND</v>
      </c>
      <c r="H433" s="46">
        <f>IFERROR(VLOOKUP(C433,SRA!B:T,18,0),"")</f>
        <v>2050.41</v>
      </c>
      <c r="I433" s="46">
        <f>IFERROR(VLOOKUP(C433,SRA!B:T,19,0),"")</f>
        <v>904.62</v>
      </c>
      <c r="J433" s="47">
        <f>IFERROR(VLOOKUP(C433,MARÇO!B:F,3,0),"0,00")</f>
        <v>4048.12</v>
      </c>
      <c r="K433" s="46">
        <f t="shared" si="13"/>
        <v>876.56</v>
      </c>
      <c r="L433" s="47">
        <f>IFERROR(VLOOKUP(C433,MARÇO!B:H,7,0),"0,00")</f>
        <v>3171.56</v>
      </c>
      <c r="M433" s="16" t="str">
        <f>IFERROR(VLOOKUP(C433,FÉRIAS!B:C,2,0),"")</f>
        <v/>
      </c>
      <c r="N433" s="13" t="str">
        <f>IFERROR(VLOOKUP(C433,AFASTADOS!B:C,2,0),"")</f>
        <v/>
      </c>
    </row>
    <row r="434" spans="2:16" s="13" customFormat="1">
      <c r="B434" s="12">
        <f t="shared" si="12"/>
        <v>426</v>
      </c>
      <c r="C434" s="17">
        <v>3241</v>
      </c>
      <c r="D434" s="18" t="str">
        <f>IFERROR(VLOOKUP(C434,SRA!B:C,2,0),"")</f>
        <v>EDNALDO LUIZ TRAJANO</v>
      </c>
      <c r="E434" s="12" t="str">
        <f>IFERROR(VLOOKUP(C434,SRA!B:T,8,0),"")</f>
        <v>CLT</v>
      </c>
      <c r="F434" s="12" t="s">
        <v>430</v>
      </c>
      <c r="G434" s="12" t="str">
        <f>IFERROR(VLOOKUP(C434,SRA!B:T,5,0),"")</f>
        <v>TEC EM UTI CALDEIRA</v>
      </c>
      <c r="H434" s="46">
        <f>IFERROR(VLOOKUP(C434,SRA!B:T,18,0),"")</f>
        <v>2050.41</v>
      </c>
      <c r="I434" s="46">
        <f>IFERROR(VLOOKUP(C434,SRA!B:T,19,0),"")</f>
        <v>0</v>
      </c>
      <c r="J434" s="47">
        <f>IFERROR(VLOOKUP(C434,MARÇO!B:F,3,0),"0,00")</f>
        <v>2050.41</v>
      </c>
      <c r="K434" s="46">
        <f t="shared" si="13"/>
        <v>865.29</v>
      </c>
      <c r="L434" s="47">
        <f>IFERROR(VLOOKUP(C434,MARÇO!B:H,7,0),"0,00")</f>
        <v>1185.1199999999999</v>
      </c>
      <c r="M434" s="16" t="str">
        <f>IFERROR(VLOOKUP(C434,FÉRIAS!B:C,2,0),"")</f>
        <v/>
      </c>
      <c r="N434" s="13" t="str">
        <f>IFERROR(VLOOKUP(C434,AFASTADOS!B:C,2,0),"")</f>
        <v/>
      </c>
    </row>
    <row r="435" spans="2:16" s="13" customFormat="1" ht="13.5">
      <c r="B435" s="12">
        <f t="shared" si="12"/>
        <v>427</v>
      </c>
      <c r="C435" s="17">
        <v>3242</v>
      </c>
      <c r="D435" s="18" t="str">
        <f>IFERROR(VLOOKUP(C435,SRA!B:C,2,0),"")</f>
        <v>CLAUDIO HENRIQUE G DE OLIVEIRA</v>
      </c>
      <c r="E435" s="12" t="str">
        <f>IFERROR(VLOOKUP(C435,SRA!B:T,8,0),"")</f>
        <v>CLT</v>
      </c>
      <c r="F435" s="12" t="s">
        <v>430</v>
      </c>
      <c r="G435" s="12" t="str">
        <f>IFERROR(VLOOKUP(C435,SRA!B:T,5,0),"")</f>
        <v>TEC EM UTI CALDEIRA</v>
      </c>
      <c r="H435" s="46">
        <f>IFERROR(VLOOKUP(C435,SRA!B:T,18,0),"")</f>
        <v>2050.41</v>
      </c>
      <c r="I435" s="46">
        <f>IFERROR(VLOOKUP(C435,SRA!B:T,19,0),"")</f>
        <v>2544.25</v>
      </c>
      <c r="J435" s="47">
        <f>IFERROR(VLOOKUP(C435,MARÇO!B:F,3,0),"0,00")</f>
        <v>4594.66</v>
      </c>
      <c r="K435" s="46">
        <f t="shared" si="13"/>
        <v>1507.96</v>
      </c>
      <c r="L435" s="47">
        <f>IFERROR(VLOOKUP(C435,MARÇO!B:H,7,0),"0,00")</f>
        <v>3086.7</v>
      </c>
      <c r="M435" s="19" t="str">
        <f>IFERROR(VLOOKUP(C436,FÉRIAS!A:F,2,0),"")</f>
        <v/>
      </c>
      <c r="N435" s="25" t="str">
        <f>IFERROR(VLOOKUP(C436,AFASTADOS!B:C,2,0),"")</f>
        <v/>
      </c>
      <c r="P435" s="2"/>
    </row>
    <row r="436" spans="2:16" s="13" customFormat="1">
      <c r="B436" s="12">
        <f t="shared" si="12"/>
        <v>428</v>
      </c>
      <c r="C436" s="17">
        <v>3281</v>
      </c>
      <c r="D436" s="18" t="str">
        <f>IFERROR(VLOOKUP(C436,SRA!B:C,2,0),"")</f>
        <v>PAULO AUGUSTO DA SILVA</v>
      </c>
      <c r="E436" s="12" t="str">
        <f>IFERROR(VLOOKUP(C436,SRA!B:T,8,0),"")</f>
        <v>CLT</v>
      </c>
      <c r="F436" s="12" t="s">
        <v>430</v>
      </c>
      <c r="G436" s="12" t="str">
        <f>IFERROR(VLOOKUP(C436,SRA!B:T,5,0),"")</f>
        <v>TEC.EM MAN. ELE. IND</v>
      </c>
      <c r="H436" s="46">
        <f>IFERROR(VLOOKUP(C436,SRA!B:T,18,0),"")</f>
        <v>2050.41</v>
      </c>
      <c r="I436" s="46">
        <f>IFERROR(VLOOKUP(C436,SRA!B:T,19,0),"")</f>
        <v>904.62</v>
      </c>
      <c r="J436" s="47">
        <f>IFERROR(VLOOKUP(C436,MARÇO!B:F,3,0),"0,00")</f>
        <v>3930.64</v>
      </c>
      <c r="K436" s="46">
        <f t="shared" si="13"/>
        <v>1228.69</v>
      </c>
      <c r="L436" s="47">
        <f>IFERROR(VLOOKUP(C436,MARÇO!B:H,7,0),"0,00")</f>
        <v>2701.95</v>
      </c>
      <c r="M436" s="16" t="str">
        <f>IFERROR(VLOOKUP(C436,FÉRIAS!B:C,2,0),"")</f>
        <v/>
      </c>
      <c r="N436" s="13" t="str">
        <f>IFERROR(VLOOKUP(C436,AFASTADOS!B:C,2,0),"")</f>
        <v/>
      </c>
    </row>
    <row r="437" spans="2:16" s="13" customFormat="1">
      <c r="B437" s="12">
        <f t="shared" si="12"/>
        <v>429</v>
      </c>
      <c r="C437" s="17">
        <v>3317</v>
      </c>
      <c r="D437" s="18" t="str">
        <f>IFERROR(VLOOKUP(C437,SRA!B:C,2,0),"")</f>
        <v>KATIA CRISTINA B DA SILVA</v>
      </c>
      <c r="E437" s="12" t="str">
        <f>IFERROR(VLOOKUP(C437,SRA!B:T,8,0),"")</f>
        <v>CLT</v>
      </c>
      <c r="F437" s="12" t="s">
        <v>430</v>
      </c>
      <c r="G437" s="12" t="str">
        <f>IFERROR(VLOOKUP(C437,SRA!B:T,5,0),"")</f>
        <v>TEC. CONTABIL</v>
      </c>
      <c r="H437" s="46">
        <f>IFERROR(VLOOKUP(C437,SRA!B:T,18,0),"")</f>
        <v>2050.4299999999998</v>
      </c>
      <c r="I437" s="46">
        <f>IFERROR(VLOOKUP(C437,SRA!B:T,19,0),"")</f>
        <v>0</v>
      </c>
      <c r="J437" s="47">
        <f>IFERROR(VLOOKUP(C437,MARÇO!B:F,3,0),"0,00")</f>
        <v>2050.4299999999998</v>
      </c>
      <c r="K437" s="46">
        <f t="shared" si="13"/>
        <v>1112.3599999999999</v>
      </c>
      <c r="L437" s="47">
        <f>IFERROR(VLOOKUP(C437,MARÇO!B:H,7,0),"0,00")</f>
        <v>938.06999999999994</v>
      </c>
      <c r="M437" s="16" t="str">
        <f>IFERROR(VLOOKUP(C437,FÉRIAS!B:C,2,0),"")</f>
        <v/>
      </c>
      <c r="N437" s="13" t="str">
        <f>IFERROR(VLOOKUP(C437,AFASTADOS!B:C,2,0),"")</f>
        <v/>
      </c>
    </row>
    <row r="438" spans="2:16" s="13" customFormat="1">
      <c r="B438" s="12">
        <f t="shared" si="12"/>
        <v>430</v>
      </c>
      <c r="C438" s="17">
        <v>3322</v>
      </c>
      <c r="D438" s="18" t="str">
        <f>IFERROR(VLOOKUP(C438,SRA!B:C,2,0),"")</f>
        <v>JOSEFINA DA SILVA RODRIGUES</v>
      </c>
      <c r="E438" s="12" t="str">
        <f>IFERROR(VLOOKUP(C438,SRA!B:T,8,0),"")</f>
        <v>CLT</v>
      </c>
      <c r="F438" s="12" t="s">
        <v>430</v>
      </c>
      <c r="G438" s="12" t="str">
        <f>IFERROR(VLOOKUP(C438,SRA!B:T,5,0),"")</f>
        <v>TEC EM SEG DO TRAB.</v>
      </c>
      <c r="H438" s="46">
        <f>IFERROR(VLOOKUP(C438,SRA!B:T,18,0),"")</f>
        <v>2050.4299999999998</v>
      </c>
      <c r="I438" s="46">
        <f>IFERROR(VLOOKUP(C438,SRA!B:T,19,0),"")</f>
        <v>0</v>
      </c>
      <c r="J438" s="47">
        <f>IFERROR(VLOOKUP(C438,MARÇO!B:F,3,0),"0,00")</f>
        <v>2955.05</v>
      </c>
      <c r="K438" s="46">
        <f t="shared" si="13"/>
        <v>695.5</v>
      </c>
      <c r="L438" s="47">
        <f>IFERROR(VLOOKUP(C438,MARÇO!B:H,7,0),"0,00")</f>
        <v>2259.5500000000002</v>
      </c>
      <c r="M438" s="16" t="str">
        <f>IFERROR(VLOOKUP(C438,FÉRIAS!B:C,2,0),"")</f>
        <v/>
      </c>
      <c r="N438" s="13" t="str">
        <f>IFERROR(VLOOKUP(C438,AFASTADOS!B:C,2,0),"")</f>
        <v/>
      </c>
    </row>
    <row r="439" spans="2:16" s="13" customFormat="1">
      <c r="B439" s="12">
        <f t="shared" si="12"/>
        <v>431</v>
      </c>
      <c r="C439" s="17">
        <v>3333</v>
      </c>
      <c r="D439" s="18" t="str">
        <f>IFERROR(VLOOKUP(C439,SRA!B:C,2,0),"")</f>
        <v>JOSE HIGO MARQUES RENER</v>
      </c>
      <c r="E439" s="12" t="str">
        <f>IFERROR(VLOOKUP(C439,SRA!B:T,8,0),"")</f>
        <v>CLT</v>
      </c>
      <c r="F439" s="12" t="s">
        <v>430</v>
      </c>
      <c r="G439" s="12" t="str">
        <f>IFERROR(VLOOKUP(C439,SRA!B:T,5,0),"")</f>
        <v>OP. DE PROD. IND.</v>
      </c>
      <c r="H439" s="46">
        <f>IFERROR(VLOOKUP(C439,SRA!B:T,18,0),"")</f>
        <v>1536.49</v>
      </c>
      <c r="I439" s="46">
        <f>IFERROR(VLOOKUP(C439,SRA!B:T,19,0),"")</f>
        <v>0</v>
      </c>
      <c r="J439" s="47">
        <f>IFERROR(VLOOKUP(C439,MARÇO!B:F,3,0),"0,00")</f>
        <v>1961.98</v>
      </c>
      <c r="K439" s="46">
        <f t="shared" si="13"/>
        <v>515.05999999999995</v>
      </c>
      <c r="L439" s="47">
        <f>IFERROR(VLOOKUP(C439,MARÇO!B:H,7,0),"0,00")</f>
        <v>1446.92</v>
      </c>
      <c r="M439" s="16" t="str">
        <f>IFERROR(VLOOKUP(C439,FÉRIAS!B:C,2,0),"")</f>
        <v/>
      </c>
      <c r="N439" s="13" t="str">
        <f>IFERROR(VLOOKUP(C439,AFASTADOS!B:C,2,0),"")</f>
        <v/>
      </c>
    </row>
    <row r="440" spans="2:16" s="13" customFormat="1">
      <c r="B440" s="12">
        <f t="shared" si="12"/>
        <v>432</v>
      </c>
      <c r="C440" s="17">
        <v>3336</v>
      </c>
      <c r="D440" s="18" t="str">
        <f>IFERROR(VLOOKUP(C440,SRA!B:C,2,0),"")</f>
        <v>MICHELLI HELENA LIMA DA SILVA</v>
      </c>
      <c r="E440" s="12" t="str">
        <f>IFERROR(VLOOKUP(C440,SRA!B:T,8,0),"")</f>
        <v>CLT</v>
      </c>
      <c r="F440" s="12" t="s">
        <v>430</v>
      </c>
      <c r="G440" s="12" t="str">
        <f>IFERROR(VLOOKUP(C440,SRA!B:T,5,0),"")</f>
        <v>OP. DE PROD. IND.</v>
      </c>
      <c r="H440" s="46">
        <f>IFERROR(VLOOKUP(C440,SRA!B:T,18,0),"")</f>
        <v>1536.49</v>
      </c>
      <c r="I440" s="46">
        <f>IFERROR(VLOOKUP(C440,SRA!B:T,19,0),"")</f>
        <v>0</v>
      </c>
      <c r="J440" s="47">
        <f>IFERROR(VLOOKUP(C440,MARÇO!B:F,3,0),"0,00")</f>
        <v>1961.98</v>
      </c>
      <c r="K440" s="46">
        <f t="shared" si="13"/>
        <v>980.27</v>
      </c>
      <c r="L440" s="47">
        <f>IFERROR(VLOOKUP(C440,MARÇO!B:H,7,0),"0,00")</f>
        <v>981.71</v>
      </c>
      <c r="M440" s="16" t="str">
        <f>IFERROR(VLOOKUP(C440,FÉRIAS!B:C,2,0),"")</f>
        <v/>
      </c>
      <c r="N440" s="13" t="str">
        <f>IFERROR(VLOOKUP(C440,AFASTADOS!B:C,2,0),"")</f>
        <v/>
      </c>
    </row>
    <row r="441" spans="2:16" s="13" customFormat="1">
      <c r="B441" s="12">
        <f t="shared" si="12"/>
        <v>433</v>
      </c>
      <c r="C441" s="17">
        <v>3339</v>
      </c>
      <c r="D441" s="18" t="str">
        <f>IFERROR(VLOOKUP(C441,SRA!B:C,2,0),"")</f>
        <v>ANA CAROLINA CALLAND ROSA</v>
      </c>
      <c r="E441" s="12" t="str">
        <f>IFERROR(VLOOKUP(C441,SRA!B:T,8,0),"")</f>
        <v>CLT</v>
      </c>
      <c r="F441" s="12" t="s">
        <v>442</v>
      </c>
      <c r="G441" s="12" t="str">
        <f>IFERROR(VLOOKUP(C441,SRA!B:T,5,0),"")</f>
        <v>ANALISTA COMERC. L</v>
      </c>
      <c r="H441" s="46">
        <f>IFERROR(VLOOKUP(C441,SRA!B:T,18,0),"")</f>
        <v>3567.49</v>
      </c>
      <c r="I441" s="46">
        <f>IFERROR(VLOOKUP(C441,SRA!B:T,19,0),"")</f>
        <v>904.62</v>
      </c>
      <c r="J441" s="47">
        <f>IFERROR(VLOOKUP(C441,MARÇO!B:F,3,0),"0,00")</f>
        <v>5217.45</v>
      </c>
      <c r="K441" s="46">
        <f t="shared" si="13"/>
        <v>3085</v>
      </c>
      <c r="L441" s="47">
        <f>IFERROR(VLOOKUP(C441,MARÇO!B:H,7,0),"0,00")</f>
        <v>2132.4499999999998</v>
      </c>
      <c r="M441" s="16" t="str">
        <f>IFERROR(VLOOKUP(C441,FÉRIAS!B:C,2,0),"")</f>
        <v>ANA CAROLINA CALLAND ROSA</v>
      </c>
      <c r="N441" s="13" t="str">
        <f>IFERROR(VLOOKUP(C441,AFASTADOS!B:C,2,0),"")</f>
        <v/>
      </c>
    </row>
    <row r="442" spans="2:16" s="13" customFormat="1">
      <c r="B442" s="12">
        <f t="shared" si="12"/>
        <v>434</v>
      </c>
      <c r="C442" s="17">
        <v>3344</v>
      </c>
      <c r="D442" s="18" t="str">
        <f>IFERROR(VLOOKUP(C442,SRA!B:C,2,0),"")</f>
        <v>JEANE DE ALMEIDA C REVOREDO</v>
      </c>
      <c r="E442" s="12" t="str">
        <f>IFERROR(VLOOKUP(C442,SRA!B:T,8,0),"")</f>
        <v>CLT</v>
      </c>
      <c r="F442" s="12" t="s">
        <v>430</v>
      </c>
      <c r="G442" s="12" t="str">
        <f>IFERROR(VLOOKUP(C442,SRA!B:T,5,0),"")</f>
        <v>OP. PROD. IND. (D)</v>
      </c>
      <c r="H442" s="46">
        <f>IFERROR(VLOOKUP(C442,SRA!B:T,18,0),"")</f>
        <v>1867.64</v>
      </c>
      <c r="I442" s="46">
        <f>IFERROR(VLOOKUP(C442,SRA!B:T,19,0),"")</f>
        <v>0</v>
      </c>
      <c r="J442" s="47">
        <f>IFERROR(VLOOKUP(C442,MARÇO!B:F,3,0),"0,00")</f>
        <v>1963.6</v>
      </c>
      <c r="K442" s="46">
        <f t="shared" si="13"/>
        <v>732.40999999999985</v>
      </c>
      <c r="L442" s="47">
        <f>IFERROR(VLOOKUP(C442,MARÇO!B:H,7,0),"0,00")</f>
        <v>1231.19</v>
      </c>
      <c r="M442" s="16" t="str">
        <f>IFERROR(VLOOKUP(C442,FÉRIAS!B:C,2,0),"")</f>
        <v/>
      </c>
      <c r="N442" s="13" t="str">
        <f>IFERROR(VLOOKUP(C442,AFASTADOS!B:C,2,0),"")</f>
        <v/>
      </c>
    </row>
    <row r="443" spans="2:16" s="13" customFormat="1">
      <c r="B443" s="12">
        <f t="shared" si="12"/>
        <v>435</v>
      </c>
      <c r="C443" s="17">
        <v>3345</v>
      </c>
      <c r="D443" s="18" t="str">
        <f>IFERROR(VLOOKUP(C443,SRA!B:C,2,0),"")</f>
        <v>ELIZABETE BARBOSA W D OLIVEIRA</v>
      </c>
      <c r="E443" s="12" t="str">
        <f>IFERROR(VLOOKUP(C443,SRA!B:T,8,0),"")</f>
        <v>CLT</v>
      </c>
      <c r="F443" s="12" t="s">
        <v>430</v>
      </c>
      <c r="G443" s="12" t="str">
        <f>IFERROR(VLOOKUP(C443,SRA!B:T,5,0),"")</f>
        <v>OP. PROD. IND. (D)</v>
      </c>
      <c r="H443" s="46">
        <f>IFERROR(VLOOKUP(C443,SRA!B:T,18,0),"")</f>
        <v>1867.64</v>
      </c>
      <c r="I443" s="46">
        <f>IFERROR(VLOOKUP(C443,SRA!B:T,19,0),"")</f>
        <v>904.62</v>
      </c>
      <c r="J443" s="47">
        <f>IFERROR(VLOOKUP(C443,MARÇO!B:F,3,0),"0,00")</f>
        <v>3210.87</v>
      </c>
      <c r="K443" s="46">
        <f t="shared" si="13"/>
        <v>2200.7199999999998</v>
      </c>
      <c r="L443" s="47">
        <f>IFERROR(VLOOKUP(C443,MARÇO!B:H,7,0),"0,00")</f>
        <v>1010.1500000000001</v>
      </c>
      <c r="M443" s="16" t="str">
        <f>IFERROR(VLOOKUP(C443,FÉRIAS!B:C,2,0),"")</f>
        <v/>
      </c>
      <c r="N443" s="13" t="str">
        <f>IFERROR(VLOOKUP(C443,AFASTADOS!B:C,2,0),"")</f>
        <v/>
      </c>
    </row>
    <row r="444" spans="2:16" s="13" customFormat="1">
      <c r="B444" s="12">
        <f t="shared" si="12"/>
        <v>436</v>
      </c>
      <c r="C444" s="17">
        <v>3346</v>
      </c>
      <c r="D444" s="18" t="str">
        <f>IFERROR(VLOOKUP(C444,SRA!B:C,2,0),"")</f>
        <v>EMANOELLA RAFAELA D S A SILVA</v>
      </c>
      <c r="E444" s="12" t="str">
        <f>IFERROR(VLOOKUP(C444,SRA!B:T,8,0),"")</f>
        <v>CLT</v>
      </c>
      <c r="F444" s="12" t="s">
        <v>430</v>
      </c>
      <c r="G444" s="12" t="str">
        <f>IFERROR(VLOOKUP(C444,SRA!B:T,5,0),"")</f>
        <v>OP. DE PROD. IND.</v>
      </c>
      <c r="H444" s="46">
        <f>IFERROR(VLOOKUP(C444,SRA!B:T,18,0),"")</f>
        <v>1536.53</v>
      </c>
      <c r="I444" s="46">
        <f>IFERROR(VLOOKUP(C444,SRA!B:T,19,0),"")</f>
        <v>0</v>
      </c>
      <c r="J444" s="47">
        <f>IFERROR(VLOOKUP(C444,MARÇO!B:F,3,0),"0,00")</f>
        <v>2387.96</v>
      </c>
      <c r="K444" s="46">
        <f t="shared" si="13"/>
        <v>841.62000000000012</v>
      </c>
      <c r="L444" s="47">
        <f>IFERROR(VLOOKUP(C444,MARÇO!B:H,7,0),"0,00")</f>
        <v>1546.34</v>
      </c>
      <c r="M444" s="16" t="str">
        <f>IFERROR(VLOOKUP(C444,FÉRIAS!B:C,2,0),"")</f>
        <v/>
      </c>
      <c r="N444" s="13" t="str">
        <f>IFERROR(VLOOKUP(C444,AFASTADOS!B:C,2,0),"")</f>
        <v/>
      </c>
    </row>
    <row r="445" spans="2:16" s="13" customFormat="1">
      <c r="B445" s="12">
        <f t="shared" si="12"/>
        <v>437</v>
      </c>
      <c r="C445" s="17">
        <v>3348</v>
      </c>
      <c r="D445" s="18" t="str">
        <f>IFERROR(VLOOKUP(C445,SRA!B:C,2,0),"")</f>
        <v>KARLA FERREIRA DA SILVA</v>
      </c>
      <c r="E445" s="12" t="str">
        <f>IFERROR(VLOOKUP(C445,SRA!B:T,8,0),"")</f>
        <v>CLT</v>
      </c>
      <c r="F445" s="12" t="s">
        <v>430</v>
      </c>
      <c r="G445" s="12" t="str">
        <f>IFERROR(VLOOKUP(C445,SRA!B:T,5,0),"")</f>
        <v>OP. DE PROD. IND.(C)</v>
      </c>
      <c r="H445" s="46">
        <f>IFERROR(VLOOKUP(C445,SRA!B:T,18,0),"")</f>
        <v>1694.02</v>
      </c>
      <c r="I445" s="46">
        <f>IFERROR(VLOOKUP(C445,SRA!B:T,19,0),"")</f>
        <v>0</v>
      </c>
      <c r="J445" s="47">
        <f>IFERROR(VLOOKUP(C445,MARÇO!B:F,3,0),"0,00")</f>
        <v>1932.63</v>
      </c>
      <c r="K445" s="46">
        <f t="shared" si="13"/>
        <v>1174.8800000000001</v>
      </c>
      <c r="L445" s="47">
        <f>IFERROR(VLOOKUP(C445,MARÇO!B:H,7,0),"0,00")</f>
        <v>757.75</v>
      </c>
      <c r="M445" s="16" t="str">
        <f>IFERROR(VLOOKUP(C445,FÉRIAS!B:C,2,0),"")</f>
        <v/>
      </c>
      <c r="N445" s="13" t="str">
        <f>IFERROR(VLOOKUP(C445,AFASTADOS!B:C,2,0),"")</f>
        <v/>
      </c>
    </row>
    <row r="446" spans="2:16" s="13" customFormat="1">
      <c r="B446" s="12">
        <f t="shared" si="12"/>
        <v>438</v>
      </c>
      <c r="C446" s="17">
        <v>3349</v>
      </c>
      <c r="D446" s="18" t="str">
        <f>IFERROR(VLOOKUP(C446,SRA!B:C,2,0),"")</f>
        <v>NILZA PEREIRA DA SILVA</v>
      </c>
      <c r="E446" s="12" t="str">
        <f>IFERROR(VLOOKUP(C446,SRA!B:T,8,0),"")</f>
        <v>CLT</v>
      </c>
      <c r="F446" s="12" t="s">
        <v>430</v>
      </c>
      <c r="G446" s="12" t="str">
        <f>IFERROR(VLOOKUP(C446,SRA!B:T,5,0),"")</f>
        <v>OP. DE PROD. IND.</v>
      </c>
      <c r="H446" s="46">
        <f>IFERROR(VLOOKUP(C446,SRA!B:T,18,0),"")</f>
        <v>1398.81</v>
      </c>
      <c r="I446" s="46">
        <f>IFERROR(VLOOKUP(C446,SRA!B:T,19,0),"")</f>
        <v>0</v>
      </c>
      <c r="J446" s="47">
        <f>IFERROR(VLOOKUP(C446,MARÇO!B:F,3,0),"0,00")</f>
        <v>1518.04</v>
      </c>
      <c r="K446" s="46">
        <f t="shared" si="13"/>
        <v>601.61999999999989</v>
      </c>
      <c r="L446" s="47">
        <f>IFERROR(VLOOKUP(C446,MARÇO!B:H,7,0),"0,00")</f>
        <v>916.42000000000007</v>
      </c>
      <c r="M446" s="16" t="str">
        <f>IFERROR(VLOOKUP(C446,FÉRIAS!B:C,2,0),"")</f>
        <v/>
      </c>
      <c r="N446" s="13" t="str">
        <f>IFERROR(VLOOKUP(C446,AFASTADOS!B:C,2,0),"")</f>
        <v/>
      </c>
    </row>
    <row r="447" spans="2:16" s="13" customFormat="1">
      <c r="B447" s="12">
        <f t="shared" si="12"/>
        <v>439</v>
      </c>
      <c r="C447" s="17">
        <v>3351</v>
      </c>
      <c r="D447" s="18" t="str">
        <f>IFERROR(VLOOKUP(C447,SRA!B:C,2,0),"")</f>
        <v>SIMONE ARAUJO DE ALMEIDA</v>
      </c>
      <c r="E447" s="12" t="str">
        <f>IFERROR(VLOOKUP(C447,SRA!B:T,8,0),"")</f>
        <v>CLT</v>
      </c>
      <c r="F447" s="12" t="s">
        <v>430</v>
      </c>
      <c r="G447" s="12" t="str">
        <f>IFERROR(VLOOKUP(C447,SRA!B:T,5,0),"")</f>
        <v>OP. DE PROD. IND.</v>
      </c>
      <c r="H447" s="46">
        <f>IFERROR(VLOOKUP(C447,SRA!B:T,18,0),"")</f>
        <v>1463.31</v>
      </c>
      <c r="I447" s="46">
        <f>IFERROR(VLOOKUP(C447,SRA!B:T,19,0),"")</f>
        <v>0</v>
      </c>
      <c r="J447" s="47">
        <f>IFERROR(VLOOKUP(C447,MARÇO!B:F,3,0),"0,00")</f>
        <v>1943.49</v>
      </c>
      <c r="K447" s="46">
        <f t="shared" si="13"/>
        <v>1187.1100000000001</v>
      </c>
      <c r="L447" s="47">
        <f>IFERROR(VLOOKUP(C447,MARÇO!B:H,7,0),"0,00")</f>
        <v>756.38</v>
      </c>
      <c r="M447" s="16" t="str">
        <f>IFERROR(VLOOKUP(C447,FÉRIAS!B:C,2,0),"")</f>
        <v/>
      </c>
      <c r="N447" s="13" t="str">
        <f>IFERROR(VLOOKUP(C447,AFASTADOS!B:C,2,0),"")</f>
        <v/>
      </c>
    </row>
    <row r="448" spans="2:16" s="13" customFormat="1">
      <c r="B448" s="12">
        <f t="shared" si="12"/>
        <v>440</v>
      </c>
      <c r="C448" s="17">
        <v>3352</v>
      </c>
      <c r="D448" s="18" t="str">
        <f>IFERROR(VLOOKUP(C448,SRA!B:C,2,0),"")</f>
        <v>CARLA SABRINA DE FREITAS LIMA</v>
      </c>
      <c r="E448" s="12" t="str">
        <f>IFERROR(VLOOKUP(C448,SRA!B:T,8,0),"")</f>
        <v>CLT</v>
      </c>
      <c r="F448" s="12" t="s">
        <v>430</v>
      </c>
      <c r="G448" s="12" t="str">
        <f>IFERROR(VLOOKUP(C448,SRA!B:T,5,0),"")</f>
        <v>TEC. CONTABIL</v>
      </c>
      <c r="H448" s="46">
        <f>IFERROR(VLOOKUP(C448,SRA!B:T,18,0),"")</f>
        <v>2050.42</v>
      </c>
      <c r="I448" s="46">
        <f>IFERROR(VLOOKUP(C448,SRA!B:T,19,0),"")</f>
        <v>904.62</v>
      </c>
      <c r="J448" s="47">
        <f>IFERROR(VLOOKUP(C448,MARÇO!B:F,3,0),"0,00")</f>
        <v>3315.53</v>
      </c>
      <c r="K448" s="46">
        <f t="shared" si="13"/>
        <v>741.25000000000045</v>
      </c>
      <c r="L448" s="47">
        <f>IFERROR(VLOOKUP(C448,MARÇO!B:H,7,0),"0,00")</f>
        <v>2574.2799999999997</v>
      </c>
      <c r="M448" s="16" t="str">
        <f>IFERROR(VLOOKUP(C448,FÉRIAS!B:C,2,0),"")</f>
        <v/>
      </c>
      <c r="N448" s="13" t="str">
        <f>IFERROR(VLOOKUP(C448,AFASTADOS!B:C,2,0),"")</f>
        <v/>
      </c>
    </row>
    <row r="449" spans="2:16" s="13" customFormat="1">
      <c r="B449" s="12">
        <f t="shared" si="12"/>
        <v>441</v>
      </c>
      <c r="C449" s="17">
        <v>3353</v>
      </c>
      <c r="D449" s="18" t="str">
        <f>IFERROR(VLOOKUP(C449,SRA!B:C,2,0),"")</f>
        <v>LUCIO ANDRE DA SILVA</v>
      </c>
      <c r="E449" s="12" t="str">
        <f>IFERROR(VLOOKUP(C449,SRA!B:T,8,0),"")</f>
        <v>CLT</v>
      </c>
      <c r="F449" s="12" t="s">
        <v>430</v>
      </c>
      <c r="G449" s="12" t="str">
        <f>IFERROR(VLOOKUP(C449,SRA!B:T,5,0),"")</f>
        <v>OP. DE PROD. IND.</v>
      </c>
      <c r="H449" s="46">
        <f>IFERROR(VLOOKUP(C449,SRA!B:T,18,0),"")</f>
        <v>1536.49</v>
      </c>
      <c r="I449" s="46">
        <f>IFERROR(VLOOKUP(C449,SRA!B:T,19,0),"")</f>
        <v>0</v>
      </c>
      <c r="J449" s="47">
        <f>IFERROR(VLOOKUP(C449,MARÇO!B:F,3,0),"0,00")</f>
        <v>1536.49</v>
      </c>
      <c r="K449" s="46">
        <f t="shared" si="13"/>
        <v>308.1099999999999</v>
      </c>
      <c r="L449" s="47">
        <f>IFERROR(VLOOKUP(C449,MARÇO!B:H,7,0),"0,00")</f>
        <v>1228.3800000000001</v>
      </c>
      <c r="M449" s="16" t="str">
        <f>IFERROR(VLOOKUP(C449,FÉRIAS!B:C,2,0),"")</f>
        <v/>
      </c>
      <c r="N449" s="13" t="str">
        <f>IFERROR(VLOOKUP(C449,AFASTADOS!B:C,2,0),"")</f>
        <v/>
      </c>
    </row>
    <row r="450" spans="2:16" s="13" customFormat="1">
      <c r="B450" s="12">
        <f t="shared" si="12"/>
        <v>442</v>
      </c>
      <c r="C450" s="17">
        <v>3355</v>
      </c>
      <c r="D450" s="18" t="str">
        <f>IFERROR(VLOOKUP(C450,SRA!B:C,2,0),"")</f>
        <v>ANA CAROLINE GOMES PEREIRA</v>
      </c>
      <c r="E450" s="12" t="str">
        <f>IFERROR(VLOOKUP(C450,SRA!B:T,8,0),"")</f>
        <v>CLT</v>
      </c>
      <c r="F450" s="12" t="s">
        <v>430</v>
      </c>
      <c r="G450" s="12" t="str">
        <f>IFERROR(VLOOKUP(C450,SRA!B:T,5,0),"")</f>
        <v>OP. DE PROD. IND.(B)</v>
      </c>
      <c r="H450" s="46">
        <f>IFERROR(VLOOKUP(C450,SRA!B:T,18,0),"")</f>
        <v>1536.49</v>
      </c>
      <c r="I450" s="46">
        <f>IFERROR(VLOOKUP(C450,SRA!B:T,19,0),"")</f>
        <v>0</v>
      </c>
      <c r="J450" s="47">
        <f>IFERROR(VLOOKUP(C450,MARÇO!B:F,3,0),"0,00")</f>
        <v>1634.46</v>
      </c>
      <c r="K450" s="46">
        <f t="shared" si="13"/>
        <v>1112.0500000000002</v>
      </c>
      <c r="L450" s="47">
        <f>IFERROR(VLOOKUP(C450,MARÇO!B:H,7,0),"0,00")</f>
        <v>522.41</v>
      </c>
      <c r="M450" s="16" t="str">
        <f>IFERROR(VLOOKUP(C450,FÉRIAS!B:C,2,0),"")</f>
        <v/>
      </c>
      <c r="N450" s="13" t="str">
        <f>IFERROR(VLOOKUP(C450,AFASTADOS!B:C,2,0),"")</f>
        <v/>
      </c>
    </row>
    <row r="451" spans="2:16" s="13" customFormat="1">
      <c r="B451" s="12">
        <f t="shared" si="12"/>
        <v>443</v>
      </c>
      <c r="C451" s="17">
        <v>3356</v>
      </c>
      <c r="D451" s="18" t="str">
        <f>IFERROR(VLOOKUP(C451,SRA!B:C,2,0),"")</f>
        <v>MARIA GABRIELLY DE S SANTOS</v>
      </c>
      <c r="E451" s="12" t="str">
        <f>IFERROR(VLOOKUP(C451,SRA!B:T,8,0),"")</f>
        <v>CLT</v>
      </c>
      <c r="F451" s="12" t="s">
        <v>430</v>
      </c>
      <c r="G451" s="12" t="str">
        <f>IFERROR(VLOOKUP(C451,SRA!B:T,5,0),"")</f>
        <v>OP. DE PROD. IND.</v>
      </c>
      <c r="H451" s="46">
        <f>IFERROR(VLOOKUP(C451,SRA!B:T,18,0),"")</f>
        <v>1536.52</v>
      </c>
      <c r="I451" s="46">
        <f>IFERROR(VLOOKUP(C451,SRA!B:T,19,0),"")</f>
        <v>0</v>
      </c>
      <c r="J451" s="47" t="str">
        <f>IFERROR(VLOOKUP(C451,MARÇO!B:F,3,0),"0,00")</f>
        <v>0,00</v>
      </c>
      <c r="K451" s="46">
        <f t="shared" si="13"/>
        <v>0</v>
      </c>
      <c r="L451" s="47" t="str">
        <f>IFERROR(VLOOKUP(C451,MARÇO!B:H,7,0),"0,00")</f>
        <v>0,00</v>
      </c>
      <c r="M451" s="16" t="str">
        <f>IFERROR(VLOOKUP(C451,FÉRIAS!B:C,2,0),"")</f>
        <v/>
      </c>
      <c r="N451" s="13" t="str">
        <f>IFERROR(VLOOKUP(C451,AFASTADOS!B:C,2,0),"")</f>
        <v/>
      </c>
    </row>
    <row r="452" spans="2:16" s="13" customFormat="1">
      <c r="B452" s="12">
        <f t="shared" si="12"/>
        <v>444</v>
      </c>
      <c r="C452" s="17">
        <v>3364</v>
      </c>
      <c r="D452" s="18" t="str">
        <f>IFERROR(VLOOKUP(C452,SRA!B:C,2,0),"")</f>
        <v>ADRIANO JOSE MARTINS DA SILVA</v>
      </c>
      <c r="E452" s="12" t="str">
        <f>IFERROR(VLOOKUP(C452,SRA!B:T,8,0),"")</f>
        <v>CLT</v>
      </c>
      <c r="F452" s="12" t="s">
        <v>430</v>
      </c>
      <c r="G452" s="12" t="str">
        <f>IFERROR(VLOOKUP(C452,SRA!B:T,5,0),"")</f>
        <v>OP. DE PROD. IND.</v>
      </c>
      <c r="H452" s="46">
        <f>IFERROR(VLOOKUP(C452,SRA!B:T,18,0),"")</f>
        <v>1536.51</v>
      </c>
      <c r="I452" s="46">
        <f>IFERROR(VLOOKUP(C452,SRA!B:T,19,0),"")</f>
        <v>0</v>
      </c>
      <c r="J452" s="47">
        <f>IFERROR(VLOOKUP(C452,MARÇO!B:F,3,0),"0,00")</f>
        <v>1897.05</v>
      </c>
      <c r="K452" s="46">
        <f t="shared" si="13"/>
        <v>430.39999999999986</v>
      </c>
      <c r="L452" s="47">
        <f>IFERROR(VLOOKUP(C452,MARÇO!B:H,7,0),"0,00")</f>
        <v>1466.65</v>
      </c>
      <c r="M452" s="16" t="str">
        <f>IFERROR(VLOOKUP(C452,FÉRIAS!B:C,2,0),"")</f>
        <v/>
      </c>
      <c r="N452" s="13" t="str">
        <f>IFERROR(VLOOKUP(C452,AFASTADOS!B:C,2,0),"")</f>
        <v/>
      </c>
    </row>
    <row r="453" spans="2:16" s="13" customFormat="1">
      <c r="B453" s="12">
        <f t="shared" si="12"/>
        <v>445</v>
      </c>
      <c r="C453" s="17">
        <v>3376</v>
      </c>
      <c r="D453" s="18" t="str">
        <f>IFERROR(VLOOKUP(C453,SRA!B:C,2,0),"")</f>
        <v>SILVIA LUIZA DE SOUZA E SILVA</v>
      </c>
      <c r="E453" s="12" t="str">
        <f>IFERROR(VLOOKUP(C453,SRA!B:T,8,0),"")</f>
        <v>CLT</v>
      </c>
      <c r="F453" s="12" t="s">
        <v>430</v>
      </c>
      <c r="G453" s="12" t="str">
        <f>IFERROR(VLOOKUP(C453,SRA!B:T,5,0),"")</f>
        <v>OP. DE PROD. IND.</v>
      </c>
      <c r="H453" s="46">
        <f>IFERROR(VLOOKUP(C453,SRA!B:T,18,0),"")</f>
        <v>1536.52</v>
      </c>
      <c r="I453" s="46">
        <f>IFERROR(VLOOKUP(C453,SRA!B:T,19,0),"")</f>
        <v>0</v>
      </c>
      <c r="J453" s="47">
        <f>IFERROR(VLOOKUP(C453,MARÇO!B:F,3,0),"0,00")</f>
        <v>1536.52</v>
      </c>
      <c r="K453" s="46">
        <f t="shared" si="13"/>
        <v>194.55999999999995</v>
      </c>
      <c r="L453" s="47">
        <f>IFERROR(VLOOKUP(C453,MARÇO!B:H,7,0),"0,00")</f>
        <v>1341.96</v>
      </c>
      <c r="M453" s="16" t="str">
        <f>IFERROR(VLOOKUP(C453,FÉRIAS!B:C,2,0),"")</f>
        <v/>
      </c>
      <c r="N453" s="13" t="str">
        <f>IFERROR(VLOOKUP(C453,AFASTADOS!B:C,2,0),"")</f>
        <v/>
      </c>
    </row>
    <row r="454" spans="2:16" s="13" customFormat="1">
      <c r="B454" s="12">
        <f t="shared" si="12"/>
        <v>446</v>
      </c>
      <c r="C454" s="17">
        <v>3390</v>
      </c>
      <c r="D454" s="18" t="str">
        <f>IFERROR(VLOOKUP(C454,SRA!B:C,2,0),"")</f>
        <v>ELISABETH DE ARAUJO LOPES</v>
      </c>
      <c r="E454" s="12" t="str">
        <f>IFERROR(VLOOKUP(C454,SRA!B:T,8,0),"")</f>
        <v>CLT</v>
      </c>
      <c r="F454" s="12" t="s">
        <v>452</v>
      </c>
      <c r="G454" s="12" t="str">
        <f>IFERROR(VLOOKUP(C454,SRA!B:T,5,0),"")</f>
        <v>OP. DE PROD. IND.</v>
      </c>
      <c r="H454" s="46">
        <f>IFERROR(VLOOKUP(C454,SRA!B:T,18,0),"")</f>
        <v>1398.81</v>
      </c>
      <c r="I454" s="46">
        <f>IFERROR(VLOOKUP(C454,SRA!B:T,19,0),"")</f>
        <v>0</v>
      </c>
      <c r="J454" s="47">
        <f>IFERROR(VLOOKUP(C454,MARÇO!B:F,3,0),"0,00")</f>
        <v>146.46</v>
      </c>
      <c r="K454" s="46">
        <f t="shared" si="13"/>
        <v>146.46</v>
      </c>
      <c r="L454" s="47">
        <f>IFERROR(VLOOKUP(C454,MARÇO!B:H,7,0),"0,00")</f>
        <v>0</v>
      </c>
      <c r="M454" s="16" t="str">
        <f>IFERROR(VLOOKUP(C454,FÉRIAS!B:C,2,0),"")</f>
        <v/>
      </c>
      <c r="N454" s="13" t="str">
        <f>IFERROR(VLOOKUP(C454,AFASTADOS!B:C,2,0),"")</f>
        <v>ELISABETH DE ARAUJO LOPES</v>
      </c>
    </row>
    <row r="455" spans="2:16" s="13" customFormat="1">
      <c r="B455" s="12">
        <f t="shared" si="12"/>
        <v>447</v>
      </c>
      <c r="C455" s="17">
        <v>3401</v>
      </c>
      <c r="D455" s="18" t="str">
        <f>IFERROR(VLOOKUP(C455,SRA!B:C,2,0),"")</f>
        <v>TATIANE RAPHAELLA S DA SILVA N</v>
      </c>
      <c r="E455" s="12" t="str">
        <f>IFERROR(VLOOKUP(C455,SRA!B:T,8,0),"")</f>
        <v>CLT</v>
      </c>
      <c r="F455" s="12" t="s">
        <v>430</v>
      </c>
      <c r="G455" s="12" t="str">
        <f>IFERROR(VLOOKUP(C455,SRA!B:T,5,0),"")</f>
        <v>OP. DE PROD. IND.</v>
      </c>
      <c r="H455" s="46">
        <f>IFERROR(VLOOKUP(C455,SRA!B:T,18,0),"")</f>
        <v>1398.81</v>
      </c>
      <c r="I455" s="46">
        <f>IFERROR(VLOOKUP(C455,SRA!B:T,19,0),"")</f>
        <v>0</v>
      </c>
      <c r="J455" s="47">
        <f>IFERROR(VLOOKUP(C455,MARÇO!B:F,3,0),"0,00")</f>
        <v>1518</v>
      </c>
      <c r="K455" s="46">
        <f t="shared" si="13"/>
        <v>767.51</v>
      </c>
      <c r="L455" s="47">
        <f>IFERROR(VLOOKUP(C455,MARÇO!B:H,7,0),"0,00")</f>
        <v>750.49</v>
      </c>
      <c r="M455" s="16" t="str">
        <f>IFERROR(VLOOKUP(C455,FÉRIAS!B:C,2,0),"")</f>
        <v/>
      </c>
      <c r="N455" s="13" t="str">
        <f>IFERROR(VLOOKUP(C455,AFASTADOS!B:C,2,0),"")</f>
        <v/>
      </c>
    </row>
    <row r="456" spans="2:16" s="23" customFormat="1">
      <c r="B456" s="12">
        <f t="shared" si="12"/>
        <v>448</v>
      </c>
      <c r="C456" s="30">
        <v>3415</v>
      </c>
      <c r="D456" s="18" t="str">
        <f>IFERROR(VLOOKUP(C456,SRA!B:C,2,0),"")</f>
        <v>MARIA DO SOCORRO SILVA VIEIRA</v>
      </c>
      <c r="E456" s="12" t="str">
        <f>IFERROR(VLOOKUP(C456,SRA!B:T,8,0),"")</f>
        <v>CLT</v>
      </c>
      <c r="F456" s="12" t="s">
        <v>452</v>
      </c>
      <c r="G456" s="12" t="str">
        <f>IFERROR(VLOOKUP(C456,SRA!B:T,5,0),"")</f>
        <v>TEC. CONTABIL</v>
      </c>
      <c r="H456" s="46">
        <f>IFERROR(VLOOKUP(C456,SRA!B:T,18,0),"")</f>
        <v>2050.42</v>
      </c>
      <c r="I456" s="46">
        <f>IFERROR(VLOOKUP(C456,SRA!B:T,19,0),"")</f>
        <v>0</v>
      </c>
      <c r="J456" s="47">
        <f>IFERROR(VLOOKUP(C456,MARÇO!B:F,3,0),"0,00")</f>
        <v>1230.25</v>
      </c>
      <c r="K456" s="46">
        <f t="shared" si="13"/>
        <v>336.16000000000008</v>
      </c>
      <c r="L456" s="47">
        <f>IFERROR(VLOOKUP(C456,MARÇO!B:H,7,0),"0,00")</f>
        <v>894.08999999999992</v>
      </c>
      <c r="M456" s="16" t="str">
        <f>IFERROR(VLOOKUP(C456,FÉRIAS!B:C,2,0),"")</f>
        <v/>
      </c>
      <c r="N456" s="13" t="str">
        <f>IFERROR(VLOOKUP(C456,AFASTADOS!B:C,2,0),"")</f>
        <v>MARIA DO SOCORRO SILVA VIEIRA</v>
      </c>
      <c r="O456" s="13"/>
      <c r="P456" s="13"/>
    </row>
    <row r="457" spans="2:16" s="2" customFormat="1" ht="13.5">
      <c r="B457" s="12">
        <f t="shared" si="12"/>
        <v>449</v>
      </c>
      <c r="C457" s="48">
        <v>3444</v>
      </c>
      <c r="D457" s="18" t="str">
        <f>IFERROR(VLOOKUP(C457,SRA!B:C,2,0),"")</f>
        <v>DAIANNE LANNES DE LIMA</v>
      </c>
      <c r="E457" s="12" t="str">
        <f>IFERROR(VLOOKUP(C457,SRA!B:T,8,0),"")</f>
        <v>CLT</v>
      </c>
      <c r="F457" s="12" t="s">
        <v>430</v>
      </c>
      <c r="G457" s="12" t="str">
        <f>IFERROR(VLOOKUP(C457,SRA!B:T,5,0),"")</f>
        <v>OP. DE PROD. IND.</v>
      </c>
      <c r="H457" s="46">
        <f>IFERROR(VLOOKUP(C457,SRA!B:T,18,0),"")</f>
        <v>1398.81</v>
      </c>
      <c r="I457" s="46">
        <f>IFERROR(VLOOKUP(C457,SRA!B:T,19,0),"")</f>
        <v>0</v>
      </c>
      <c r="J457" s="47">
        <f>IFERROR(VLOOKUP(C457,MARÇO!B:F,3,0),"0,00")</f>
        <v>1585.49</v>
      </c>
      <c r="K457" s="46">
        <f t="shared" si="13"/>
        <v>310.05999999999995</v>
      </c>
      <c r="L457" s="47">
        <f>IFERROR(VLOOKUP(C457,MARÇO!B:H,7,0),"0,00")</f>
        <v>1275.43</v>
      </c>
      <c r="M457" s="16" t="str">
        <f>IFERROR(VLOOKUP(C457,FÉRIAS!B:C,2,0),"")</f>
        <v/>
      </c>
      <c r="N457" s="13" t="str">
        <f>IFERROR(VLOOKUP(C457,AFASTADOS!B:C,2,0),"")</f>
        <v/>
      </c>
      <c r="O457" s="13"/>
      <c r="P457" s="13"/>
    </row>
    <row r="458" spans="2:16" ht="12.75">
      <c r="B458" s="122" t="s">
        <v>431</v>
      </c>
      <c r="C458" s="122"/>
      <c r="D458" s="122"/>
      <c r="E458" s="122"/>
      <c r="F458" s="122"/>
      <c r="G458" s="122"/>
      <c r="H458" s="32">
        <f>SUM(H9:H457)</f>
        <v>1386684.5999999959</v>
      </c>
      <c r="I458" s="32">
        <f t="shared" ref="I458:L458" si="14">SUM(I9:I457)</f>
        <v>613732.91999999923</v>
      </c>
      <c r="J458" s="32">
        <f t="shared" si="14"/>
        <v>2230474.6799999997</v>
      </c>
      <c r="K458" s="32">
        <f t="shared" si="14"/>
        <v>966199.57999999938</v>
      </c>
      <c r="L458" s="32">
        <f t="shared" si="14"/>
        <v>1264275.0999999992</v>
      </c>
    </row>
  </sheetData>
  <autoFilter ref="B8:O458"/>
  <sortState ref="C9:L82">
    <sortCondition ref="E9:E82"/>
  </sortState>
  <mergeCells count="2">
    <mergeCell ref="B458:G458"/>
    <mergeCell ref="E2:I5"/>
  </mergeCells>
  <conditionalFormatting sqref="C34:C36">
    <cfRule type="duplicateValues" dxfId="68" priority="36"/>
  </conditionalFormatting>
  <conditionalFormatting sqref="C55">
    <cfRule type="duplicateValues" dxfId="67" priority="26"/>
    <cfRule type="duplicateValues" dxfId="66" priority="27"/>
  </conditionalFormatting>
  <conditionalFormatting sqref="C55">
    <cfRule type="duplicateValues" dxfId="65" priority="25"/>
  </conditionalFormatting>
  <conditionalFormatting sqref="P2:P5">
    <cfRule type="duplicateValues" dxfId="64" priority="22"/>
    <cfRule type="duplicateValues" dxfId="63" priority="23"/>
    <cfRule type="duplicateValues" dxfId="62" priority="24"/>
  </conditionalFormatting>
  <conditionalFormatting sqref="P2:P5">
    <cfRule type="duplicateValues" dxfId="61" priority="21"/>
  </conditionalFormatting>
  <conditionalFormatting sqref="C19:C20">
    <cfRule type="duplicateValues" dxfId="60" priority="1195"/>
    <cfRule type="duplicateValues" dxfId="59" priority="1196"/>
  </conditionalFormatting>
  <conditionalFormatting sqref="C15:C20">
    <cfRule type="duplicateValues" dxfId="58" priority="1197"/>
  </conditionalFormatting>
  <conditionalFormatting sqref="C78:C82">
    <cfRule type="duplicateValues" dxfId="57" priority="2"/>
    <cfRule type="duplicateValues" dxfId="56" priority="3"/>
    <cfRule type="duplicateValues" dxfId="55" priority="4"/>
    <cfRule type="duplicateValues" dxfId="54" priority="5"/>
  </conditionalFormatting>
  <conditionalFormatting sqref="C78:C82">
    <cfRule type="duplicateValues" dxfId="53" priority="1"/>
  </conditionalFormatting>
  <conditionalFormatting sqref="C77:C82">
    <cfRule type="duplicateValues" dxfId="52" priority="1597"/>
    <cfRule type="duplicateValues" dxfId="51" priority="1598"/>
    <cfRule type="duplicateValues" dxfId="50" priority="1599"/>
    <cfRule type="duplicateValues" dxfId="49" priority="1600"/>
  </conditionalFormatting>
  <conditionalFormatting sqref="C77:C82">
    <cfRule type="duplicateValues" dxfId="48" priority="1605"/>
  </conditionalFormatting>
  <conditionalFormatting sqref="C64:C82">
    <cfRule type="duplicateValues" dxfId="47" priority="1742"/>
    <cfRule type="duplicateValues" dxfId="46" priority="1743"/>
    <cfRule type="duplicateValues" dxfId="45" priority="1744"/>
  </conditionalFormatting>
  <conditionalFormatting sqref="C64:C82">
    <cfRule type="duplicateValues" dxfId="44" priority="1748"/>
  </conditionalFormatting>
  <conditionalFormatting sqref="C67:C82">
    <cfRule type="duplicateValues" dxfId="43" priority="1750"/>
  </conditionalFormatting>
  <conditionalFormatting sqref="C58:C82">
    <cfRule type="duplicateValues" dxfId="42" priority="1752"/>
  </conditionalFormatting>
  <conditionalFormatting sqref="C57:C83">
    <cfRule type="duplicateValues" dxfId="41" priority="1790"/>
    <cfRule type="duplicateValues" dxfId="40" priority="1791"/>
  </conditionalFormatting>
  <conditionalFormatting sqref="C455 C457">
    <cfRule type="duplicateValues" dxfId="39" priority="1904"/>
    <cfRule type="duplicateValues" dxfId="38" priority="1905"/>
    <cfRule type="duplicateValues" dxfId="37" priority="1906"/>
  </conditionalFormatting>
  <conditionalFormatting sqref="C455 C457">
    <cfRule type="duplicateValues" dxfId="36" priority="1910"/>
  </conditionalFormatting>
  <conditionalFormatting sqref="C457 C9:C14 C21:C455">
    <cfRule type="duplicateValues" dxfId="35" priority="1933"/>
  </conditionalFormatting>
  <conditionalFormatting sqref="C457:C1048576 C21:C455 C1:C14">
    <cfRule type="duplicateValues" dxfId="34" priority="1936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2" min="1" max="11" man="1"/>
    <brk id="179" min="1" max="11" man="1"/>
    <brk id="228" min="1" max="11" man="1"/>
    <brk id="280" min="1" max="11" man="1"/>
    <brk id="334" min="1" max="11" man="1"/>
    <brk id="382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452"/>
  <sheetViews>
    <sheetView tabSelected="1" topLeftCell="I316" zoomScale="90" zoomScaleNormal="90" workbookViewId="0">
      <selection activeCell="T4" sqref="T4:T452"/>
    </sheetView>
  </sheetViews>
  <sheetFormatPr defaultRowHeight="15"/>
  <cols>
    <col min="2" max="2" width="10.7109375" bestFit="1" customWidth="1"/>
    <col min="3" max="3" width="35.140625" bestFit="1" customWidth="1"/>
    <col min="4" max="4" width="16.140625" bestFit="1" customWidth="1"/>
    <col min="5" max="5" width="17" bestFit="1" customWidth="1"/>
    <col min="6" max="6" width="24.28515625" bestFit="1" customWidth="1"/>
    <col min="7" max="7" width="12.42578125" bestFit="1" customWidth="1"/>
    <col min="8" max="8" width="16.85546875" bestFit="1" customWidth="1"/>
    <col min="9" max="9" width="13.7109375" bestFit="1" customWidth="1"/>
    <col min="10" max="11" width="18.140625" bestFit="1" customWidth="1"/>
    <col min="12" max="12" width="18.28515625" bestFit="1" customWidth="1"/>
    <col min="13" max="13" width="14.5703125" bestFit="1" customWidth="1"/>
    <col min="14" max="14" width="18.28515625" bestFit="1" customWidth="1"/>
    <col min="15" max="15" width="16.42578125" bestFit="1" customWidth="1"/>
    <col min="16" max="16" width="16.7109375" bestFit="1" customWidth="1"/>
    <col min="17" max="17" width="16.42578125" bestFit="1" customWidth="1"/>
    <col min="18" max="18" width="17.7109375" bestFit="1" customWidth="1"/>
    <col min="19" max="19" width="15.140625" bestFit="1" customWidth="1"/>
    <col min="20" max="20" width="13.28515625" bestFit="1" customWidth="1"/>
    <col min="21" max="21" width="35.140625" style="55" bestFit="1" customWidth="1"/>
    <col min="22" max="22" width="9.140625" style="64"/>
    <col min="23" max="16384" width="9.140625" style="56"/>
  </cols>
  <sheetData>
    <row r="1" spans="1:21">
      <c r="A1" s="114" t="s">
        <v>505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</row>
    <row r="3" spans="1:21">
      <c r="A3" s="114" t="s">
        <v>393</v>
      </c>
      <c r="B3" s="114" t="s">
        <v>394</v>
      </c>
      <c r="C3" s="114" t="s">
        <v>2</v>
      </c>
      <c r="D3" s="114" t="s">
        <v>506</v>
      </c>
      <c r="E3" s="114" t="s">
        <v>507</v>
      </c>
      <c r="F3" s="114" t="s">
        <v>508</v>
      </c>
      <c r="G3" s="117" t="s">
        <v>569</v>
      </c>
      <c r="H3" s="117" t="s">
        <v>509</v>
      </c>
      <c r="I3" s="117" t="s">
        <v>510</v>
      </c>
      <c r="J3" s="117" t="s">
        <v>511</v>
      </c>
      <c r="K3" s="117" t="s">
        <v>512</v>
      </c>
      <c r="L3" s="117" t="s">
        <v>513</v>
      </c>
      <c r="M3" s="117" t="s">
        <v>514</v>
      </c>
      <c r="N3" s="117" t="s">
        <v>515</v>
      </c>
      <c r="O3" s="117" t="s">
        <v>516</v>
      </c>
      <c r="P3" s="117" t="s">
        <v>517</v>
      </c>
      <c r="Q3" s="117" t="s">
        <v>518</v>
      </c>
      <c r="R3" s="117" t="s">
        <v>519</v>
      </c>
      <c r="S3" s="66" t="s">
        <v>585</v>
      </c>
      <c r="T3" s="66" t="s">
        <v>586</v>
      </c>
    </row>
    <row r="4" spans="1:21">
      <c r="A4" s="114">
        <v>1</v>
      </c>
      <c r="B4" s="114">
        <v>2460</v>
      </c>
      <c r="C4" s="113" t="s">
        <v>131</v>
      </c>
      <c r="D4" s="115">
        <v>39371</v>
      </c>
      <c r="E4" s="115">
        <v>45680</v>
      </c>
      <c r="F4" s="114" t="s">
        <v>414</v>
      </c>
      <c r="G4" s="116">
        <v>1778.68</v>
      </c>
      <c r="H4" s="116">
        <v>0</v>
      </c>
      <c r="I4" s="117" t="s">
        <v>520</v>
      </c>
      <c r="J4" s="116">
        <v>0</v>
      </c>
      <c r="K4" s="116">
        <v>0</v>
      </c>
      <c r="L4" s="116">
        <v>0</v>
      </c>
      <c r="M4" s="116">
        <v>0</v>
      </c>
      <c r="N4" s="116">
        <v>0</v>
      </c>
      <c r="O4" s="116">
        <v>0</v>
      </c>
      <c r="P4" s="116">
        <v>0</v>
      </c>
      <c r="Q4" s="116">
        <v>0</v>
      </c>
      <c r="R4" s="116">
        <v>0</v>
      </c>
      <c r="S4" s="111">
        <f>SUM(G4:H4)+O4+Q4</f>
        <v>1778.68</v>
      </c>
      <c r="T4" s="77">
        <f>SUM(J4:N4)+P4+R4</f>
        <v>0</v>
      </c>
      <c r="U4" s="55" t="str">
        <f>VLOOKUP(B4,'FOLHA RESUMIDA'!C:I,2,0)</f>
        <v>VIVIANE OLIMPIO DOS SANTOS</v>
      </c>
    </row>
    <row r="5" spans="1:21">
      <c r="A5" s="114">
        <v>1</v>
      </c>
      <c r="B5" s="114">
        <v>3134</v>
      </c>
      <c r="C5" s="113" t="s">
        <v>621</v>
      </c>
      <c r="D5" s="115">
        <v>42100</v>
      </c>
      <c r="E5" s="115">
        <v>45692</v>
      </c>
      <c r="F5" s="114" t="s">
        <v>482</v>
      </c>
      <c r="G5" s="116">
        <v>2050.41</v>
      </c>
      <c r="H5" s="116">
        <v>0</v>
      </c>
      <c r="I5" s="117" t="s">
        <v>520</v>
      </c>
      <c r="J5" s="116">
        <v>0</v>
      </c>
      <c r="K5" s="116">
        <v>0</v>
      </c>
      <c r="L5" s="116">
        <v>0</v>
      </c>
      <c r="M5" s="116">
        <v>0</v>
      </c>
      <c r="N5" s="116">
        <v>0</v>
      </c>
      <c r="O5" s="116">
        <v>0</v>
      </c>
      <c r="P5" s="116">
        <v>0</v>
      </c>
      <c r="Q5" s="116">
        <v>0</v>
      </c>
      <c r="R5" s="116">
        <v>0</v>
      </c>
      <c r="S5" s="111">
        <f t="shared" ref="S5:S68" si="0">SUM(G5:H5)+O5+Q5</f>
        <v>2050.41</v>
      </c>
      <c r="T5" s="77">
        <f t="shared" ref="T5:T68" si="1">SUM(J5:N5)+P5+R5</f>
        <v>0</v>
      </c>
      <c r="U5" s="55" t="str">
        <f>VLOOKUP(B5,'FOLHA RESUMIDA'!C:I,2,0)</f>
        <v>ESTEVAN DE ALMEIDA FALCAO</v>
      </c>
    </row>
    <row r="6" spans="1:21">
      <c r="A6" s="114">
        <v>1</v>
      </c>
      <c r="B6" s="114">
        <v>3356</v>
      </c>
      <c r="C6" s="113" t="s">
        <v>319</v>
      </c>
      <c r="D6" s="115">
        <v>43362</v>
      </c>
      <c r="E6" s="115">
        <v>45715</v>
      </c>
      <c r="F6" s="114" t="s">
        <v>414</v>
      </c>
      <c r="G6" s="116">
        <v>1536.52</v>
      </c>
      <c r="H6" s="116">
        <v>0</v>
      </c>
      <c r="I6" s="117" t="s">
        <v>520</v>
      </c>
      <c r="J6" s="116">
        <v>0</v>
      </c>
      <c r="K6" s="116">
        <v>0</v>
      </c>
      <c r="L6" s="116">
        <v>0</v>
      </c>
      <c r="M6" s="116">
        <v>0</v>
      </c>
      <c r="N6" s="116">
        <v>0</v>
      </c>
      <c r="O6" s="116">
        <v>0</v>
      </c>
      <c r="P6" s="116">
        <v>0</v>
      </c>
      <c r="Q6" s="116">
        <v>0</v>
      </c>
      <c r="R6" s="116">
        <v>0</v>
      </c>
      <c r="S6" s="111">
        <f t="shared" si="0"/>
        <v>1536.52</v>
      </c>
      <c r="T6" s="77">
        <f t="shared" si="1"/>
        <v>0</v>
      </c>
      <c r="U6" s="55" t="str">
        <f>VLOOKUP(B6,'FOLHA RESUMIDA'!C:I,2,0)</f>
        <v>MARIA GABRIELLY DE S SANTOS</v>
      </c>
    </row>
    <row r="7" spans="1:21">
      <c r="A7" s="114">
        <v>1</v>
      </c>
      <c r="B7" s="114">
        <v>3066</v>
      </c>
      <c r="C7" s="113" t="s">
        <v>260</v>
      </c>
      <c r="D7" s="115">
        <v>42009</v>
      </c>
      <c r="E7" s="115">
        <v>45733</v>
      </c>
      <c r="F7" s="114" t="s">
        <v>421</v>
      </c>
      <c r="G7" s="116">
        <v>3567.49</v>
      </c>
      <c r="H7" s="116">
        <v>0</v>
      </c>
      <c r="I7" s="117" t="s">
        <v>520</v>
      </c>
      <c r="J7" s="116">
        <v>0</v>
      </c>
      <c r="K7" s="116">
        <v>0</v>
      </c>
      <c r="L7" s="116">
        <v>0</v>
      </c>
      <c r="M7" s="116">
        <v>0</v>
      </c>
      <c r="N7" s="116">
        <v>0</v>
      </c>
      <c r="O7" s="116">
        <v>0</v>
      </c>
      <c r="P7" s="116">
        <v>0</v>
      </c>
      <c r="Q7" s="116">
        <v>0</v>
      </c>
      <c r="R7" s="116">
        <v>0</v>
      </c>
      <c r="S7" s="111">
        <f t="shared" si="0"/>
        <v>3567.49</v>
      </c>
      <c r="T7" s="77">
        <f t="shared" si="1"/>
        <v>0</v>
      </c>
      <c r="U7" s="55" t="str">
        <f>VLOOKUP(B7,'FOLHA RESUMIDA'!C:I,2,0)</f>
        <v>GENIVAL F DA SILVA JUNIOR</v>
      </c>
    </row>
    <row r="8" spans="1:21">
      <c r="A8" s="114">
        <v>1</v>
      </c>
      <c r="B8" s="114">
        <v>3395</v>
      </c>
      <c r="C8" s="113" t="s">
        <v>502</v>
      </c>
      <c r="D8" s="115">
        <v>44511</v>
      </c>
      <c r="E8" s="115">
        <v>45748</v>
      </c>
      <c r="F8" s="114" t="s">
        <v>445</v>
      </c>
      <c r="G8" s="116">
        <v>0</v>
      </c>
      <c r="H8" s="116">
        <v>0</v>
      </c>
      <c r="I8" s="117" t="s">
        <v>522</v>
      </c>
      <c r="J8" s="116">
        <v>0</v>
      </c>
      <c r="K8" s="116">
        <v>0</v>
      </c>
      <c r="L8" s="116">
        <v>0</v>
      </c>
      <c r="M8" s="116">
        <v>0</v>
      </c>
      <c r="N8" s="116">
        <v>0</v>
      </c>
      <c r="O8" s="116">
        <v>700</v>
      </c>
      <c r="P8" s="116">
        <v>2800.02</v>
      </c>
      <c r="Q8" s="116">
        <v>0</v>
      </c>
      <c r="R8" s="116">
        <v>0</v>
      </c>
      <c r="S8" s="111">
        <f t="shared" si="0"/>
        <v>700</v>
      </c>
      <c r="T8" s="77">
        <f t="shared" si="1"/>
        <v>2800.02</v>
      </c>
      <c r="U8" s="55" t="str">
        <f>VLOOKUP(B8,'FOLHA RESUMIDA'!C:I,2,0)</f>
        <v>ALBERTO ANACLETO BARBOSA</v>
      </c>
    </row>
    <row r="9" spans="1:21">
      <c r="A9" s="114">
        <v>1</v>
      </c>
      <c r="B9" s="114">
        <v>397</v>
      </c>
      <c r="C9" s="113" t="s">
        <v>3</v>
      </c>
      <c r="D9" s="115">
        <v>27442</v>
      </c>
      <c r="E9" s="114" t="s">
        <v>622</v>
      </c>
      <c r="F9" s="114" t="s">
        <v>476</v>
      </c>
      <c r="G9" s="116">
        <v>4475.95</v>
      </c>
      <c r="H9" s="116">
        <v>1515.46</v>
      </c>
      <c r="I9" s="117" t="s">
        <v>520</v>
      </c>
      <c r="J9" s="116">
        <v>0</v>
      </c>
      <c r="K9" s="116">
        <v>0</v>
      </c>
      <c r="L9" s="116">
        <v>0</v>
      </c>
      <c r="M9" s="116">
        <v>0</v>
      </c>
      <c r="N9" s="116">
        <v>0</v>
      </c>
      <c r="O9" s="116">
        <v>0</v>
      </c>
      <c r="P9" s="116">
        <v>0</v>
      </c>
      <c r="Q9" s="116">
        <v>0</v>
      </c>
      <c r="R9" s="116">
        <v>0</v>
      </c>
      <c r="S9" s="111">
        <f t="shared" si="0"/>
        <v>5991.41</v>
      </c>
      <c r="T9" s="77">
        <f t="shared" si="1"/>
        <v>0</v>
      </c>
      <c r="U9" s="55" t="str">
        <f>VLOOKUP(B9,'FOLHA RESUMIDA'!C:I,2,0)</f>
        <v>MARIA AMARA MEDEIROS</v>
      </c>
    </row>
    <row r="10" spans="1:21">
      <c r="A10" s="114">
        <v>1</v>
      </c>
      <c r="B10" s="114">
        <v>508</v>
      </c>
      <c r="C10" s="113" t="s">
        <v>4</v>
      </c>
      <c r="D10" s="115">
        <v>27828</v>
      </c>
      <c r="E10" s="114" t="s">
        <v>622</v>
      </c>
      <c r="F10" s="114" t="s">
        <v>476</v>
      </c>
      <c r="G10" s="116">
        <v>4475.91</v>
      </c>
      <c r="H10" s="116">
        <v>1047.28</v>
      </c>
      <c r="I10" s="117" t="s">
        <v>520</v>
      </c>
      <c r="J10" s="116">
        <v>0</v>
      </c>
      <c r="K10" s="116">
        <v>0</v>
      </c>
      <c r="L10" s="116">
        <v>0</v>
      </c>
      <c r="M10" s="116">
        <v>0</v>
      </c>
      <c r="N10" s="116">
        <v>0</v>
      </c>
      <c r="O10" s="116">
        <v>0</v>
      </c>
      <c r="P10" s="116">
        <v>0</v>
      </c>
      <c r="Q10" s="116">
        <v>0</v>
      </c>
      <c r="R10" s="116">
        <v>0</v>
      </c>
      <c r="S10" s="111">
        <f t="shared" si="0"/>
        <v>5523.19</v>
      </c>
      <c r="T10" s="77">
        <f t="shared" si="1"/>
        <v>0</v>
      </c>
      <c r="U10" s="55" t="str">
        <f>VLOOKUP(B10,'FOLHA RESUMIDA'!C:I,2,0)</f>
        <v>SANDRA EMIDIO PEREIRA</v>
      </c>
    </row>
    <row r="11" spans="1:21">
      <c r="A11" s="114">
        <v>1</v>
      </c>
      <c r="B11" s="114">
        <v>510</v>
      </c>
      <c r="C11" s="113" t="s">
        <v>5</v>
      </c>
      <c r="D11" s="115">
        <v>27828</v>
      </c>
      <c r="E11" s="114" t="s">
        <v>622</v>
      </c>
      <c r="F11" s="114" t="s">
        <v>476</v>
      </c>
      <c r="G11" s="116">
        <v>4475.91</v>
      </c>
      <c r="H11" s="116">
        <v>0</v>
      </c>
      <c r="I11" s="117" t="s">
        <v>520</v>
      </c>
      <c r="J11" s="116">
        <v>0</v>
      </c>
      <c r="K11" s="116">
        <v>0</v>
      </c>
      <c r="L11" s="116">
        <v>0</v>
      </c>
      <c r="M11" s="116">
        <v>0</v>
      </c>
      <c r="N11" s="116">
        <v>0</v>
      </c>
      <c r="O11" s="116">
        <v>0</v>
      </c>
      <c r="P11" s="116">
        <v>0</v>
      </c>
      <c r="Q11" s="116">
        <v>0</v>
      </c>
      <c r="R11" s="116">
        <v>0</v>
      </c>
      <c r="S11" s="111">
        <f t="shared" si="0"/>
        <v>4475.91</v>
      </c>
      <c r="T11" s="77">
        <f t="shared" si="1"/>
        <v>0</v>
      </c>
      <c r="U11" s="55" t="str">
        <f>VLOOKUP(B11,'FOLHA RESUMIDA'!C:I,2,0)</f>
        <v>FRANCISCO FERREIRA DE SOUSA</v>
      </c>
    </row>
    <row r="12" spans="1:21">
      <c r="A12" s="114">
        <v>1</v>
      </c>
      <c r="B12" s="114">
        <v>542</v>
      </c>
      <c r="C12" s="113" t="s">
        <v>6</v>
      </c>
      <c r="D12" s="115">
        <v>27955</v>
      </c>
      <c r="E12" s="114" t="s">
        <v>622</v>
      </c>
      <c r="F12" s="114" t="s">
        <v>482</v>
      </c>
      <c r="G12" s="116">
        <v>2152.9499999999998</v>
      </c>
      <c r="H12" s="116">
        <v>0</v>
      </c>
      <c r="I12" s="117" t="s">
        <v>520</v>
      </c>
      <c r="J12" s="116">
        <v>0</v>
      </c>
      <c r="K12" s="116">
        <v>0</v>
      </c>
      <c r="L12" s="116">
        <v>0</v>
      </c>
      <c r="M12" s="116">
        <v>0</v>
      </c>
      <c r="N12" s="116">
        <v>0</v>
      </c>
      <c r="O12" s="116">
        <v>0</v>
      </c>
      <c r="P12" s="116">
        <v>0</v>
      </c>
      <c r="Q12" s="116">
        <v>0</v>
      </c>
      <c r="R12" s="116">
        <v>0</v>
      </c>
      <c r="S12" s="111">
        <f t="shared" si="0"/>
        <v>2152.9499999999998</v>
      </c>
      <c r="T12" s="77">
        <f t="shared" si="1"/>
        <v>0</v>
      </c>
      <c r="U12" s="55" t="str">
        <f>VLOOKUP(B12,'FOLHA RESUMIDA'!C:I,2,0)</f>
        <v>ANA MARTA MARCELINO DA SILVA</v>
      </c>
    </row>
    <row r="13" spans="1:21">
      <c r="A13" s="114">
        <v>1</v>
      </c>
      <c r="B13" s="114">
        <v>788</v>
      </c>
      <c r="C13" s="113" t="s">
        <v>7</v>
      </c>
      <c r="D13" s="115">
        <v>28551</v>
      </c>
      <c r="E13" s="114" t="s">
        <v>622</v>
      </c>
      <c r="F13" s="114" t="s">
        <v>414</v>
      </c>
      <c r="G13" s="116">
        <v>2502.85</v>
      </c>
      <c r="H13" s="116">
        <v>1374.57</v>
      </c>
      <c r="I13" s="117" t="s">
        <v>520</v>
      </c>
      <c r="J13" s="116">
        <v>0</v>
      </c>
      <c r="K13" s="116">
        <v>0</v>
      </c>
      <c r="L13" s="116">
        <v>0</v>
      </c>
      <c r="M13" s="116">
        <v>0</v>
      </c>
      <c r="N13" s="116">
        <v>0</v>
      </c>
      <c r="O13" s="116">
        <v>0</v>
      </c>
      <c r="P13" s="116">
        <v>0</v>
      </c>
      <c r="Q13" s="116">
        <v>0</v>
      </c>
      <c r="R13" s="116">
        <v>0</v>
      </c>
      <c r="S13" s="111">
        <f t="shared" si="0"/>
        <v>3877.42</v>
      </c>
      <c r="T13" s="77">
        <f t="shared" si="1"/>
        <v>0</v>
      </c>
      <c r="U13" s="55" t="str">
        <f>VLOOKUP(B13,'FOLHA RESUMIDA'!C:I,2,0)</f>
        <v>IVONEIDE FRANCISCA S ALMEIDA</v>
      </c>
    </row>
    <row r="14" spans="1:21">
      <c r="A14" s="114">
        <v>1</v>
      </c>
      <c r="B14" s="114">
        <v>830</v>
      </c>
      <c r="C14" s="113" t="s">
        <v>8</v>
      </c>
      <c r="D14" s="115">
        <v>28688</v>
      </c>
      <c r="E14" s="114" t="s">
        <v>622</v>
      </c>
      <c r="F14" s="114" t="s">
        <v>476</v>
      </c>
      <c r="G14" s="116">
        <v>5440.47</v>
      </c>
      <c r="H14" s="116">
        <v>0</v>
      </c>
      <c r="I14" s="117" t="s">
        <v>520</v>
      </c>
      <c r="J14" s="116">
        <v>0</v>
      </c>
      <c r="K14" s="116">
        <v>0</v>
      </c>
      <c r="L14" s="116">
        <v>0</v>
      </c>
      <c r="M14" s="116">
        <v>0</v>
      </c>
      <c r="N14" s="116">
        <v>0</v>
      </c>
      <c r="O14" s="116">
        <v>0</v>
      </c>
      <c r="P14" s="116">
        <v>0</v>
      </c>
      <c r="Q14" s="116">
        <v>0</v>
      </c>
      <c r="R14" s="116">
        <v>0</v>
      </c>
      <c r="S14" s="111">
        <f t="shared" si="0"/>
        <v>5440.47</v>
      </c>
      <c r="T14" s="77">
        <f t="shared" si="1"/>
        <v>0</v>
      </c>
      <c r="U14" s="55" t="str">
        <f>VLOOKUP(B14,'FOLHA RESUMIDA'!C:I,2,0)</f>
        <v>CARLOS ANTONIO DA SILVA</v>
      </c>
    </row>
    <row r="15" spans="1:21">
      <c r="A15" s="114">
        <v>1</v>
      </c>
      <c r="B15" s="114">
        <v>863</v>
      </c>
      <c r="C15" s="113" t="s">
        <v>9</v>
      </c>
      <c r="D15" s="115">
        <v>28746</v>
      </c>
      <c r="E15" s="114" t="s">
        <v>622</v>
      </c>
      <c r="F15" s="114" t="s">
        <v>412</v>
      </c>
      <c r="G15" s="116">
        <v>2759.34</v>
      </c>
      <c r="H15" s="116">
        <v>0</v>
      </c>
      <c r="I15" s="117" t="s">
        <v>520</v>
      </c>
      <c r="J15" s="116">
        <v>0</v>
      </c>
      <c r="K15" s="116">
        <v>0</v>
      </c>
      <c r="L15" s="116">
        <v>0</v>
      </c>
      <c r="M15" s="116">
        <v>0</v>
      </c>
      <c r="N15" s="116">
        <v>0</v>
      </c>
      <c r="O15" s="116">
        <v>0</v>
      </c>
      <c r="P15" s="116">
        <v>0</v>
      </c>
      <c r="Q15" s="116">
        <v>0</v>
      </c>
      <c r="R15" s="116">
        <v>0</v>
      </c>
      <c r="S15" s="111">
        <f t="shared" si="0"/>
        <v>2759.34</v>
      </c>
      <c r="T15" s="77">
        <f t="shared" si="1"/>
        <v>0</v>
      </c>
      <c r="U15" s="55" t="str">
        <f>VLOOKUP(B15,'FOLHA RESUMIDA'!C:I,2,0)</f>
        <v>JOSE AMARO DOS SANTOS</v>
      </c>
    </row>
    <row r="16" spans="1:21">
      <c r="A16" s="114">
        <v>1</v>
      </c>
      <c r="B16" s="114">
        <v>871</v>
      </c>
      <c r="C16" s="113" t="s">
        <v>573</v>
      </c>
      <c r="D16" s="115">
        <v>28758</v>
      </c>
      <c r="E16" s="114" t="s">
        <v>622</v>
      </c>
      <c r="F16" s="114" t="s">
        <v>476</v>
      </c>
      <c r="G16" s="116">
        <v>4475.91</v>
      </c>
      <c r="H16" s="116">
        <v>1374.57</v>
      </c>
      <c r="I16" s="117" t="s">
        <v>520</v>
      </c>
      <c r="J16" s="116">
        <v>0</v>
      </c>
      <c r="K16" s="116">
        <v>0</v>
      </c>
      <c r="L16" s="116">
        <v>0</v>
      </c>
      <c r="M16" s="116">
        <v>0</v>
      </c>
      <c r="N16" s="116">
        <v>0</v>
      </c>
      <c r="O16" s="116">
        <v>0</v>
      </c>
      <c r="P16" s="116">
        <v>0</v>
      </c>
      <c r="Q16" s="116">
        <v>0</v>
      </c>
      <c r="R16" s="116">
        <v>0</v>
      </c>
      <c r="S16" s="111">
        <f t="shared" si="0"/>
        <v>5850.48</v>
      </c>
      <c r="T16" s="77">
        <f t="shared" si="1"/>
        <v>0</v>
      </c>
      <c r="U16" s="55" t="str">
        <f>VLOOKUP(B16,'FOLHA RESUMIDA'!C:I,2,0)</f>
        <v>MARIA LUISA P DE LEMOS SILVA</v>
      </c>
    </row>
    <row r="17" spans="1:21">
      <c r="A17" s="114">
        <v>1</v>
      </c>
      <c r="B17" s="114">
        <v>897</v>
      </c>
      <c r="C17" s="113" t="s">
        <v>10</v>
      </c>
      <c r="D17" s="115">
        <v>28779</v>
      </c>
      <c r="E17" s="114" t="s">
        <v>622</v>
      </c>
      <c r="F17" s="114" t="s">
        <v>412</v>
      </c>
      <c r="G17" s="116">
        <v>2059.06</v>
      </c>
      <c r="H17" s="116">
        <v>0</v>
      </c>
      <c r="I17" s="117" t="s">
        <v>520</v>
      </c>
      <c r="J17" s="116">
        <v>0</v>
      </c>
      <c r="K17" s="116">
        <v>0</v>
      </c>
      <c r="L17" s="116">
        <v>0</v>
      </c>
      <c r="M17" s="116">
        <v>0</v>
      </c>
      <c r="N17" s="116">
        <v>0</v>
      </c>
      <c r="O17" s="116">
        <v>0</v>
      </c>
      <c r="P17" s="116">
        <v>0</v>
      </c>
      <c r="Q17" s="116">
        <v>0</v>
      </c>
      <c r="R17" s="116">
        <v>0</v>
      </c>
      <c r="S17" s="111">
        <f t="shared" si="0"/>
        <v>2059.06</v>
      </c>
      <c r="T17" s="77">
        <f t="shared" si="1"/>
        <v>0</v>
      </c>
      <c r="U17" s="55" t="str">
        <f>VLOOKUP(B17,'FOLHA RESUMIDA'!C:I,2,0)</f>
        <v>EUNICE DE ASSIS CALIXTO</v>
      </c>
    </row>
    <row r="18" spans="1:21">
      <c r="A18" s="114">
        <v>1</v>
      </c>
      <c r="B18" s="114">
        <v>996</v>
      </c>
      <c r="C18" s="113" t="s">
        <v>11</v>
      </c>
      <c r="D18" s="115">
        <v>28887</v>
      </c>
      <c r="E18" s="114" t="s">
        <v>622</v>
      </c>
      <c r="F18" s="114" t="s">
        <v>414</v>
      </c>
      <c r="G18" s="116">
        <v>4280.67</v>
      </c>
      <c r="H18" s="116">
        <v>0</v>
      </c>
      <c r="I18" s="117" t="s">
        <v>520</v>
      </c>
      <c r="J18" s="116">
        <v>0</v>
      </c>
      <c r="K18" s="116">
        <v>0</v>
      </c>
      <c r="L18" s="116">
        <v>0</v>
      </c>
      <c r="M18" s="116">
        <v>0</v>
      </c>
      <c r="N18" s="116">
        <v>0</v>
      </c>
      <c r="O18" s="116">
        <v>0</v>
      </c>
      <c r="P18" s="116">
        <v>0</v>
      </c>
      <c r="Q18" s="116">
        <v>0</v>
      </c>
      <c r="R18" s="116">
        <v>0</v>
      </c>
      <c r="S18" s="111">
        <f t="shared" si="0"/>
        <v>4280.67</v>
      </c>
      <c r="T18" s="77">
        <f t="shared" si="1"/>
        <v>0</v>
      </c>
      <c r="U18" s="55" t="str">
        <f>VLOOKUP(B18,'FOLHA RESUMIDA'!C:I,2,0)</f>
        <v>FIRMINO SIQUEIRA DA SILVA</v>
      </c>
    </row>
    <row r="19" spans="1:21">
      <c r="A19" s="114">
        <v>1</v>
      </c>
      <c r="B19" s="114">
        <v>1008</v>
      </c>
      <c r="C19" s="113" t="s">
        <v>12</v>
      </c>
      <c r="D19" s="115">
        <v>28902</v>
      </c>
      <c r="E19" s="114" t="s">
        <v>622</v>
      </c>
      <c r="F19" s="114" t="s">
        <v>412</v>
      </c>
      <c r="G19" s="116">
        <v>2627.98</v>
      </c>
      <c r="H19" s="116">
        <v>0</v>
      </c>
      <c r="I19" s="117" t="s">
        <v>520</v>
      </c>
      <c r="J19" s="116">
        <v>0</v>
      </c>
      <c r="K19" s="116">
        <v>0</v>
      </c>
      <c r="L19" s="116">
        <v>0</v>
      </c>
      <c r="M19" s="116">
        <v>0</v>
      </c>
      <c r="N19" s="116">
        <v>0</v>
      </c>
      <c r="O19" s="116">
        <v>0</v>
      </c>
      <c r="P19" s="116">
        <v>0</v>
      </c>
      <c r="Q19" s="116">
        <v>0</v>
      </c>
      <c r="R19" s="116">
        <v>0</v>
      </c>
      <c r="S19" s="111">
        <f t="shared" si="0"/>
        <v>2627.98</v>
      </c>
      <c r="T19" s="77">
        <f t="shared" si="1"/>
        <v>0</v>
      </c>
      <c r="U19" s="55" t="str">
        <f>VLOOKUP(B19,'FOLHA RESUMIDA'!C:I,2,0)</f>
        <v>MARIO JOSE DO NASCIMENTO</v>
      </c>
    </row>
    <row r="20" spans="1:21">
      <c r="A20" s="114">
        <v>1</v>
      </c>
      <c r="B20" s="114">
        <v>1037</v>
      </c>
      <c r="C20" s="113" t="s">
        <v>13</v>
      </c>
      <c r="D20" s="115">
        <v>28926</v>
      </c>
      <c r="E20" s="114" t="s">
        <v>622</v>
      </c>
      <c r="F20" s="114" t="s">
        <v>414</v>
      </c>
      <c r="G20" s="116">
        <v>4076.83</v>
      </c>
      <c r="H20" s="116">
        <v>0</v>
      </c>
      <c r="I20" s="117" t="s">
        <v>520</v>
      </c>
      <c r="J20" s="116">
        <v>0</v>
      </c>
      <c r="K20" s="116">
        <v>0</v>
      </c>
      <c r="L20" s="116">
        <v>0</v>
      </c>
      <c r="M20" s="116">
        <v>0</v>
      </c>
      <c r="N20" s="116">
        <v>0</v>
      </c>
      <c r="O20" s="116">
        <v>0</v>
      </c>
      <c r="P20" s="116">
        <v>0</v>
      </c>
      <c r="Q20" s="116">
        <v>0</v>
      </c>
      <c r="R20" s="116">
        <v>0</v>
      </c>
      <c r="S20" s="111">
        <f t="shared" si="0"/>
        <v>4076.83</v>
      </c>
      <c r="T20" s="77">
        <f t="shared" si="1"/>
        <v>0</v>
      </c>
      <c r="U20" s="55" t="str">
        <f>VLOOKUP(B20,'FOLHA RESUMIDA'!C:I,2,0)</f>
        <v>DAVI INACIO FILHO</v>
      </c>
    </row>
    <row r="21" spans="1:21">
      <c r="A21" s="114">
        <v>1</v>
      </c>
      <c r="B21" s="114">
        <v>1051</v>
      </c>
      <c r="C21" s="113" t="s">
        <v>14</v>
      </c>
      <c r="D21" s="115">
        <v>28936</v>
      </c>
      <c r="E21" s="114" t="s">
        <v>622</v>
      </c>
      <c r="F21" s="114" t="s">
        <v>420</v>
      </c>
      <c r="G21" s="116">
        <v>12685.03</v>
      </c>
      <c r="H21" s="116">
        <v>9235.66</v>
      </c>
      <c r="I21" s="117" t="s">
        <v>520</v>
      </c>
      <c r="J21" s="116">
        <v>0</v>
      </c>
      <c r="K21" s="116">
        <v>0</v>
      </c>
      <c r="L21" s="116">
        <v>0</v>
      </c>
      <c r="M21" s="116">
        <v>0</v>
      </c>
      <c r="N21" s="116">
        <v>0</v>
      </c>
      <c r="O21" s="116">
        <v>0</v>
      </c>
      <c r="P21" s="116">
        <v>0</v>
      </c>
      <c r="Q21" s="116">
        <v>0</v>
      </c>
      <c r="R21" s="116">
        <v>0</v>
      </c>
      <c r="S21" s="111">
        <f t="shared" si="0"/>
        <v>21920.690000000002</v>
      </c>
      <c r="T21" s="77">
        <f t="shared" si="1"/>
        <v>0</v>
      </c>
      <c r="U21" s="55" t="str">
        <f>VLOOKUP(B21,'FOLHA RESUMIDA'!C:I,2,0)</f>
        <v>GEORGE HAROLD DE B  WALMSLEY</v>
      </c>
    </row>
    <row r="22" spans="1:21">
      <c r="A22" s="114">
        <v>1</v>
      </c>
      <c r="B22" s="114">
        <v>1056</v>
      </c>
      <c r="C22" s="113" t="s">
        <v>15</v>
      </c>
      <c r="D22" s="115">
        <v>28961</v>
      </c>
      <c r="E22" s="114" t="s">
        <v>622</v>
      </c>
      <c r="F22" s="114" t="s">
        <v>482</v>
      </c>
      <c r="G22" s="116">
        <v>4934.66</v>
      </c>
      <c r="H22" s="116">
        <v>0</v>
      </c>
      <c r="I22" s="117" t="s">
        <v>520</v>
      </c>
      <c r="J22" s="116">
        <v>0</v>
      </c>
      <c r="K22" s="116">
        <v>0</v>
      </c>
      <c r="L22" s="116">
        <v>0</v>
      </c>
      <c r="M22" s="116">
        <v>0</v>
      </c>
      <c r="N22" s="116">
        <v>0</v>
      </c>
      <c r="O22" s="116">
        <v>0</v>
      </c>
      <c r="P22" s="116">
        <v>0</v>
      </c>
      <c r="Q22" s="116">
        <v>0</v>
      </c>
      <c r="R22" s="116">
        <v>0</v>
      </c>
      <c r="S22" s="111">
        <f t="shared" si="0"/>
        <v>4934.66</v>
      </c>
      <c r="T22" s="77">
        <f t="shared" si="1"/>
        <v>0</v>
      </c>
      <c r="U22" s="55" t="str">
        <f>VLOOKUP(B22,'FOLHA RESUMIDA'!C:I,2,0)</f>
        <v>VALERIA MARIA DA SILVA</v>
      </c>
    </row>
    <row r="23" spans="1:21">
      <c r="A23" s="114">
        <v>1</v>
      </c>
      <c r="B23" s="114">
        <v>1071</v>
      </c>
      <c r="C23" s="113" t="s">
        <v>16</v>
      </c>
      <c r="D23" s="115">
        <v>28968</v>
      </c>
      <c r="E23" s="114" t="s">
        <v>622</v>
      </c>
      <c r="F23" s="114" t="s">
        <v>414</v>
      </c>
      <c r="G23" s="116">
        <v>2270.11</v>
      </c>
      <c r="H23" s="116">
        <v>0</v>
      </c>
      <c r="I23" s="117" t="s">
        <v>520</v>
      </c>
      <c r="J23" s="116">
        <v>0</v>
      </c>
      <c r="K23" s="116">
        <v>0</v>
      </c>
      <c r="L23" s="116">
        <v>0</v>
      </c>
      <c r="M23" s="116">
        <v>0</v>
      </c>
      <c r="N23" s="116">
        <v>0</v>
      </c>
      <c r="O23" s="116">
        <v>0</v>
      </c>
      <c r="P23" s="116">
        <v>0</v>
      </c>
      <c r="Q23" s="116">
        <v>0</v>
      </c>
      <c r="R23" s="116">
        <v>0</v>
      </c>
      <c r="S23" s="111">
        <f t="shared" si="0"/>
        <v>2270.11</v>
      </c>
      <c r="T23" s="77">
        <f t="shared" si="1"/>
        <v>0</v>
      </c>
      <c r="U23" s="55" t="str">
        <f>VLOOKUP(B23,'FOLHA RESUMIDA'!C:I,2,0)</f>
        <v>MARIA JOSE DA HORA</v>
      </c>
    </row>
    <row r="24" spans="1:21">
      <c r="A24" s="114">
        <v>1</v>
      </c>
      <c r="B24" s="114">
        <v>1080</v>
      </c>
      <c r="C24" s="113" t="s">
        <v>17</v>
      </c>
      <c r="D24" s="115">
        <v>28968</v>
      </c>
      <c r="E24" s="114" t="s">
        <v>622</v>
      </c>
      <c r="F24" s="114" t="s">
        <v>476</v>
      </c>
      <c r="G24" s="116">
        <v>4475.91</v>
      </c>
      <c r="H24" s="116">
        <v>0</v>
      </c>
      <c r="I24" s="117" t="s">
        <v>520</v>
      </c>
      <c r="J24" s="116">
        <v>0</v>
      </c>
      <c r="K24" s="116">
        <v>0</v>
      </c>
      <c r="L24" s="116">
        <v>0</v>
      </c>
      <c r="M24" s="116">
        <v>0</v>
      </c>
      <c r="N24" s="116">
        <v>0</v>
      </c>
      <c r="O24" s="116">
        <v>0</v>
      </c>
      <c r="P24" s="116">
        <v>0</v>
      </c>
      <c r="Q24" s="116">
        <v>0</v>
      </c>
      <c r="R24" s="116">
        <v>0</v>
      </c>
      <c r="S24" s="111">
        <f t="shared" si="0"/>
        <v>4475.91</v>
      </c>
      <c r="T24" s="77">
        <f t="shared" si="1"/>
        <v>0</v>
      </c>
      <c r="U24" s="55" t="str">
        <f>VLOOKUP(B24,'FOLHA RESUMIDA'!C:I,2,0)</f>
        <v>VALDIRENE ANDRE PEREIRA</v>
      </c>
    </row>
    <row r="25" spans="1:21">
      <c r="A25" s="114">
        <v>1</v>
      </c>
      <c r="B25" s="114">
        <v>1099</v>
      </c>
      <c r="C25" s="113" t="s">
        <v>18</v>
      </c>
      <c r="D25" s="115">
        <v>28997</v>
      </c>
      <c r="E25" s="114" t="s">
        <v>622</v>
      </c>
      <c r="F25" s="114" t="s">
        <v>414</v>
      </c>
      <c r="G25" s="116">
        <v>4076.83</v>
      </c>
      <c r="H25" s="116">
        <v>0</v>
      </c>
      <c r="I25" s="117" t="s">
        <v>520</v>
      </c>
      <c r="J25" s="116">
        <v>0</v>
      </c>
      <c r="K25" s="116">
        <v>0</v>
      </c>
      <c r="L25" s="116">
        <v>0</v>
      </c>
      <c r="M25" s="116">
        <v>0</v>
      </c>
      <c r="N25" s="116">
        <v>0</v>
      </c>
      <c r="O25" s="116">
        <v>0</v>
      </c>
      <c r="P25" s="116">
        <v>0</v>
      </c>
      <c r="Q25" s="116">
        <v>0</v>
      </c>
      <c r="R25" s="116">
        <v>0</v>
      </c>
      <c r="S25" s="111">
        <f t="shared" si="0"/>
        <v>4076.83</v>
      </c>
      <c r="T25" s="77">
        <f t="shared" si="1"/>
        <v>0</v>
      </c>
      <c r="U25" s="55" t="str">
        <f>VLOOKUP(B25,'FOLHA RESUMIDA'!C:I,2,0)</f>
        <v>VALERIA DA SILVA SOUZA</v>
      </c>
    </row>
    <row r="26" spans="1:21">
      <c r="A26" s="114">
        <v>1</v>
      </c>
      <c r="B26" s="114">
        <v>1126</v>
      </c>
      <c r="C26" s="113" t="s">
        <v>19</v>
      </c>
      <c r="D26" s="115">
        <v>29017</v>
      </c>
      <c r="E26" s="114" t="s">
        <v>622</v>
      </c>
      <c r="F26" s="114" t="s">
        <v>476</v>
      </c>
      <c r="G26" s="116">
        <v>5243.01</v>
      </c>
      <c r="H26" s="116">
        <v>1754.8</v>
      </c>
      <c r="I26" s="117" t="s">
        <v>520</v>
      </c>
      <c r="J26" s="116">
        <v>0</v>
      </c>
      <c r="K26" s="116">
        <v>0</v>
      </c>
      <c r="L26" s="116">
        <v>0</v>
      </c>
      <c r="M26" s="116">
        <v>0</v>
      </c>
      <c r="N26" s="116">
        <v>0</v>
      </c>
      <c r="O26" s="116">
        <v>0</v>
      </c>
      <c r="P26" s="116">
        <v>0</v>
      </c>
      <c r="Q26" s="116">
        <v>0</v>
      </c>
      <c r="R26" s="116">
        <v>0</v>
      </c>
      <c r="S26" s="111">
        <f t="shared" si="0"/>
        <v>6997.81</v>
      </c>
      <c r="T26" s="77">
        <f t="shared" si="1"/>
        <v>0</v>
      </c>
      <c r="U26" s="55" t="str">
        <f>VLOOKUP(B26,'FOLHA RESUMIDA'!C:I,2,0)</f>
        <v>ALUISIO GOMES FERREIRA FILHO</v>
      </c>
    </row>
    <row r="27" spans="1:21">
      <c r="A27" s="114">
        <v>10</v>
      </c>
      <c r="B27" s="114">
        <v>1135</v>
      </c>
      <c r="C27" s="113" t="s">
        <v>327</v>
      </c>
      <c r="D27" s="115">
        <v>29031</v>
      </c>
      <c r="E27" s="114" t="s">
        <v>622</v>
      </c>
      <c r="F27" s="114" t="s">
        <v>476</v>
      </c>
      <c r="G27" s="116">
        <v>3682.31</v>
      </c>
      <c r="H27" s="116">
        <v>0</v>
      </c>
      <c r="I27" s="117" t="s">
        <v>520</v>
      </c>
      <c r="J27" s="116">
        <v>0</v>
      </c>
      <c r="K27" s="116">
        <v>0</v>
      </c>
      <c r="L27" s="116">
        <v>0</v>
      </c>
      <c r="M27" s="116">
        <v>0</v>
      </c>
      <c r="N27" s="116">
        <v>0</v>
      </c>
      <c r="O27" s="116">
        <v>0</v>
      </c>
      <c r="P27" s="116">
        <v>0</v>
      </c>
      <c r="Q27" s="116">
        <v>0</v>
      </c>
      <c r="R27" s="116">
        <v>0</v>
      </c>
      <c r="S27" s="111">
        <f t="shared" si="0"/>
        <v>3682.31</v>
      </c>
      <c r="T27" s="77">
        <f t="shared" si="1"/>
        <v>0</v>
      </c>
      <c r="U27" s="55" t="str">
        <f>VLOOKUP(B27,'FOLHA RESUMIDA'!C:I,2,0)</f>
        <v>ANTONIO LUIZ DOS SANTOS</v>
      </c>
    </row>
    <row r="28" spans="1:21">
      <c r="A28" s="114">
        <v>1</v>
      </c>
      <c r="B28" s="114">
        <v>1159</v>
      </c>
      <c r="C28" s="113" t="s">
        <v>20</v>
      </c>
      <c r="D28" s="115">
        <v>29067</v>
      </c>
      <c r="E28" s="114" t="s">
        <v>622</v>
      </c>
      <c r="F28" s="114" t="s">
        <v>414</v>
      </c>
      <c r="G28" s="116">
        <v>2270.16</v>
      </c>
      <c r="H28" s="116">
        <v>0</v>
      </c>
      <c r="I28" s="117" t="s">
        <v>520</v>
      </c>
      <c r="J28" s="116">
        <v>0</v>
      </c>
      <c r="K28" s="116">
        <v>0</v>
      </c>
      <c r="L28" s="116">
        <v>0</v>
      </c>
      <c r="M28" s="116">
        <v>0</v>
      </c>
      <c r="N28" s="116">
        <v>0</v>
      </c>
      <c r="O28" s="116">
        <v>0</v>
      </c>
      <c r="P28" s="116">
        <v>0</v>
      </c>
      <c r="Q28" s="116">
        <v>0</v>
      </c>
      <c r="R28" s="116">
        <v>0</v>
      </c>
      <c r="S28" s="111">
        <f t="shared" si="0"/>
        <v>2270.16</v>
      </c>
      <c r="T28" s="77">
        <f t="shared" si="1"/>
        <v>0</v>
      </c>
      <c r="U28" s="55" t="str">
        <f>VLOOKUP(B28,'FOLHA RESUMIDA'!C:I,2,0)</f>
        <v>VERA LUCIA MARIA C  DA SILVA</v>
      </c>
    </row>
    <row r="29" spans="1:21">
      <c r="A29" s="114">
        <v>1</v>
      </c>
      <c r="B29" s="114">
        <v>1164</v>
      </c>
      <c r="C29" s="113" t="s">
        <v>21</v>
      </c>
      <c r="D29" s="115">
        <v>29067</v>
      </c>
      <c r="E29" s="114" t="s">
        <v>622</v>
      </c>
      <c r="F29" s="114" t="s">
        <v>476</v>
      </c>
      <c r="G29" s="116">
        <v>4155.4799999999996</v>
      </c>
      <c r="H29" s="116">
        <v>1557</v>
      </c>
      <c r="I29" s="117" t="s">
        <v>520</v>
      </c>
      <c r="J29" s="116">
        <v>0</v>
      </c>
      <c r="K29" s="116">
        <v>0</v>
      </c>
      <c r="L29" s="116">
        <v>0</v>
      </c>
      <c r="M29" s="116">
        <v>0</v>
      </c>
      <c r="N29" s="116">
        <v>0</v>
      </c>
      <c r="O29" s="116">
        <v>0</v>
      </c>
      <c r="P29" s="116">
        <v>0</v>
      </c>
      <c r="Q29" s="116">
        <v>0</v>
      </c>
      <c r="R29" s="116">
        <v>0</v>
      </c>
      <c r="S29" s="111">
        <f t="shared" si="0"/>
        <v>5712.48</v>
      </c>
      <c r="T29" s="77">
        <f t="shared" si="1"/>
        <v>0</v>
      </c>
      <c r="U29" s="55" t="str">
        <f>VLOOKUP(B29,'FOLHA RESUMIDA'!C:I,2,0)</f>
        <v>TERESINHA MARIA DE F  FELIX</v>
      </c>
    </row>
    <row r="30" spans="1:21">
      <c r="A30" s="114">
        <v>1</v>
      </c>
      <c r="B30" s="114">
        <v>1169</v>
      </c>
      <c r="C30" s="113" t="s">
        <v>22</v>
      </c>
      <c r="D30" s="115">
        <v>29067</v>
      </c>
      <c r="E30" s="114" t="s">
        <v>622</v>
      </c>
      <c r="F30" s="114" t="s">
        <v>414</v>
      </c>
      <c r="G30" s="116">
        <v>3521.69</v>
      </c>
      <c r="H30" s="116">
        <v>0</v>
      </c>
      <c r="I30" s="117" t="s">
        <v>520</v>
      </c>
      <c r="J30" s="116">
        <v>0</v>
      </c>
      <c r="K30" s="116">
        <v>0</v>
      </c>
      <c r="L30" s="116">
        <v>0</v>
      </c>
      <c r="M30" s="116">
        <v>0</v>
      </c>
      <c r="N30" s="116">
        <v>0</v>
      </c>
      <c r="O30" s="116">
        <v>0</v>
      </c>
      <c r="P30" s="116">
        <v>0</v>
      </c>
      <c r="Q30" s="116">
        <v>0</v>
      </c>
      <c r="R30" s="116">
        <v>0</v>
      </c>
      <c r="S30" s="111">
        <f t="shared" si="0"/>
        <v>3521.69</v>
      </c>
      <c r="T30" s="77">
        <f t="shared" si="1"/>
        <v>0</v>
      </c>
      <c r="U30" s="55" t="str">
        <f>VLOOKUP(B30,'FOLHA RESUMIDA'!C:I,2,0)</f>
        <v>MARIA DO CARMO SANTOS</v>
      </c>
    </row>
    <row r="31" spans="1:21">
      <c r="A31" s="114">
        <v>1</v>
      </c>
      <c r="B31" s="114">
        <v>1177</v>
      </c>
      <c r="C31" s="113" t="s">
        <v>23</v>
      </c>
      <c r="D31" s="115">
        <v>29068</v>
      </c>
      <c r="E31" s="114" t="s">
        <v>622</v>
      </c>
      <c r="F31" s="114" t="s">
        <v>476</v>
      </c>
      <c r="G31" s="116">
        <v>4475.95</v>
      </c>
      <c r="H31" s="116">
        <v>0</v>
      </c>
      <c r="I31" s="117" t="s">
        <v>520</v>
      </c>
      <c r="J31" s="116">
        <v>0</v>
      </c>
      <c r="K31" s="116">
        <v>0</v>
      </c>
      <c r="L31" s="116">
        <v>0</v>
      </c>
      <c r="M31" s="116">
        <v>0</v>
      </c>
      <c r="N31" s="116">
        <v>0</v>
      </c>
      <c r="O31" s="116">
        <v>0</v>
      </c>
      <c r="P31" s="116">
        <v>0</v>
      </c>
      <c r="Q31" s="116">
        <v>0</v>
      </c>
      <c r="R31" s="116">
        <v>0</v>
      </c>
      <c r="S31" s="111">
        <f t="shared" si="0"/>
        <v>4475.95</v>
      </c>
      <c r="T31" s="77">
        <f t="shared" si="1"/>
        <v>0</v>
      </c>
      <c r="U31" s="55" t="str">
        <f>VLOOKUP(B31,'FOLHA RESUMIDA'!C:I,2,0)</f>
        <v>SELMA MARIA P DO NASCIMENTO</v>
      </c>
    </row>
    <row r="32" spans="1:21">
      <c r="A32" s="114">
        <v>1</v>
      </c>
      <c r="B32" s="114">
        <v>1221</v>
      </c>
      <c r="C32" s="113" t="s">
        <v>24</v>
      </c>
      <c r="D32" s="115">
        <v>29087</v>
      </c>
      <c r="E32" s="114" t="s">
        <v>622</v>
      </c>
      <c r="F32" s="114" t="s">
        <v>420</v>
      </c>
      <c r="G32" s="116">
        <v>7063.48</v>
      </c>
      <c r="H32" s="116">
        <v>3316.32</v>
      </c>
      <c r="I32" s="117" t="s">
        <v>520</v>
      </c>
      <c r="J32" s="116">
        <v>0</v>
      </c>
      <c r="K32" s="116">
        <v>0</v>
      </c>
      <c r="L32" s="116">
        <v>0</v>
      </c>
      <c r="M32" s="116">
        <v>0</v>
      </c>
      <c r="N32" s="116">
        <v>0</v>
      </c>
      <c r="O32" s="116">
        <v>0</v>
      </c>
      <c r="P32" s="116">
        <v>0</v>
      </c>
      <c r="Q32" s="116">
        <v>0</v>
      </c>
      <c r="R32" s="116">
        <v>0</v>
      </c>
      <c r="S32" s="111">
        <f t="shared" si="0"/>
        <v>10379.799999999999</v>
      </c>
      <c r="T32" s="77">
        <f t="shared" si="1"/>
        <v>0</v>
      </c>
      <c r="U32" s="55" t="str">
        <f>VLOOKUP(B32,'FOLHA RESUMIDA'!C:I,2,0)</f>
        <v>JOSE CARLOS TENORIO DE MELO</v>
      </c>
    </row>
    <row r="33" spans="1:21">
      <c r="A33" s="114">
        <v>1</v>
      </c>
      <c r="B33" s="114">
        <v>1229</v>
      </c>
      <c r="C33" s="113" t="s">
        <v>25</v>
      </c>
      <c r="D33" s="115">
        <v>29089</v>
      </c>
      <c r="E33" s="114" t="s">
        <v>622</v>
      </c>
      <c r="F33" s="114" t="s">
        <v>414</v>
      </c>
      <c r="G33" s="116">
        <v>4280.67</v>
      </c>
      <c r="H33" s="116">
        <v>0</v>
      </c>
      <c r="I33" s="117" t="s">
        <v>520</v>
      </c>
      <c r="J33" s="116">
        <v>0</v>
      </c>
      <c r="K33" s="116">
        <v>0</v>
      </c>
      <c r="L33" s="116">
        <v>0</v>
      </c>
      <c r="M33" s="116">
        <v>0</v>
      </c>
      <c r="N33" s="116">
        <v>0</v>
      </c>
      <c r="O33" s="116">
        <v>0</v>
      </c>
      <c r="P33" s="116">
        <v>0</v>
      </c>
      <c r="Q33" s="116">
        <v>0</v>
      </c>
      <c r="R33" s="116">
        <v>0</v>
      </c>
      <c r="S33" s="111">
        <f t="shared" si="0"/>
        <v>4280.67</v>
      </c>
      <c r="T33" s="77">
        <f t="shared" si="1"/>
        <v>0</v>
      </c>
      <c r="U33" s="55" t="str">
        <f>VLOOKUP(B33,'FOLHA RESUMIDA'!C:I,2,0)</f>
        <v>IVANETE RODRIGUES DOS SANTOS</v>
      </c>
    </row>
    <row r="34" spans="1:21">
      <c r="A34" s="114">
        <v>1</v>
      </c>
      <c r="B34" s="114">
        <v>1243</v>
      </c>
      <c r="C34" s="113" t="s">
        <v>26</v>
      </c>
      <c r="D34" s="115">
        <v>29096</v>
      </c>
      <c r="E34" s="114" t="s">
        <v>622</v>
      </c>
      <c r="F34" s="114" t="s">
        <v>414</v>
      </c>
      <c r="G34" s="116">
        <v>2759.34</v>
      </c>
      <c r="H34" s="116">
        <v>0</v>
      </c>
      <c r="I34" s="117" t="s">
        <v>520</v>
      </c>
      <c r="J34" s="116">
        <v>0</v>
      </c>
      <c r="K34" s="116">
        <v>0</v>
      </c>
      <c r="L34" s="116">
        <v>0</v>
      </c>
      <c r="M34" s="116">
        <v>0</v>
      </c>
      <c r="N34" s="116">
        <v>0</v>
      </c>
      <c r="O34" s="116">
        <v>0</v>
      </c>
      <c r="P34" s="116">
        <v>0</v>
      </c>
      <c r="Q34" s="116">
        <v>0</v>
      </c>
      <c r="R34" s="116">
        <v>0</v>
      </c>
      <c r="S34" s="111">
        <f t="shared" si="0"/>
        <v>2759.34</v>
      </c>
      <c r="T34" s="77">
        <f t="shared" si="1"/>
        <v>0</v>
      </c>
      <c r="U34" s="55" t="str">
        <f>VLOOKUP(B34,'FOLHA RESUMIDA'!C:I,2,0)</f>
        <v>MARIA EUGENIA VILARIM LIMA</v>
      </c>
    </row>
    <row r="35" spans="1:21">
      <c r="A35" s="114">
        <v>1</v>
      </c>
      <c r="B35" s="114">
        <v>1258</v>
      </c>
      <c r="C35" s="113" t="s">
        <v>27</v>
      </c>
      <c r="D35" s="115">
        <v>29102</v>
      </c>
      <c r="E35" s="114" t="s">
        <v>622</v>
      </c>
      <c r="F35" s="114" t="s">
        <v>476</v>
      </c>
      <c r="G35" s="116">
        <v>5181.46</v>
      </c>
      <c r="H35" s="116">
        <v>1952.93</v>
      </c>
      <c r="I35" s="117" t="s">
        <v>520</v>
      </c>
      <c r="J35" s="116">
        <v>0</v>
      </c>
      <c r="K35" s="116">
        <v>0</v>
      </c>
      <c r="L35" s="116">
        <v>0</v>
      </c>
      <c r="M35" s="116">
        <v>0</v>
      </c>
      <c r="N35" s="116">
        <v>0</v>
      </c>
      <c r="O35" s="116">
        <v>0</v>
      </c>
      <c r="P35" s="116">
        <v>0</v>
      </c>
      <c r="Q35" s="116">
        <v>0</v>
      </c>
      <c r="R35" s="116">
        <v>0</v>
      </c>
      <c r="S35" s="111">
        <f t="shared" si="0"/>
        <v>7134.39</v>
      </c>
      <c r="T35" s="77">
        <f t="shared" si="1"/>
        <v>0</v>
      </c>
      <c r="U35" s="55" t="str">
        <f>VLOOKUP(B35,'FOLHA RESUMIDA'!C:I,2,0)</f>
        <v>ADIGALENE RODRIGUES DA SILVA</v>
      </c>
    </row>
    <row r="36" spans="1:21">
      <c r="A36" s="114">
        <v>1</v>
      </c>
      <c r="B36" s="114">
        <v>1267</v>
      </c>
      <c r="C36" s="113" t="s">
        <v>28</v>
      </c>
      <c r="D36" s="115">
        <v>29099</v>
      </c>
      <c r="E36" s="114" t="s">
        <v>622</v>
      </c>
      <c r="F36" s="114" t="s">
        <v>422</v>
      </c>
      <c r="G36" s="116">
        <v>12295.67</v>
      </c>
      <c r="H36" s="116">
        <v>10091.209999999999</v>
      </c>
      <c r="I36" s="117" t="s">
        <v>520</v>
      </c>
      <c r="J36" s="116">
        <v>0</v>
      </c>
      <c r="K36" s="116">
        <v>0</v>
      </c>
      <c r="L36" s="116">
        <v>0</v>
      </c>
      <c r="M36" s="116">
        <v>0</v>
      </c>
      <c r="N36" s="116">
        <v>0</v>
      </c>
      <c r="O36" s="116">
        <v>0</v>
      </c>
      <c r="P36" s="116">
        <v>0</v>
      </c>
      <c r="Q36" s="116">
        <v>0</v>
      </c>
      <c r="R36" s="116">
        <v>0</v>
      </c>
      <c r="S36" s="111">
        <f t="shared" si="0"/>
        <v>22386.879999999997</v>
      </c>
      <c r="T36" s="77">
        <f t="shared" si="1"/>
        <v>0</v>
      </c>
      <c r="U36" s="55" t="str">
        <f>VLOOKUP(B36,'FOLHA RESUMIDA'!C:I,2,0)</f>
        <v>MARCO AURELIO O DE OLIVEIRA</v>
      </c>
    </row>
    <row r="37" spans="1:21">
      <c r="A37" s="114">
        <v>1</v>
      </c>
      <c r="B37" s="114">
        <v>1269</v>
      </c>
      <c r="C37" s="113" t="s">
        <v>29</v>
      </c>
      <c r="D37" s="115">
        <v>29118</v>
      </c>
      <c r="E37" s="114" t="s">
        <v>622</v>
      </c>
      <c r="F37" s="114" t="s">
        <v>412</v>
      </c>
      <c r="G37" s="116">
        <v>2059.06</v>
      </c>
      <c r="H37" s="116">
        <v>0</v>
      </c>
      <c r="I37" s="117" t="s">
        <v>520</v>
      </c>
      <c r="J37" s="116">
        <v>0</v>
      </c>
      <c r="K37" s="116">
        <v>0</v>
      </c>
      <c r="L37" s="116">
        <v>0</v>
      </c>
      <c r="M37" s="116">
        <v>0</v>
      </c>
      <c r="N37" s="116">
        <v>0</v>
      </c>
      <c r="O37" s="116">
        <v>0</v>
      </c>
      <c r="P37" s="116">
        <v>0</v>
      </c>
      <c r="Q37" s="116">
        <v>0</v>
      </c>
      <c r="R37" s="116">
        <v>0</v>
      </c>
      <c r="S37" s="111">
        <f t="shared" si="0"/>
        <v>2059.06</v>
      </c>
      <c r="T37" s="77">
        <f t="shared" si="1"/>
        <v>0</v>
      </c>
      <c r="U37" s="55" t="str">
        <f>VLOOKUP(B37,'FOLHA RESUMIDA'!C:I,2,0)</f>
        <v>VALDECY FERREIRA DA COSTA</v>
      </c>
    </row>
    <row r="38" spans="1:21">
      <c r="A38" s="114">
        <v>1</v>
      </c>
      <c r="B38" s="114">
        <v>1328</v>
      </c>
      <c r="C38" s="113" t="s">
        <v>30</v>
      </c>
      <c r="D38" s="115">
        <v>29202</v>
      </c>
      <c r="E38" s="114" t="s">
        <v>622</v>
      </c>
      <c r="F38" s="114" t="s">
        <v>476</v>
      </c>
      <c r="G38" s="116">
        <v>4059.77</v>
      </c>
      <c r="H38" s="116">
        <v>0</v>
      </c>
      <c r="I38" s="117" t="s">
        <v>520</v>
      </c>
      <c r="J38" s="116">
        <v>0</v>
      </c>
      <c r="K38" s="116">
        <v>0</v>
      </c>
      <c r="L38" s="116">
        <v>0</v>
      </c>
      <c r="M38" s="116">
        <v>0</v>
      </c>
      <c r="N38" s="116">
        <v>0</v>
      </c>
      <c r="O38" s="116">
        <v>0</v>
      </c>
      <c r="P38" s="116">
        <v>0</v>
      </c>
      <c r="Q38" s="116">
        <v>0</v>
      </c>
      <c r="R38" s="116">
        <v>0</v>
      </c>
      <c r="S38" s="111">
        <f t="shared" si="0"/>
        <v>4059.77</v>
      </c>
      <c r="T38" s="77">
        <f t="shared" si="1"/>
        <v>0</v>
      </c>
      <c r="U38" s="55" t="str">
        <f>VLOOKUP(B38,'FOLHA RESUMIDA'!C:I,2,0)</f>
        <v>LIZETE ALFREDINA DA SILVA</v>
      </c>
    </row>
    <row r="39" spans="1:21">
      <c r="A39" s="114">
        <v>1</v>
      </c>
      <c r="B39" s="114">
        <v>1330</v>
      </c>
      <c r="C39" s="113" t="s">
        <v>31</v>
      </c>
      <c r="D39" s="115">
        <v>29202</v>
      </c>
      <c r="E39" s="114" t="s">
        <v>622</v>
      </c>
      <c r="F39" s="114" t="s">
        <v>414</v>
      </c>
      <c r="G39" s="116">
        <v>4076.86</v>
      </c>
      <c r="H39" s="116">
        <v>0</v>
      </c>
      <c r="I39" s="117" t="s">
        <v>520</v>
      </c>
      <c r="J39" s="116">
        <v>0</v>
      </c>
      <c r="K39" s="116">
        <v>0</v>
      </c>
      <c r="L39" s="116">
        <v>0</v>
      </c>
      <c r="M39" s="116">
        <v>0</v>
      </c>
      <c r="N39" s="116">
        <v>0</v>
      </c>
      <c r="O39" s="116">
        <v>0</v>
      </c>
      <c r="P39" s="116">
        <v>0</v>
      </c>
      <c r="Q39" s="116">
        <v>0</v>
      </c>
      <c r="R39" s="116">
        <v>0</v>
      </c>
      <c r="S39" s="111">
        <f t="shared" si="0"/>
        <v>4076.86</v>
      </c>
      <c r="T39" s="77">
        <f t="shared" si="1"/>
        <v>0</v>
      </c>
      <c r="U39" s="55" t="str">
        <f>VLOOKUP(B39,'FOLHA RESUMIDA'!C:I,2,0)</f>
        <v>IVANISE MARIA DA LUZ SANTOS</v>
      </c>
    </row>
    <row r="40" spans="1:21">
      <c r="A40" s="114">
        <v>1</v>
      </c>
      <c r="B40" s="114">
        <v>1333</v>
      </c>
      <c r="C40" s="113" t="s">
        <v>32</v>
      </c>
      <c r="D40" s="115">
        <v>29209</v>
      </c>
      <c r="E40" s="114" t="s">
        <v>622</v>
      </c>
      <c r="F40" s="114" t="s">
        <v>414</v>
      </c>
      <c r="G40" s="116">
        <v>4076.83</v>
      </c>
      <c r="H40" s="116">
        <v>0</v>
      </c>
      <c r="I40" s="117" t="s">
        <v>520</v>
      </c>
      <c r="J40" s="116">
        <v>0</v>
      </c>
      <c r="K40" s="116">
        <v>0</v>
      </c>
      <c r="L40" s="116">
        <v>0</v>
      </c>
      <c r="M40" s="116">
        <v>0</v>
      </c>
      <c r="N40" s="116">
        <v>0</v>
      </c>
      <c r="O40" s="116">
        <v>0</v>
      </c>
      <c r="P40" s="116">
        <v>0</v>
      </c>
      <c r="Q40" s="116">
        <v>0</v>
      </c>
      <c r="R40" s="116">
        <v>0</v>
      </c>
      <c r="S40" s="111">
        <f t="shared" si="0"/>
        <v>4076.83</v>
      </c>
      <c r="T40" s="77">
        <f t="shared" si="1"/>
        <v>0</v>
      </c>
      <c r="U40" s="55" t="str">
        <f>VLOOKUP(B40,'FOLHA RESUMIDA'!C:I,2,0)</f>
        <v>JORGE CUNHA OLIVEIRA</v>
      </c>
    </row>
    <row r="41" spans="1:21">
      <c r="A41" s="114">
        <v>1</v>
      </c>
      <c r="B41" s="114">
        <v>1337</v>
      </c>
      <c r="C41" s="113" t="s">
        <v>33</v>
      </c>
      <c r="D41" s="115">
        <v>29206</v>
      </c>
      <c r="E41" s="114" t="s">
        <v>622</v>
      </c>
      <c r="F41" s="114" t="s">
        <v>476</v>
      </c>
      <c r="G41" s="116">
        <v>4059.81</v>
      </c>
      <c r="H41" s="116">
        <v>1374.57</v>
      </c>
      <c r="I41" s="117" t="s">
        <v>520</v>
      </c>
      <c r="J41" s="116">
        <v>0</v>
      </c>
      <c r="K41" s="116">
        <v>0</v>
      </c>
      <c r="L41" s="116">
        <v>0</v>
      </c>
      <c r="M41" s="116">
        <v>0</v>
      </c>
      <c r="N41" s="116">
        <v>0</v>
      </c>
      <c r="O41" s="116">
        <v>0</v>
      </c>
      <c r="P41" s="116">
        <v>0</v>
      </c>
      <c r="Q41" s="116">
        <v>0</v>
      </c>
      <c r="R41" s="116">
        <v>0</v>
      </c>
      <c r="S41" s="111">
        <f t="shared" si="0"/>
        <v>5434.38</v>
      </c>
      <c r="T41" s="77">
        <f t="shared" si="1"/>
        <v>0</v>
      </c>
      <c r="U41" s="55" t="str">
        <f>VLOOKUP(B41,'FOLHA RESUMIDA'!C:I,2,0)</f>
        <v>ROSILDA BARBOSA DOS SANTOS</v>
      </c>
    </row>
    <row r="42" spans="1:21">
      <c r="A42" s="114">
        <v>1</v>
      </c>
      <c r="B42" s="114">
        <v>1363</v>
      </c>
      <c r="C42" s="113" t="s">
        <v>34</v>
      </c>
      <c r="D42" s="115">
        <v>29227</v>
      </c>
      <c r="E42" s="114" t="s">
        <v>622</v>
      </c>
      <c r="F42" s="114" t="s">
        <v>476</v>
      </c>
      <c r="G42" s="116">
        <v>4934.72</v>
      </c>
      <c r="H42" s="116">
        <v>0</v>
      </c>
      <c r="I42" s="117" t="s">
        <v>520</v>
      </c>
      <c r="J42" s="116">
        <v>904.62</v>
      </c>
      <c r="K42" s="116">
        <v>0</v>
      </c>
      <c r="L42" s="116">
        <v>0</v>
      </c>
      <c r="M42" s="116">
        <v>0</v>
      </c>
      <c r="N42" s="116">
        <v>0</v>
      </c>
      <c r="O42" s="116">
        <v>0</v>
      </c>
      <c r="P42" s="116">
        <v>0</v>
      </c>
      <c r="Q42" s="116">
        <v>0</v>
      </c>
      <c r="R42" s="116">
        <v>0</v>
      </c>
      <c r="S42" s="111">
        <f t="shared" si="0"/>
        <v>4934.72</v>
      </c>
      <c r="T42" s="77">
        <f t="shared" si="1"/>
        <v>904.62</v>
      </c>
      <c r="U42" s="55" t="str">
        <f>VLOOKUP(B42,'FOLHA RESUMIDA'!C:I,2,0)</f>
        <v>JOSE CARLOS FERREIRA DE ARRUDA</v>
      </c>
    </row>
    <row r="43" spans="1:21">
      <c r="A43" s="114">
        <v>1</v>
      </c>
      <c r="B43" s="114">
        <v>1369</v>
      </c>
      <c r="C43" s="113" t="s">
        <v>35</v>
      </c>
      <c r="D43" s="115">
        <v>29234</v>
      </c>
      <c r="E43" s="114" t="s">
        <v>622</v>
      </c>
      <c r="F43" s="114" t="s">
        <v>482</v>
      </c>
      <c r="G43" s="116">
        <v>2747.79</v>
      </c>
      <c r="H43" s="116">
        <v>0</v>
      </c>
      <c r="I43" s="117" t="s">
        <v>520</v>
      </c>
      <c r="J43" s="116">
        <v>0</v>
      </c>
      <c r="K43" s="116">
        <v>0</v>
      </c>
      <c r="L43" s="116">
        <v>0</v>
      </c>
      <c r="M43" s="116">
        <v>0</v>
      </c>
      <c r="N43" s="116">
        <v>0</v>
      </c>
      <c r="O43" s="116">
        <v>0</v>
      </c>
      <c r="P43" s="116">
        <v>0</v>
      </c>
      <c r="Q43" s="116">
        <v>0</v>
      </c>
      <c r="R43" s="116">
        <v>0</v>
      </c>
      <c r="S43" s="111">
        <f t="shared" si="0"/>
        <v>2747.79</v>
      </c>
      <c r="T43" s="77">
        <f t="shared" si="1"/>
        <v>0</v>
      </c>
      <c r="U43" s="55" t="str">
        <f>VLOOKUP(B43,'FOLHA RESUMIDA'!C:I,2,0)</f>
        <v>ELIANE BATISTA DE CASTILHO</v>
      </c>
    </row>
    <row r="44" spans="1:21">
      <c r="A44" s="114">
        <v>1</v>
      </c>
      <c r="B44" s="114">
        <v>1393</v>
      </c>
      <c r="C44" s="113" t="s">
        <v>36</v>
      </c>
      <c r="D44" s="115">
        <v>29283</v>
      </c>
      <c r="E44" s="114" t="s">
        <v>622</v>
      </c>
      <c r="F44" s="114" t="s">
        <v>485</v>
      </c>
      <c r="G44" s="116">
        <v>4059.77</v>
      </c>
      <c r="H44" s="116">
        <v>0</v>
      </c>
      <c r="I44" s="117" t="s">
        <v>520</v>
      </c>
      <c r="J44" s="116">
        <v>0</v>
      </c>
      <c r="K44" s="116">
        <v>0</v>
      </c>
      <c r="L44" s="116">
        <v>0</v>
      </c>
      <c r="M44" s="116">
        <v>0</v>
      </c>
      <c r="N44" s="116">
        <v>0</v>
      </c>
      <c r="O44" s="116">
        <v>0</v>
      </c>
      <c r="P44" s="116">
        <v>0</v>
      </c>
      <c r="Q44" s="116">
        <v>0</v>
      </c>
      <c r="R44" s="116">
        <v>0</v>
      </c>
      <c r="S44" s="111">
        <f t="shared" si="0"/>
        <v>4059.77</v>
      </c>
      <c r="T44" s="77">
        <f t="shared" si="1"/>
        <v>0</v>
      </c>
      <c r="U44" s="55" t="str">
        <f>VLOOKUP(B44,'FOLHA RESUMIDA'!C:I,2,0)</f>
        <v>MANOEL CORREIA DOS SANTOS</v>
      </c>
    </row>
    <row r="45" spans="1:21">
      <c r="A45" s="114">
        <v>1</v>
      </c>
      <c r="B45" s="114">
        <v>1413</v>
      </c>
      <c r="C45" s="113" t="s">
        <v>37</v>
      </c>
      <c r="D45" s="115">
        <v>29290</v>
      </c>
      <c r="E45" s="114" t="s">
        <v>622</v>
      </c>
      <c r="F45" s="114" t="s">
        <v>422</v>
      </c>
      <c r="G45" s="116">
        <v>12295.67</v>
      </c>
      <c r="H45" s="116">
        <v>15003.47</v>
      </c>
      <c r="I45" s="117" t="s">
        <v>520</v>
      </c>
      <c r="J45" s="116">
        <v>0</v>
      </c>
      <c r="K45" s="116">
        <v>0</v>
      </c>
      <c r="L45" s="116">
        <v>0</v>
      </c>
      <c r="M45" s="116">
        <v>0</v>
      </c>
      <c r="N45" s="116">
        <v>0</v>
      </c>
      <c r="O45" s="116">
        <v>0</v>
      </c>
      <c r="P45" s="116">
        <v>0</v>
      </c>
      <c r="Q45" s="116">
        <v>0</v>
      </c>
      <c r="R45" s="116">
        <v>0</v>
      </c>
      <c r="S45" s="111">
        <f t="shared" si="0"/>
        <v>27299.14</v>
      </c>
      <c r="T45" s="77">
        <f t="shared" si="1"/>
        <v>0</v>
      </c>
      <c r="U45" s="55" t="str">
        <f>VLOOKUP(B45,'FOLHA RESUMIDA'!C:I,2,0)</f>
        <v>LEDUAR GUEDES DE LIMA</v>
      </c>
    </row>
    <row r="46" spans="1:21">
      <c r="A46" s="114">
        <v>1</v>
      </c>
      <c r="B46" s="114">
        <v>1418</v>
      </c>
      <c r="C46" s="113" t="s">
        <v>38</v>
      </c>
      <c r="D46" s="115">
        <v>29297</v>
      </c>
      <c r="E46" s="114" t="s">
        <v>622</v>
      </c>
      <c r="F46" s="114" t="s">
        <v>416</v>
      </c>
      <c r="G46" s="116">
        <v>4934.66</v>
      </c>
      <c r="H46" s="116">
        <v>0</v>
      </c>
      <c r="I46" s="117" t="s">
        <v>520</v>
      </c>
      <c r="J46" s="116">
        <v>0</v>
      </c>
      <c r="K46" s="116">
        <v>0</v>
      </c>
      <c r="L46" s="116">
        <v>0</v>
      </c>
      <c r="M46" s="116">
        <v>0</v>
      </c>
      <c r="N46" s="116">
        <v>0</v>
      </c>
      <c r="O46" s="116">
        <v>0</v>
      </c>
      <c r="P46" s="116">
        <v>0</v>
      </c>
      <c r="Q46" s="116">
        <v>0</v>
      </c>
      <c r="R46" s="116">
        <v>0</v>
      </c>
      <c r="S46" s="111">
        <f t="shared" si="0"/>
        <v>4934.66</v>
      </c>
      <c r="T46" s="77">
        <f t="shared" si="1"/>
        <v>0</v>
      </c>
      <c r="U46" s="55" t="str">
        <f>VLOOKUP(B46,'FOLHA RESUMIDA'!C:I,2,0)</f>
        <v>ELVIS GOMES PEREIRA</v>
      </c>
    </row>
    <row r="47" spans="1:21">
      <c r="A47" s="114">
        <v>1</v>
      </c>
      <c r="B47" s="114">
        <v>1427</v>
      </c>
      <c r="C47" s="113" t="s">
        <v>39</v>
      </c>
      <c r="D47" s="115">
        <v>29298</v>
      </c>
      <c r="E47" s="114" t="s">
        <v>622</v>
      </c>
      <c r="F47" s="114" t="s">
        <v>422</v>
      </c>
      <c r="G47" s="116">
        <v>12295.67</v>
      </c>
      <c r="H47" s="116">
        <v>2260.77</v>
      </c>
      <c r="I47" s="117" t="s">
        <v>520</v>
      </c>
      <c r="J47" s="116">
        <v>0</v>
      </c>
      <c r="K47" s="116">
        <v>0</v>
      </c>
      <c r="L47" s="116">
        <v>0</v>
      </c>
      <c r="M47" s="116">
        <v>0</v>
      </c>
      <c r="N47" s="116">
        <v>0</v>
      </c>
      <c r="O47" s="116">
        <v>0</v>
      </c>
      <c r="P47" s="116">
        <v>0</v>
      </c>
      <c r="Q47" s="116">
        <v>0</v>
      </c>
      <c r="R47" s="116">
        <v>0</v>
      </c>
      <c r="S47" s="111">
        <f t="shared" si="0"/>
        <v>14556.44</v>
      </c>
      <c r="T47" s="77">
        <f t="shared" si="1"/>
        <v>0</v>
      </c>
      <c r="U47" s="55" t="str">
        <f>VLOOKUP(B47,'FOLHA RESUMIDA'!C:I,2,0)</f>
        <v>ANA MARIA ELOI DA H  DA SILVA</v>
      </c>
    </row>
    <row r="48" spans="1:21">
      <c r="A48" s="114">
        <v>1</v>
      </c>
      <c r="B48" s="114">
        <v>1429</v>
      </c>
      <c r="C48" s="113" t="s">
        <v>40</v>
      </c>
      <c r="D48" s="115">
        <v>29304</v>
      </c>
      <c r="E48" s="114" t="s">
        <v>622</v>
      </c>
      <c r="F48" s="114" t="s">
        <v>475</v>
      </c>
      <c r="G48" s="116">
        <v>4059.77</v>
      </c>
      <c r="H48" s="116">
        <v>1249.8900000000001</v>
      </c>
      <c r="I48" s="117" t="s">
        <v>520</v>
      </c>
      <c r="J48" s="116">
        <v>0</v>
      </c>
      <c r="K48" s="116">
        <v>0</v>
      </c>
      <c r="L48" s="116">
        <v>0</v>
      </c>
      <c r="M48" s="116">
        <v>0</v>
      </c>
      <c r="N48" s="116">
        <v>0</v>
      </c>
      <c r="O48" s="116">
        <v>0</v>
      </c>
      <c r="P48" s="116">
        <v>0</v>
      </c>
      <c r="Q48" s="116">
        <v>0</v>
      </c>
      <c r="R48" s="116">
        <v>0</v>
      </c>
      <c r="S48" s="111">
        <f t="shared" si="0"/>
        <v>5309.66</v>
      </c>
      <c r="T48" s="77">
        <f t="shared" si="1"/>
        <v>0</v>
      </c>
      <c r="U48" s="55" t="str">
        <f>VLOOKUP(B48,'FOLHA RESUMIDA'!C:I,2,0)</f>
        <v>JOSE HENRIQUE DA PAZ</v>
      </c>
    </row>
    <row r="49" spans="1:21">
      <c r="A49" s="114">
        <v>1</v>
      </c>
      <c r="B49" s="114">
        <v>1454</v>
      </c>
      <c r="C49" s="113" t="s">
        <v>41</v>
      </c>
      <c r="D49" s="115">
        <v>29319</v>
      </c>
      <c r="E49" s="114" t="s">
        <v>622</v>
      </c>
      <c r="F49" s="114" t="s">
        <v>475</v>
      </c>
      <c r="G49" s="116">
        <v>4076.86</v>
      </c>
      <c r="H49" s="116">
        <v>1179.1300000000001</v>
      </c>
      <c r="I49" s="117" t="s">
        <v>520</v>
      </c>
      <c r="J49" s="116">
        <v>0</v>
      </c>
      <c r="K49" s="116">
        <v>0</v>
      </c>
      <c r="L49" s="116">
        <v>0</v>
      </c>
      <c r="M49" s="116">
        <v>0</v>
      </c>
      <c r="N49" s="116">
        <v>0</v>
      </c>
      <c r="O49" s="116">
        <v>0</v>
      </c>
      <c r="P49" s="116">
        <v>0</v>
      </c>
      <c r="Q49" s="116">
        <v>0</v>
      </c>
      <c r="R49" s="116">
        <v>0</v>
      </c>
      <c r="S49" s="111">
        <f t="shared" si="0"/>
        <v>5255.99</v>
      </c>
      <c r="T49" s="77">
        <f t="shared" si="1"/>
        <v>0</v>
      </c>
      <c r="U49" s="55" t="str">
        <f>VLOOKUP(B49,'FOLHA RESUMIDA'!C:I,2,0)</f>
        <v>MAURICIO LOPES DA SILVA</v>
      </c>
    </row>
    <row r="50" spans="1:21">
      <c r="A50" s="114">
        <v>1</v>
      </c>
      <c r="B50" s="114">
        <v>1475</v>
      </c>
      <c r="C50" s="113" t="s">
        <v>42</v>
      </c>
      <c r="D50" s="115">
        <v>29374</v>
      </c>
      <c r="E50" s="114" t="s">
        <v>622</v>
      </c>
      <c r="F50" s="114" t="s">
        <v>417</v>
      </c>
      <c r="G50" s="116">
        <v>4475.95</v>
      </c>
      <c r="H50" s="116">
        <v>0</v>
      </c>
      <c r="I50" s="117" t="s">
        <v>520</v>
      </c>
      <c r="J50" s="116">
        <v>0</v>
      </c>
      <c r="K50" s="116">
        <v>0</v>
      </c>
      <c r="L50" s="116">
        <v>0</v>
      </c>
      <c r="M50" s="116">
        <v>0</v>
      </c>
      <c r="N50" s="116">
        <v>0</v>
      </c>
      <c r="O50" s="116">
        <v>0</v>
      </c>
      <c r="P50" s="116">
        <v>0</v>
      </c>
      <c r="Q50" s="116">
        <v>0</v>
      </c>
      <c r="R50" s="116">
        <v>0</v>
      </c>
      <c r="S50" s="111">
        <f t="shared" si="0"/>
        <v>4475.95</v>
      </c>
      <c r="T50" s="77">
        <f t="shared" si="1"/>
        <v>0</v>
      </c>
      <c r="U50" s="55" t="str">
        <f>VLOOKUP(B50,'FOLHA RESUMIDA'!C:I,2,0)</f>
        <v>MARTA ARAUJO DA F  SANTANA</v>
      </c>
    </row>
    <row r="51" spans="1:21">
      <c r="A51" s="114">
        <v>1</v>
      </c>
      <c r="B51" s="114">
        <v>1483</v>
      </c>
      <c r="C51" s="113" t="s">
        <v>43</v>
      </c>
      <c r="D51" s="115">
        <v>29397</v>
      </c>
      <c r="E51" s="114" t="s">
        <v>622</v>
      </c>
      <c r="F51" s="114" t="s">
        <v>414</v>
      </c>
      <c r="G51" s="116">
        <v>2270.11</v>
      </c>
      <c r="H51" s="116">
        <v>0</v>
      </c>
      <c r="I51" s="117" t="s">
        <v>520</v>
      </c>
      <c r="J51" s="116">
        <v>0</v>
      </c>
      <c r="K51" s="116">
        <v>0</v>
      </c>
      <c r="L51" s="116">
        <v>0</v>
      </c>
      <c r="M51" s="116">
        <v>0</v>
      </c>
      <c r="N51" s="116">
        <v>0</v>
      </c>
      <c r="O51" s="116">
        <v>0</v>
      </c>
      <c r="P51" s="116">
        <v>0</v>
      </c>
      <c r="Q51" s="116">
        <v>0</v>
      </c>
      <c r="R51" s="116">
        <v>0</v>
      </c>
      <c r="S51" s="111">
        <f t="shared" si="0"/>
        <v>2270.11</v>
      </c>
      <c r="T51" s="77">
        <f t="shared" si="1"/>
        <v>0</v>
      </c>
      <c r="U51" s="55" t="str">
        <f>VLOOKUP(B51,'FOLHA RESUMIDA'!C:I,2,0)</f>
        <v>REGINA LEANDRO SANTOS DE LIMA</v>
      </c>
    </row>
    <row r="52" spans="1:21">
      <c r="A52" s="114">
        <v>1</v>
      </c>
      <c r="B52" s="114">
        <v>1522</v>
      </c>
      <c r="C52" s="113" t="s">
        <v>44</v>
      </c>
      <c r="D52" s="115">
        <v>29622</v>
      </c>
      <c r="E52" s="114" t="s">
        <v>622</v>
      </c>
      <c r="F52" s="114" t="s">
        <v>414</v>
      </c>
      <c r="G52" s="116">
        <v>1961.02</v>
      </c>
      <c r="H52" s="116">
        <v>0</v>
      </c>
      <c r="I52" s="117" t="s">
        <v>520</v>
      </c>
      <c r="J52" s="116">
        <v>0</v>
      </c>
      <c r="K52" s="116">
        <v>0</v>
      </c>
      <c r="L52" s="116">
        <v>0</v>
      </c>
      <c r="M52" s="116">
        <v>0</v>
      </c>
      <c r="N52" s="116">
        <v>0</v>
      </c>
      <c r="O52" s="116">
        <v>0</v>
      </c>
      <c r="P52" s="116">
        <v>0</v>
      </c>
      <c r="Q52" s="116">
        <v>0</v>
      </c>
      <c r="R52" s="116">
        <v>0</v>
      </c>
      <c r="S52" s="111">
        <f t="shared" si="0"/>
        <v>1961.02</v>
      </c>
      <c r="T52" s="77">
        <f t="shared" si="1"/>
        <v>0</v>
      </c>
      <c r="U52" s="55" t="str">
        <f>VLOOKUP(B52,'FOLHA RESUMIDA'!C:I,2,0)</f>
        <v>TEREZINHA P  DA SILVA CORREIA</v>
      </c>
    </row>
    <row r="53" spans="1:21">
      <c r="A53" s="114">
        <v>1</v>
      </c>
      <c r="B53" s="114">
        <v>1536</v>
      </c>
      <c r="C53" s="113" t="s">
        <v>45</v>
      </c>
      <c r="D53" s="115">
        <v>29675</v>
      </c>
      <c r="E53" s="114" t="s">
        <v>622</v>
      </c>
      <c r="F53" s="114" t="s">
        <v>476</v>
      </c>
      <c r="G53" s="116">
        <v>3866.48</v>
      </c>
      <c r="H53" s="116">
        <v>0</v>
      </c>
      <c r="I53" s="117" t="s">
        <v>520</v>
      </c>
      <c r="J53" s="116">
        <v>0</v>
      </c>
      <c r="K53" s="116">
        <v>0</v>
      </c>
      <c r="L53" s="116">
        <v>0</v>
      </c>
      <c r="M53" s="116">
        <v>0</v>
      </c>
      <c r="N53" s="116">
        <v>0</v>
      </c>
      <c r="O53" s="116">
        <v>0</v>
      </c>
      <c r="P53" s="116">
        <v>0</v>
      </c>
      <c r="Q53" s="116">
        <v>0</v>
      </c>
      <c r="R53" s="116">
        <v>0</v>
      </c>
      <c r="S53" s="111">
        <f t="shared" si="0"/>
        <v>3866.48</v>
      </c>
      <c r="T53" s="77">
        <f t="shared" si="1"/>
        <v>0</v>
      </c>
      <c r="U53" s="55" t="str">
        <f>VLOOKUP(B53,'FOLHA RESUMIDA'!C:I,2,0)</f>
        <v>MARIA ADRIAO DA SILVA</v>
      </c>
    </row>
    <row r="54" spans="1:21">
      <c r="A54" s="114">
        <v>1</v>
      </c>
      <c r="B54" s="114">
        <v>1545</v>
      </c>
      <c r="C54" s="113" t="s">
        <v>46</v>
      </c>
      <c r="D54" s="115">
        <v>29762</v>
      </c>
      <c r="E54" s="114" t="s">
        <v>622</v>
      </c>
      <c r="F54" s="114" t="s">
        <v>412</v>
      </c>
      <c r="G54" s="116">
        <v>3697.85</v>
      </c>
      <c r="H54" s="116">
        <v>1047.28</v>
      </c>
      <c r="I54" s="117" t="s">
        <v>520</v>
      </c>
      <c r="J54" s="116">
        <v>0</v>
      </c>
      <c r="K54" s="116">
        <v>0</v>
      </c>
      <c r="L54" s="116">
        <v>0</v>
      </c>
      <c r="M54" s="116">
        <v>0</v>
      </c>
      <c r="N54" s="116">
        <v>0</v>
      </c>
      <c r="O54" s="116">
        <v>0</v>
      </c>
      <c r="P54" s="116">
        <v>0</v>
      </c>
      <c r="Q54" s="116">
        <v>0</v>
      </c>
      <c r="R54" s="116">
        <v>0</v>
      </c>
      <c r="S54" s="111">
        <f t="shared" si="0"/>
        <v>4745.13</v>
      </c>
      <c r="T54" s="77">
        <f t="shared" si="1"/>
        <v>0</v>
      </c>
      <c r="U54" s="55" t="str">
        <f>VLOOKUP(B54,'FOLHA RESUMIDA'!C:I,2,0)</f>
        <v>HERON VILAR DE ANDRADE</v>
      </c>
    </row>
    <row r="55" spans="1:21">
      <c r="A55" s="114">
        <v>1</v>
      </c>
      <c r="B55" s="114">
        <v>1549</v>
      </c>
      <c r="C55" s="113" t="s">
        <v>47</v>
      </c>
      <c r="D55" s="115">
        <v>29845</v>
      </c>
      <c r="E55" s="114" t="s">
        <v>622</v>
      </c>
      <c r="F55" s="114" t="s">
        <v>476</v>
      </c>
      <c r="G55" s="116">
        <v>4699.74</v>
      </c>
      <c r="H55" s="116">
        <v>0</v>
      </c>
      <c r="I55" s="117" t="s">
        <v>520</v>
      </c>
      <c r="J55" s="116">
        <v>0</v>
      </c>
      <c r="K55" s="116">
        <v>0</v>
      </c>
      <c r="L55" s="116">
        <v>0</v>
      </c>
      <c r="M55" s="116">
        <v>0</v>
      </c>
      <c r="N55" s="116">
        <v>0</v>
      </c>
      <c r="O55" s="116">
        <v>0</v>
      </c>
      <c r="P55" s="116">
        <v>0</v>
      </c>
      <c r="Q55" s="116">
        <v>0</v>
      </c>
      <c r="R55" s="116">
        <v>0</v>
      </c>
      <c r="S55" s="111">
        <f t="shared" si="0"/>
        <v>4699.74</v>
      </c>
      <c r="T55" s="77">
        <f t="shared" si="1"/>
        <v>0</v>
      </c>
      <c r="U55" s="55" t="str">
        <f>VLOOKUP(B55,'FOLHA RESUMIDA'!C:I,2,0)</f>
        <v>JOSE JOAQUIM DA SILVA FILHO</v>
      </c>
    </row>
    <row r="56" spans="1:21">
      <c r="A56" s="114">
        <v>1</v>
      </c>
      <c r="B56" s="114">
        <v>1553</v>
      </c>
      <c r="C56" s="113" t="s">
        <v>48</v>
      </c>
      <c r="D56" s="115">
        <v>29879</v>
      </c>
      <c r="E56" s="114" t="s">
        <v>622</v>
      </c>
      <c r="F56" s="114" t="s">
        <v>414</v>
      </c>
      <c r="G56" s="116">
        <v>4076.83</v>
      </c>
      <c r="H56" s="116">
        <v>0</v>
      </c>
      <c r="I56" s="117" t="s">
        <v>520</v>
      </c>
      <c r="J56" s="116">
        <v>0</v>
      </c>
      <c r="K56" s="116">
        <v>0</v>
      </c>
      <c r="L56" s="116">
        <v>0</v>
      </c>
      <c r="M56" s="116">
        <v>0</v>
      </c>
      <c r="N56" s="116">
        <v>0</v>
      </c>
      <c r="O56" s="116">
        <v>0</v>
      </c>
      <c r="P56" s="116">
        <v>0</v>
      </c>
      <c r="Q56" s="116">
        <v>0</v>
      </c>
      <c r="R56" s="116">
        <v>0</v>
      </c>
      <c r="S56" s="111">
        <f t="shared" si="0"/>
        <v>4076.83</v>
      </c>
      <c r="T56" s="77">
        <f t="shared" si="1"/>
        <v>0</v>
      </c>
      <c r="U56" s="55" t="str">
        <f>VLOOKUP(B56,'FOLHA RESUMIDA'!C:I,2,0)</f>
        <v>MARIA DO CARMO A DOS SANTOS</v>
      </c>
    </row>
    <row r="57" spans="1:21">
      <c r="A57" s="114">
        <v>1</v>
      </c>
      <c r="B57" s="114">
        <v>1554</v>
      </c>
      <c r="C57" s="113" t="s">
        <v>49</v>
      </c>
      <c r="D57" s="115">
        <v>29886</v>
      </c>
      <c r="E57" s="114" t="s">
        <v>622</v>
      </c>
      <c r="F57" s="114" t="s">
        <v>476</v>
      </c>
      <c r="G57" s="116">
        <v>4798.46</v>
      </c>
      <c r="H57" s="116">
        <v>1499.58</v>
      </c>
      <c r="I57" s="117" t="s">
        <v>520</v>
      </c>
      <c r="J57" s="116">
        <v>0</v>
      </c>
      <c r="K57" s="116">
        <v>0</v>
      </c>
      <c r="L57" s="116">
        <v>0</v>
      </c>
      <c r="M57" s="116">
        <v>0</v>
      </c>
      <c r="N57" s="116">
        <v>0</v>
      </c>
      <c r="O57" s="116">
        <v>0</v>
      </c>
      <c r="P57" s="116">
        <v>0</v>
      </c>
      <c r="Q57" s="116">
        <v>0</v>
      </c>
      <c r="R57" s="116">
        <v>0</v>
      </c>
      <c r="S57" s="111">
        <f t="shared" si="0"/>
        <v>6298.04</v>
      </c>
      <c r="T57" s="77">
        <f t="shared" si="1"/>
        <v>0</v>
      </c>
      <c r="U57" s="55" t="str">
        <f>VLOOKUP(B57,'FOLHA RESUMIDA'!C:I,2,0)</f>
        <v>SONEIDE P DO NASCIMENTO CORREA</v>
      </c>
    </row>
    <row r="58" spans="1:21">
      <c r="A58" s="114">
        <v>1</v>
      </c>
      <c r="B58" s="114">
        <v>1561</v>
      </c>
      <c r="C58" s="113" t="s">
        <v>50</v>
      </c>
      <c r="D58" s="115">
        <v>29983</v>
      </c>
      <c r="E58" s="114" t="s">
        <v>622</v>
      </c>
      <c r="F58" s="114" t="s">
        <v>414</v>
      </c>
      <c r="G58" s="116">
        <v>1961.02</v>
      </c>
      <c r="H58" s="116">
        <v>0</v>
      </c>
      <c r="I58" s="117" t="s">
        <v>520</v>
      </c>
      <c r="J58" s="116">
        <v>0</v>
      </c>
      <c r="K58" s="116">
        <v>0</v>
      </c>
      <c r="L58" s="116">
        <v>0</v>
      </c>
      <c r="M58" s="116">
        <v>0</v>
      </c>
      <c r="N58" s="116">
        <v>0</v>
      </c>
      <c r="O58" s="116">
        <v>0</v>
      </c>
      <c r="P58" s="116">
        <v>0</v>
      </c>
      <c r="Q58" s="116">
        <v>0</v>
      </c>
      <c r="R58" s="116">
        <v>0</v>
      </c>
      <c r="S58" s="111">
        <f t="shared" si="0"/>
        <v>1961.02</v>
      </c>
      <c r="T58" s="77">
        <f t="shared" si="1"/>
        <v>0</v>
      </c>
      <c r="U58" s="55" t="str">
        <f>VLOOKUP(B58,'FOLHA RESUMIDA'!C:I,2,0)</f>
        <v>ANDRE LUIZ MACIEL FERREIRA</v>
      </c>
    </row>
    <row r="59" spans="1:21">
      <c r="A59" s="114">
        <v>1</v>
      </c>
      <c r="B59" s="114">
        <v>1588</v>
      </c>
      <c r="C59" s="113" t="s">
        <v>51</v>
      </c>
      <c r="D59" s="115">
        <v>30034</v>
      </c>
      <c r="E59" s="114" t="s">
        <v>622</v>
      </c>
      <c r="F59" s="114" t="s">
        <v>414</v>
      </c>
      <c r="G59" s="116">
        <v>2059.06</v>
      </c>
      <c r="H59" s="116">
        <v>0</v>
      </c>
      <c r="I59" s="117" t="s">
        <v>520</v>
      </c>
      <c r="J59" s="116">
        <v>0</v>
      </c>
      <c r="K59" s="116">
        <v>0</v>
      </c>
      <c r="L59" s="116">
        <v>0</v>
      </c>
      <c r="M59" s="116">
        <v>0</v>
      </c>
      <c r="N59" s="116">
        <v>0</v>
      </c>
      <c r="O59" s="116">
        <v>0</v>
      </c>
      <c r="P59" s="116">
        <v>0</v>
      </c>
      <c r="Q59" s="116">
        <v>0</v>
      </c>
      <c r="R59" s="116">
        <v>0</v>
      </c>
      <c r="S59" s="111">
        <f t="shared" si="0"/>
        <v>2059.06</v>
      </c>
      <c r="T59" s="77">
        <f t="shared" si="1"/>
        <v>0</v>
      </c>
      <c r="U59" s="55" t="str">
        <f>VLOOKUP(B59,'FOLHA RESUMIDA'!C:I,2,0)</f>
        <v>MARIA ANDREA DOS SANTOS</v>
      </c>
    </row>
    <row r="60" spans="1:21">
      <c r="A60" s="114">
        <v>1</v>
      </c>
      <c r="B60" s="114">
        <v>1589</v>
      </c>
      <c r="C60" s="113" t="s">
        <v>52</v>
      </c>
      <c r="D60" s="115">
        <v>30034</v>
      </c>
      <c r="E60" s="114" t="s">
        <v>622</v>
      </c>
      <c r="F60" s="114" t="s">
        <v>414</v>
      </c>
      <c r="G60" s="116">
        <v>1961.02</v>
      </c>
      <c r="H60" s="116">
        <v>0</v>
      </c>
      <c r="I60" s="117" t="s">
        <v>520</v>
      </c>
      <c r="J60" s="116">
        <v>0</v>
      </c>
      <c r="K60" s="116">
        <v>0</v>
      </c>
      <c r="L60" s="116">
        <v>0</v>
      </c>
      <c r="M60" s="116">
        <v>0</v>
      </c>
      <c r="N60" s="116">
        <v>0</v>
      </c>
      <c r="O60" s="116">
        <v>0</v>
      </c>
      <c r="P60" s="116">
        <v>0</v>
      </c>
      <c r="Q60" s="116">
        <v>0</v>
      </c>
      <c r="R60" s="116">
        <v>0</v>
      </c>
      <c r="S60" s="111">
        <f t="shared" si="0"/>
        <v>1961.02</v>
      </c>
      <c r="T60" s="77">
        <f t="shared" si="1"/>
        <v>0</v>
      </c>
      <c r="U60" s="55" t="str">
        <f>VLOOKUP(B60,'FOLHA RESUMIDA'!C:I,2,0)</f>
        <v>SEVERINA DE SANTANA NEVES</v>
      </c>
    </row>
    <row r="61" spans="1:21">
      <c r="A61" s="114">
        <v>1</v>
      </c>
      <c r="B61" s="114">
        <v>1596</v>
      </c>
      <c r="C61" s="113" t="s">
        <v>53</v>
      </c>
      <c r="D61" s="115">
        <v>30041</v>
      </c>
      <c r="E61" s="114" t="s">
        <v>622</v>
      </c>
      <c r="F61" s="114" t="s">
        <v>415</v>
      </c>
      <c r="G61" s="116">
        <v>2759.34</v>
      </c>
      <c r="H61" s="116">
        <v>0</v>
      </c>
      <c r="I61" s="117" t="s">
        <v>520</v>
      </c>
      <c r="J61" s="116">
        <v>0</v>
      </c>
      <c r="K61" s="116">
        <v>0</v>
      </c>
      <c r="L61" s="116">
        <v>0</v>
      </c>
      <c r="M61" s="116">
        <v>0</v>
      </c>
      <c r="N61" s="116">
        <v>0</v>
      </c>
      <c r="O61" s="116">
        <v>0</v>
      </c>
      <c r="P61" s="116">
        <v>0</v>
      </c>
      <c r="Q61" s="116">
        <v>0</v>
      </c>
      <c r="R61" s="116">
        <v>0</v>
      </c>
      <c r="S61" s="111">
        <f t="shared" si="0"/>
        <v>2759.34</v>
      </c>
      <c r="T61" s="77">
        <f t="shared" si="1"/>
        <v>0</v>
      </c>
      <c r="U61" s="55" t="str">
        <f>VLOOKUP(B61,'FOLHA RESUMIDA'!C:I,2,0)</f>
        <v>IVANE FRANCISCO DE AZEVEDO</v>
      </c>
    </row>
    <row r="62" spans="1:21">
      <c r="A62" s="114">
        <v>1</v>
      </c>
      <c r="B62" s="114">
        <v>1597</v>
      </c>
      <c r="C62" s="113" t="s">
        <v>54</v>
      </c>
      <c r="D62" s="115">
        <v>30053</v>
      </c>
      <c r="E62" s="114" t="s">
        <v>622</v>
      </c>
      <c r="F62" s="114" t="s">
        <v>476</v>
      </c>
      <c r="G62" s="116">
        <v>4059.77</v>
      </c>
      <c r="H62" s="116">
        <v>0</v>
      </c>
      <c r="I62" s="117" t="s">
        <v>520</v>
      </c>
      <c r="J62" s="116">
        <v>0</v>
      </c>
      <c r="K62" s="116">
        <v>0</v>
      </c>
      <c r="L62" s="116">
        <v>0</v>
      </c>
      <c r="M62" s="116">
        <v>0</v>
      </c>
      <c r="N62" s="116">
        <v>0</v>
      </c>
      <c r="O62" s="116">
        <v>0</v>
      </c>
      <c r="P62" s="116">
        <v>0</v>
      </c>
      <c r="Q62" s="116">
        <v>0</v>
      </c>
      <c r="R62" s="116">
        <v>0</v>
      </c>
      <c r="S62" s="111">
        <f t="shared" si="0"/>
        <v>4059.77</v>
      </c>
      <c r="T62" s="77">
        <f t="shared" si="1"/>
        <v>0</v>
      </c>
      <c r="U62" s="55" t="str">
        <f>VLOOKUP(B62,'FOLHA RESUMIDA'!C:I,2,0)</f>
        <v>DILMA NEUZA DAS MERCES</v>
      </c>
    </row>
    <row r="63" spans="1:21">
      <c r="A63" s="114">
        <v>1</v>
      </c>
      <c r="B63" s="114">
        <v>1631</v>
      </c>
      <c r="C63" s="113" t="s">
        <v>55</v>
      </c>
      <c r="D63" s="115">
        <v>30176</v>
      </c>
      <c r="E63" s="114" t="s">
        <v>622</v>
      </c>
      <c r="F63" s="114" t="s">
        <v>412</v>
      </c>
      <c r="G63" s="116">
        <v>2502.81</v>
      </c>
      <c r="H63" s="116">
        <v>0</v>
      </c>
      <c r="I63" s="117" t="s">
        <v>520</v>
      </c>
      <c r="J63" s="116">
        <v>0</v>
      </c>
      <c r="K63" s="116">
        <v>0</v>
      </c>
      <c r="L63" s="116">
        <v>0</v>
      </c>
      <c r="M63" s="116">
        <v>0</v>
      </c>
      <c r="N63" s="116">
        <v>0</v>
      </c>
      <c r="O63" s="116">
        <v>0</v>
      </c>
      <c r="P63" s="116">
        <v>0</v>
      </c>
      <c r="Q63" s="116">
        <v>0</v>
      </c>
      <c r="R63" s="116">
        <v>0</v>
      </c>
      <c r="S63" s="111">
        <f t="shared" si="0"/>
        <v>2502.81</v>
      </c>
      <c r="T63" s="77">
        <f t="shared" si="1"/>
        <v>0</v>
      </c>
      <c r="U63" s="55" t="str">
        <f>VLOOKUP(B63,'FOLHA RESUMIDA'!C:I,2,0)</f>
        <v>GERSON MARTINS DA SILVA</v>
      </c>
    </row>
    <row r="64" spans="1:21">
      <c r="A64" s="114">
        <v>1</v>
      </c>
      <c r="B64" s="114">
        <v>1650</v>
      </c>
      <c r="C64" s="113" t="s">
        <v>56</v>
      </c>
      <c r="D64" s="115">
        <v>30411</v>
      </c>
      <c r="E64" s="114" t="s">
        <v>622</v>
      </c>
      <c r="F64" s="114" t="s">
        <v>414</v>
      </c>
      <c r="G64" s="116">
        <v>2270.11</v>
      </c>
      <c r="H64" s="116">
        <v>0</v>
      </c>
      <c r="I64" s="117" t="s">
        <v>520</v>
      </c>
      <c r="J64" s="116">
        <v>0</v>
      </c>
      <c r="K64" s="116">
        <v>0</v>
      </c>
      <c r="L64" s="116">
        <v>0</v>
      </c>
      <c r="M64" s="116">
        <v>0</v>
      </c>
      <c r="N64" s="116">
        <v>0</v>
      </c>
      <c r="O64" s="116">
        <v>0</v>
      </c>
      <c r="P64" s="116">
        <v>0</v>
      </c>
      <c r="Q64" s="116">
        <v>0</v>
      </c>
      <c r="R64" s="116">
        <v>0</v>
      </c>
      <c r="S64" s="111">
        <f t="shared" si="0"/>
        <v>2270.11</v>
      </c>
      <c r="T64" s="77">
        <f t="shared" si="1"/>
        <v>0</v>
      </c>
      <c r="U64" s="55" t="str">
        <f>VLOOKUP(B64,'FOLHA RESUMIDA'!C:I,2,0)</f>
        <v>JANETE MARIA DA SILVA</v>
      </c>
    </row>
    <row r="65" spans="1:21">
      <c r="A65" s="114">
        <v>1</v>
      </c>
      <c r="B65" s="114">
        <v>1652</v>
      </c>
      <c r="C65" s="113" t="s">
        <v>57</v>
      </c>
      <c r="D65" s="115">
        <v>30410</v>
      </c>
      <c r="E65" s="114" t="s">
        <v>622</v>
      </c>
      <c r="F65" s="114" t="s">
        <v>414</v>
      </c>
      <c r="G65" s="116">
        <v>2270.11</v>
      </c>
      <c r="H65" s="116">
        <v>0</v>
      </c>
      <c r="I65" s="117" t="s">
        <v>520</v>
      </c>
      <c r="J65" s="116">
        <v>0</v>
      </c>
      <c r="K65" s="116">
        <v>0</v>
      </c>
      <c r="L65" s="116">
        <v>0</v>
      </c>
      <c r="M65" s="116">
        <v>0</v>
      </c>
      <c r="N65" s="116">
        <v>0</v>
      </c>
      <c r="O65" s="116">
        <v>0</v>
      </c>
      <c r="P65" s="116">
        <v>0</v>
      </c>
      <c r="Q65" s="116">
        <v>0</v>
      </c>
      <c r="R65" s="116">
        <v>0</v>
      </c>
      <c r="S65" s="111">
        <f t="shared" si="0"/>
        <v>2270.11</v>
      </c>
      <c r="T65" s="77">
        <f t="shared" si="1"/>
        <v>0</v>
      </c>
      <c r="U65" s="55" t="str">
        <f>VLOOKUP(B65,'FOLHA RESUMIDA'!C:I,2,0)</f>
        <v>ROMILDO NUNES DIAS</v>
      </c>
    </row>
    <row r="66" spans="1:21">
      <c r="A66" s="114">
        <v>1</v>
      </c>
      <c r="B66" s="114">
        <v>1665</v>
      </c>
      <c r="C66" s="113" t="s">
        <v>58</v>
      </c>
      <c r="D66" s="115">
        <v>31019</v>
      </c>
      <c r="E66" s="114" t="s">
        <v>622</v>
      </c>
      <c r="F66" s="114" t="s">
        <v>415</v>
      </c>
      <c r="G66" s="116">
        <v>2502.81</v>
      </c>
      <c r="H66" s="116">
        <v>0</v>
      </c>
      <c r="I66" s="117" t="s">
        <v>520</v>
      </c>
      <c r="J66" s="116">
        <v>0</v>
      </c>
      <c r="K66" s="116">
        <v>0</v>
      </c>
      <c r="L66" s="116">
        <v>0</v>
      </c>
      <c r="M66" s="116">
        <v>0</v>
      </c>
      <c r="N66" s="116">
        <v>0</v>
      </c>
      <c r="O66" s="116">
        <v>0</v>
      </c>
      <c r="P66" s="116">
        <v>0</v>
      </c>
      <c r="Q66" s="116">
        <v>0</v>
      </c>
      <c r="R66" s="116">
        <v>0</v>
      </c>
      <c r="S66" s="111">
        <f t="shared" si="0"/>
        <v>2502.81</v>
      </c>
      <c r="T66" s="77">
        <f t="shared" si="1"/>
        <v>0</v>
      </c>
      <c r="U66" s="55" t="str">
        <f>VLOOKUP(B66,'FOLHA RESUMIDA'!C:I,2,0)</f>
        <v>LUZIA BERNARDO DE SOUSA</v>
      </c>
    </row>
    <row r="67" spans="1:21">
      <c r="A67" s="114">
        <v>1</v>
      </c>
      <c r="B67" s="114">
        <v>1674</v>
      </c>
      <c r="C67" s="113" t="s">
        <v>59</v>
      </c>
      <c r="D67" s="115">
        <v>31231</v>
      </c>
      <c r="E67" s="114" t="s">
        <v>622</v>
      </c>
      <c r="F67" s="114" t="s">
        <v>414</v>
      </c>
      <c r="G67" s="116">
        <v>2059.06</v>
      </c>
      <c r="H67" s="116">
        <v>0</v>
      </c>
      <c r="I67" s="117" t="s">
        <v>520</v>
      </c>
      <c r="J67" s="116">
        <v>0</v>
      </c>
      <c r="K67" s="116">
        <v>0</v>
      </c>
      <c r="L67" s="116">
        <v>0</v>
      </c>
      <c r="M67" s="116">
        <v>0</v>
      </c>
      <c r="N67" s="116">
        <v>0</v>
      </c>
      <c r="O67" s="116">
        <v>0</v>
      </c>
      <c r="P67" s="116">
        <v>0</v>
      </c>
      <c r="Q67" s="116">
        <v>0</v>
      </c>
      <c r="R67" s="116">
        <v>0</v>
      </c>
      <c r="S67" s="111">
        <f t="shared" si="0"/>
        <v>2059.06</v>
      </c>
      <c r="T67" s="77">
        <f t="shared" si="1"/>
        <v>0</v>
      </c>
      <c r="U67" s="55" t="str">
        <f>VLOOKUP(B67,'FOLHA RESUMIDA'!C:I,2,0)</f>
        <v>MARIA HELENA FERREIRA DA SILVA</v>
      </c>
    </row>
    <row r="68" spans="1:21">
      <c r="A68" s="114">
        <v>16</v>
      </c>
      <c r="B68" s="114">
        <v>1682</v>
      </c>
      <c r="C68" s="113" t="s">
        <v>346</v>
      </c>
      <c r="D68" s="115">
        <v>31232</v>
      </c>
      <c r="E68" s="114" t="s">
        <v>622</v>
      </c>
      <c r="F68" s="114" t="s">
        <v>581</v>
      </c>
      <c r="G68" s="116">
        <v>3697.85</v>
      </c>
      <c r="H68" s="116">
        <v>0</v>
      </c>
      <c r="I68" s="117" t="s">
        <v>520</v>
      </c>
      <c r="J68" s="116">
        <v>0</v>
      </c>
      <c r="K68" s="116">
        <v>0</v>
      </c>
      <c r="L68" s="116">
        <v>0</v>
      </c>
      <c r="M68" s="116">
        <v>0</v>
      </c>
      <c r="N68" s="116">
        <v>0</v>
      </c>
      <c r="O68" s="116">
        <v>0</v>
      </c>
      <c r="P68" s="116">
        <v>0</v>
      </c>
      <c r="Q68" s="116">
        <v>0</v>
      </c>
      <c r="R68" s="116">
        <v>0</v>
      </c>
      <c r="S68" s="111">
        <f t="shared" si="0"/>
        <v>3697.85</v>
      </c>
      <c r="T68" s="77">
        <f t="shared" si="1"/>
        <v>0</v>
      </c>
      <c r="U68" s="55" t="str">
        <f>VLOOKUP(B68,'FOLHA RESUMIDA'!C:I,2,0)</f>
        <v>MOISES MARTINS DE MELO NETO</v>
      </c>
    </row>
    <row r="69" spans="1:21">
      <c r="A69" s="114">
        <v>10</v>
      </c>
      <c r="B69" s="114">
        <v>1683</v>
      </c>
      <c r="C69" s="113" t="s">
        <v>380</v>
      </c>
      <c r="D69" s="115">
        <v>31232</v>
      </c>
      <c r="E69" s="114" t="s">
        <v>622</v>
      </c>
      <c r="F69" s="114" t="s">
        <v>581</v>
      </c>
      <c r="G69" s="116">
        <v>3697.85</v>
      </c>
      <c r="H69" s="116">
        <v>0</v>
      </c>
      <c r="I69" s="117" t="s">
        <v>520</v>
      </c>
      <c r="J69" s="116">
        <v>0</v>
      </c>
      <c r="K69" s="116">
        <v>0</v>
      </c>
      <c r="L69" s="116">
        <v>0</v>
      </c>
      <c r="M69" s="116">
        <v>0</v>
      </c>
      <c r="N69" s="116">
        <v>0</v>
      </c>
      <c r="O69" s="116">
        <v>0</v>
      </c>
      <c r="P69" s="116">
        <v>0</v>
      </c>
      <c r="Q69" s="116">
        <v>0</v>
      </c>
      <c r="R69" s="116">
        <v>0</v>
      </c>
      <c r="S69" s="111">
        <f t="shared" ref="S69:S132" si="2">SUM(G69:H69)+O69+Q69</f>
        <v>3697.85</v>
      </c>
      <c r="T69" s="77">
        <f t="shared" ref="T69:T132" si="3">SUM(J69:N69)+P69+R69</f>
        <v>0</v>
      </c>
      <c r="U69" s="55" t="str">
        <f>VLOOKUP(B69,'FOLHA RESUMIDA'!C:I,2,0)</f>
        <v>ADEMIR LOPES DA SILVA</v>
      </c>
    </row>
    <row r="70" spans="1:21">
      <c r="A70" s="114">
        <v>51</v>
      </c>
      <c r="B70" s="114">
        <v>1726</v>
      </c>
      <c r="C70" s="113" t="s">
        <v>381</v>
      </c>
      <c r="D70" s="115">
        <v>32084</v>
      </c>
      <c r="E70" s="114" t="s">
        <v>622</v>
      </c>
      <c r="F70" s="114" t="s">
        <v>581</v>
      </c>
      <c r="G70" s="116">
        <v>3697.85</v>
      </c>
      <c r="H70" s="116">
        <v>0</v>
      </c>
      <c r="I70" s="117" t="s">
        <v>520</v>
      </c>
      <c r="J70" s="116">
        <v>0</v>
      </c>
      <c r="K70" s="116">
        <v>0</v>
      </c>
      <c r="L70" s="116">
        <v>0</v>
      </c>
      <c r="M70" s="116">
        <v>0</v>
      </c>
      <c r="N70" s="116">
        <v>0</v>
      </c>
      <c r="O70" s="116">
        <v>0</v>
      </c>
      <c r="P70" s="116">
        <v>0</v>
      </c>
      <c r="Q70" s="116">
        <v>0</v>
      </c>
      <c r="R70" s="116">
        <v>0</v>
      </c>
      <c r="S70" s="111">
        <f t="shared" si="2"/>
        <v>3697.85</v>
      </c>
      <c r="T70" s="77">
        <f t="shared" si="3"/>
        <v>0</v>
      </c>
      <c r="U70" s="55" t="str">
        <f>VLOOKUP(B70,'FOLHA RESUMIDA'!C:I,2,0)</f>
        <v>JOSE CARLOS VIEIRA</v>
      </c>
    </row>
    <row r="71" spans="1:21">
      <c r="A71" s="114">
        <v>1</v>
      </c>
      <c r="B71" s="114">
        <v>1741</v>
      </c>
      <c r="C71" s="113" t="s">
        <v>60</v>
      </c>
      <c r="D71" s="115">
        <v>32106</v>
      </c>
      <c r="E71" s="114" t="s">
        <v>622</v>
      </c>
      <c r="F71" s="114" t="s">
        <v>414</v>
      </c>
      <c r="G71" s="116">
        <v>3521.69</v>
      </c>
      <c r="H71" s="116">
        <v>0</v>
      </c>
      <c r="I71" s="117" t="s">
        <v>520</v>
      </c>
      <c r="J71" s="116">
        <v>0</v>
      </c>
      <c r="K71" s="116">
        <v>0</v>
      </c>
      <c r="L71" s="116">
        <v>0</v>
      </c>
      <c r="M71" s="116">
        <v>0</v>
      </c>
      <c r="N71" s="116">
        <v>0</v>
      </c>
      <c r="O71" s="116">
        <v>0</v>
      </c>
      <c r="P71" s="116">
        <v>0</v>
      </c>
      <c r="Q71" s="116">
        <v>0</v>
      </c>
      <c r="R71" s="116">
        <v>0</v>
      </c>
      <c r="S71" s="111">
        <f t="shared" si="2"/>
        <v>3521.69</v>
      </c>
      <c r="T71" s="77">
        <f t="shared" si="3"/>
        <v>0</v>
      </c>
      <c r="U71" s="55" t="str">
        <f>VLOOKUP(B71,'FOLHA RESUMIDA'!C:I,2,0)</f>
        <v>MARCONDES C  DE OLIVEIRA</v>
      </c>
    </row>
    <row r="72" spans="1:21">
      <c r="A72" s="114">
        <v>1</v>
      </c>
      <c r="B72" s="114">
        <v>1749</v>
      </c>
      <c r="C72" s="113" t="s">
        <v>61</v>
      </c>
      <c r="D72" s="115">
        <v>32111</v>
      </c>
      <c r="E72" s="114" t="s">
        <v>622</v>
      </c>
      <c r="F72" s="114" t="s">
        <v>476</v>
      </c>
      <c r="G72" s="116">
        <v>2492.3200000000002</v>
      </c>
      <c r="H72" s="116">
        <v>0</v>
      </c>
      <c r="I72" s="117" t="s">
        <v>520</v>
      </c>
      <c r="J72" s="116">
        <v>0</v>
      </c>
      <c r="K72" s="116">
        <v>0</v>
      </c>
      <c r="L72" s="116">
        <v>0</v>
      </c>
      <c r="M72" s="116">
        <v>0</v>
      </c>
      <c r="N72" s="116">
        <v>0</v>
      </c>
      <c r="O72" s="116">
        <v>0</v>
      </c>
      <c r="P72" s="116">
        <v>0</v>
      </c>
      <c r="Q72" s="116">
        <v>0</v>
      </c>
      <c r="R72" s="116">
        <v>0</v>
      </c>
      <c r="S72" s="111">
        <f t="shared" si="2"/>
        <v>2492.3200000000002</v>
      </c>
      <c r="T72" s="77">
        <f t="shared" si="3"/>
        <v>0</v>
      </c>
      <c r="U72" s="55" t="str">
        <f>VLOOKUP(B72,'FOLHA RESUMIDA'!C:I,2,0)</f>
        <v>MANOEL MARTINS LEITE NETO</v>
      </c>
    </row>
    <row r="73" spans="1:21">
      <c r="A73" s="114">
        <v>1</v>
      </c>
      <c r="B73" s="114">
        <v>1774</v>
      </c>
      <c r="C73" s="113" t="s">
        <v>62</v>
      </c>
      <c r="D73" s="115">
        <v>32162</v>
      </c>
      <c r="E73" s="114" t="s">
        <v>622</v>
      </c>
      <c r="F73" s="114" t="s">
        <v>414</v>
      </c>
      <c r="G73" s="116">
        <v>2627.96</v>
      </c>
      <c r="H73" s="116">
        <v>0</v>
      </c>
      <c r="I73" s="117" t="s">
        <v>520</v>
      </c>
      <c r="J73" s="116">
        <v>0</v>
      </c>
      <c r="K73" s="116">
        <v>0</v>
      </c>
      <c r="L73" s="116">
        <v>0</v>
      </c>
      <c r="M73" s="116">
        <v>0</v>
      </c>
      <c r="N73" s="116">
        <v>0</v>
      </c>
      <c r="O73" s="116">
        <v>0</v>
      </c>
      <c r="P73" s="116">
        <v>0</v>
      </c>
      <c r="Q73" s="116">
        <v>0</v>
      </c>
      <c r="R73" s="116">
        <v>0</v>
      </c>
      <c r="S73" s="111">
        <f t="shared" si="2"/>
        <v>2627.96</v>
      </c>
      <c r="T73" s="77">
        <f t="shared" si="3"/>
        <v>0</v>
      </c>
      <c r="U73" s="55" t="str">
        <f>VLOOKUP(B73,'FOLHA RESUMIDA'!C:I,2,0)</f>
        <v>FRANCISCO DE ASSIS BEZERRA</v>
      </c>
    </row>
    <row r="74" spans="1:21">
      <c r="A74" s="114">
        <v>1</v>
      </c>
      <c r="B74" s="114">
        <v>1794</v>
      </c>
      <c r="C74" s="113" t="s">
        <v>63</v>
      </c>
      <c r="D74" s="115">
        <v>32216</v>
      </c>
      <c r="E74" s="114" t="s">
        <v>622</v>
      </c>
      <c r="F74" s="114" t="s">
        <v>482</v>
      </c>
      <c r="G74" s="116">
        <v>4699.7</v>
      </c>
      <c r="H74" s="116">
        <v>0</v>
      </c>
      <c r="I74" s="117" t="s">
        <v>520</v>
      </c>
      <c r="J74" s="116">
        <v>0</v>
      </c>
      <c r="K74" s="116">
        <v>0</v>
      </c>
      <c r="L74" s="116">
        <v>0</v>
      </c>
      <c r="M74" s="116">
        <v>0</v>
      </c>
      <c r="N74" s="116">
        <v>0</v>
      </c>
      <c r="O74" s="116">
        <v>0</v>
      </c>
      <c r="P74" s="116">
        <v>0</v>
      </c>
      <c r="Q74" s="116">
        <v>0</v>
      </c>
      <c r="R74" s="116">
        <v>0</v>
      </c>
      <c r="S74" s="111">
        <f t="shared" si="2"/>
        <v>4699.7</v>
      </c>
      <c r="T74" s="77">
        <f t="shared" si="3"/>
        <v>0</v>
      </c>
      <c r="U74" s="55" t="str">
        <f>VLOOKUP(B74,'FOLHA RESUMIDA'!C:I,2,0)</f>
        <v>LUCIENE MARIA DE ANDRADE</v>
      </c>
    </row>
    <row r="75" spans="1:21">
      <c r="A75" s="114">
        <v>1</v>
      </c>
      <c r="B75" s="114">
        <v>1796</v>
      </c>
      <c r="C75" s="113" t="s">
        <v>64</v>
      </c>
      <c r="D75" s="115">
        <v>32216</v>
      </c>
      <c r="E75" s="114" t="s">
        <v>622</v>
      </c>
      <c r="F75" s="114" t="s">
        <v>414</v>
      </c>
      <c r="G75" s="116">
        <v>2059.06</v>
      </c>
      <c r="H75" s="116">
        <v>0</v>
      </c>
      <c r="I75" s="117" t="s">
        <v>520</v>
      </c>
      <c r="J75" s="116">
        <v>0</v>
      </c>
      <c r="K75" s="116">
        <v>0</v>
      </c>
      <c r="L75" s="116">
        <v>0</v>
      </c>
      <c r="M75" s="116">
        <v>0</v>
      </c>
      <c r="N75" s="116">
        <v>0</v>
      </c>
      <c r="O75" s="116">
        <v>0</v>
      </c>
      <c r="P75" s="116">
        <v>0</v>
      </c>
      <c r="Q75" s="116">
        <v>0</v>
      </c>
      <c r="R75" s="116">
        <v>0</v>
      </c>
      <c r="S75" s="111">
        <f t="shared" si="2"/>
        <v>2059.06</v>
      </c>
      <c r="T75" s="77">
        <f t="shared" si="3"/>
        <v>0</v>
      </c>
      <c r="U75" s="55" t="str">
        <f>VLOOKUP(B75,'FOLHA RESUMIDA'!C:I,2,0)</f>
        <v>NEUZA ANUNCIACAO COELHO</v>
      </c>
    </row>
    <row r="76" spans="1:21">
      <c r="A76" s="114">
        <v>1</v>
      </c>
      <c r="B76" s="114">
        <v>1809</v>
      </c>
      <c r="C76" s="113" t="s">
        <v>65</v>
      </c>
      <c r="D76" s="115">
        <v>32371</v>
      </c>
      <c r="E76" s="114" t="s">
        <v>622</v>
      </c>
      <c r="F76" s="114" t="s">
        <v>481</v>
      </c>
      <c r="G76" s="116">
        <v>3506.96</v>
      </c>
      <c r="H76" s="116">
        <v>0</v>
      </c>
      <c r="I76" s="117" t="s">
        <v>520</v>
      </c>
      <c r="J76" s="116">
        <v>0</v>
      </c>
      <c r="K76" s="116">
        <v>0</v>
      </c>
      <c r="L76" s="116">
        <v>0</v>
      </c>
      <c r="M76" s="116">
        <v>0</v>
      </c>
      <c r="N76" s="116">
        <v>0</v>
      </c>
      <c r="O76" s="116">
        <v>0</v>
      </c>
      <c r="P76" s="116">
        <v>0</v>
      </c>
      <c r="Q76" s="116">
        <v>0</v>
      </c>
      <c r="R76" s="116">
        <v>0</v>
      </c>
      <c r="S76" s="111">
        <f t="shared" si="2"/>
        <v>3506.96</v>
      </c>
      <c r="T76" s="77">
        <f t="shared" si="3"/>
        <v>0</v>
      </c>
      <c r="U76" s="55" t="str">
        <f>VLOOKUP(B76,'FOLHA RESUMIDA'!C:I,2,0)</f>
        <v>JOSE IRANILDO DE ANDRADE SILVA</v>
      </c>
    </row>
    <row r="77" spans="1:21">
      <c r="A77" s="114">
        <v>1</v>
      </c>
      <c r="B77" s="114">
        <v>1821</v>
      </c>
      <c r="C77" s="113" t="s">
        <v>66</v>
      </c>
      <c r="D77" s="115">
        <v>32414</v>
      </c>
      <c r="E77" s="114" t="s">
        <v>622</v>
      </c>
      <c r="F77" s="114" t="s">
        <v>413</v>
      </c>
      <c r="G77" s="116">
        <v>2759.39</v>
      </c>
      <c r="H77" s="116">
        <v>1952.93</v>
      </c>
      <c r="I77" s="117" t="s">
        <v>520</v>
      </c>
      <c r="J77" s="116">
        <v>0</v>
      </c>
      <c r="K77" s="116">
        <v>0</v>
      </c>
      <c r="L77" s="116">
        <v>0</v>
      </c>
      <c r="M77" s="116">
        <v>0</v>
      </c>
      <c r="N77" s="116">
        <v>0</v>
      </c>
      <c r="O77" s="116">
        <v>0</v>
      </c>
      <c r="P77" s="116">
        <v>0</v>
      </c>
      <c r="Q77" s="116">
        <v>0</v>
      </c>
      <c r="R77" s="116">
        <v>0</v>
      </c>
      <c r="S77" s="111">
        <f t="shared" si="2"/>
        <v>4712.32</v>
      </c>
      <c r="T77" s="77">
        <f t="shared" si="3"/>
        <v>0</v>
      </c>
      <c r="U77" s="55" t="str">
        <f>VLOOKUP(B77,'FOLHA RESUMIDA'!C:I,2,0)</f>
        <v>CARLOS STENIO DE DEUS</v>
      </c>
    </row>
    <row r="78" spans="1:21">
      <c r="A78" s="114">
        <v>1</v>
      </c>
      <c r="B78" s="114">
        <v>1822</v>
      </c>
      <c r="C78" s="113" t="s">
        <v>67</v>
      </c>
      <c r="D78" s="115">
        <v>32420</v>
      </c>
      <c r="E78" s="114" t="s">
        <v>622</v>
      </c>
      <c r="F78" s="114" t="s">
        <v>412</v>
      </c>
      <c r="G78" s="116">
        <v>1867.62</v>
      </c>
      <c r="H78" s="116">
        <v>0</v>
      </c>
      <c r="I78" s="117" t="s">
        <v>520</v>
      </c>
      <c r="J78" s="116">
        <v>0</v>
      </c>
      <c r="K78" s="116">
        <v>0</v>
      </c>
      <c r="L78" s="116">
        <v>0</v>
      </c>
      <c r="M78" s="116">
        <v>0</v>
      </c>
      <c r="N78" s="116">
        <v>0</v>
      </c>
      <c r="O78" s="116">
        <v>0</v>
      </c>
      <c r="P78" s="116">
        <v>0</v>
      </c>
      <c r="Q78" s="116">
        <v>0</v>
      </c>
      <c r="R78" s="116">
        <v>0</v>
      </c>
      <c r="S78" s="111">
        <f t="shared" si="2"/>
        <v>1867.62</v>
      </c>
      <c r="T78" s="77">
        <f t="shared" si="3"/>
        <v>0</v>
      </c>
      <c r="U78" s="55" t="str">
        <f>VLOOKUP(B78,'FOLHA RESUMIDA'!C:I,2,0)</f>
        <v>GILMAR BEZERRA DE OLIVEIRA</v>
      </c>
    </row>
    <row r="79" spans="1:21">
      <c r="A79" s="114">
        <v>1</v>
      </c>
      <c r="B79" s="114">
        <v>1906</v>
      </c>
      <c r="C79" s="113" t="s">
        <v>68</v>
      </c>
      <c r="D79" s="115">
        <v>32909</v>
      </c>
      <c r="E79" s="114" t="s">
        <v>622</v>
      </c>
      <c r="F79" s="114" t="s">
        <v>476</v>
      </c>
      <c r="G79" s="116">
        <v>3866.45</v>
      </c>
      <c r="H79" s="116">
        <v>0</v>
      </c>
      <c r="I79" s="117" t="s">
        <v>520</v>
      </c>
      <c r="J79" s="116">
        <v>0</v>
      </c>
      <c r="K79" s="116">
        <v>0</v>
      </c>
      <c r="L79" s="116">
        <v>0</v>
      </c>
      <c r="M79" s="116">
        <v>0</v>
      </c>
      <c r="N79" s="116">
        <v>0</v>
      </c>
      <c r="O79" s="116">
        <v>0</v>
      </c>
      <c r="P79" s="116">
        <v>0</v>
      </c>
      <c r="Q79" s="116">
        <v>0</v>
      </c>
      <c r="R79" s="116">
        <v>0</v>
      </c>
      <c r="S79" s="111">
        <f t="shared" si="2"/>
        <v>3866.45</v>
      </c>
      <c r="T79" s="77">
        <f t="shared" si="3"/>
        <v>0</v>
      </c>
      <c r="U79" s="55" t="str">
        <f>VLOOKUP(B79,'FOLHA RESUMIDA'!C:I,2,0)</f>
        <v>IZABEL CRISTINA F DE ARRUDA</v>
      </c>
    </row>
    <row r="80" spans="1:21">
      <c r="A80" s="114">
        <v>1</v>
      </c>
      <c r="B80" s="114">
        <v>1908</v>
      </c>
      <c r="C80" s="113" t="s">
        <v>69</v>
      </c>
      <c r="D80" s="115">
        <v>32909</v>
      </c>
      <c r="E80" s="114" t="s">
        <v>622</v>
      </c>
      <c r="F80" s="114" t="s">
        <v>476</v>
      </c>
      <c r="G80" s="116">
        <v>4262.76</v>
      </c>
      <c r="H80" s="116">
        <v>0</v>
      </c>
      <c r="I80" s="117" t="s">
        <v>520</v>
      </c>
      <c r="J80" s="116">
        <v>0</v>
      </c>
      <c r="K80" s="116">
        <v>0</v>
      </c>
      <c r="L80" s="116">
        <v>0</v>
      </c>
      <c r="M80" s="116">
        <v>0</v>
      </c>
      <c r="N80" s="116">
        <v>3900</v>
      </c>
      <c r="O80" s="116">
        <v>0</v>
      </c>
      <c r="P80" s="116">
        <v>0</v>
      </c>
      <c r="Q80" s="116">
        <v>0</v>
      </c>
      <c r="R80" s="116">
        <v>0</v>
      </c>
      <c r="S80" s="111">
        <f t="shared" si="2"/>
        <v>4262.76</v>
      </c>
      <c r="T80" s="77">
        <f t="shared" si="3"/>
        <v>3900</v>
      </c>
      <c r="U80" s="55" t="str">
        <f>VLOOKUP(B80,'FOLHA RESUMIDA'!C:I,2,0)</f>
        <v>LUCIA MARIA ARAUJO LAVOR</v>
      </c>
    </row>
    <row r="81" spans="1:21">
      <c r="A81" s="114">
        <v>1</v>
      </c>
      <c r="B81" s="114">
        <v>1909</v>
      </c>
      <c r="C81" s="113" t="s">
        <v>70</v>
      </c>
      <c r="D81" s="115">
        <v>32909</v>
      </c>
      <c r="E81" s="114" t="s">
        <v>622</v>
      </c>
      <c r="F81" s="114" t="s">
        <v>414</v>
      </c>
      <c r="G81" s="116">
        <v>3354.02</v>
      </c>
      <c r="H81" s="116">
        <v>0</v>
      </c>
      <c r="I81" s="117" t="s">
        <v>520</v>
      </c>
      <c r="J81" s="116">
        <v>0</v>
      </c>
      <c r="K81" s="116">
        <v>0</v>
      </c>
      <c r="L81" s="116">
        <v>0</v>
      </c>
      <c r="M81" s="116">
        <v>0</v>
      </c>
      <c r="N81" s="116">
        <v>0</v>
      </c>
      <c r="O81" s="116">
        <v>0</v>
      </c>
      <c r="P81" s="116">
        <v>0</v>
      </c>
      <c r="Q81" s="116">
        <v>0</v>
      </c>
      <c r="R81" s="116">
        <v>0</v>
      </c>
      <c r="S81" s="111">
        <f t="shared" si="2"/>
        <v>3354.02</v>
      </c>
      <c r="T81" s="77">
        <f t="shared" si="3"/>
        <v>0</v>
      </c>
      <c r="U81" s="55" t="str">
        <f>VLOOKUP(B81,'FOLHA RESUMIDA'!C:I,2,0)</f>
        <v>IVANILDO BATISTA DA SILVA</v>
      </c>
    </row>
    <row r="82" spans="1:21">
      <c r="A82" s="114">
        <v>1</v>
      </c>
      <c r="B82" s="114">
        <v>1916</v>
      </c>
      <c r="C82" s="113" t="s">
        <v>342</v>
      </c>
      <c r="D82" s="115">
        <v>32948</v>
      </c>
      <c r="E82" s="114" t="s">
        <v>622</v>
      </c>
      <c r="F82" s="114" t="s">
        <v>463</v>
      </c>
      <c r="G82" s="116">
        <v>3081.23</v>
      </c>
      <c r="H82" s="116">
        <v>0</v>
      </c>
      <c r="I82" s="117" t="s">
        <v>520</v>
      </c>
      <c r="J82" s="116">
        <v>0</v>
      </c>
      <c r="K82" s="116">
        <v>0</v>
      </c>
      <c r="L82" s="116">
        <v>0</v>
      </c>
      <c r="M82" s="116">
        <v>0</v>
      </c>
      <c r="N82" s="116">
        <v>0</v>
      </c>
      <c r="O82" s="116">
        <v>0</v>
      </c>
      <c r="P82" s="116">
        <v>0</v>
      </c>
      <c r="Q82" s="116">
        <v>0</v>
      </c>
      <c r="R82" s="116">
        <v>0</v>
      </c>
      <c r="S82" s="111">
        <f t="shared" si="2"/>
        <v>3081.23</v>
      </c>
      <c r="T82" s="77">
        <f t="shared" si="3"/>
        <v>0</v>
      </c>
      <c r="U82" s="55" t="str">
        <f>VLOOKUP(B82,'FOLHA RESUMIDA'!C:I,2,0)</f>
        <v>FABIOLA ALBUQUERQUE PINHEIRO</v>
      </c>
    </row>
    <row r="83" spans="1:21">
      <c r="A83" s="114">
        <v>1</v>
      </c>
      <c r="B83" s="114">
        <v>1924</v>
      </c>
      <c r="C83" s="113" t="s">
        <v>71</v>
      </c>
      <c r="D83" s="115">
        <v>33390</v>
      </c>
      <c r="E83" s="114" t="s">
        <v>622</v>
      </c>
      <c r="F83" s="114" t="s">
        <v>476</v>
      </c>
      <c r="G83" s="116">
        <v>4699.7</v>
      </c>
      <c r="H83" s="116">
        <v>3176.01</v>
      </c>
      <c r="I83" s="117" t="s">
        <v>520</v>
      </c>
      <c r="J83" s="116">
        <v>0</v>
      </c>
      <c r="K83" s="116">
        <v>0</v>
      </c>
      <c r="L83" s="116">
        <v>0</v>
      </c>
      <c r="M83" s="116">
        <v>0</v>
      </c>
      <c r="N83" s="116">
        <v>0</v>
      </c>
      <c r="O83" s="116">
        <v>0</v>
      </c>
      <c r="P83" s="116">
        <v>0</v>
      </c>
      <c r="Q83" s="116">
        <v>0</v>
      </c>
      <c r="R83" s="116">
        <v>0</v>
      </c>
      <c r="S83" s="111">
        <f t="shared" si="2"/>
        <v>7875.71</v>
      </c>
      <c r="T83" s="77">
        <f t="shared" si="3"/>
        <v>0</v>
      </c>
      <c r="U83" s="55" t="str">
        <f>VLOOKUP(B83,'FOLHA RESUMIDA'!C:I,2,0)</f>
        <v>CARLOS HENRIQUE LIMA DE MELO</v>
      </c>
    </row>
    <row r="84" spans="1:21">
      <c r="A84" s="114">
        <v>1</v>
      </c>
      <c r="B84" s="114">
        <v>1932</v>
      </c>
      <c r="C84" s="113" t="s">
        <v>72</v>
      </c>
      <c r="D84" s="115">
        <v>33390</v>
      </c>
      <c r="E84" s="114" t="s">
        <v>622</v>
      </c>
      <c r="F84" s="114" t="s">
        <v>476</v>
      </c>
      <c r="G84" s="116">
        <v>3957.61</v>
      </c>
      <c r="H84" s="116">
        <v>3498.8</v>
      </c>
      <c r="I84" s="117" t="s">
        <v>520</v>
      </c>
      <c r="J84" s="116">
        <v>0</v>
      </c>
      <c r="K84" s="116">
        <v>0</v>
      </c>
      <c r="L84" s="116">
        <v>0</v>
      </c>
      <c r="M84" s="116">
        <v>0</v>
      </c>
      <c r="N84" s="116">
        <v>0</v>
      </c>
      <c r="O84" s="116">
        <v>0</v>
      </c>
      <c r="P84" s="116">
        <v>0</v>
      </c>
      <c r="Q84" s="116">
        <v>0</v>
      </c>
      <c r="R84" s="116">
        <v>0</v>
      </c>
      <c r="S84" s="111">
        <f t="shared" si="2"/>
        <v>7456.41</v>
      </c>
      <c r="T84" s="77">
        <f t="shared" si="3"/>
        <v>0</v>
      </c>
      <c r="U84" s="55" t="str">
        <f>VLOOKUP(B84,'FOLHA RESUMIDA'!C:I,2,0)</f>
        <v>ROSILENE MARIA ANACLETO</v>
      </c>
    </row>
    <row r="85" spans="1:21">
      <c r="A85" s="114">
        <v>1</v>
      </c>
      <c r="B85" s="114">
        <v>1937</v>
      </c>
      <c r="C85" s="113" t="s">
        <v>73</v>
      </c>
      <c r="D85" s="115">
        <v>33390</v>
      </c>
      <c r="E85" s="114" t="s">
        <v>622</v>
      </c>
      <c r="F85" s="114" t="s">
        <v>475</v>
      </c>
      <c r="G85" s="116">
        <v>2373.63</v>
      </c>
      <c r="H85" s="116">
        <v>1249.8900000000001</v>
      </c>
      <c r="I85" s="117" t="s">
        <v>520</v>
      </c>
      <c r="J85" s="116">
        <v>0</v>
      </c>
      <c r="K85" s="116">
        <v>0</v>
      </c>
      <c r="L85" s="116">
        <v>0</v>
      </c>
      <c r="M85" s="116">
        <v>0</v>
      </c>
      <c r="N85" s="116">
        <v>0</v>
      </c>
      <c r="O85" s="116">
        <v>0</v>
      </c>
      <c r="P85" s="116">
        <v>0</v>
      </c>
      <c r="Q85" s="116">
        <v>0</v>
      </c>
      <c r="R85" s="116">
        <v>0</v>
      </c>
      <c r="S85" s="111">
        <f t="shared" si="2"/>
        <v>3623.5200000000004</v>
      </c>
      <c r="T85" s="77">
        <f t="shared" si="3"/>
        <v>0</v>
      </c>
      <c r="U85" s="55" t="str">
        <f>VLOOKUP(B85,'FOLHA RESUMIDA'!C:I,2,0)</f>
        <v>RILDA MARIA DA SILVA</v>
      </c>
    </row>
    <row r="86" spans="1:21">
      <c r="A86" s="114">
        <v>1</v>
      </c>
      <c r="B86" s="114">
        <v>1980</v>
      </c>
      <c r="C86" s="113" t="s">
        <v>74</v>
      </c>
      <c r="D86" s="115">
        <v>33390</v>
      </c>
      <c r="E86" s="114" t="s">
        <v>622</v>
      </c>
      <c r="F86" s="114" t="s">
        <v>481</v>
      </c>
      <c r="G86" s="116">
        <v>6298.02</v>
      </c>
      <c r="H86" s="116">
        <v>7418.03</v>
      </c>
      <c r="I86" s="117" t="s">
        <v>520</v>
      </c>
      <c r="J86" s="116">
        <v>0</v>
      </c>
      <c r="K86" s="116">
        <v>0</v>
      </c>
      <c r="L86" s="116">
        <v>0</v>
      </c>
      <c r="M86" s="116">
        <v>0</v>
      </c>
      <c r="N86" s="116">
        <v>0</v>
      </c>
      <c r="O86" s="116">
        <v>0</v>
      </c>
      <c r="P86" s="116">
        <v>0</v>
      </c>
      <c r="Q86" s="116">
        <v>0</v>
      </c>
      <c r="R86" s="116">
        <v>0</v>
      </c>
      <c r="S86" s="111">
        <f t="shared" si="2"/>
        <v>13716.05</v>
      </c>
      <c r="T86" s="77">
        <f t="shared" si="3"/>
        <v>0</v>
      </c>
      <c r="U86" s="55" t="str">
        <f>VLOOKUP(B86,'FOLHA RESUMIDA'!C:I,2,0)</f>
        <v>MANOEL NETO DINIZ</v>
      </c>
    </row>
    <row r="87" spans="1:21">
      <c r="A87" s="114">
        <v>1</v>
      </c>
      <c r="B87" s="114">
        <v>1999</v>
      </c>
      <c r="C87" s="113" t="s">
        <v>75</v>
      </c>
      <c r="D87" s="115">
        <v>33390</v>
      </c>
      <c r="E87" s="114" t="s">
        <v>622</v>
      </c>
      <c r="F87" s="114" t="s">
        <v>418</v>
      </c>
      <c r="G87" s="116">
        <v>2885.17</v>
      </c>
      <c r="H87" s="116">
        <v>0</v>
      </c>
      <c r="I87" s="117" t="s">
        <v>520</v>
      </c>
      <c r="J87" s="116">
        <v>0</v>
      </c>
      <c r="K87" s="116">
        <v>0</v>
      </c>
      <c r="L87" s="116">
        <v>0</v>
      </c>
      <c r="M87" s="116">
        <v>0</v>
      </c>
      <c r="N87" s="116">
        <v>0</v>
      </c>
      <c r="O87" s="116">
        <v>0</v>
      </c>
      <c r="P87" s="116">
        <v>0</v>
      </c>
      <c r="Q87" s="116">
        <v>0</v>
      </c>
      <c r="R87" s="116">
        <v>0</v>
      </c>
      <c r="S87" s="111">
        <f t="shared" si="2"/>
        <v>2885.17</v>
      </c>
      <c r="T87" s="77">
        <f t="shared" si="3"/>
        <v>0</v>
      </c>
      <c r="U87" s="55" t="str">
        <f>VLOOKUP(B87,'FOLHA RESUMIDA'!C:I,2,0)</f>
        <v>ELIAS RIBEIRO DA SILVA FILHO</v>
      </c>
    </row>
    <row r="88" spans="1:21">
      <c r="A88" s="114">
        <v>1</v>
      </c>
      <c r="B88" s="114">
        <v>2019</v>
      </c>
      <c r="C88" s="113" t="s">
        <v>76</v>
      </c>
      <c r="D88" s="115">
        <v>33605</v>
      </c>
      <c r="E88" s="114" t="s">
        <v>622</v>
      </c>
      <c r="F88" s="114" t="s">
        <v>418</v>
      </c>
      <c r="G88" s="116">
        <v>2373.63</v>
      </c>
      <c r="H88" s="116">
        <v>0</v>
      </c>
      <c r="I88" s="117" t="s">
        <v>520</v>
      </c>
      <c r="J88" s="116">
        <v>0</v>
      </c>
      <c r="K88" s="116">
        <v>0</v>
      </c>
      <c r="L88" s="116">
        <v>0</v>
      </c>
      <c r="M88" s="116">
        <v>0</v>
      </c>
      <c r="N88" s="116">
        <v>0</v>
      </c>
      <c r="O88" s="116">
        <v>0</v>
      </c>
      <c r="P88" s="116">
        <v>0</v>
      </c>
      <c r="Q88" s="116">
        <v>0</v>
      </c>
      <c r="R88" s="116">
        <v>0</v>
      </c>
      <c r="S88" s="111">
        <f t="shared" si="2"/>
        <v>2373.63</v>
      </c>
      <c r="T88" s="77">
        <f t="shared" si="3"/>
        <v>0</v>
      </c>
      <c r="U88" s="55" t="str">
        <f>VLOOKUP(B88,'FOLHA RESUMIDA'!C:I,2,0)</f>
        <v>MARCOS DO NASCIMENTO</v>
      </c>
    </row>
    <row r="89" spans="1:21">
      <c r="A89" s="114">
        <v>1</v>
      </c>
      <c r="B89" s="114">
        <v>2038</v>
      </c>
      <c r="C89" s="113" t="s">
        <v>77</v>
      </c>
      <c r="D89" s="115">
        <v>33605</v>
      </c>
      <c r="E89" s="114" t="s">
        <v>622</v>
      </c>
      <c r="F89" s="114" t="s">
        <v>414</v>
      </c>
      <c r="G89" s="116">
        <v>2627.96</v>
      </c>
      <c r="H89" s="116">
        <v>1374.57</v>
      </c>
      <c r="I89" s="117" t="s">
        <v>520</v>
      </c>
      <c r="J89" s="116">
        <v>0</v>
      </c>
      <c r="K89" s="116">
        <v>0</v>
      </c>
      <c r="L89" s="116">
        <v>0</v>
      </c>
      <c r="M89" s="116">
        <v>0</v>
      </c>
      <c r="N89" s="116">
        <v>0</v>
      </c>
      <c r="O89" s="116">
        <v>0</v>
      </c>
      <c r="P89" s="116">
        <v>0</v>
      </c>
      <c r="Q89" s="116">
        <v>0</v>
      </c>
      <c r="R89" s="116">
        <v>0</v>
      </c>
      <c r="S89" s="111">
        <f t="shared" si="2"/>
        <v>4002.5299999999997</v>
      </c>
      <c r="T89" s="77">
        <f t="shared" si="3"/>
        <v>0</v>
      </c>
      <c r="U89" s="55" t="str">
        <f>VLOOKUP(B89,'FOLHA RESUMIDA'!C:I,2,0)</f>
        <v>IRONILDA FERREIRA DA SILVA</v>
      </c>
    </row>
    <row r="90" spans="1:21">
      <c r="A90" s="114">
        <v>1</v>
      </c>
      <c r="B90" s="114">
        <v>2043</v>
      </c>
      <c r="C90" s="113" t="s">
        <v>78</v>
      </c>
      <c r="D90" s="115">
        <v>33605</v>
      </c>
      <c r="E90" s="114" t="s">
        <v>622</v>
      </c>
      <c r="F90" s="114" t="s">
        <v>414</v>
      </c>
      <c r="G90" s="116">
        <v>3697.84</v>
      </c>
      <c r="H90" s="116">
        <v>0</v>
      </c>
      <c r="I90" s="117" t="s">
        <v>520</v>
      </c>
      <c r="J90" s="116">
        <v>0</v>
      </c>
      <c r="K90" s="116">
        <v>0</v>
      </c>
      <c r="L90" s="116">
        <v>0</v>
      </c>
      <c r="M90" s="116">
        <v>0</v>
      </c>
      <c r="N90" s="116">
        <v>0</v>
      </c>
      <c r="O90" s="116">
        <v>0</v>
      </c>
      <c r="P90" s="116">
        <v>0</v>
      </c>
      <c r="Q90" s="116">
        <v>0</v>
      </c>
      <c r="R90" s="116">
        <v>0</v>
      </c>
      <c r="S90" s="111">
        <f t="shared" si="2"/>
        <v>3697.84</v>
      </c>
      <c r="T90" s="77">
        <f t="shared" si="3"/>
        <v>0</v>
      </c>
      <c r="U90" s="55" t="str">
        <f>VLOOKUP(B90,'FOLHA RESUMIDA'!C:I,2,0)</f>
        <v>JOAO LUIZ BRAGA DE PONTES</v>
      </c>
    </row>
    <row r="91" spans="1:21">
      <c r="A91" s="114">
        <v>1</v>
      </c>
      <c r="B91" s="114">
        <v>2052</v>
      </c>
      <c r="C91" s="113" t="s">
        <v>79</v>
      </c>
      <c r="D91" s="115">
        <v>33613</v>
      </c>
      <c r="E91" s="114" t="s">
        <v>622</v>
      </c>
      <c r="F91" s="114" t="s">
        <v>414</v>
      </c>
      <c r="G91" s="116">
        <v>3882.69</v>
      </c>
      <c r="H91" s="116">
        <v>0</v>
      </c>
      <c r="I91" s="117" t="s">
        <v>520</v>
      </c>
      <c r="J91" s="116">
        <v>0</v>
      </c>
      <c r="K91" s="116">
        <v>0</v>
      </c>
      <c r="L91" s="116">
        <v>0</v>
      </c>
      <c r="M91" s="116">
        <v>0</v>
      </c>
      <c r="N91" s="116">
        <v>0</v>
      </c>
      <c r="O91" s="116">
        <v>0</v>
      </c>
      <c r="P91" s="116">
        <v>0</v>
      </c>
      <c r="Q91" s="116">
        <v>0</v>
      </c>
      <c r="R91" s="116">
        <v>0</v>
      </c>
      <c r="S91" s="111">
        <f t="shared" si="2"/>
        <v>3882.69</v>
      </c>
      <c r="T91" s="77">
        <f t="shared" si="3"/>
        <v>0</v>
      </c>
      <c r="U91" s="55" t="str">
        <f>VLOOKUP(B91,'FOLHA RESUMIDA'!C:I,2,0)</f>
        <v>JOSE FERNANDO PEREIRA DA COSTA</v>
      </c>
    </row>
    <row r="92" spans="1:21">
      <c r="A92" s="114">
        <v>1</v>
      </c>
      <c r="B92" s="114">
        <v>2063</v>
      </c>
      <c r="C92" s="113" t="s">
        <v>80</v>
      </c>
      <c r="D92" s="115">
        <v>31959</v>
      </c>
      <c r="E92" s="114" t="s">
        <v>622</v>
      </c>
      <c r="F92" s="114" t="s">
        <v>488</v>
      </c>
      <c r="G92" s="116">
        <v>8910.84</v>
      </c>
      <c r="H92" s="116">
        <v>7319.5</v>
      </c>
      <c r="I92" s="117" t="s">
        <v>520</v>
      </c>
      <c r="J92" s="116">
        <v>0</v>
      </c>
      <c r="K92" s="116">
        <v>0</v>
      </c>
      <c r="L92" s="116">
        <v>0</v>
      </c>
      <c r="M92" s="116">
        <v>0</v>
      </c>
      <c r="N92" s="116">
        <v>0</v>
      </c>
      <c r="O92" s="116">
        <v>0</v>
      </c>
      <c r="P92" s="116">
        <v>0</v>
      </c>
      <c r="Q92" s="116">
        <v>0</v>
      </c>
      <c r="R92" s="116">
        <v>0</v>
      </c>
      <c r="S92" s="111">
        <f t="shared" si="2"/>
        <v>16230.34</v>
      </c>
      <c r="T92" s="77">
        <f t="shared" si="3"/>
        <v>0</v>
      </c>
      <c r="U92" s="55" t="str">
        <f>VLOOKUP(B92,'FOLHA RESUMIDA'!C:I,2,0)</f>
        <v>JOAQUIM PEDRO CARNEIRO C NETO</v>
      </c>
    </row>
    <row r="93" spans="1:21">
      <c r="A93" s="114">
        <v>1</v>
      </c>
      <c r="B93" s="114">
        <v>2065</v>
      </c>
      <c r="C93" s="113" t="s">
        <v>395</v>
      </c>
      <c r="D93" s="115">
        <v>32174</v>
      </c>
      <c r="E93" s="114" t="s">
        <v>622</v>
      </c>
      <c r="F93" s="114" t="s">
        <v>464</v>
      </c>
      <c r="G93" s="116">
        <v>6549.51</v>
      </c>
      <c r="H93" s="116">
        <v>0</v>
      </c>
      <c r="I93" s="117" t="s">
        <v>520</v>
      </c>
      <c r="J93" s="116">
        <v>0</v>
      </c>
      <c r="K93" s="116">
        <v>0</v>
      </c>
      <c r="L93" s="116">
        <v>0</v>
      </c>
      <c r="M93" s="116">
        <v>0</v>
      </c>
      <c r="N93" s="116">
        <v>0</v>
      </c>
      <c r="O93" s="116">
        <v>0</v>
      </c>
      <c r="P93" s="116">
        <v>0</v>
      </c>
      <c r="Q93" s="116">
        <v>0</v>
      </c>
      <c r="R93" s="116">
        <v>0</v>
      </c>
      <c r="S93" s="111">
        <f t="shared" si="2"/>
        <v>6549.51</v>
      </c>
      <c r="T93" s="77">
        <f t="shared" si="3"/>
        <v>0</v>
      </c>
      <c r="U93" s="55" t="str">
        <f>VLOOKUP(B93,'FOLHA RESUMIDA'!C:I,2,0)</f>
        <v>MARIA CLAUDIA DE A  LIMA LEMOS</v>
      </c>
    </row>
    <row r="94" spans="1:21">
      <c r="A94" s="114">
        <v>1</v>
      </c>
      <c r="B94" s="114">
        <v>2069</v>
      </c>
      <c r="C94" s="113" t="s">
        <v>81</v>
      </c>
      <c r="D94" s="115">
        <v>33169</v>
      </c>
      <c r="E94" s="114" t="s">
        <v>622</v>
      </c>
      <c r="F94" s="114" t="s">
        <v>422</v>
      </c>
      <c r="G94" s="116">
        <v>11152.52</v>
      </c>
      <c r="H94" s="116">
        <v>9545.99</v>
      </c>
      <c r="I94" s="117" t="s">
        <v>520</v>
      </c>
      <c r="J94" s="116">
        <v>0</v>
      </c>
      <c r="K94" s="116">
        <v>0</v>
      </c>
      <c r="L94" s="116">
        <v>0</v>
      </c>
      <c r="M94" s="116">
        <v>0</v>
      </c>
      <c r="N94" s="116">
        <v>0</v>
      </c>
      <c r="O94" s="116">
        <v>0</v>
      </c>
      <c r="P94" s="116">
        <v>0</v>
      </c>
      <c r="Q94" s="116">
        <v>0</v>
      </c>
      <c r="R94" s="116">
        <v>0</v>
      </c>
      <c r="S94" s="111">
        <f t="shared" si="2"/>
        <v>20698.510000000002</v>
      </c>
      <c r="T94" s="77">
        <f t="shared" si="3"/>
        <v>0</v>
      </c>
      <c r="U94" s="55" t="str">
        <f>VLOOKUP(B94,'FOLHA RESUMIDA'!C:I,2,0)</f>
        <v>SELMA VERONICA VIEIRA RAMOS</v>
      </c>
    </row>
    <row r="95" spans="1:21">
      <c r="A95" s="114">
        <v>1</v>
      </c>
      <c r="B95" s="114">
        <v>2086</v>
      </c>
      <c r="C95" s="113" t="s">
        <v>578</v>
      </c>
      <c r="D95" s="115">
        <v>35163</v>
      </c>
      <c r="E95" s="114" t="s">
        <v>622</v>
      </c>
      <c r="F95" s="114" t="s">
        <v>412</v>
      </c>
      <c r="G95" s="116">
        <v>1961.02</v>
      </c>
      <c r="H95" s="116">
        <v>0</v>
      </c>
      <c r="I95" s="117" t="s">
        <v>520</v>
      </c>
      <c r="J95" s="116">
        <v>904.62</v>
      </c>
      <c r="K95" s="116">
        <v>0</v>
      </c>
      <c r="L95" s="116">
        <v>0</v>
      </c>
      <c r="M95" s="116">
        <v>0</v>
      </c>
      <c r="N95" s="116">
        <v>0</v>
      </c>
      <c r="O95" s="116">
        <v>0</v>
      </c>
      <c r="P95" s="116">
        <v>0</v>
      </c>
      <c r="Q95" s="116">
        <v>0</v>
      </c>
      <c r="R95" s="116">
        <v>0</v>
      </c>
      <c r="S95" s="111">
        <f t="shared" si="2"/>
        <v>1961.02</v>
      </c>
      <c r="T95" s="77">
        <f t="shared" si="3"/>
        <v>904.62</v>
      </c>
      <c r="U95" s="55" t="str">
        <f>VLOOKUP(B95,'FOLHA RESUMIDA'!C:I,2,0)</f>
        <v>ALBANITA LUCIANA DA S FIDELIS</v>
      </c>
    </row>
    <row r="96" spans="1:21">
      <c r="A96" s="114">
        <v>1</v>
      </c>
      <c r="B96" s="114">
        <v>2093</v>
      </c>
      <c r="C96" s="113" t="s">
        <v>82</v>
      </c>
      <c r="D96" s="115">
        <v>35163</v>
      </c>
      <c r="E96" s="114" t="s">
        <v>622</v>
      </c>
      <c r="F96" s="114" t="s">
        <v>418</v>
      </c>
      <c r="G96" s="116">
        <v>2373.63</v>
      </c>
      <c r="H96" s="116">
        <v>0</v>
      </c>
      <c r="I96" s="117" t="s">
        <v>520</v>
      </c>
      <c r="J96" s="116">
        <v>0</v>
      </c>
      <c r="K96" s="116">
        <v>0</v>
      </c>
      <c r="L96" s="116">
        <v>0</v>
      </c>
      <c r="M96" s="116">
        <v>0</v>
      </c>
      <c r="N96" s="116">
        <v>0</v>
      </c>
      <c r="O96" s="116">
        <v>0</v>
      </c>
      <c r="P96" s="116">
        <v>0</v>
      </c>
      <c r="Q96" s="116">
        <v>0</v>
      </c>
      <c r="R96" s="116">
        <v>0</v>
      </c>
      <c r="S96" s="111">
        <f t="shared" si="2"/>
        <v>2373.63</v>
      </c>
      <c r="T96" s="77">
        <f t="shared" si="3"/>
        <v>0</v>
      </c>
      <c r="U96" s="55" t="str">
        <f>VLOOKUP(B96,'FOLHA RESUMIDA'!C:I,2,0)</f>
        <v>GILBERTO RIBEIRO DA SILVA</v>
      </c>
    </row>
    <row r="97" spans="1:21">
      <c r="A97" s="114">
        <v>51</v>
      </c>
      <c r="B97" s="114">
        <v>2096</v>
      </c>
      <c r="C97" s="113" t="s">
        <v>334</v>
      </c>
      <c r="D97" s="115">
        <v>35170</v>
      </c>
      <c r="E97" s="114" t="s">
        <v>622</v>
      </c>
      <c r="F97" s="114" t="s">
        <v>581</v>
      </c>
      <c r="G97" s="116">
        <v>3354.02</v>
      </c>
      <c r="H97" s="116">
        <v>0</v>
      </c>
      <c r="I97" s="117" t="s">
        <v>520</v>
      </c>
      <c r="J97" s="116">
        <v>0</v>
      </c>
      <c r="K97" s="116">
        <v>0</v>
      </c>
      <c r="L97" s="116">
        <v>0</v>
      </c>
      <c r="M97" s="116">
        <v>0</v>
      </c>
      <c r="N97" s="116">
        <v>0</v>
      </c>
      <c r="O97" s="116">
        <v>0</v>
      </c>
      <c r="P97" s="116">
        <v>0</v>
      </c>
      <c r="Q97" s="116">
        <v>0</v>
      </c>
      <c r="R97" s="116">
        <v>0</v>
      </c>
      <c r="S97" s="111">
        <f t="shared" si="2"/>
        <v>3354.02</v>
      </c>
      <c r="T97" s="77">
        <f t="shared" si="3"/>
        <v>0</v>
      </c>
      <c r="U97" s="55" t="str">
        <f>VLOOKUP(B97,'FOLHA RESUMIDA'!C:I,2,0)</f>
        <v>MARCELO MORAIS DE OLIVEIRA</v>
      </c>
    </row>
    <row r="98" spans="1:21">
      <c r="A98" s="114">
        <v>1</v>
      </c>
      <c r="B98" s="118">
        <v>2101</v>
      </c>
      <c r="C98" s="119" t="s">
        <v>83</v>
      </c>
      <c r="D98" s="120">
        <v>35289</v>
      </c>
      <c r="E98" s="118" t="s">
        <v>622</v>
      </c>
      <c r="F98" s="118" t="s">
        <v>414</v>
      </c>
      <c r="G98" s="121">
        <v>3697.85</v>
      </c>
      <c r="H98" s="116">
        <v>0</v>
      </c>
      <c r="I98" s="117" t="s">
        <v>520</v>
      </c>
      <c r="J98" s="116">
        <v>0</v>
      </c>
      <c r="K98" s="116">
        <v>0</v>
      </c>
      <c r="L98" s="116">
        <v>0</v>
      </c>
      <c r="M98" s="116">
        <v>0</v>
      </c>
      <c r="N98" s="116">
        <v>0</v>
      </c>
      <c r="O98" s="116">
        <v>0</v>
      </c>
      <c r="P98" s="116">
        <v>0</v>
      </c>
      <c r="Q98" s="116">
        <v>0</v>
      </c>
      <c r="R98" s="116">
        <v>0</v>
      </c>
      <c r="S98" s="111">
        <f t="shared" si="2"/>
        <v>3697.85</v>
      </c>
      <c r="T98" s="77">
        <f t="shared" si="3"/>
        <v>0</v>
      </c>
      <c r="U98" s="55" t="str">
        <f>VLOOKUP(B98,'FOLHA RESUMIDA'!C:I,2,0)</f>
        <v>JOSE LUCIANO CANDIDO DA SILVA</v>
      </c>
    </row>
    <row r="99" spans="1:21">
      <c r="A99" s="114">
        <v>16</v>
      </c>
      <c r="B99" s="114">
        <v>2115</v>
      </c>
      <c r="C99" s="113" t="s">
        <v>347</v>
      </c>
      <c r="D99" s="115">
        <v>35521</v>
      </c>
      <c r="E99" s="114" t="s">
        <v>622</v>
      </c>
      <c r="F99" s="114" t="s">
        <v>581</v>
      </c>
      <c r="G99" s="116">
        <v>3697.85</v>
      </c>
      <c r="H99" s="116">
        <v>0</v>
      </c>
      <c r="I99" s="117" t="s">
        <v>520</v>
      </c>
      <c r="J99" s="116">
        <v>0</v>
      </c>
      <c r="K99" s="116">
        <v>0</v>
      </c>
      <c r="L99" s="116">
        <v>0</v>
      </c>
      <c r="M99" s="116">
        <v>0</v>
      </c>
      <c r="N99" s="116">
        <v>0</v>
      </c>
      <c r="O99" s="116">
        <v>0</v>
      </c>
      <c r="P99" s="116">
        <v>0</v>
      </c>
      <c r="Q99" s="116">
        <v>0</v>
      </c>
      <c r="R99" s="116">
        <v>0</v>
      </c>
      <c r="S99" s="111">
        <f t="shared" si="2"/>
        <v>3697.85</v>
      </c>
      <c r="T99" s="77">
        <f t="shared" si="3"/>
        <v>0</v>
      </c>
      <c r="U99" s="55" t="str">
        <f>VLOOKUP(B99,'FOLHA RESUMIDA'!C:I,2,0)</f>
        <v>SEVERINO JOSE RAMOS DE SOUZA</v>
      </c>
    </row>
    <row r="100" spans="1:21">
      <c r="A100" s="114">
        <v>1</v>
      </c>
      <c r="B100" s="114">
        <v>2117</v>
      </c>
      <c r="C100" s="113" t="s">
        <v>84</v>
      </c>
      <c r="D100" s="115">
        <v>35535</v>
      </c>
      <c r="E100" s="114" t="s">
        <v>622</v>
      </c>
      <c r="F100" s="114" t="s">
        <v>412</v>
      </c>
      <c r="G100" s="116">
        <v>2502.81</v>
      </c>
      <c r="H100" s="116">
        <v>0</v>
      </c>
      <c r="I100" s="117" t="s">
        <v>520</v>
      </c>
      <c r="J100" s="116">
        <v>0</v>
      </c>
      <c r="K100" s="116">
        <v>0</v>
      </c>
      <c r="L100" s="116">
        <v>0</v>
      </c>
      <c r="M100" s="116">
        <v>0</v>
      </c>
      <c r="N100" s="116">
        <v>0</v>
      </c>
      <c r="O100" s="116">
        <v>0</v>
      </c>
      <c r="P100" s="116">
        <v>0</v>
      </c>
      <c r="Q100" s="116">
        <v>0</v>
      </c>
      <c r="R100" s="116">
        <v>0</v>
      </c>
      <c r="S100" s="111">
        <f t="shared" si="2"/>
        <v>2502.81</v>
      </c>
      <c r="T100" s="77">
        <f t="shared" si="3"/>
        <v>0</v>
      </c>
      <c r="U100" s="55" t="str">
        <f>VLOOKUP(B100,'FOLHA RESUMIDA'!C:I,2,0)</f>
        <v>WILSON JOSE QUEIROZ DE LIMA</v>
      </c>
    </row>
    <row r="101" spans="1:21">
      <c r="A101" s="114">
        <v>1</v>
      </c>
      <c r="B101" s="114">
        <v>2120</v>
      </c>
      <c r="C101" s="113" t="s">
        <v>85</v>
      </c>
      <c r="D101" s="115">
        <v>35565</v>
      </c>
      <c r="E101" s="114" t="s">
        <v>622</v>
      </c>
      <c r="F101" s="114" t="s">
        <v>412</v>
      </c>
      <c r="G101" s="116">
        <v>1613.3</v>
      </c>
      <c r="H101" s="116">
        <v>1047.28</v>
      </c>
      <c r="I101" s="117" t="s">
        <v>520</v>
      </c>
      <c r="J101" s="116">
        <v>0</v>
      </c>
      <c r="K101" s="116">
        <v>0</v>
      </c>
      <c r="L101" s="116">
        <v>0</v>
      </c>
      <c r="M101" s="116">
        <v>0</v>
      </c>
      <c r="N101" s="116">
        <v>0</v>
      </c>
      <c r="O101" s="116">
        <v>0</v>
      </c>
      <c r="P101" s="116">
        <v>0</v>
      </c>
      <c r="Q101" s="116">
        <v>0</v>
      </c>
      <c r="R101" s="116">
        <v>0</v>
      </c>
      <c r="S101" s="111">
        <f t="shared" si="2"/>
        <v>2660.58</v>
      </c>
      <c r="T101" s="77">
        <f t="shared" si="3"/>
        <v>0</v>
      </c>
      <c r="U101" s="55" t="str">
        <f>VLOOKUP(B101,'FOLHA RESUMIDA'!C:I,2,0)</f>
        <v>ANTONIO SOARES DE MELO</v>
      </c>
    </row>
    <row r="102" spans="1:21">
      <c r="A102" s="114">
        <v>1</v>
      </c>
      <c r="B102" s="114">
        <v>2121</v>
      </c>
      <c r="C102" s="113" t="s">
        <v>86</v>
      </c>
      <c r="D102" s="115">
        <v>35583</v>
      </c>
      <c r="E102" s="114" t="s">
        <v>622</v>
      </c>
      <c r="F102" s="114" t="s">
        <v>418</v>
      </c>
      <c r="G102" s="116">
        <v>2616.9899999999998</v>
      </c>
      <c r="H102" s="116">
        <v>0</v>
      </c>
      <c r="I102" s="117" t="s">
        <v>520</v>
      </c>
      <c r="J102" s="116">
        <v>0</v>
      </c>
      <c r="K102" s="116">
        <v>0</v>
      </c>
      <c r="L102" s="116">
        <v>0</v>
      </c>
      <c r="M102" s="116">
        <v>0</v>
      </c>
      <c r="N102" s="116">
        <v>0</v>
      </c>
      <c r="O102" s="116">
        <v>0</v>
      </c>
      <c r="P102" s="116">
        <v>0</v>
      </c>
      <c r="Q102" s="116">
        <v>0</v>
      </c>
      <c r="R102" s="116">
        <v>0</v>
      </c>
      <c r="S102" s="111">
        <f t="shared" si="2"/>
        <v>2616.9899999999998</v>
      </c>
      <c r="T102" s="77">
        <f t="shared" si="3"/>
        <v>0</v>
      </c>
      <c r="U102" s="55" t="str">
        <f>VLOOKUP(B102,'FOLHA RESUMIDA'!C:I,2,0)</f>
        <v>SAMUEL MAURICIO</v>
      </c>
    </row>
    <row r="103" spans="1:21">
      <c r="A103" s="114">
        <v>10</v>
      </c>
      <c r="B103" s="114">
        <v>2124</v>
      </c>
      <c r="C103" s="113" t="s">
        <v>338</v>
      </c>
      <c r="D103" s="115">
        <v>35597</v>
      </c>
      <c r="E103" s="114" t="s">
        <v>622</v>
      </c>
      <c r="F103" s="114" t="s">
        <v>581</v>
      </c>
      <c r="G103" s="116">
        <v>3354.02</v>
      </c>
      <c r="H103" s="116">
        <v>0</v>
      </c>
      <c r="I103" s="117" t="s">
        <v>520</v>
      </c>
      <c r="J103" s="116">
        <v>0</v>
      </c>
      <c r="K103" s="116">
        <v>0</v>
      </c>
      <c r="L103" s="116">
        <v>0</v>
      </c>
      <c r="M103" s="116">
        <v>0</v>
      </c>
      <c r="N103" s="116">
        <v>0</v>
      </c>
      <c r="O103" s="116">
        <v>0</v>
      </c>
      <c r="P103" s="116">
        <v>0</v>
      </c>
      <c r="Q103" s="116">
        <v>0</v>
      </c>
      <c r="R103" s="116">
        <v>0</v>
      </c>
      <c r="S103" s="111">
        <f t="shared" si="2"/>
        <v>3354.02</v>
      </c>
      <c r="T103" s="77">
        <f t="shared" si="3"/>
        <v>0</v>
      </c>
      <c r="U103" s="55" t="str">
        <f>VLOOKUP(B103,'FOLHA RESUMIDA'!C:I,2,0)</f>
        <v>JOSE ALVES FIGUEIREDO FILHO</v>
      </c>
    </row>
    <row r="104" spans="1:21">
      <c r="A104" s="114">
        <v>1</v>
      </c>
      <c r="B104" s="114">
        <v>2125</v>
      </c>
      <c r="C104" s="113" t="s">
        <v>87</v>
      </c>
      <c r="D104" s="115">
        <v>35613</v>
      </c>
      <c r="E104" s="114" t="s">
        <v>622</v>
      </c>
      <c r="F104" s="114" t="s">
        <v>414</v>
      </c>
      <c r="G104" s="116">
        <v>3697.8</v>
      </c>
      <c r="H104" s="116">
        <v>0</v>
      </c>
      <c r="I104" s="117" t="s">
        <v>520</v>
      </c>
      <c r="J104" s="116">
        <v>904.62</v>
      </c>
      <c r="K104" s="116">
        <v>0</v>
      </c>
      <c r="L104" s="116">
        <v>0</v>
      </c>
      <c r="M104" s="116">
        <v>0</v>
      </c>
      <c r="N104" s="116">
        <v>0</v>
      </c>
      <c r="O104" s="116">
        <v>0</v>
      </c>
      <c r="P104" s="116">
        <v>0</v>
      </c>
      <c r="Q104" s="116">
        <v>0</v>
      </c>
      <c r="R104" s="116">
        <v>0</v>
      </c>
      <c r="S104" s="111">
        <f t="shared" si="2"/>
        <v>3697.8</v>
      </c>
      <c r="T104" s="77">
        <f t="shared" si="3"/>
        <v>904.62</v>
      </c>
      <c r="U104" s="55" t="str">
        <f>VLOOKUP(B104,'FOLHA RESUMIDA'!C:I,2,0)</f>
        <v>GILMAR GALVAO SANTANA</v>
      </c>
    </row>
    <row r="105" spans="1:21">
      <c r="A105" s="114">
        <v>1</v>
      </c>
      <c r="B105" s="114">
        <v>2126</v>
      </c>
      <c r="C105" s="113" t="s">
        <v>88</v>
      </c>
      <c r="D105" s="115">
        <v>35613</v>
      </c>
      <c r="E105" s="114" t="s">
        <v>622</v>
      </c>
      <c r="F105" s="114" t="s">
        <v>414</v>
      </c>
      <c r="G105" s="116">
        <v>3697.8</v>
      </c>
      <c r="H105" s="116">
        <v>0</v>
      </c>
      <c r="I105" s="117" t="s">
        <v>520</v>
      </c>
      <c r="J105" s="116">
        <v>0</v>
      </c>
      <c r="K105" s="116">
        <v>0</v>
      </c>
      <c r="L105" s="116">
        <v>0</v>
      </c>
      <c r="M105" s="116">
        <v>0</v>
      </c>
      <c r="N105" s="116">
        <v>0</v>
      </c>
      <c r="O105" s="116">
        <v>0</v>
      </c>
      <c r="P105" s="116">
        <v>0</v>
      </c>
      <c r="Q105" s="116">
        <v>0</v>
      </c>
      <c r="R105" s="116">
        <v>0</v>
      </c>
      <c r="S105" s="111">
        <f t="shared" si="2"/>
        <v>3697.8</v>
      </c>
      <c r="T105" s="77">
        <f t="shared" si="3"/>
        <v>0</v>
      </c>
      <c r="U105" s="55" t="str">
        <f>VLOOKUP(B105,'FOLHA RESUMIDA'!C:I,2,0)</f>
        <v>JAFFE JOSE LIMA XAVIER</v>
      </c>
    </row>
    <row r="106" spans="1:21">
      <c r="A106" s="114">
        <v>1</v>
      </c>
      <c r="B106" s="114">
        <v>2128</v>
      </c>
      <c r="C106" s="113" t="s">
        <v>89</v>
      </c>
      <c r="D106" s="115">
        <v>35626</v>
      </c>
      <c r="E106" s="114" t="s">
        <v>622</v>
      </c>
      <c r="F106" s="114" t="s">
        <v>414</v>
      </c>
      <c r="G106" s="116">
        <v>1961.02</v>
      </c>
      <c r="H106" s="116">
        <v>8192.73</v>
      </c>
      <c r="I106" s="117" t="s">
        <v>520</v>
      </c>
      <c r="J106" s="116">
        <v>0</v>
      </c>
      <c r="K106" s="116">
        <v>0</v>
      </c>
      <c r="L106" s="116">
        <v>0</v>
      </c>
      <c r="M106" s="116">
        <v>0</v>
      </c>
      <c r="N106" s="116">
        <v>0</v>
      </c>
      <c r="O106" s="116">
        <v>0</v>
      </c>
      <c r="P106" s="116">
        <v>0</v>
      </c>
      <c r="Q106" s="116">
        <v>0</v>
      </c>
      <c r="R106" s="116">
        <v>0</v>
      </c>
      <c r="S106" s="111">
        <f t="shared" si="2"/>
        <v>10153.75</v>
      </c>
      <c r="T106" s="77">
        <f t="shared" si="3"/>
        <v>0</v>
      </c>
      <c r="U106" s="55" t="str">
        <f>VLOOKUP(B106,'FOLHA RESUMIDA'!C:I,2,0)</f>
        <v>JORGE DA SILVA LIMA</v>
      </c>
    </row>
    <row r="107" spans="1:21">
      <c r="A107" s="114">
        <v>1</v>
      </c>
      <c r="B107" s="114">
        <v>2129</v>
      </c>
      <c r="C107" s="113" t="s">
        <v>90</v>
      </c>
      <c r="D107" s="115">
        <v>35626</v>
      </c>
      <c r="E107" s="114" t="s">
        <v>622</v>
      </c>
      <c r="F107" s="114" t="s">
        <v>485</v>
      </c>
      <c r="G107" s="116">
        <v>2373.69</v>
      </c>
      <c r="H107" s="116">
        <v>0</v>
      </c>
      <c r="I107" s="117" t="s">
        <v>520</v>
      </c>
      <c r="J107" s="116">
        <v>0</v>
      </c>
      <c r="K107" s="116">
        <v>0</v>
      </c>
      <c r="L107" s="116">
        <v>0</v>
      </c>
      <c r="M107" s="116">
        <v>0</v>
      </c>
      <c r="N107" s="116">
        <v>0</v>
      </c>
      <c r="O107" s="116">
        <v>0</v>
      </c>
      <c r="P107" s="116">
        <v>0</v>
      </c>
      <c r="Q107" s="116">
        <v>0</v>
      </c>
      <c r="R107" s="116">
        <v>0</v>
      </c>
      <c r="S107" s="111">
        <f t="shared" si="2"/>
        <v>2373.69</v>
      </c>
      <c r="T107" s="77">
        <f t="shared" si="3"/>
        <v>0</v>
      </c>
      <c r="U107" s="55" t="str">
        <f>VLOOKUP(B107,'FOLHA RESUMIDA'!C:I,2,0)</f>
        <v>RICARDO JORGE XAVIER</v>
      </c>
    </row>
    <row r="108" spans="1:21">
      <c r="A108" s="114">
        <v>1</v>
      </c>
      <c r="B108" s="114">
        <v>2130</v>
      </c>
      <c r="C108" s="113" t="s">
        <v>91</v>
      </c>
      <c r="D108" s="115">
        <v>35626</v>
      </c>
      <c r="E108" s="114" t="s">
        <v>622</v>
      </c>
      <c r="F108" s="114" t="s">
        <v>484</v>
      </c>
      <c r="G108" s="116">
        <v>2373.69</v>
      </c>
      <c r="H108" s="116">
        <v>0</v>
      </c>
      <c r="I108" s="117" t="s">
        <v>520</v>
      </c>
      <c r="J108" s="116">
        <v>0</v>
      </c>
      <c r="K108" s="116">
        <v>0</v>
      </c>
      <c r="L108" s="116">
        <v>0</v>
      </c>
      <c r="M108" s="116">
        <v>0</v>
      </c>
      <c r="N108" s="116">
        <v>0</v>
      </c>
      <c r="O108" s="116">
        <v>0</v>
      </c>
      <c r="P108" s="116">
        <v>0</v>
      </c>
      <c r="Q108" s="116">
        <v>0</v>
      </c>
      <c r="R108" s="116">
        <v>0</v>
      </c>
      <c r="S108" s="111">
        <f t="shared" si="2"/>
        <v>2373.69</v>
      </c>
      <c r="T108" s="77">
        <f t="shared" si="3"/>
        <v>0</v>
      </c>
      <c r="U108" s="55" t="str">
        <f>VLOOKUP(B108,'FOLHA RESUMIDA'!C:I,2,0)</f>
        <v>HELVIO MOZART MONTENEGRO</v>
      </c>
    </row>
    <row r="109" spans="1:21">
      <c r="A109" s="114">
        <v>1</v>
      </c>
      <c r="B109" s="114">
        <v>2131</v>
      </c>
      <c r="C109" s="113" t="s">
        <v>92</v>
      </c>
      <c r="D109" s="115">
        <v>35626</v>
      </c>
      <c r="E109" s="114" t="s">
        <v>622</v>
      </c>
      <c r="F109" s="114" t="s">
        <v>414</v>
      </c>
      <c r="G109" s="116">
        <v>4076.86</v>
      </c>
      <c r="H109" s="116">
        <v>0</v>
      </c>
      <c r="I109" s="117" t="s">
        <v>520</v>
      </c>
      <c r="J109" s="116">
        <v>0</v>
      </c>
      <c r="K109" s="116">
        <v>0</v>
      </c>
      <c r="L109" s="116">
        <v>0</v>
      </c>
      <c r="M109" s="116">
        <v>0</v>
      </c>
      <c r="N109" s="116">
        <v>0</v>
      </c>
      <c r="O109" s="116">
        <v>0</v>
      </c>
      <c r="P109" s="116">
        <v>0</v>
      </c>
      <c r="Q109" s="116">
        <v>0</v>
      </c>
      <c r="R109" s="116">
        <v>0</v>
      </c>
      <c r="S109" s="111">
        <f t="shared" si="2"/>
        <v>4076.86</v>
      </c>
      <c r="T109" s="77">
        <f t="shared" si="3"/>
        <v>0</v>
      </c>
      <c r="U109" s="55" t="str">
        <f>VLOOKUP(B109,'FOLHA RESUMIDA'!C:I,2,0)</f>
        <v>ALEXANDRE BARBOSA DA SILVA</v>
      </c>
    </row>
    <row r="110" spans="1:21">
      <c r="A110" s="114">
        <v>1</v>
      </c>
      <c r="B110" s="114">
        <v>2134</v>
      </c>
      <c r="C110" s="113" t="s">
        <v>93</v>
      </c>
      <c r="D110" s="115">
        <v>35628</v>
      </c>
      <c r="E110" s="114" t="s">
        <v>622</v>
      </c>
      <c r="F110" s="114" t="s">
        <v>414</v>
      </c>
      <c r="G110" s="116">
        <v>3697.8</v>
      </c>
      <c r="H110" s="116">
        <v>0</v>
      </c>
      <c r="I110" s="117" t="s">
        <v>520</v>
      </c>
      <c r="J110" s="116">
        <v>0</v>
      </c>
      <c r="K110" s="116">
        <v>0</v>
      </c>
      <c r="L110" s="116">
        <v>0</v>
      </c>
      <c r="M110" s="116">
        <v>0</v>
      </c>
      <c r="N110" s="116">
        <v>0</v>
      </c>
      <c r="O110" s="116">
        <v>0</v>
      </c>
      <c r="P110" s="116">
        <v>0</v>
      </c>
      <c r="Q110" s="116">
        <v>0</v>
      </c>
      <c r="R110" s="116">
        <v>0</v>
      </c>
      <c r="S110" s="111">
        <f t="shared" si="2"/>
        <v>3697.8</v>
      </c>
      <c r="T110" s="77">
        <f t="shared" si="3"/>
        <v>0</v>
      </c>
      <c r="U110" s="55" t="str">
        <f>VLOOKUP(B110,'FOLHA RESUMIDA'!C:I,2,0)</f>
        <v>ROSIVALDO SATIRO DOS SANTOS</v>
      </c>
    </row>
    <row r="111" spans="1:21">
      <c r="A111" s="114">
        <v>1</v>
      </c>
      <c r="B111" s="114">
        <v>2136</v>
      </c>
      <c r="C111" s="113" t="s">
        <v>94</v>
      </c>
      <c r="D111" s="115">
        <v>35643</v>
      </c>
      <c r="E111" s="114" t="s">
        <v>622</v>
      </c>
      <c r="F111" s="114" t="s">
        <v>412</v>
      </c>
      <c r="G111" s="116">
        <v>2162.0100000000002</v>
      </c>
      <c r="H111" s="116">
        <v>0</v>
      </c>
      <c r="I111" s="117" t="s">
        <v>520</v>
      </c>
      <c r="J111" s="116">
        <v>904.62</v>
      </c>
      <c r="K111" s="116">
        <v>0</v>
      </c>
      <c r="L111" s="116">
        <v>0</v>
      </c>
      <c r="M111" s="116">
        <v>0</v>
      </c>
      <c r="N111" s="116">
        <v>0</v>
      </c>
      <c r="O111" s="116">
        <v>0</v>
      </c>
      <c r="P111" s="116">
        <v>0</v>
      </c>
      <c r="Q111" s="116">
        <v>0</v>
      </c>
      <c r="R111" s="116">
        <v>0</v>
      </c>
      <c r="S111" s="111">
        <f t="shared" si="2"/>
        <v>2162.0100000000002</v>
      </c>
      <c r="T111" s="77">
        <f t="shared" si="3"/>
        <v>904.62</v>
      </c>
      <c r="U111" s="55" t="str">
        <f>VLOOKUP(B111,'FOLHA RESUMIDA'!C:I,2,0)</f>
        <v>GESIEL DAVID DE CASTRO</v>
      </c>
    </row>
    <row r="112" spans="1:21">
      <c r="A112" s="114">
        <v>1</v>
      </c>
      <c r="B112" s="114">
        <v>2137</v>
      </c>
      <c r="C112" s="113" t="s">
        <v>95</v>
      </c>
      <c r="D112" s="115">
        <v>35643</v>
      </c>
      <c r="E112" s="114" t="s">
        <v>622</v>
      </c>
      <c r="F112" s="114" t="s">
        <v>419</v>
      </c>
      <c r="G112" s="116">
        <v>6406.81</v>
      </c>
      <c r="H112" s="116">
        <v>2867.77</v>
      </c>
      <c r="I112" s="117" t="s">
        <v>520</v>
      </c>
      <c r="J112" s="116">
        <v>0</v>
      </c>
      <c r="K112" s="116">
        <v>0</v>
      </c>
      <c r="L112" s="116">
        <v>0</v>
      </c>
      <c r="M112" s="116">
        <v>0</v>
      </c>
      <c r="N112" s="116">
        <v>0</v>
      </c>
      <c r="O112" s="116">
        <v>0</v>
      </c>
      <c r="P112" s="116">
        <v>0</v>
      </c>
      <c r="Q112" s="116">
        <v>0</v>
      </c>
      <c r="R112" s="116">
        <v>0</v>
      </c>
      <c r="S112" s="111">
        <f t="shared" si="2"/>
        <v>9274.58</v>
      </c>
      <c r="T112" s="77">
        <f t="shared" si="3"/>
        <v>0</v>
      </c>
      <c r="U112" s="55" t="str">
        <f>VLOOKUP(B112,'FOLHA RESUMIDA'!C:I,2,0)</f>
        <v>FRANCISCO DE ASSIS DE OLIVEIRA</v>
      </c>
    </row>
    <row r="113" spans="1:21">
      <c r="A113" s="114">
        <v>1</v>
      </c>
      <c r="B113" s="114">
        <v>2140</v>
      </c>
      <c r="C113" s="113" t="s">
        <v>96</v>
      </c>
      <c r="D113" s="115">
        <v>35643</v>
      </c>
      <c r="E113" s="114" t="s">
        <v>622</v>
      </c>
      <c r="F113" s="114" t="s">
        <v>475</v>
      </c>
      <c r="G113" s="116">
        <v>3866.45</v>
      </c>
      <c r="H113" s="116">
        <v>2382.58</v>
      </c>
      <c r="I113" s="117" t="s">
        <v>520</v>
      </c>
      <c r="J113" s="116">
        <v>0</v>
      </c>
      <c r="K113" s="116">
        <v>0</v>
      </c>
      <c r="L113" s="116">
        <v>0</v>
      </c>
      <c r="M113" s="116">
        <v>0</v>
      </c>
      <c r="N113" s="116">
        <v>0</v>
      </c>
      <c r="O113" s="116">
        <v>0</v>
      </c>
      <c r="P113" s="116">
        <v>0</v>
      </c>
      <c r="Q113" s="116">
        <v>0</v>
      </c>
      <c r="R113" s="116">
        <v>0</v>
      </c>
      <c r="S113" s="111">
        <f t="shared" si="2"/>
        <v>6249.03</v>
      </c>
      <c r="T113" s="77">
        <f t="shared" si="3"/>
        <v>0</v>
      </c>
      <c r="U113" s="55" t="str">
        <f>VLOOKUP(B113,'FOLHA RESUMIDA'!C:I,2,0)</f>
        <v>LUCIENE PEREIRA DE A NASCIMENT</v>
      </c>
    </row>
    <row r="114" spans="1:21">
      <c r="A114" s="114">
        <v>1</v>
      </c>
      <c r="B114" s="114">
        <v>2143</v>
      </c>
      <c r="C114" s="113" t="s">
        <v>97</v>
      </c>
      <c r="D114" s="115">
        <v>35765</v>
      </c>
      <c r="E114" s="114" t="s">
        <v>622</v>
      </c>
      <c r="F114" s="114" t="s">
        <v>414</v>
      </c>
      <c r="G114" s="116">
        <v>2162.0100000000002</v>
      </c>
      <c r="H114" s="116">
        <v>0</v>
      </c>
      <c r="I114" s="117" t="s">
        <v>520</v>
      </c>
      <c r="J114" s="116">
        <v>0</v>
      </c>
      <c r="K114" s="116">
        <v>0</v>
      </c>
      <c r="L114" s="116">
        <v>0</v>
      </c>
      <c r="M114" s="116">
        <v>0</v>
      </c>
      <c r="N114" s="116">
        <v>0</v>
      </c>
      <c r="O114" s="116">
        <v>0</v>
      </c>
      <c r="P114" s="116">
        <v>0</v>
      </c>
      <c r="Q114" s="116">
        <v>0</v>
      </c>
      <c r="R114" s="116">
        <v>0</v>
      </c>
      <c r="S114" s="111">
        <f t="shared" si="2"/>
        <v>2162.0100000000002</v>
      </c>
      <c r="T114" s="77">
        <f t="shared" si="3"/>
        <v>0</v>
      </c>
      <c r="U114" s="55" t="str">
        <f>VLOOKUP(B114,'FOLHA RESUMIDA'!C:I,2,0)</f>
        <v>RUBEM JOSE DOS S DE PAULA</v>
      </c>
    </row>
    <row r="115" spans="1:21">
      <c r="A115" s="114">
        <v>1</v>
      </c>
      <c r="B115" s="114">
        <v>2145</v>
      </c>
      <c r="C115" s="113" t="s">
        <v>98</v>
      </c>
      <c r="D115" s="115">
        <v>35765</v>
      </c>
      <c r="E115" s="114" t="s">
        <v>622</v>
      </c>
      <c r="F115" s="114" t="s">
        <v>414</v>
      </c>
      <c r="G115" s="116">
        <v>4076.86</v>
      </c>
      <c r="H115" s="116">
        <v>0</v>
      </c>
      <c r="I115" s="117" t="s">
        <v>520</v>
      </c>
      <c r="J115" s="116">
        <v>0</v>
      </c>
      <c r="K115" s="116">
        <v>0</v>
      </c>
      <c r="L115" s="116">
        <v>0</v>
      </c>
      <c r="M115" s="116">
        <v>0</v>
      </c>
      <c r="N115" s="116">
        <v>0</v>
      </c>
      <c r="O115" s="116">
        <v>0</v>
      </c>
      <c r="P115" s="116">
        <v>0</v>
      </c>
      <c r="Q115" s="116">
        <v>0</v>
      </c>
      <c r="R115" s="116">
        <v>0</v>
      </c>
      <c r="S115" s="111">
        <f t="shared" si="2"/>
        <v>4076.86</v>
      </c>
      <c r="T115" s="77">
        <f t="shared" si="3"/>
        <v>0</v>
      </c>
      <c r="U115" s="55" t="str">
        <f>VLOOKUP(B115,'FOLHA RESUMIDA'!C:I,2,0)</f>
        <v>EVERALDO DA SILVA CABRAL</v>
      </c>
    </row>
    <row r="116" spans="1:21">
      <c r="A116" s="114">
        <v>1</v>
      </c>
      <c r="B116" s="114">
        <v>2146</v>
      </c>
      <c r="C116" s="113" t="s">
        <v>99</v>
      </c>
      <c r="D116" s="115">
        <v>35765</v>
      </c>
      <c r="E116" s="114" t="s">
        <v>622</v>
      </c>
      <c r="F116" s="114" t="s">
        <v>414</v>
      </c>
      <c r="G116" s="116">
        <v>3521.75</v>
      </c>
      <c r="H116" s="116">
        <v>0</v>
      </c>
      <c r="I116" s="117" t="s">
        <v>520</v>
      </c>
      <c r="J116" s="116">
        <v>0</v>
      </c>
      <c r="K116" s="116">
        <v>0</v>
      </c>
      <c r="L116" s="116">
        <v>0</v>
      </c>
      <c r="M116" s="116">
        <v>0</v>
      </c>
      <c r="N116" s="116">
        <v>0</v>
      </c>
      <c r="O116" s="116">
        <v>0</v>
      </c>
      <c r="P116" s="116">
        <v>0</v>
      </c>
      <c r="Q116" s="116">
        <v>0</v>
      </c>
      <c r="R116" s="116">
        <v>0</v>
      </c>
      <c r="S116" s="111">
        <f t="shared" si="2"/>
        <v>3521.75</v>
      </c>
      <c r="T116" s="77">
        <f t="shared" si="3"/>
        <v>0</v>
      </c>
      <c r="U116" s="55" t="str">
        <f>VLOOKUP(B116,'FOLHA RESUMIDA'!C:I,2,0)</f>
        <v>ROGERIO BARROS DOS SANTOS</v>
      </c>
    </row>
    <row r="117" spans="1:21">
      <c r="A117" s="114">
        <v>1</v>
      </c>
      <c r="B117" s="114">
        <v>2149</v>
      </c>
      <c r="C117" s="113" t="s">
        <v>100</v>
      </c>
      <c r="D117" s="115">
        <v>35765</v>
      </c>
      <c r="E117" s="114" t="s">
        <v>622</v>
      </c>
      <c r="F117" s="114" t="s">
        <v>414</v>
      </c>
      <c r="G117" s="116">
        <v>3194.27</v>
      </c>
      <c r="H117" s="116">
        <v>0</v>
      </c>
      <c r="I117" s="117" t="s">
        <v>520</v>
      </c>
      <c r="J117" s="116">
        <v>0</v>
      </c>
      <c r="K117" s="116">
        <v>0</v>
      </c>
      <c r="L117" s="116">
        <v>0</v>
      </c>
      <c r="M117" s="116">
        <v>0</v>
      </c>
      <c r="N117" s="116">
        <v>0</v>
      </c>
      <c r="O117" s="116">
        <v>0</v>
      </c>
      <c r="P117" s="116">
        <v>0</v>
      </c>
      <c r="Q117" s="116">
        <v>0</v>
      </c>
      <c r="R117" s="116">
        <v>0</v>
      </c>
      <c r="S117" s="111">
        <f t="shared" si="2"/>
        <v>3194.27</v>
      </c>
      <c r="T117" s="77">
        <f t="shared" si="3"/>
        <v>0</v>
      </c>
      <c r="U117" s="55" t="str">
        <f>VLOOKUP(B117,'FOLHA RESUMIDA'!C:I,2,0)</f>
        <v>CARLOS AUGUSTO O  DA SILVA</v>
      </c>
    </row>
    <row r="118" spans="1:21">
      <c r="A118" s="114">
        <v>16</v>
      </c>
      <c r="B118" s="114">
        <v>2151</v>
      </c>
      <c r="C118" s="113" t="s">
        <v>101</v>
      </c>
      <c r="D118" s="115">
        <v>35765</v>
      </c>
      <c r="E118" s="114" t="s">
        <v>622</v>
      </c>
      <c r="F118" s="114" t="s">
        <v>475</v>
      </c>
      <c r="G118" s="116">
        <v>2152.9499999999998</v>
      </c>
      <c r="H118" s="116">
        <v>1179.1400000000001</v>
      </c>
      <c r="I118" s="117" t="s">
        <v>520</v>
      </c>
      <c r="J118" s="116">
        <v>0</v>
      </c>
      <c r="K118" s="116">
        <v>0</v>
      </c>
      <c r="L118" s="116">
        <v>0</v>
      </c>
      <c r="M118" s="116">
        <v>0</v>
      </c>
      <c r="N118" s="116">
        <v>0</v>
      </c>
      <c r="O118" s="116">
        <v>0</v>
      </c>
      <c r="P118" s="116">
        <v>0</v>
      </c>
      <c r="Q118" s="116">
        <v>0</v>
      </c>
      <c r="R118" s="116">
        <v>0</v>
      </c>
      <c r="S118" s="111">
        <f t="shared" si="2"/>
        <v>3332.09</v>
      </c>
      <c r="T118" s="77">
        <f t="shared" si="3"/>
        <v>0</v>
      </c>
      <c r="U118" s="55" t="str">
        <f>VLOOKUP(B118,'FOLHA RESUMIDA'!C:I,2,0)</f>
        <v>JUREMA MARIA BONGALHARDO</v>
      </c>
    </row>
    <row r="119" spans="1:21">
      <c r="A119" s="114">
        <v>1</v>
      </c>
      <c r="B119" s="114">
        <v>2153</v>
      </c>
      <c r="C119" s="113" t="s">
        <v>102</v>
      </c>
      <c r="D119" s="115">
        <v>35765</v>
      </c>
      <c r="E119" s="114" t="s">
        <v>622</v>
      </c>
      <c r="F119" s="114" t="s">
        <v>414</v>
      </c>
      <c r="G119" s="116">
        <v>4280.72</v>
      </c>
      <c r="H119" s="116">
        <v>0</v>
      </c>
      <c r="I119" s="117" t="s">
        <v>520</v>
      </c>
      <c r="J119" s="116">
        <v>0</v>
      </c>
      <c r="K119" s="116">
        <v>0</v>
      </c>
      <c r="L119" s="116">
        <v>0</v>
      </c>
      <c r="M119" s="116">
        <v>0</v>
      </c>
      <c r="N119" s="116">
        <v>0</v>
      </c>
      <c r="O119" s="116">
        <v>0</v>
      </c>
      <c r="P119" s="116">
        <v>0</v>
      </c>
      <c r="Q119" s="116">
        <v>0</v>
      </c>
      <c r="R119" s="116">
        <v>0</v>
      </c>
      <c r="S119" s="111">
        <f t="shared" si="2"/>
        <v>4280.72</v>
      </c>
      <c r="T119" s="77">
        <f t="shared" si="3"/>
        <v>0</v>
      </c>
      <c r="U119" s="55" t="str">
        <f>VLOOKUP(B119,'FOLHA RESUMIDA'!C:I,2,0)</f>
        <v>SERGIO PEREIRA DA COSTA</v>
      </c>
    </row>
    <row r="120" spans="1:21">
      <c r="A120" s="114">
        <v>1</v>
      </c>
      <c r="B120" s="114">
        <v>2156</v>
      </c>
      <c r="C120" s="113" t="s">
        <v>103</v>
      </c>
      <c r="D120" s="115">
        <v>35800</v>
      </c>
      <c r="E120" s="114" t="s">
        <v>622</v>
      </c>
      <c r="F120" s="114" t="s">
        <v>476</v>
      </c>
      <c r="G120" s="116">
        <v>4059.81</v>
      </c>
      <c r="H120" s="116">
        <v>0</v>
      </c>
      <c r="I120" s="117" t="s">
        <v>520</v>
      </c>
      <c r="J120" s="116">
        <v>0</v>
      </c>
      <c r="K120" s="116">
        <v>0</v>
      </c>
      <c r="L120" s="116">
        <v>0</v>
      </c>
      <c r="M120" s="116">
        <v>0</v>
      </c>
      <c r="N120" s="116">
        <v>0</v>
      </c>
      <c r="O120" s="116">
        <v>0</v>
      </c>
      <c r="P120" s="116">
        <v>0</v>
      </c>
      <c r="Q120" s="116">
        <v>0</v>
      </c>
      <c r="R120" s="116">
        <v>0</v>
      </c>
      <c r="S120" s="111">
        <f t="shared" si="2"/>
        <v>4059.81</v>
      </c>
      <c r="T120" s="77">
        <f t="shared" si="3"/>
        <v>0</v>
      </c>
      <c r="U120" s="55" t="str">
        <f>VLOOKUP(B120,'FOLHA RESUMIDA'!C:I,2,0)</f>
        <v>EDLEUSA LUCIA BATISTA DA SILVA</v>
      </c>
    </row>
    <row r="121" spans="1:21">
      <c r="A121" s="114">
        <v>1</v>
      </c>
      <c r="B121" s="114">
        <v>2159</v>
      </c>
      <c r="C121" s="113" t="s">
        <v>104</v>
      </c>
      <c r="D121" s="115">
        <v>35836</v>
      </c>
      <c r="E121" s="114" t="s">
        <v>622</v>
      </c>
      <c r="F121" s="114" t="s">
        <v>476</v>
      </c>
      <c r="G121" s="116">
        <v>3682.31</v>
      </c>
      <c r="H121" s="116">
        <v>3208.52</v>
      </c>
      <c r="I121" s="117" t="s">
        <v>520</v>
      </c>
      <c r="J121" s="116">
        <v>0</v>
      </c>
      <c r="K121" s="116">
        <v>0</v>
      </c>
      <c r="L121" s="116">
        <v>0</v>
      </c>
      <c r="M121" s="116">
        <v>0</v>
      </c>
      <c r="N121" s="116">
        <v>0</v>
      </c>
      <c r="O121" s="116">
        <v>0</v>
      </c>
      <c r="P121" s="116">
        <v>0</v>
      </c>
      <c r="Q121" s="116">
        <v>0</v>
      </c>
      <c r="R121" s="116">
        <v>0</v>
      </c>
      <c r="S121" s="111">
        <f t="shared" si="2"/>
        <v>6890.83</v>
      </c>
      <c r="T121" s="77">
        <f t="shared" si="3"/>
        <v>0</v>
      </c>
      <c r="U121" s="55" t="str">
        <f>VLOOKUP(B121,'FOLHA RESUMIDA'!C:I,2,0)</f>
        <v>FREDERICO JOSE C  DA NOBREGA</v>
      </c>
    </row>
    <row r="122" spans="1:21">
      <c r="A122" s="114">
        <v>1</v>
      </c>
      <c r="B122" s="114">
        <v>2161</v>
      </c>
      <c r="C122" s="113" t="s">
        <v>105</v>
      </c>
      <c r="D122" s="115">
        <v>35836</v>
      </c>
      <c r="E122" s="114" t="s">
        <v>622</v>
      </c>
      <c r="F122" s="114" t="s">
        <v>475</v>
      </c>
      <c r="G122" s="116">
        <v>3866.45</v>
      </c>
      <c r="H122" s="116">
        <v>1249.8900000000001</v>
      </c>
      <c r="I122" s="117" t="s">
        <v>520</v>
      </c>
      <c r="J122" s="116">
        <v>0</v>
      </c>
      <c r="K122" s="116">
        <v>0</v>
      </c>
      <c r="L122" s="116">
        <v>0</v>
      </c>
      <c r="M122" s="116">
        <v>0</v>
      </c>
      <c r="N122" s="116">
        <v>0</v>
      </c>
      <c r="O122" s="116">
        <v>0</v>
      </c>
      <c r="P122" s="116">
        <v>0</v>
      </c>
      <c r="Q122" s="116">
        <v>0</v>
      </c>
      <c r="R122" s="116">
        <v>0</v>
      </c>
      <c r="S122" s="111">
        <f t="shared" si="2"/>
        <v>5116.34</v>
      </c>
      <c r="T122" s="77">
        <f t="shared" si="3"/>
        <v>0</v>
      </c>
      <c r="U122" s="55" t="str">
        <f>VLOOKUP(B122,'FOLHA RESUMIDA'!C:I,2,0)</f>
        <v>WLADIMIR MACHADO DO E  SANTO</v>
      </c>
    </row>
    <row r="123" spans="1:21">
      <c r="A123" s="114">
        <v>1</v>
      </c>
      <c r="B123" s="114">
        <v>2181</v>
      </c>
      <c r="C123" s="113" t="s">
        <v>106</v>
      </c>
      <c r="D123" s="115">
        <v>36069</v>
      </c>
      <c r="E123" s="114" t="s">
        <v>622</v>
      </c>
      <c r="F123" s="114" t="s">
        <v>422</v>
      </c>
      <c r="G123" s="116">
        <v>9633.9599999999991</v>
      </c>
      <c r="H123" s="116">
        <v>2945.5</v>
      </c>
      <c r="I123" s="117" t="s">
        <v>520</v>
      </c>
      <c r="J123" s="116">
        <v>0</v>
      </c>
      <c r="K123" s="116">
        <v>0</v>
      </c>
      <c r="L123" s="116">
        <v>0</v>
      </c>
      <c r="M123" s="116">
        <v>0</v>
      </c>
      <c r="N123" s="116">
        <v>0</v>
      </c>
      <c r="O123" s="116">
        <v>0</v>
      </c>
      <c r="P123" s="116">
        <v>0</v>
      </c>
      <c r="Q123" s="116">
        <v>0</v>
      </c>
      <c r="R123" s="116">
        <v>0</v>
      </c>
      <c r="S123" s="111">
        <f t="shared" si="2"/>
        <v>12579.46</v>
      </c>
      <c r="T123" s="77">
        <f t="shared" si="3"/>
        <v>0</v>
      </c>
      <c r="U123" s="55" t="str">
        <f>VLOOKUP(B123,'FOLHA RESUMIDA'!C:I,2,0)</f>
        <v>ELCY SILVA DE ARAUJO</v>
      </c>
    </row>
    <row r="124" spans="1:21">
      <c r="A124" s="114">
        <v>1</v>
      </c>
      <c r="B124" s="114">
        <v>2274</v>
      </c>
      <c r="C124" s="113" t="s">
        <v>107</v>
      </c>
      <c r="D124" s="115">
        <v>37883</v>
      </c>
      <c r="E124" s="114" t="s">
        <v>622</v>
      </c>
      <c r="F124" s="114" t="s">
        <v>403</v>
      </c>
      <c r="G124" s="116">
        <v>0</v>
      </c>
      <c r="H124" s="116">
        <v>0</v>
      </c>
      <c r="I124" s="117" t="s">
        <v>522</v>
      </c>
      <c r="J124" s="116">
        <v>0</v>
      </c>
      <c r="K124" s="116">
        <v>0</v>
      </c>
      <c r="L124" s="116">
        <v>0</v>
      </c>
      <c r="M124" s="116">
        <v>0</v>
      </c>
      <c r="N124" s="116">
        <v>0</v>
      </c>
      <c r="O124" s="116">
        <v>0</v>
      </c>
      <c r="P124" s="116">
        <v>0</v>
      </c>
      <c r="Q124" s="116">
        <v>0</v>
      </c>
      <c r="R124" s="116">
        <v>16784.88</v>
      </c>
      <c r="S124" s="111">
        <f t="shared" si="2"/>
        <v>0</v>
      </c>
      <c r="T124" s="77">
        <f t="shared" si="3"/>
        <v>16784.88</v>
      </c>
      <c r="U124" s="55" t="str">
        <f>VLOOKUP(B124,'FOLHA RESUMIDA'!C:I,2,0)</f>
        <v>DJALMA LIMA DE OLIVEIRA DANTAS</v>
      </c>
    </row>
    <row r="125" spans="1:21">
      <c r="A125" s="114">
        <v>1</v>
      </c>
      <c r="B125" s="114">
        <v>2280</v>
      </c>
      <c r="C125" s="113" t="s">
        <v>108</v>
      </c>
      <c r="D125" s="115">
        <v>38335</v>
      </c>
      <c r="E125" s="114" t="s">
        <v>622</v>
      </c>
      <c r="F125" s="114" t="s">
        <v>445</v>
      </c>
      <c r="G125" s="116">
        <v>0</v>
      </c>
      <c r="H125" s="116">
        <v>0</v>
      </c>
      <c r="I125" s="117" t="s">
        <v>522</v>
      </c>
      <c r="J125" s="116">
        <v>0</v>
      </c>
      <c r="K125" s="116">
        <v>0</v>
      </c>
      <c r="L125" s="116">
        <v>0</v>
      </c>
      <c r="M125" s="116">
        <v>0</v>
      </c>
      <c r="N125" s="116">
        <v>0</v>
      </c>
      <c r="O125" s="116">
        <v>700</v>
      </c>
      <c r="P125" s="116">
        <v>2800.02</v>
      </c>
      <c r="Q125" s="116">
        <v>0</v>
      </c>
      <c r="R125" s="116">
        <v>0</v>
      </c>
      <c r="S125" s="111">
        <f t="shared" si="2"/>
        <v>700</v>
      </c>
      <c r="T125" s="77">
        <f t="shared" si="3"/>
        <v>2800.02</v>
      </c>
      <c r="U125" s="55" t="str">
        <f>VLOOKUP(B125,'FOLHA RESUMIDA'!C:I,2,0)</f>
        <v>JACQUELINE CESAR DE GUSMAO</v>
      </c>
    </row>
    <row r="126" spans="1:21">
      <c r="A126" s="114">
        <v>1</v>
      </c>
      <c r="B126" s="114">
        <v>2295</v>
      </c>
      <c r="C126" s="113" t="s">
        <v>109</v>
      </c>
      <c r="D126" s="115">
        <v>38657</v>
      </c>
      <c r="E126" s="114" t="s">
        <v>622</v>
      </c>
      <c r="F126" s="114" t="s">
        <v>408</v>
      </c>
      <c r="G126" s="116">
        <v>0</v>
      </c>
      <c r="H126" s="116">
        <v>0</v>
      </c>
      <c r="I126" s="117" t="s">
        <v>522</v>
      </c>
      <c r="J126" s="116">
        <v>0</v>
      </c>
      <c r="K126" s="116">
        <v>0</v>
      </c>
      <c r="L126" s="116">
        <v>0</v>
      </c>
      <c r="M126" s="116">
        <v>0</v>
      </c>
      <c r="N126" s="116">
        <v>0</v>
      </c>
      <c r="O126" s="116">
        <v>969.24</v>
      </c>
      <c r="P126" s="116">
        <v>3876.93</v>
      </c>
      <c r="Q126" s="116">
        <v>0</v>
      </c>
      <c r="R126" s="116">
        <v>0</v>
      </c>
      <c r="S126" s="111">
        <f t="shared" si="2"/>
        <v>969.24</v>
      </c>
      <c r="T126" s="77">
        <f t="shared" si="3"/>
        <v>3876.93</v>
      </c>
      <c r="U126" s="55" t="str">
        <f>VLOOKUP(B126,'FOLHA RESUMIDA'!C:I,2,0)</f>
        <v>VINCENZO PAPARIELLO</v>
      </c>
    </row>
    <row r="127" spans="1:21">
      <c r="A127" s="114">
        <v>1</v>
      </c>
      <c r="B127" s="114">
        <v>2308</v>
      </c>
      <c r="C127" s="113" t="s">
        <v>110</v>
      </c>
      <c r="D127" s="115">
        <v>38749</v>
      </c>
      <c r="E127" s="114" t="s">
        <v>622</v>
      </c>
      <c r="F127" s="114" t="s">
        <v>445</v>
      </c>
      <c r="G127" s="116">
        <v>0</v>
      </c>
      <c r="H127" s="116">
        <v>0</v>
      </c>
      <c r="I127" s="117" t="s">
        <v>522</v>
      </c>
      <c r="J127" s="116">
        <v>0</v>
      </c>
      <c r="K127" s="116">
        <v>0</v>
      </c>
      <c r="L127" s="116">
        <v>0</v>
      </c>
      <c r="M127" s="116">
        <v>0</v>
      </c>
      <c r="N127" s="116">
        <v>0</v>
      </c>
      <c r="O127" s="116">
        <v>700</v>
      </c>
      <c r="P127" s="116">
        <v>2800.02</v>
      </c>
      <c r="Q127" s="116">
        <v>0</v>
      </c>
      <c r="R127" s="116">
        <v>0</v>
      </c>
      <c r="S127" s="111">
        <f t="shared" si="2"/>
        <v>700</v>
      </c>
      <c r="T127" s="77">
        <f t="shared" si="3"/>
        <v>2800.02</v>
      </c>
      <c r="U127" s="55" t="str">
        <f>VLOOKUP(B127,'FOLHA RESUMIDA'!C:I,2,0)</f>
        <v>ADEILDO CARLOS DIAS BEZERRA</v>
      </c>
    </row>
    <row r="128" spans="1:21">
      <c r="A128" s="114">
        <v>1</v>
      </c>
      <c r="B128" s="114">
        <v>2330</v>
      </c>
      <c r="C128" s="113" t="s">
        <v>111</v>
      </c>
      <c r="D128" s="115">
        <v>39286</v>
      </c>
      <c r="E128" s="114" t="s">
        <v>622</v>
      </c>
      <c r="F128" s="114" t="s">
        <v>487</v>
      </c>
      <c r="G128" s="116">
        <v>5019.88</v>
      </c>
      <c r="H128" s="116">
        <v>0</v>
      </c>
      <c r="I128" s="117" t="s">
        <v>520</v>
      </c>
      <c r="J128" s="116">
        <v>2544.25</v>
      </c>
      <c r="K128" s="116">
        <v>0</v>
      </c>
      <c r="L128" s="116">
        <v>0</v>
      </c>
      <c r="M128" s="116">
        <v>0</v>
      </c>
      <c r="N128" s="116">
        <v>0</v>
      </c>
      <c r="O128" s="116">
        <v>0</v>
      </c>
      <c r="P128" s="116">
        <v>0</v>
      </c>
      <c r="Q128" s="116">
        <v>0</v>
      </c>
      <c r="R128" s="116">
        <v>0</v>
      </c>
      <c r="S128" s="111">
        <f t="shared" si="2"/>
        <v>5019.88</v>
      </c>
      <c r="T128" s="77">
        <f t="shared" si="3"/>
        <v>2544.25</v>
      </c>
      <c r="U128" s="55" t="str">
        <f>VLOOKUP(B128,'FOLHA RESUMIDA'!C:I,2,0)</f>
        <v>ERICK RENAN PEREIRA DE ACIOLI</v>
      </c>
    </row>
    <row r="129" spans="1:21">
      <c r="A129" s="114">
        <v>1</v>
      </c>
      <c r="B129" s="114">
        <v>2337</v>
      </c>
      <c r="C129" s="113" t="s">
        <v>112</v>
      </c>
      <c r="D129" s="115">
        <v>39302</v>
      </c>
      <c r="E129" s="114" t="s">
        <v>622</v>
      </c>
      <c r="F129" s="114" t="s">
        <v>422</v>
      </c>
      <c r="G129" s="116">
        <v>6210.16</v>
      </c>
      <c r="H129" s="116">
        <v>0</v>
      </c>
      <c r="I129" s="117" t="s">
        <v>520</v>
      </c>
      <c r="J129" s="116">
        <v>2544.25</v>
      </c>
      <c r="K129" s="116">
        <v>0</v>
      </c>
      <c r="L129" s="116">
        <v>0</v>
      </c>
      <c r="M129" s="116">
        <v>0</v>
      </c>
      <c r="N129" s="116">
        <v>0</v>
      </c>
      <c r="O129" s="116">
        <v>0</v>
      </c>
      <c r="P129" s="116">
        <v>0</v>
      </c>
      <c r="Q129" s="116">
        <v>0</v>
      </c>
      <c r="R129" s="116">
        <v>0</v>
      </c>
      <c r="S129" s="111">
        <f t="shared" si="2"/>
        <v>6210.16</v>
      </c>
      <c r="T129" s="77">
        <f t="shared" si="3"/>
        <v>2544.25</v>
      </c>
      <c r="U129" s="55" t="str">
        <f>VLOOKUP(B129,'FOLHA RESUMIDA'!C:I,2,0)</f>
        <v>FLAVIA PATRICIA M  MEDEIROS</v>
      </c>
    </row>
    <row r="130" spans="1:21">
      <c r="A130" s="114">
        <v>1</v>
      </c>
      <c r="B130" s="114">
        <v>2339</v>
      </c>
      <c r="C130" s="113" t="s">
        <v>113</v>
      </c>
      <c r="D130" s="115">
        <v>39302</v>
      </c>
      <c r="E130" s="114" t="s">
        <v>622</v>
      </c>
      <c r="F130" s="114" t="s">
        <v>422</v>
      </c>
      <c r="G130" s="116">
        <v>6210.16</v>
      </c>
      <c r="H130" s="116">
        <v>4069.48</v>
      </c>
      <c r="I130" s="117" t="s">
        <v>520</v>
      </c>
      <c r="J130" s="116">
        <v>0</v>
      </c>
      <c r="K130" s="116">
        <v>0</v>
      </c>
      <c r="L130" s="116">
        <v>0</v>
      </c>
      <c r="M130" s="116">
        <v>0</v>
      </c>
      <c r="N130" s="116">
        <v>0</v>
      </c>
      <c r="O130" s="116">
        <v>0</v>
      </c>
      <c r="P130" s="116">
        <v>0</v>
      </c>
      <c r="Q130" s="116">
        <v>0</v>
      </c>
      <c r="R130" s="116">
        <v>0</v>
      </c>
      <c r="S130" s="111">
        <f t="shared" si="2"/>
        <v>10279.64</v>
      </c>
      <c r="T130" s="77">
        <f t="shared" si="3"/>
        <v>0</v>
      </c>
      <c r="U130" s="55" t="str">
        <f>VLOOKUP(B130,'FOLHA RESUMIDA'!C:I,2,0)</f>
        <v>DEBORAH BEZERRA MONTEIRO</v>
      </c>
    </row>
    <row r="131" spans="1:21">
      <c r="A131" s="114">
        <v>1</v>
      </c>
      <c r="B131" s="114">
        <v>2342</v>
      </c>
      <c r="C131" s="113" t="s">
        <v>114</v>
      </c>
      <c r="D131" s="115">
        <v>39302</v>
      </c>
      <c r="E131" s="114" t="s">
        <v>622</v>
      </c>
      <c r="F131" s="114" t="s">
        <v>422</v>
      </c>
      <c r="G131" s="116">
        <v>6210.16</v>
      </c>
      <c r="H131" s="116">
        <v>0</v>
      </c>
      <c r="I131" s="117" t="s">
        <v>520</v>
      </c>
      <c r="J131" s="116">
        <v>2544.25</v>
      </c>
      <c r="K131" s="116">
        <v>0</v>
      </c>
      <c r="L131" s="116">
        <v>0</v>
      </c>
      <c r="M131" s="116">
        <v>0</v>
      </c>
      <c r="N131" s="116">
        <v>0</v>
      </c>
      <c r="O131" s="116">
        <v>0</v>
      </c>
      <c r="P131" s="116">
        <v>0</v>
      </c>
      <c r="Q131" s="116">
        <v>0</v>
      </c>
      <c r="R131" s="116">
        <v>0</v>
      </c>
      <c r="S131" s="111">
        <f t="shared" si="2"/>
        <v>6210.16</v>
      </c>
      <c r="T131" s="77">
        <f t="shared" si="3"/>
        <v>2544.25</v>
      </c>
      <c r="U131" s="55" t="str">
        <f>VLOOKUP(B131,'FOLHA RESUMIDA'!C:I,2,0)</f>
        <v>MARCOS ANDRE CUNHA DE OLIVEIRA</v>
      </c>
    </row>
    <row r="132" spans="1:21">
      <c r="A132" s="114">
        <v>1</v>
      </c>
      <c r="B132" s="114">
        <v>2344</v>
      </c>
      <c r="C132" s="113" t="s">
        <v>115</v>
      </c>
      <c r="D132" s="115">
        <v>39302</v>
      </c>
      <c r="E132" s="114" t="s">
        <v>622</v>
      </c>
      <c r="F132" s="114" t="s">
        <v>492</v>
      </c>
      <c r="G132" s="116">
        <v>6210.16</v>
      </c>
      <c r="H132" s="116">
        <v>0</v>
      </c>
      <c r="I132" s="117" t="s">
        <v>520</v>
      </c>
      <c r="J132" s="116">
        <v>2544.25</v>
      </c>
      <c r="K132" s="116">
        <v>0</v>
      </c>
      <c r="L132" s="116">
        <v>0</v>
      </c>
      <c r="M132" s="116">
        <v>0</v>
      </c>
      <c r="N132" s="116">
        <v>0</v>
      </c>
      <c r="O132" s="116">
        <v>0</v>
      </c>
      <c r="P132" s="116">
        <v>0</v>
      </c>
      <c r="Q132" s="116">
        <v>0</v>
      </c>
      <c r="R132" s="116">
        <v>0</v>
      </c>
      <c r="S132" s="111">
        <f t="shared" si="2"/>
        <v>6210.16</v>
      </c>
      <c r="T132" s="77">
        <f t="shared" si="3"/>
        <v>2544.25</v>
      </c>
      <c r="U132" s="55" t="str">
        <f>VLOOKUP(B132,'FOLHA RESUMIDA'!C:I,2,0)</f>
        <v>AMANDA TATIANE C  DE OLIVEIRA</v>
      </c>
    </row>
    <row r="133" spans="1:21">
      <c r="A133" s="114">
        <v>1</v>
      </c>
      <c r="B133" s="114">
        <v>2351</v>
      </c>
      <c r="C133" s="113" t="s">
        <v>116</v>
      </c>
      <c r="D133" s="115">
        <v>39310</v>
      </c>
      <c r="E133" s="114" t="s">
        <v>622</v>
      </c>
      <c r="F133" s="114" t="s">
        <v>414</v>
      </c>
      <c r="G133" s="116">
        <v>1778.68</v>
      </c>
      <c r="H133" s="116">
        <v>0</v>
      </c>
      <c r="I133" s="117" t="s">
        <v>520</v>
      </c>
      <c r="J133" s="116">
        <v>0</v>
      </c>
      <c r="K133" s="116">
        <v>0</v>
      </c>
      <c r="L133" s="116">
        <v>0</v>
      </c>
      <c r="M133" s="116">
        <v>0</v>
      </c>
      <c r="N133" s="116">
        <v>0</v>
      </c>
      <c r="O133" s="116">
        <v>0</v>
      </c>
      <c r="P133" s="116">
        <v>0</v>
      </c>
      <c r="Q133" s="116">
        <v>0</v>
      </c>
      <c r="R133" s="116">
        <v>0</v>
      </c>
      <c r="S133" s="111">
        <f t="shared" ref="S133:S196" si="4">SUM(G133:H133)+O133+Q133</f>
        <v>1778.68</v>
      </c>
      <c r="T133" s="77">
        <f t="shared" ref="T133:T196" si="5">SUM(J133:N133)+P133+R133</f>
        <v>0</v>
      </c>
      <c r="U133" s="55" t="str">
        <f>VLOOKUP(B133,'FOLHA RESUMIDA'!C:I,2,0)</f>
        <v>CLAUDIA SALVINA DE SANTANA</v>
      </c>
    </row>
    <row r="134" spans="1:21">
      <c r="A134" s="114">
        <v>1</v>
      </c>
      <c r="B134" s="114">
        <v>2363</v>
      </c>
      <c r="C134" s="113" t="s">
        <v>117</v>
      </c>
      <c r="D134" s="115">
        <v>39310</v>
      </c>
      <c r="E134" s="114" t="s">
        <v>622</v>
      </c>
      <c r="F134" s="114" t="s">
        <v>475</v>
      </c>
      <c r="G134" s="116">
        <v>2162.0300000000002</v>
      </c>
      <c r="H134" s="116">
        <v>0</v>
      </c>
      <c r="I134" s="117" t="s">
        <v>520</v>
      </c>
      <c r="J134" s="116">
        <v>0</v>
      </c>
      <c r="K134" s="116">
        <v>0</v>
      </c>
      <c r="L134" s="116">
        <v>0</v>
      </c>
      <c r="M134" s="116">
        <v>0</v>
      </c>
      <c r="N134" s="116">
        <v>0</v>
      </c>
      <c r="O134" s="116">
        <v>0</v>
      </c>
      <c r="P134" s="116">
        <v>0</v>
      </c>
      <c r="Q134" s="116">
        <v>0</v>
      </c>
      <c r="R134" s="116">
        <v>0</v>
      </c>
      <c r="S134" s="111">
        <f t="shared" si="4"/>
        <v>2162.0300000000002</v>
      </c>
      <c r="T134" s="77">
        <f t="shared" si="5"/>
        <v>0</v>
      </c>
      <c r="U134" s="55" t="str">
        <f>VLOOKUP(B134,'FOLHA RESUMIDA'!C:I,2,0)</f>
        <v>MIRIAM ALVES BASTOS DA SILVA</v>
      </c>
    </row>
    <row r="135" spans="1:21">
      <c r="A135" s="114">
        <v>1</v>
      </c>
      <c r="B135" s="114">
        <v>2367</v>
      </c>
      <c r="C135" s="113" t="s">
        <v>118</v>
      </c>
      <c r="D135" s="115">
        <v>39310</v>
      </c>
      <c r="E135" s="114" t="s">
        <v>622</v>
      </c>
      <c r="F135" s="114" t="s">
        <v>482</v>
      </c>
      <c r="G135" s="116">
        <v>2050.41</v>
      </c>
      <c r="H135" s="116">
        <v>0</v>
      </c>
      <c r="I135" s="117" t="s">
        <v>520</v>
      </c>
      <c r="J135" s="116">
        <v>0</v>
      </c>
      <c r="K135" s="116">
        <v>0</v>
      </c>
      <c r="L135" s="116">
        <v>0</v>
      </c>
      <c r="M135" s="116">
        <v>0</v>
      </c>
      <c r="N135" s="116">
        <v>0</v>
      </c>
      <c r="O135" s="116">
        <v>0</v>
      </c>
      <c r="P135" s="116">
        <v>0</v>
      </c>
      <c r="Q135" s="116">
        <v>0</v>
      </c>
      <c r="R135" s="116">
        <v>0</v>
      </c>
      <c r="S135" s="111">
        <f t="shared" si="4"/>
        <v>2050.41</v>
      </c>
      <c r="T135" s="77">
        <f t="shared" si="5"/>
        <v>0</v>
      </c>
      <c r="U135" s="55" t="str">
        <f>VLOOKUP(B135,'FOLHA RESUMIDA'!C:I,2,0)</f>
        <v>PRISCILLA RODRIGUES P DA SILVA</v>
      </c>
    </row>
    <row r="136" spans="1:21">
      <c r="A136" s="114">
        <v>1</v>
      </c>
      <c r="B136" s="114">
        <v>2371</v>
      </c>
      <c r="C136" s="113" t="s">
        <v>119</v>
      </c>
      <c r="D136" s="115">
        <v>39310</v>
      </c>
      <c r="E136" s="114" t="s">
        <v>622</v>
      </c>
      <c r="F136" s="114" t="s">
        <v>483</v>
      </c>
      <c r="G136" s="116">
        <v>2616.94</v>
      </c>
      <c r="H136" s="116">
        <v>0</v>
      </c>
      <c r="I136" s="117" t="s">
        <v>520</v>
      </c>
      <c r="J136" s="116">
        <v>0</v>
      </c>
      <c r="K136" s="116">
        <v>0</v>
      </c>
      <c r="L136" s="116">
        <v>0</v>
      </c>
      <c r="M136" s="116">
        <v>0</v>
      </c>
      <c r="N136" s="116">
        <v>0</v>
      </c>
      <c r="O136" s="116">
        <v>0</v>
      </c>
      <c r="P136" s="116">
        <v>0</v>
      </c>
      <c r="Q136" s="116">
        <v>0</v>
      </c>
      <c r="R136" s="116">
        <v>0</v>
      </c>
      <c r="S136" s="111">
        <f t="shared" si="4"/>
        <v>2616.94</v>
      </c>
      <c r="T136" s="77">
        <f t="shared" si="5"/>
        <v>0</v>
      </c>
      <c r="U136" s="55" t="str">
        <f>VLOOKUP(B136,'FOLHA RESUMIDA'!C:I,2,0)</f>
        <v>SUZELLE TRAJANO BENTO</v>
      </c>
    </row>
    <row r="137" spans="1:21">
      <c r="A137" s="114">
        <v>1</v>
      </c>
      <c r="B137" s="114">
        <v>2382</v>
      </c>
      <c r="C137" s="113" t="s">
        <v>120</v>
      </c>
      <c r="D137" s="115">
        <v>39342</v>
      </c>
      <c r="E137" s="114" t="s">
        <v>622</v>
      </c>
      <c r="F137" s="114" t="s">
        <v>422</v>
      </c>
      <c r="G137" s="116">
        <v>6210.16</v>
      </c>
      <c r="H137" s="116">
        <v>0</v>
      </c>
      <c r="I137" s="117" t="s">
        <v>520</v>
      </c>
      <c r="J137" s="116">
        <v>0</v>
      </c>
      <c r="K137" s="116">
        <v>0</v>
      </c>
      <c r="L137" s="116">
        <v>0</v>
      </c>
      <c r="M137" s="116">
        <v>0</v>
      </c>
      <c r="N137" s="116">
        <v>0</v>
      </c>
      <c r="O137" s="116">
        <v>0</v>
      </c>
      <c r="P137" s="116">
        <v>7323.56</v>
      </c>
      <c r="Q137" s="116">
        <v>0</v>
      </c>
      <c r="R137" s="116">
        <v>0</v>
      </c>
      <c r="S137" s="111">
        <f t="shared" si="4"/>
        <v>6210.16</v>
      </c>
      <c r="T137" s="77">
        <f t="shared" si="5"/>
        <v>7323.56</v>
      </c>
      <c r="U137" s="55" t="str">
        <f>VLOOKUP(B137,'FOLHA RESUMIDA'!C:I,2,0)</f>
        <v>AILA KARLA MOTA SANTANA</v>
      </c>
    </row>
    <row r="138" spans="1:21">
      <c r="A138" s="114">
        <v>1</v>
      </c>
      <c r="B138" s="114">
        <v>2384</v>
      </c>
      <c r="C138" s="113" t="s">
        <v>121</v>
      </c>
      <c r="D138" s="115">
        <v>39342</v>
      </c>
      <c r="E138" s="114" t="s">
        <v>622</v>
      </c>
      <c r="F138" s="114" t="s">
        <v>482</v>
      </c>
      <c r="G138" s="116">
        <v>2260.66</v>
      </c>
      <c r="H138" s="116">
        <v>0</v>
      </c>
      <c r="I138" s="117" t="s">
        <v>520</v>
      </c>
      <c r="J138" s="116">
        <v>0</v>
      </c>
      <c r="K138" s="116">
        <v>0</v>
      </c>
      <c r="L138" s="116">
        <v>0</v>
      </c>
      <c r="M138" s="116">
        <v>0</v>
      </c>
      <c r="N138" s="116">
        <v>0</v>
      </c>
      <c r="O138" s="116">
        <v>0</v>
      </c>
      <c r="P138" s="116">
        <v>0</v>
      </c>
      <c r="Q138" s="116">
        <v>0</v>
      </c>
      <c r="R138" s="116">
        <v>0</v>
      </c>
      <c r="S138" s="111">
        <f t="shared" si="4"/>
        <v>2260.66</v>
      </c>
      <c r="T138" s="77">
        <f t="shared" si="5"/>
        <v>0</v>
      </c>
      <c r="U138" s="55" t="str">
        <f>VLOOKUP(B138,'FOLHA RESUMIDA'!C:I,2,0)</f>
        <v>KATIA MIRANDA DE ARAUJO LOPES</v>
      </c>
    </row>
    <row r="139" spans="1:21">
      <c r="A139" s="114">
        <v>1</v>
      </c>
      <c r="B139" s="114">
        <v>2392</v>
      </c>
      <c r="C139" s="113" t="s">
        <v>122</v>
      </c>
      <c r="D139" s="115">
        <v>39342</v>
      </c>
      <c r="E139" s="114" t="s">
        <v>622</v>
      </c>
      <c r="F139" s="114" t="s">
        <v>485</v>
      </c>
      <c r="G139" s="116">
        <v>2260.66</v>
      </c>
      <c r="H139" s="116">
        <v>0</v>
      </c>
      <c r="I139" s="117" t="s">
        <v>520</v>
      </c>
      <c r="J139" s="116">
        <v>2544.25</v>
      </c>
      <c r="K139" s="116">
        <v>0</v>
      </c>
      <c r="L139" s="116">
        <v>0</v>
      </c>
      <c r="M139" s="116">
        <v>0</v>
      </c>
      <c r="N139" s="116">
        <v>0</v>
      </c>
      <c r="O139" s="116">
        <v>0</v>
      </c>
      <c r="P139" s="116">
        <v>0</v>
      </c>
      <c r="Q139" s="116">
        <v>0</v>
      </c>
      <c r="R139" s="116">
        <v>0</v>
      </c>
      <c r="S139" s="111">
        <f t="shared" si="4"/>
        <v>2260.66</v>
      </c>
      <c r="T139" s="77">
        <f t="shared" si="5"/>
        <v>2544.25</v>
      </c>
      <c r="U139" s="55" t="str">
        <f>VLOOKUP(B139,'FOLHA RESUMIDA'!C:I,2,0)</f>
        <v>KLEYTON DA SILVA A PEREIRA</v>
      </c>
    </row>
    <row r="140" spans="1:21">
      <c r="A140" s="114">
        <v>1</v>
      </c>
      <c r="B140" s="114">
        <v>2406</v>
      </c>
      <c r="C140" s="113" t="s">
        <v>123</v>
      </c>
      <c r="D140" s="115">
        <v>39349</v>
      </c>
      <c r="E140" s="114" t="s">
        <v>622</v>
      </c>
      <c r="F140" s="114" t="s">
        <v>414</v>
      </c>
      <c r="G140" s="116">
        <v>1613.31</v>
      </c>
      <c r="H140" s="116">
        <v>0</v>
      </c>
      <c r="I140" s="117" t="s">
        <v>520</v>
      </c>
      <c r="J140" s="116">
        <v>0</v>
      </c>
      <c r="K140" s="116">
        <v>0</v>
      </c>
      <c r="L140" s="116">
        <v>0</v>
      </c>
      <c r="M140" s="116">
        <v>0</v>
      </c>
      <c r="N140" s="116">
        <v>0</v>
      </c>
      <c r="O140" s="116">
        <v>0</v>
      </c>
      <c r="P140" s="116">
        <v>0</v>
      </c>
      <c r="Q140" s="116">
        <v>0</v>
      </c>
      <c r="R140" s="116">
        <v>0</v>
      </c>
      <c r="S140" s="111">
        <f t="shared" si="4"/>
        <v>1613.31</v>
      </c>
      <c r="T140" s="77">
        <f t="shared" si="5"/>
        <v>0</v>
      </c>
      <c r="U140" s="55" t="str">
        <f>VLOOKUP(B140,'FOLHA RESUMIDA'!C:I,2,0)</f>
        <v>DEYSE MARIA DOS SANTOS SILVA</v>
      </c>
    </row>
    <row r="141" spans="1:21">
      <c r="A141" s="114">
        <v>1</v>
      </c>
      <c r="B141" s="114">
        <v>2415</v>
      </c>
      <c r="C141" s="113" t="s">
        <v>124</v>
      </c>
      <c r="D141" s="115">
        <v>39349</v>
      </c>
      <c r="E141" s="114" t="s">
        <v>622</v>
      </c>
      <c r="F141" s="114" t="s">
        <v>422</v>
      </c>
      <c r="G141" s="116">
        <v>6210.16</v>
      </c>
      <c r="H141" s="116">
        <v>0</v>
      </c>
      <c r="I141" s="117" t="s">
        <v>520</v>
      </c>
      <c r="J141" s="116">
        <v>0</v>
      </c>
      <c r="K141" s="116">
        <v>0</v>
      </c>
      <c r="L141" s="116">
        <v>0</v>
      </c>
      <c r="M141" s="116">
        <v>0</v>
      </c>
      <c r="N141" s="116">
        <v>0</v>
      </c>
      <c r="O141" s="116">
        <v>0</v>
      </c>
      <c r="P141" s="116">
        <v>7323.56</v>
      </c>
      <c r="Q141" s="116">
        <v>0</v>
      </c>
      <c r="R141" s="116">
        <v>0</v>
      </c>
      <c r="S141" s="111">
        <f t="shared" si="4"/>
        <v>6210.16</v>
      </c>
      <c r="T141" s="77">
        <f t="shared" si="5"/>
        <v>7323.56</v>
      </c>
      <c r="U141" s="55" t="str">
        <f>VLOOKUP(B141,'FOLHA RESUMIDA'!C:I,2,0)</f>
        <v>SILVIA RENATA QUEIROZ DE FARIA</v>
      </c>
    </row>
    <row r="142" spans="1:21">
      <c r="A142" s="114">
        <v>1</v>
      </c>
      <c r="B142" s="114">
        <v>2420</v>
      </c>
      <c r="C142" s="113" t="s">
        <v>125</v>
      </c>
      <c r="D142" s="115">
        <v>39356</v>
      </c>
      <c r="E142" s="114" t="s">
        <v>622</v>
      </c>
      <c r="F142" s="114" t="s">
        <v>422</v>
      </c>
      <c r="G142" s="116">
        <v>6210.16</v>
      </c>
      <c r="H142" s="116">
        <v>0</v>
      </c>
      <c r="I142" s="117" t="s">
        <v>520</v>
      </c>
      <c r="J142" s="116">
        <v>0</v>
      </c>
      <c r="K142" s="116">
        <v>0</v>
      </c>
      <c r="L142" s="116">
        <v>0</v>
      </c>
      <c r="M142" s="116">
        <v>0</v>
      </c>
      <c r="N142" s="116">
        <v>0</v>
      </c>
      <c r="O142" s="116">
        <v>0</v>
      </c>
      <c r="P142" s="116">
        <v>7323.56</v>
      </c>
      <c r="Q142" s="116">
        <v>0</v>
      </c>
      <c r="R142" s="116">
        <v>0</v>
      </c>
      <c r="S142" s="111">
        <f t="shared" si="4"/>
        <v>6210.16</v>
      </c>
      <c r="T142" s="77">
        <f t="shared" si="5"/>
        <v>7323.56</v>
      </c>
      <c r="U142" s="55" t="str">
        <f>VLOOKUP(B142,'FOLHA RESUMIDA'!C:I,2,0)</f>
        <v>TEREZA RAQUEL F ALMEIDA</v>
      </c>
    </row>
    <row r="143" spans="1:21">
      <c r="A143" s="114">
        <v>1</v>
      </c>
      <c r="B143" s="114">
        <v>2421</v>
      </c>
      <c r="C143" s="113" t="s">
        <v>126</v>
      </c>
      <c r="D143" s="115">
        <v>39370</v>
      </c>
      <c r="E143" s="114" t="s">
        <v>622</v>
      </c>
      <c r="F143" s="114" t="s">
        <v>421</v>
      </c>
      <c r="G143" s="116">
        <v>4336.3999999999996</v>
      </c>
      <c r="H143" s="116">
        <v>0</v>
      </c>
      <c r="I143" s="117" t="s">
        <v>520</v>
      </c>
      <c r="J143" s="116">
        <v>2544.25</v>
      </c>
      <c r="K143" s="116">
        <v>0</v>
      </c>
      <c r="L143" s="116">
        <v>0</v>
      </c>
      <c r="M143" s="116">
        <v>0</v>
      </c>
      <c r="N143" s="116">
        <v>0</v>
      </c>
      <c r="O143" s="116">
        <v>0</v>
      </c>
      <c r="P143" s="116">
        <v>0</v>
      </c>
      <c r="Q143" s="116">
        <v>0</v>
      </c>
      <c r="R143" s="116">
        <v>0</v>
      </c>
      <c r="S143" s="111">
        <f t="shared" si="4"/>
        <v>4336.3999999999996</v>
      </c>
      <c r="T143" s="77">
        <f t="shared" si="5"/>
        <v>2544.25</v>
      </c>
      <c r="U143" s="55" t="str">
        <f>VLOOKUP(B143,'FOLHA RESUMIDA'!C:I,2,0)</f>
        <v>ANA CLAUDIA NUNES DE MOURA</v>
      </c>
    </row>
    <row r="144" spans="1:21">
      <c r="A144" s="114">
        <v>1</v>
      </c>
      <c r="B144" s="114">
        <v>2437</v>
      </c>
      <c r="C144" s="113" t="s">
        <v>127</v>
      </c>
      <c r="D144" s="115">
        <v>39371</v>
      </c>
      <c r="E144" s="114" t="s">
        <v>622</v>
      </c>
      <c r="F144" s="114" t="s">
        <v>482</v>
      </c>
      <c r="G144" s="116">
        <v>2050.41</v>
      </c>
      <c r="H144" s="116">
        <v>0</v>
      </c>
      <c r="I144" s="117" t="s">
        <v>520</v>
      </c>
      <c r="J144" s="116">
        <v>0</v>
      </c>
      <c r="K144" s="116">
        <v>0</v>
      </c>
      <c r="L144" s="116">
        <v>0</v>
      </c>
      <c r="M144" s="116">
        <v>0</v>
      </c>
      <c r="N144" s="116">
        <v>0</v>
      </c>
      <c r="O144" s="116">
        <v>0</v>
      </c>
      <c r="P144" s="116">
        <v>0</v>
      </c>
      <c r="Q144" s="116">
        <v>0</v>
      </c>
      <c r="R144" s="116">
        <v>0</v>
      </c>
      <c r="S144" s="111">
        <f t="shared" si="4"/>
        <v>2050.41</v>
      </c>
      <c r="T144" s="77">
        <f t="shared" si="5"/>
        <v>0</v>
      </c>
      <c r="U144" s="55" t="str">
        <f>VLOOKUP(B144,'FOLHA RESUMIDA'!C:I,2,0)</f>
        <v>CLAUDILENE DE LIMA</v>
      </c>
    </row>
    <row r="145" spans="1:21">
      <c r="A145" s="114">
        <v>1</v>
      </c>
      <c r="B145" s="114">
        <v>2440</v>
      </c>
      <c r="C145" s="113" t="s">
        <v>128</v>
      </c>
      <c r="D145" s="115">
        <v>39371</v>
      </c>
      <c r="E145" s="114" t="s">
        <v>622</v>
      </c>
      <c r="F145" s="114" t="s">
        <v>414</v>
      </c>
      <c r="G145" s="116">
        <v>2162.0300000000002</v>
      </c>
      <c r="H145" s="116">
        <v>0</v>
      </c>
      <c r="I145" s="117" t="s">
        <v>520</v>
      </c>
      <c r="J145" s="116">
        <v>1413.47</v>
      </c>
      <c r="K145" s="116">
        <v>0</v>
      </c>
      <c r="L145" s="116">
        <v>0</v>
      </c>
      <c r="M145" s="116">
        <v>0</v>
      </c>
      <c r="N145" s="116">
        <v>0</v>
      </c>
      <c r="O145" s="116">
        <v>0</v>
      </c>
      <c r="P145" s="116">
        <v>0</v>
      </c>
      <c r="Q145" s="116">
        <v>0</v>
      </c>
      <c r="R145" s="116">
        <v>0</v>
      </c>
      <c r="S145" s="111">
        <f t="shared" si="4"/>
        <v>2162.0300000000002</v>
      </c>
      <c r="T145" s="77">
        <f t="shared" si="5"/>
        <v>1413.47</v>
      </c>
      <c r="U145" s="55" t="str">
        <f>VLOOKUP(B145,'FOLHA RESUMIDA'!C:I,2,0)</f>
        <v>ELIANE MOREIRA DE SOUZA</v>
      </c>
    </row>
    <row r="146" spans="1:21">
      <c r="A146" s="114">
        <v>1</v>
      </c>
      <c r="B146" s="114">
        <v>2443</v>
      </c>
      <c r="C146" s="113" t="s">
        <v>457</v>
      </c>
      <c r="D146" s="115">
        <v>39371</v>
      </c>
      <c r="E146" s="114" t="s">
        <v>622</v>
      </c>
      <c r="F146" s="114" t="s">
        <v>414</v>
      </c>
      <c r="G146" s="116">
        <v>1778.68</v>
      </c>
      <c r="H146" s="116">
        <v>0</v>
      </c>
      <c r="I146" s="117" t="s">
        <v>520</v>
      </c>
      <c r="J146" s="116">
        <v>0</v>
      </c>
      <c r="K146" s="116">
        <v>0</v>
      </c>
      <c r="L146" s="116">
        <v>0</v>
      </c>
      <c r="M146" s="116">
        <v>0</v>
      </c>
      <c r="N146" s="116">
        <v>0</v>
      </c>
      <c r="O146" s="116">
        <v>0</v>
      </c>
      <c r="P146" s="116">
        <v>0</v>
      </c>
      <c r="Q146" s="116">
        <v>0</v>
      </c>
      <c r="R146" s="116">
        <v>0</v>
      </c>
      <c r="S146" s="111">
        <f t="shared" si="4"/>
        <v>1778.68</v>
      </c>
      <c r="T146" s="77">
        <f t="shared" si="5"/>
        <v>0</v>
      </c>
      <c r="U146" s="55" t="str">
        <f>VLOOKUP(B146,'FOLHA RESUMIDA'!C:I,2,0)</f>
        <v>GEYZA JANAINA FERREIRA L ALVES</v>
      </c>
    </row>
    <row r="147" spans="1:21">
      <c r="A147" s="114">
        <v>1</v>
      </c>
      <c r="B147" s="114">
        <v>2448</v>
      </c>
      <c r="C147" s="113" t="s">
        <v>129</v>
      </c>
      <c r="D147" s="115">
        <v>39371</v>
      </c>
      <c r="E147" s="114" t="s">
        <v>622</v>
      </c>
      <c r="F147" s="114" t="s">
        <v>414</v>
      </c>
      <c r="G147" s="116">
        <v>2162.04</v>
      </c>
      <c r="H147" s="116">
        <v>0</v>
      </c>
      <c r="I147" s="117" t="s">
        <v>520</v>
      </c>
      <c r="J147" s="116">
        <v>0</v>
      </c>
      <c r="K147" s="116">
        <v>0</v>
      </c>
      <c r="L147" s="116">
        <v>0</v>
      </c>
      <c r="M147" s="116">
        <v>0</v>
      </c>
      <c r="N147" s="116">
        <v>0</v>
      </c>
      <c r="O147" s="116">
        <v>0</v>
      </c>
      <c r="P147" s="116">
        <v>0</v>
      </c>
      <c r="Q147" s="116">
        <v>0</v>
      </c>
      <c r="R147" s="116">
        <v>0</v>
      </c>
      <c r="S147" s="111">
        <f t="shared" si="4"/>
        <v>2162.04</v>
      </c>
      <c r="T147" s="77">
        <f t="shared" si="5"/>
        <v>0</v>
      </c>
      <c r="U147" s="55" t="str">
        <f>VLOOKUP(B147,'FOLHA RESUMIDA'!C:I,2,0)</f>
        <v>JULIO CESAR DA SILVA</v>
      </c>
    </row>
    <row r="148" spans="1:21">
      <c r="A148" s="114">
        <v>1</v>
      </c>
      <c r="B148" s="114">
        <v>2451</v>
      </c>
      <c r="C148" s="113" t="s">
        <v>130</v>
      </c>
      <c r="D148" s="115">
        <v>39371</v>
      </c>
      <c r="E148" s="114" t="s">
        <v>622</v>
      </c>
      <c r="F148" s="114" t="s">
        <v>414</v>
      </c>
      <c r="G148" s="116">
        <v>1961.05</v>
      </c>
      <c r="H148" s="116">
        <v>0</v>
      </c>
      <c r="I148" s="117" t="s">
        <v>520</v>
      </c>
      <c r="J148" s="116">
        <v>0</v>
      </c>
      <c r="K148" s="116">
        <v>0</v>
      </c>
      <c r="L148" s="116">
        <v>0</v>
      </c>
      <c r="M148" s="116">
        <v>0</v>
      </c>
      <c r="N148" s="116">
        <v>0</v>
      </c>
      <c r="O148" s="116">
        <v>0</v>
      </c>
      <c r="P148" s="116">
        <v>0</v>
      </c>
      <c r="Q148" s="116">
        <v>0</v>
      </c>
      <c r="R148" s="116">
        <v>0</v>
      </c>
      <c r="S148" s="111">
        <f t="shared" si="4"/>
        <v>1961.05</v>
      </c>
      <c r="T148" s="77">
        <f t="shared" si="5"/>
        <v>0</v>
      </c>
      <c r="U148" s="55" t="str">
        <f>VLOOKUP(B148,'FOLHA RESUMIDA'!C:I,2,0)</f>
        <v>MANUELLA BOMFIM DA SILVA</v>
      </c>
    </row>
    <row r="149" spans="1:21">
      <c r="A149" s="114">
        <v>1</v>
      </c>
      <c r="B149" s="114">
        <v>2468</v>
      </c>
      <c r="C149" s="113" t="s">
        <v>132</v>
      </c>
      <c r="D149" s="115">
        <v>39485</v>
      </c>
      <c r="E149" s="114" t="s">
        <v>622</v>
      </c>
      <c r="F149" s="114" t="s">
        <v>476</v>
      </c>
      <c r="G149" s="116">
        <v>2152.9499999999998</v>
      </c>
      <c r="H149" s="116">
        <v>0</v>
      </c>
      <c r="I149" s="117" t="s">
        <v>520</v>
      </c>
      <c r="J149" s="116">
        <v>2544.25</v>
      </c>
      <c r="K149" s="116">
        <v>0</v>
      </c>
      <c r="L149" s="116">
        <v>0</v>
      </c>
      <c r="M149" s="116">
        <v>0</v>
      </c>
      <c r="N149" s="116">
        <v>3900</v>
      </c>
      <c r="O149" s="116">
        <v>0</v>
      </c>
      <c r="P149" s="116">
        <v>0</v>
      </c>
      <c r="Q149" s="116">
        <v>0</v>
      </c>
      <c r="R149" s="116">
        <v>0</v>
      </c>
      <c r="S149" s="111">
        <f t="shared" si="4"/>
        <v>2152.9499999999998</v>
      </c>
      <c r="T149" s="77">
        <f t="shared" si="5"/>
        <v>6444.25</v>
      </c>
      <c r="U149" s="55" t="str">
        <f>VLOOKUP(B149,'FOLHA RESUMIDA'!C:I,2,0)</f>
        <v>ANA GERTRUDES DE A F GUERRA</v>
      </c>
    </row>
    <row r="150" spans="1:21">
      <c r="A150" s="114">
        <v>1</v>
      </c>
      <c r="B150" s="114">
        <v>2474</v>
      </c>
      <c r="C150" s="113" t="s">
        <v>133</v>
      </c>
      <c r="D150" s="115">
        <v>39491</v>
      </c>
      <c r="E150" s="114" t="s">
        <v>622</v>
      </c>
      <c r="F150" s="114" t="s">
        <v>422</v>
      </c>
      <c r="G150" s="116">
        <v>6210.16</v>
      </c>
      <c r="H150" s="116">
        <v>0</v>
      </c>
      <c r="I150" s="117" t="s">
        <v>520</v>
      </c>
      <c r="J150" s="116">
        <v>0</v>
      </c>
      <c r="K150" s="116">
        <v>0</v>
      </c>
      <c r="L150" s="116">
        <v>0</v>
      </c>
      <c r="M150" s="116">
        <v>0</v>
      </c>
      <c r="N150" s="116">
        <v>0</v>
      </c>
      <c r="O150" s="116">
        <v>0</v>
      </c>
      <c r="P150" s="116">
        <v>7323.56</v>
      </c>
      <c r="Q150" s="116">
        <v>0</v>
      </c>
      <c r="R150" s="116">
        <v>0</v>
      </c>
      <c r="S150" s="111">
        <f t="shared" si="4"/>
        <v>6210.16</v>
      </c>
      <c r="T150" s="77">
        <f t="shared" si="5"/>
        <v>7323.56</v>
      </c>
      <c r="U150" s="55" t="str">
        <f>VLOOKUP(B150,'FOLHA RESUMIDA'!C:I,2,0)</f>
        <v>MARIA ROSEANE DOS A CLEMENTINO</v>
      </c>
    </row>
    <row r="151" spans="1:21">
      <c r="A151" s="114">
        <v>50</v>
      </c>
      <c r="B151" s="114">
        <v>2478</v>
      </c>
      <c r="C151" s="113" t="s">
        <v>376</v>
      </c>
      <c r="D151" s="115">
        <v>39524</v>
      </c>
      <c r="E151" s="114" t="s">
        <v>622</v>
      </c>
      <c r="F151" s="114" t="s">
        <v>493</v>
      </c>
      <c r="G151" s="116">
        <v>5534.43</v>
      </c>
      <c r="H151" s="116">
        <v>0</v>
      </c>
      <c r="I151" s="117" t="s">
        <v>520</v>
      </c>
      <c r="J151" s="116">
        <v>0</v>
      </c>
      <c r="K151" s="116">
        <v>0</v>
      </c>
      <c r="L151" s="116">
        <v>0</v>
      </c>
      <c r="M151" s="116">
        <v>0</v>
      </c>
      <c r="N151" s="116">
        <v>0</v>
      </c>
      <c r="O151" s="116">
        <v>0</v>
      </c>
      <c r="P151" s="116">
        <v>0</v>
      </c>
      <c r="Q151" s="116">
        <v>0</v>
      </c>
      <c r="R151" s="116">
        <v>0</v>
      </c>
      <c r="S151" s="111">
        <f t="shared" si="4"/>
        <v>5534.43</v>
      </c>
      <c r="T151" s="77">
        <f t="shared" si="5"/>
        <v>0</v>
      </c>
      <c r="U151" s="55" t="str">
        <f>VLOOKUP(B151,'FOLHA RESUMIDA'!C:I,2,0)</f>
        <v>ROGERIO MOURA VIEIRA</v>
      </c>
    </row>
    <row r="152" spans="1:21">
      <c r="A152" s="114">
        <v>20</v>
      </c>
      <c r="B152" s="114">
        <v>2481</v>
      </c>
      <c r="C152" s="113" t="s">
        <v>351</v>
      </c>
      <c r="D152" s="115">
        <v>39524</v>
      </c>
      <c r="E152" s="114" t="s">
        <v>622</v>
      </c>
      <c r="F152" s="114" t="s">
        <v>493</v>
      </c>
      <c r="G152" s="116">
        <v>5534.43</v>
      </c>
      <c r="H152" s="116">
        <v>0</v>
      </c>
      <c r="I152" s="117" t="s">
        <v>520</v>
      </c>
      <c r="J152" s="116">
        <v>0</v>
      </c>
      <c r="K152" s="116">
        <v>0</v>
      </c>
      <c r="L152" s="116">
        <v>0</v>
      </c>
      <c r="M152" s="116">
        <v>0</v>
      </c>
      <c r="N152" s="116">
        <v>0</v>
      </c>
      <c r="O152" s="116">
        <v>0</v>
      </c>
      <c r="P152" s="116">
        <v>0</v>
      </c>
      <c r="Q152" s="116">
        <v>0</v>
      </c>
      <c r="R152" s="116">
        <v>0</v>
      </c>
      <c r="S152" s="111">
        <f t="shared" si="4"/>
        <v>5534.43</v>
      </c>
      <c r="T152" s="77">
        <f t="shared" si="5"/>
        <v>0</v>
      </c>
      <c r="U152" s="55" t="str">
        <f>VLOOKUP(B152,'FOLHA RESUMIDA'!C:I,2,0)</f>
        <v>RAFAELLA MICHELLE DE L MIRANDA</v>
      </c>
    </row>
    <row r="153" spans="1:21">
      <c r="A153" s="114">
        <v>39</v>
      </c>
      <c r="B153" s="114">
        <v>2484</v>
      </c>
      <c r="C153" s="113" t="s">
        <v>369</v>
      </c>
      <c r="D153" s="115">
        <v>39524</v>
      </c>
      <c r="E153" s="114" t="s">
        <v>622</v>
      </c>
      <c r="F153" s="114" t="s">
        <v>493</v>
      </c>
      <c r="G153" s="116">
        <v>6406.84</v>
      </c>
      <c r="H153" s="116">
        <v>0</v>
      </c>
      <c r="I153" s="117" t="s">
        <v>520</v>
      </c>
      <c r="J153" s="116">
        <v>0</v>
      </c>
      <c r="K153" s="116">
        <v>0</v>
      </c>
      <c r="L153" s="116">
        <v>0</v>
      </c>
      <c r="M153" s="116">
        <v>0</v>
      </c>
      <c r="N153" s="116">
        <v>0</v>
      </c>
      <c r="O153" s="116">
        <v>0</v>
      </c>
      <c r="P153" s="116">
        <v>0</v>
      </c>
      <c r="Q153" s="116">
        <v>0</v>
      </c>
      <c r="R153" s="116">
        <v>0</v>
      </c>
      <c r="S153" s="111">
        <f t="shared" si="4"/>
        <v>6406.84</v>
      </c>
      <c r="T153" s="77">
        <f t="shared" si="5"/>
        <v>0</v>
      </c>
      <c r="U153" s="55" t="str">
        <f>VLOOKUP(B153,'FOLHA RESUMIDA'!C:I,2,0)</f>
        <v>ARLEY ANDERSON TAVARES MOREIRA</v>
      </c>
    </row>
    <row r="154" spans="1:21">
      <c r="A154" s="114">
        <v>1</v>
      </c>
      <c r="B154" s="114">
        <v>2493</v>
      </c>
      <c r="C154" s="113" t="s">
        <v>134</v>
      </c>
      <c r="D154" s="115">
        <v>39539</v>
      </c>
      <c r="E154" s="114" t="s">
        <v>622</v>
      </c>
      <c r="F154" s="114" t="s">
        <v>476</v>
      </c>
      <c r="G154" s="116">
        <v>2373.69</v>
      </c>
      <c r="H154" s="116">
        <v>0</v>
      </c>
      <c r="I154" s="117" t="s">
        <v>520</v>
      </c>
      <c r="J154" s="116">
        <v>0</v>
      </c>
      <c r="K154" s="116">
        <v>0</v>
      </c>
      <c r="L154" s="116">
        <v>0</v>
      </c>
      <c r="M154" s="116">
        <v>0</v>
      </c>
      <c r="N154" s="116">
        <v>0</v>
      </c>
      <c r="O154" s="116">
        <v>0</v>
      </c>
      <c r="P154" s="116">
        <v>0</v>
      </c>
      <c r="Q154" s="116">
        <v>0</v>
      </c>
      <c r="R154" s="116">
        <v>0</v>
      </c>
      <c r="S154" s="111">
        <f t="shared" si="4"/>
        <v>2373.69</v>
      </c>
      <c r="T154" s="77">
        <f t="shared" si="5"/>
        <v>0</v>
      </c>
      <c r="U154" s="55" t="str">
        <f>VLOOKUP(B154,'FOLHA RESUMIDA'!C:I,2,0)</f>
        <v>CRISTIANE R  DE O  GONCALVES</v>
      </c>
    </row>
    <row r="155" spans="1:21">
      <c r="A155" s="114">
        <v>1</v>
      </c>
      <c r="B155" s="114">
        <v>2498</v>
      </c>
      <c r="C155" s="113" t="s">
        <v>135</v>
      </c>
      <c r="D155" s="115">
        <v>39539</v>
      </c>
      <c r="E155" s="114" t="s">
        <v>622</v>
      </c>
      <c r="F155" s="114" t="s">
        <v>418</v>
      </c>
      <c r="G155" s="116">
        <v>2260.66</v>
      </c>
      <c r="H155" s="116">
        <v>0</v>
      </c>
      <c r="I155" s="117" t="s">
        <v>520</v>
      </c>
      <c r="J155" s="116">
        <v>0</v>
      </c>
      <c r="K155" s="116">
        <v>0</v>
      </c>
      <c r="L155" s="116">
        <v>0</v>
      </c>
      <c r="M155" s="116">
        <v>0</v>
      </c>
      <c r="N155" s="116">
        <v>0</v>
      </c>
      <c r="O155" s="116">
        <v>0</v>
      </c>
      <c r="P155" s="116">
        <v>0</v>
      </c>
      <c r="Q155" s="116">
        <v>0</v>
      </c>
      <c r="R155" s="116">
        <v>0</v>
      </c>
      <c r="S155" s="111">
        <f t="shared" si="4"/>
        <v>2260.66</v>
      </c>
      <c r="T155" s="77">
        <f t="shared" si="5"/>
        <v>0</v>
      </c>
      <c r="U155" s="55" t="str">
        <f>VLOOKUP(B155,'FOLHA RESUMIDA'!C:I,2,0)</f>
        <v>TEREZINHA DE J  DE L  M  NETA</v>
      </c>
    </row>
    <row r="156" spans="1:21">
      <c r="A156" s="114">
        <v>1</v>
      </c>
      <c r="B156" s="114">
        <v>2502</v>
      </c>
      <c r="C156" s="113" t="s">
        <v>136</v>
      </c>
      <c r="D156" s="115">
        <v>39553</v>
      </c>
      <c r="E156" s="114" t="s">
        <v>622</v>
      </c>
      <c r="F156" s="114" t="s">
        <v>418</v>
      </c>
      <c r="G156" s="116">
        <v>2050.41</v>
      </c>
      <c r="H156" s="116">
        <v>0</v>
      </c>
      <c r="I156" s="117" t="s">
        <v>520</v>
      </c>
      <c r="J156" s="116">
        <v>0</v>
      </c>
      <c r="K156" s="116">
        <v>0</v>
      </c>
      <c r="L156" s="116">
        <v>0</v>
      </c>
      <c r="M156" s="116">
        <v>0</v>
      </c>
      <c r="N156" s="116">
        <v>0</v>
      </c>
      <c r="O156" s="116">
        <v>0</v>
      </c>
      <c r="P156" s="116">
        <v>0</v>
      </c>
      <c r="Q156" s="116">
        <v>0</v>
      </c>
      <c r="R156" s="116">
        <v>0</v>
      </c>
      <c r="S156" s="111">
        <f t="shared" si="4"/>
        <v>2050.41</v>
      </c>
      <c r="T156" s="77">
        <f t="shared" si="5"/>
        <v>0</v>
      </c>
      <c r="U156" s="55" t="str">
        <f>VLOOKUP(B156,'FOLHA RESUMIDA'!C:I,2,0)</f>
        <v>PAULO ROBERTO DA SILVA CUNHA</v>
      </c>
    </row>
    <row r="157" spans="1:21">
      <c r="A157" s="114">
        <v>1</v>
      </c>
      <c r="B157" s="114">
        <v>2503</v>
      </c>
      <c r="C157" s="113" t="s">
        <v>137</v>
      </c>
      <c r="D157" s="115">
        <v>39553</v>
      </c>
      <c r="E157" s="114" t="s">
        <v>622</v>
      </c>
      <c r="F157" s="114" t="s">
        <v>493</v>
      </c>
      <c r="G157" s="116">
        <v>6101.75</v>
      </c>
      <c r="H157" s="116">
        <v>0</v>
      </c>
      <c r="I157" s="117" t="s">
        <v>520</v>
      </c>
      <c r="J157" s="116">
        <v>0</v>
      </c>
      <c r="K157" s="116">
        <v>0</v>
      </c>
      <c r="L157" s="116">
        <v>0</v>
      </c>
      <c r="M157" s="116">
        <v>0</v>
      </c>
      <c r="N157" s="116">
        <v>0</v>
      </c>
      <c r="O157" s="116">
        <v>0</v>
      </c>
      <c r="P157" s="116">
        <v>0</v>
      </c>
      <c r="Q157" s="116">
        <v>0</v>
      </c>
      <c r="R157" s="116">
        <v>0</v>
      </c>
      <c r="S157" s="111">
        <f t="shared" si="4"/>
        <v>6101.75</v>
      </c>
      <c r="T157" s="77">
        <f t="shared" si="5"/>
        <v>0</v>
      </c>
      <c r="U157" s="55" t="str">
        <f>VLOOKUP(B157,'FOLHA RESUMIDA'!C:I,2,0)</f>
        <v>TACIZO LUIZ PEREIRA DA SILVA</v>
      </c>
    </row>
    <row r="158" spans="1:21">
      <c r="A158" s="114">
        <v>1</v>
      </c>
      <c r="B158" s="114">
        <v>2504</v>
      </c>
      <c r="C158" s="113" t="s">
        <v>138</v>
      </c>
      <c r="D158" s="115">
        <v>39576</v>
      </c>
      <c r="E158" s="114" t="s">
        <v>622</v>
      </c>
      <c r="F158" s="114" t="s">
        <v>498</v>
      </c>
      <c r="G158" s="116">
        <v>0</v>
      </c>
      <c r="H158" s="116">
        <v>0</v>
      </c>
      <c r="I158" s="117" t="s">
        <v>522</v>
      </c>
      <c r="J158" s="116">
        <v>0</v>
      </c>
      <c r="K158" s="116">
        <v>0</v>
      </c>
      <c r="L158" s="116">
        <v>0</v>
      </c>
      <c r="M158" s="116">
        <v>0</v>
      </c>
      <c r="N158" s="116">
        <v>0</v>
      </c>
      <c r="O158" s="116">
        <v>323.08</v>
      </c>
      <c r="P158" s="116">
        <v>1292.31</v>
      </c>
      <c r="Q158" s="116">
        <v>0</v>
      </c>
      <c r="R158" s="116">
        <v>0</v>
      </c>
      <c r="S158" s="111">
        <f t="shared" si="4"/>
        <v>323.08</v>
      </c>
      <c r="T158" s="77">
        <f t="shared" si="5"/>
        <v>1292.31</v>
      </c>
      <c r="U158" s="55" t="str">
        <f>VLOOKUP(B158,'FOLHA RESUMIDA'!C:I,2,0)</f>
        <v>RIVALDO GOMES DA SILVA</v>
      </c>
    </row>
    <row r="159" spans="1:21">
      <c r="A159" s="114">
        <v>1</v>
      </c>
      <c r="B159" s="114">
        <v>2506</v>
      </c>
      <c r="C159" s="113" t="s">
        <v>139</v>
      </c>
      <c r="D159" s="115">
        <v>39576</v>
      </c>
      <c r="E159" s="114" t="s">
        <v>622</v>
      </c>
      <c r="F159" s="114" t="s">
        <v>498</v>
      </c>
      <c r="G159" s="116">
        <v>0</v>
      </c>
      <c r="H159" s="116">
        <v>0</v>
      </c>
      <c r="I159" s="117" t="s">
        <v>522</v>
      </c>
      <c r="J159" s="116">
        <v>0</v>
      </c>
      <c r="K159" s="116">
        <v>0</v>
      </c>
      <c r="L159" s="116">
        <v>0</v>
      </c>
      <c r="M159" s="116">
        <v>0</v>
      </c>
      <c r="N159" s="116">
        <v>0</v>
      </c>
      <c r="O159" s="116">
        <v>323.08</v>
      </c>
      <c r="P159" s="116">
        <v>1292.31</v>
      </c>
      <c r="Q159" s="116">
        <v>0</v>
      </c>
      <c r="R159" s="116">
        <v>0</v>
      </c>
      <c r="S159" s="111">
        <f t="shared" si="4"/>
        <v>323.08</v>
      </c>
      <c r="T159" s="77">
        <f t="shared" si="5"/>
        <v>1292.31</v>
      </c>
      <c r="U159" s="55" t="str">
        <f>VLOOKUP(B159,'FOLHA RESUMIDA'!C:I,2,0)</f>
        <v>IVETE ANTONIETA B  DE CARVALHO</v>
      </c>
    </row>
    <row r="160" spans="1:21">
      <c r="A160" s="114">
        <v>1</v>
      </c>
      <c r="B160" s="114">
        <v>2507</v>
      </c>
      <c r="C160" s="113" t="s">
        <v>140</v>
      </c>
      <c r="D160" s="115">
        <v>39576</v>
      </c>
      <c r="E160" s="114" t="s">
        <v>622</v>
      </c>
      <c r="F160" s="114" t="s">
        <v>498</v>
      </c>
      <c r="G160" s="116">
        <v>0</v>
      </c>
      <c r="H160" s="116">
        <v>0</v>
      </c>
      <c r="I160" s="117" t="s">
        <v>522</v>
      </c>
      <c r="J160" s="116">
        <v>0</v>
      </c>
      <c r="K160" s="116">
        <v>0</v>
      </c>
      <c r="L160" s="116">
        <v>0</v>
      </c>
      <c r="M160" s="116">
        <v>0</v>
      </c>
      <c r="N160" s="116">
        <v>0</v>
      </c>
      <c r="O160" s="116">
        <v>323.08</v>
      </c>
      <c r="P160" s="116">
        <v>1292.31</v>
      </c>
      <c r="Q160" s="116">
        <v>0</v>
      </c>
      <c r="R160" s="116">
        <v>0</v>
      </c>
      <c r="S160" s="111">
        <f t="shared" si="4"/>
        <v>323.08</v>
      </c>
      <c r="T160" s="77">
        <f t="shared" si="5"/>
        <v>1292.31</v>
      </c>
      <c r="U160" s="55" t="str">
        <f>VLOOKUP(B160,'FOLHA RESUMIDA'!C:I,2,0)</f>
        <v>ANANIAS TEIXEIRA DE LIMA</v>
      </c>
    </row>
    <row r="161" spans="1:21">
      <c r="A161" s="114">
        <v>1</v>
      </c>
      <c r="B161" s="114">
        <v>2508</v>
      </c>
      <c r="C161" s="113" t="s">
        <v>141</v>
      </c>
      <c r="D161" s="115">
        <v>39576</v>
      </c>
      <c r="E161" s="114" t="s">
        <v>622</v>
      </c>
      <c r="F161" s="114" t="s">
        <v>445</v>
      </c>
      <c r="G161" s="116">
        <v>0</v>
      </c>
      <c r="H161" s="116">
        <v>0</v>
      </c>
      <c r="I161" s="117" t="s">
        <v>522</v>
      </c>
      <c r="J161" s="116">
        <v>0</v>
      </c>
      <c r="K161" s="116">
        <v>0</v>
      </c>
      <c r="L161" s="116">
        <v>0</v>
      </c>
      <c r="M161" s="116">
        <v>0</v>
      </c>
      <c r="N161" s="116">
        <v>0</v>
      </c>
      <c r="O161" s="116">
        <v>700</v>
      </c>
      <c r="P161" s="116">
        <v>2800.02</v>
      </c>
      <c r="Q161" s="116">
        <v>0</v>
      </c>
      <c r="R161" s="116">
        <v>0</v>
      </c>
      <c r="S161" s="111">
        <f t="shared" si="4"/>
        <v>700</v>
      </c>
      <c r="T161" s="77">
        <f t="shared" si="5"/>
        <v>2800.02</v>
      </c>
      <c r="U161" s="55" t="str">
        <f>VLOOKUP(B161,'FOLHA RESUMIDA'!C:I,2,0)</f>
        <v>JOSE ALEXANDRE DE BARROS ALVES</v>
      </c>
    </row>
    <row r="162" spans="1:21">
      <c r="A162" s="114">
        <v>1</v>
      </c>
      <c r="B162" s="114">
        <v>2509</v>
      </c>
      <c r="C162" s="113" t="s">
        <v>142</v>
      </c>
      <c r="D162" s="115">
        <v>39576</v>
      </c>
      <c r="E162" s="114" t="s">
        <v>622</v>
      </c>
      <c r="F162" s="114" t="s">
        <v>498</v>
      </c>
      <c r="G162" s="116">
        <v>0</v>
      </c>
      <c r="H162" s="116">
        <v>0</v>
      </c>
      <c r="I162" s="117" t="s">
        <v>522</v>
      </c>
      <c r="J162" s="116">
        <v>0</v>
      </c>
      <c r="K162" s="116">
        <v>0</v>
      </c>
      <c r="L162" s="116">
        <v>0</v>
      </c>
      <c r="M162" s="116">
        <v>0</v>
      </c>
      <c r="N162" s="116">
        <v>0</v>
      </c>
      <c r="O162" s="116">
        <v>323.08</v>
      </c>
      <c r="P162" s="116">
        <v>1292.31</v>
      </c>
      <c r="Q162" s="116">
        <v>0</v>
      </c>
      <c r="R162" s="116">
        <v>0</v>
      </c>
      <c r="S162" s="111">
        <f t="shared" si="4"/>
        <v>323.08</v>
      </c>
      <c r="T162" s="77">
        <f t="shared" si="5"/>
        <v>1292.31</v>
      </c>
      <c r="U162" s="55" t="str">
        <f>VLOOKUP(B162,'FOLHA RESUMIDA'!C:I,2,0)</f>
        <v>ALDEMIR NASCIMENTO DA SILVA</v>
      </c>
    </row>
    <row r="163" spans="1:21">
      <c r="A163" s="114">
        <v>1</v>
      </c>
      <c r="B163" s="114">
        <v>2512</v>
      </c>
      <c r="C163" s="113" t="s">
        <v>361</v>
      </c>
      <c r="D163" s="115">
        <v>39582</v>
      </c>
      <c r="E163" s="114" t="s">
        <v>622</v>
      </c>
      <c r="F163" s="114" t="s">
        <v>493</v>
      </c>
      <c r="G163" s="116">
        <v>5811.19</v>
      </c>
      <c r="H163" s="116">
        <v>0</v>
      </c>
      <c r="I163" s="117" t="s">
        <v>520</v>
      </c>
      <c r="J163" s="116">
        <v>0</v>
      </c>
      <c r="K163" s="116">
        <v>0</v>
      </c>
      <c r="L163" s="116">
        <v>0</v>
      </c>
      <c r="M163" s="116">
        <v>0</v>
      </c>
      <c r="N163" s="116">
        <v>0</v>
      </c>
      <c r="O163" s="116">
        <v>0</v>
      </c>
      <c r="P163" s="116">
        <v>0</v>
      </c>
      <c r="Q163" s="116">
        <v>0</v>
      </c>
      <c r="R163" s="116">
        <v>0</v>
      </c>
      <c r="S163" s="111">
        <f t="shared" si="4"/>
        <v>5811.19</v>
      </c>
      <c r="T163" s="77">
        <f t="shared" si="5"/>
        <v>0</v>
      </c>
      <c r="U163" s="55" t="str">
        <f>VLOOKUP(B163,'FOLHA RESUMIDA'!C:I,2,0)</f>
        <v>JOSENILDO JOSE TORRES</v>
      </c>
    </row>
    <row r="164" spans="1:21">
      <c r="A164" s="114">
        <v>1</v>
      </c>
      <c r="B164" s="114">
        <v>2514</v>
      </c>
      <c r="C164" s="113" t="s">
        <v>143</v>
      </c>
      <c r="D164" s="115">
        <v>39582</v>
      </c>
      <c r="E164" s="114" t="s">
        <v>622</v>
      </c>
      <c r="F164" s="114" t="s">
        <v>476</v>
      </c>
      <c r="G164" s="116">
        <v>2152.9699999999998</v>
      </c>
      <c r="H164" s="116">
        <v>0</v>
      </c>
      <c r="I164" s="117" t="s">
        <v>520</v>
      </c>
      <c r="J164" s="116">
        <v>904.62</v>
      </c>
      <c r="K164" s="116">
        <v>0</v>
      </c>
      <c r="L164" s="116">
        <v>0</v>
      </c>
      <c r="M164" s="116">
        <v>0</v>
      </c>
      <c r="N164" s="116">
        <v>0</v>
      </c>
      <c r="O164" s="116">
        <v>0</v>
      </c>
      <c r="P164" s="116">
        <v>0</v>
      </c>
      <c r="Q164" s="116">
        <v>0</v>
      </c>
      <c r="R164" s="116">
        <v>0</v>
      </c>
      <c r="S164" s="111">
        <f t="shared" si="4"/>
        <v>2152.9699999999998</v>
      </c>
      <c r="T164" s="77">
        <f t="shared" si="5"/>
        <v>904.62</v>
      </c>
      <c r="U164" s="55" t="str">
        <f>VLOOKUP(B164,'FOLHA RESUMIDA'!C:I,2,0)</f>
        <v>JULIANA CAVALCANTI DE SOUSA</v>
      </c>
    </row>
    <row r="165" spans="1:21">
      <c r="A165" s="114">
        <v>1</v>
      </c>
      <c r="B165" s="114">
        <v>2520</v>
      </c>
      <c r="C165" s="113" t="s">
        <v>362</v>
      </c>
      <c r="D165" s="115">
        <v>39582</v>
      </c>
      <c r="E165" s="114" t="s">
        <v>622</v>
      </c>
      <c r="F165" s="114" t="s">
        <v>476</v>
      </c>
      <c r="G165" s="116">
        <v>2152.9499999999998</v>
      </c>
      <c r="H165" s="116">
        <v>0</v>
      </c>
      <c r="I165" s="117" t="s">
        <v>520</v>
      </c>
      <c r="J165" s="116">
        <v>0</v>
      </c>
      <c r="K165" s="116">
        <v>0</v>
      </c>
      <c r="L165" s="116">
        <v>0</v>
      </c>
      <c r="M165" s="116">
        <v>0</v>
      </c>
      <c r="N165" s="116">
        <v>0</v>
      </c>
      <c r="O165" s="116">
        <v>0</v>
      </c>
      <c r="P165" s="116">
        <v>0</v>
      </c>
      <c r="Q165" s="116">
        <v>0</v>
      </c>
      <c r="R165" s="116">
        <v>0</v>
      </c>
      <c r="S165" s="111">
        <f t="shared" si="4"/>
        <v>2152.9499999999998</v>
      </c>
      <c r="T165" s="77">
        <f t="shared" si="5"/>
        <v>0</v>
      </c>
      <c r="U165" s="55" t="str">
        <f>VLOOKUP(B165,'FOLHA RESUMIDA'!C:I,2,0)</f>
        <v>SELMA CRISTIANIA LIMA RORIZ</v>
      </c>
    </row>
    <row r="166" spans="1:21">
      <c r="A166" s="114">
        <v>39</v>
      </c>
      <c r="B166" s="114">
        <v>2523</v>
      </c>
      <c r="C166" s="113" t="s">
        <v>370</v>
      </c>
      <c r="D166" s="115">
        <v>39582</v>
      </c>
      <c r="E166" s="114" t="s">
        <v>622</v>
      </c>
      <c r="F166" s="114" t="s">
        <v>476</v>
      </c>
      <c r="G166" s="116">
        <v>2152.9499999999998</v>
      </c>
      <c r="H166" s="116">
        <v>0</v>
      </c>
      <c r="I166" s="117" t="s">
        <v>520</v>
      </c>
      <c r="J166" s="116">
        <v>0</v>
      </c>
      <c r="K166" s="116">
        <v>0</v>
      </c>
      <c r="L166" s="116">
        <v>233.32</v>
      </c>
      <c r="M166" s="116">
        <v>0</v>
      </c>
      <c r="N166" s="116">
        <v>0</v>
      </c>
      <c r="O166" s="116">
        <v>0</v>
      </c>
      <c r="P166" s="116">
        <v>0</v>
      </c>
      <c r="Q166" s="116">
        <v>0</v>
      </c>
      <c r="R166" s="116">
        <v>0</v>
      </c>
      <c r="S166" s="111">
        <f t="shared" si="4"/>
        <v>2152.9499999999998</v>
      </c>
      <c r="T166" s="77">
        <f t="shared" si="5"/>
        <v>233.32</v>
      </c>
      <c r="U166" s="55" t="str">
        <f>VLOOKUP(B166,'FOLHA RESUMIDA'!C:I,2,0)</f>
        <v>JANISSON COELHO DE VASCONCELOS</v>
      </c>
    </row>
    <row r="167" spans="1:21">
      <c r="A167" s="114">
        <v>10</v>
      </c>
      <c r="B167" s="114">
        <v>2525</v>
      </c>
      <c r="C167" s="113" t="s">
        <v>328</v>
      </c>
      <c r="D167" s="115">
        <v>39588</v>
      </c>
      <c r="E167" s="114" t="s">
        <v>622</v>
      </c>
      <c r="F167" s="114" t="s">
        <v>476</v>
      </c>
      <c r="G167" s="116">
        <v>2152.9499999999998</v>
      </c>
      <c r="H167" s="116">
        <v>0</v>
      </c>
      <c r="I167" s="117" t="s">
        <v>520</v>
      </c>
      <c r="J167" s="116">
        <v>0</v>
      </c>
      <c r="K167" s="116">
        <v>0</v>
      </c>
      <c r="L167" s="116">
        <v>0</v>
      </c>
      <c r="M167" s="116">
        <v>0</v>
      </c>
      <c r="N167" s="116">
        <v>0</v>
      </c>
      <c r="O167" s="116">
        <v>0</v>
      </c>
      <c r="P167" s="116">
        <v>0</v>
      </c>
      <c r="Q167" s="116">
        <v>0</v>
      </c>
      <c r="R167" s="116">
        <v>0</v>
      </c>
      <c r="S167" s="111">
        <f t="shared" si="4"/>
        <v>2152.9499999999998</v>
      </c>
      <c r="T167" s="77">
        <f t="shared" si="5"/>
        <v>0</v>
      </c>
      <c r="U167" s="55" t="str">
        <f>VLOOKUP(B167,'FOLHA RESUMIDA'!C:I,2,0)</f>
        <v>FABIANE TAVARES DE SOUZA</v>
      </c>
    </row>
    <row r="168" spans="1:21">
      <c r="A168" s="114">
        <v>1</v>
      </c>
      <c r="B168" s="114">
        <v>2526</v>
      </c>
      <c r="C168" s="113" t="s">
        <v>144</v>
      </c>
      <c r="D168" s="115">
        <v>39588</v>
      </c>
      <c r="E168" s="114" t="s">
        <v>622</v>
      </c>
      <c r="F168" s="114" t="s">
        <v>480</v>
      </c>
      <c r="G168" s="116">
        <v>2050.41</v>
      </c>
      <c r="H168" s="116">
        <v>0</v>
      </c>
      <c r="I168" s="117" t="s">
        <v>520</v>
      </c>
      <c r="J168" s="116">
        <v>1413.47</v>
      </c>
      <c r="K168" s="116">
        <v>0</v>
      </c>
      <c r="L168" s="116">
        <v>0</v>
      </c>
      <c r="M168" s="116">
        <v>0</v>
      </c>
      <c r="N168" s="116">
        <v>0</v>
      </c>
      <c r="O168" s="116">
        <v>0</v>
      </c>
      <c r="P168" s="116">
        <v>0</v>
      </c>
      <c r="Q168" s="116">
        <v>0</v>
      </c>
      <c r="R168" s="116">
        <v>0</v>
      </c>
      <c r="S168" s="111">
        <f t="shared" si="4"/>
        <v>2050.41</v>
      </c>
      <c r="T168" s="77">
        <f t="shared" si="5"/>
        <v>1413.47</v>
      </c>
      <c r="U168" s="55" t="str">
        <f>VLOOKUP(B168,'FOLHA RESUMIDA'!C:I,2,0)</f>
        <v>JARBAS FERREIRA DE LIMA JUNIOR</v>
      </c>
    </row>
    <row r="169" spans="1:21">
      <c r="A169" s="114">
        <v>1</v>
      </c>
      <c r="B169" s="114">
        <v>2530</v>
      </c>
      <c r="C169" s="113" t="s">
        <v>145</v>
      </c>
      <c r="D169" s="115">
        <v>39601</v>
      </c>
      <c r="E169" s="114" t="s">
        <v>622</v>
      </c>
      <c r="F169" s="114" t="s">
        <v>414</v>
      </c>
      <c r="G169" s="116">
        <v>1778.68</v>
      </c>
      <c r="H169" s="116">
        <v>0</v>
      </c>
      <c r="I169" s="117" t="s">
        <v>520</v>
      </c>
      <c r="J169" s="116">
        <v>0</v>
      </c>
      <c r="K169" s="116">
        <v>0</v>
      </c>
      <c r="L169" s="116">
        <v>0</v>
      </c>
      <c r="M169" s="116">
        <v>0</v>
      </c>
      <c r="N169" s="116">
        <v>0</v>
      </c>
      <c r="O169" s="116">
        <v>0</v>
      </c>
      <c r="P169" s="116">
        <v>0</v>
      </c>
      <c r="Q169" s="116">
        <v>0</v>
      </c>
      <c r="R169" s="116">
        <v>0</v>
      </c>
      <c r="S169" s="111">
        <f t="shared" si="4"/>
        <v>1778.68</v>
      </c>
      <c r="T169" s="77">
        <f t="shared" si="5"/>
        <v>0</v>
      </c>
      <c r="U169" s="55" t="str">
        <f>VLOOKUP(B169,'FOLHA RESUMIDA'!C:I,2,0)</f>
        <v>ARLEILDA MENDES DA SILVA</v>
      </c>
    </row>
    <row r="170" spans="1:21">
      <c r="A170" s="114">
        <v>1</v>
      </c>
      <c r="B170" s="114">
        <v>2534</v>
      </c>
      <c r="C170" s="113" t="s">
        <v>146</v>
      </c>
      <c r="D170" s="115">
        <v>39601</v>
      </c>
      <c r="E170" s="114" t="s">
        <v>622</v>
      </c>
      <c r="F170" s="114" t="s">
        <v>414</v>
      </c>
      <c r="G170" s="116">
        <v>2897.35</v>
      </c>
      <c r="H170" s="116">
        <v>0</v>
      </c>
      <c r="I170" s="117" t="s">
        <v>520</v>
      </c>
      <c r="J170" s="116">
        <v>0</v>
      </c>
      <c r="K170" s="116">
        <v>0</v>
      </c>
      <c r="L170" s="116">
        <v>0</v>
      </c>
      <c r="M170" s="116">
        <v>0</v>
      </c>
      <c r="N170" s="116">
        <v>0</v>
      </c>
      <c r="O170" s="116">
        <v>0</v>
      </c>
      <c r="P170" s="116">
        <v>0</v>
      </c>
      <c r="Q170" s="116">
        <v>0</v>
      </c>
      <c r="R170" s="116">
        <v>0</v>
      </c>
      <c r="S170" s="111">
        <f t="shared" si="4"/>
        <v>2897.35</v>
      </c>
      <c r="T170" s="77">
        <f t="shared" si="5"/>
        <v>0</v>
      </c>
      <c r="U170" s="55" t="str">
        <f>VLOOKUP(B170,'FOLHA RESUMIDA'!C:I,2,0)</f>
        <v>EMANUEL MESSIAS RIBEIRO COSTA</v>
      </c>
    </row>
    <row r="171" spans="1:21">
      <c r="A171" s="114">
        <v>1</v>
      </c>
      <c r="B171" s="114">
        <v>2539</v>
      </c>
      <c r="C171" s="113" t="s">
        <v>147</v>
      </c>
      <c r="D171" s="115">
        <v>39601</v>
      </c>
      <c r="E171" s="114" t="s">
        <v>622</v>
      </c>
      <c r="F171" s="114" t="s">
        <v>496</v>
      </c>
      <c r="G171" s="116">
        <v>2059.0700000000002</v>
      </c>
      <c r="H171" s="116">
        <v>0</v>
      </c>
      <c r="I171" s="117" t="s">
        <v>520</v>
      </c>
      <c r="J171" s="116">
        <v>0</v>
      </c>
      <c r="K171" s="116">
        <v>0</v>
      </c>
      <c r="L171" s="116">
        <v>0</v>
      </c>
      <c r="M171" s="116">
        <v>0</v>
      </c>
      <c r="N171" s="116">
        <v>0</v>
      </c>
      <c r="O171" s="116">
        <v>0</v>
      </c>
      <c r="P171" s="116">
        <v>0</v>
      </c>
      <c r="Q171" s="116">
        <v>0</v>
      </c>
      <c r="R171" s="116">
        <v>0</v>
      </c>
      <c r="S171" s="111">
        <f t="shared" si="4"/>
        <v>2059.0700000000002</v>
      </c>
      <c r="T171" s="77">
        <f t="shared" si="5"/>
        <v>0</v>
      </c>
      <c r="U171" s="55" t="str">
        <f>VLOOKUP(B171,'FOLHA RESUMIDA'!C:I,2,0)</f>
        <v>JOSENILDA BEZERRA DA SILVA</v>
      </c>
    </row>
    <row r="172" spans="1:21">
      <c r="A172" s="114">
        <v>1</v>
      </c>
      <c r="B172" s="114">
        <v>2541</v>
      </c>
      <c r="C172" s="113" t="s">
        <v>148</v>
      </c>
      <c r="D172" s="115">
        <v>39601</v>
      </c>
      <c r="E172" s="114" t="s">
        <v>622</v>
      </c>
      <c r="F172" s="114" t="s">
        <v>414</v>
      </c>
      <c r="G172" s="116">
        <v>1778.68</v>
      </c>
      <c r="H172" s="116">
        <v>0</v>
      </c>
      <c r="I172" s="117" t="s">
        <v>520</v>
      </c>
      <c r="J172" s="116">
        <v>0</v>
      </c>
      <c r="K172" s="116">
        <v>0</v>
      </c>
      <c r="L172" s="116">
        <v>0</v>
      </c>
      <c r="M172" s="116">
        <v>0</v>
      </c>
      <c r="N172" s="116">
        <v>0</v>
      </c>
      <c r="O172" s="116">
        <v>0</v>
      </c>
      <c r="P172" s="116">
        <v>0</v>
      </c>
      <c r="Q172" s="116">
        <v>0</v>
      </c>
      <c r="R172" s="116">
        <v>0</v>
      </c>
      <c r="S172" s="111">
        <f t="shared" si="4"/>
        <v>1778.68</v>
      </c>
      <c r="T172" s="77">
        <f t="shared" si="5"/>
        <v>0</v>
      </c>
      <c r="U172" s="55" t="str">
        <f>VLOOKUP(B172,'FOLHA RESUMIDA'!C:I,2,0)</f>
        <v>MARCELA SALLES DA SILVA</v>
      </c>
    </row>
    <row r="173" spans="1:21">
      <c r="A173" s="114">
        <v>59</v>
      </c>
      <c r="B173" s="114">
        <v>2547</v>
      </c>
      <c r="C173" s="113" t="s">
        <v>389</v>
      </c>
      <c r="D173" s="115">
        <v>39601</v>
      </c>
      <c r="E173" s="114" t="s">
        <v>622</v>
      </c>
      <c r="F173" s="114" t="s">
        <v>476</v>
      </c>
      <c r="G173" s="116">
        <v>2152.9699999999998</v>
      </c>
      <c r="H173" s="116">
        <v>0</v>
      </c>
      <c r="I173" s="117" t="s">
        <v>520</v>
      </c>
      <c r="J173" s="116">
        <v>0</v>
      </c>
      <c r="K173" s="116">
        <v>0</v>
      </c>
      <c r="L173" s="116">
        <v>0</v>
      </c>
      <c r="M173" s="116">
        <v>0</v>
      </c>
      <c r="N173" s="116">
        <v>0</v>
      </c>
      <c r="O173" s="116">
        <v>0</v>
      </c>
      <c r="P173" s="116">
        <v>0</v>
      </c>
      <c r="Q173" s="116">
        <v>0</v>
      </c>
      <c r="R173" s="116">
        <v>0</v>
      </c>
      <c r="S173" s="111">
        <f t="shared" si="4"/>
        <v>2152.9699999999998</v>
      </c>
      <c r="T173" s="77">
        <f t="shared" si="5"/>
        <v>0</v>
      </c>
      <c r="U173" s="55" t="str">
        <f>VLOOKUP(B173,'FOLHA RESUMIDA'!C:I,2,0)</f>
        <v>CYNTHIA RODRIGUES DE ALMEIDA</v>
      </c>
    </row>
    <row r="174" spans="1:21">
      <c r="A174" s="114">
        <v>1</v>
      </c>
      <c r="B174" s="114">
        <v>2548</v>
      </c>
      <c r="C174" s="113" t="s">
        <v>149</v>
      </c>
      <c r="D174" s="115">
        <v>39601</v>
      </c>
      <c r="E174" s="114" t="s">
        <v>622</v>
      </c>
      <c r="F174" s="114" t="s">
        <v>476</v>
      </c>
      <c r="G174" s="116">
        <v>2260.61</v>
      </c>
      <c r="H174" s="116">
        <v>0</v>
      </c>
      <c r="I174" s="117" t="s">
        <v>520</v>
      </c>
      <c r="J174" s="116">
        <v>1723.08</v>
      </c>
      <c r="K174" s="116">
        <v>0</v>
      </c>
      <c r="L174" s="116">
        <v>0</v>
      </c>
      <c r="M174" s="116">
        <v>0</v>
      </c>
      <c r="N174" s="116">
        <v>0</v>
      </c>
      <c r="O174" s="116">
        <v>0</v>
      </c>
      <c r="P174" s="116">
        <v>0</v>
      </c>
      <c r="Q174" s="116">
        <v>0</v>
      </c>
      <c r="R174" s="116">
        <v>0</v>
      </c>
      <c r="S174" s="111">
        <f t="shared" si="4"/>
        <v>2260.61</v>
      </c>
      <c r="T174" s="77">
        <f t="shared" si="5"/>
        <v>1723.08</v>
      </c>
      <c r="U174" s="55" t="str">
        <f>VLOOKUP(B174,'FOLHA RESUMIDA'!C:I,2,0)</f>
        <v>ELIANA PEREIRA SANTANA</v>
      </c>
    </row>
    <row r="175" spans="1:21">
      <c r="A175" s="114">
        <v>1</v>
      </c>
      <c r="B175" s="114">
        <v>2553</v>
      </c>
      <c r="C175" s="113" t="s">
        <v>150</v>
      </c>
      <c r="D175" s="115">
        <v>39601</v>
      </c>
      <c r="E175" s="114" t="s">
        <v>622</v>
      </c>
      <c r="F175" s="114" t="s">
        <v>476</v>
      </c>
      <c r="G175" s="116">
        <v>2373.69</v>
      </c>
      <c r="H175" s="116">
        <v>0</v>
      </c>
      <c r="I175" s="117" t="s">
        <v>520</v>
      </c>
      <c r="J175" s="116">
        <v>904.62</v>
      </c>
      <c r="K175" s="116">
        <v>0</v>
      </c>
      <c r="L175" s="116">
        <v>0</v>
      </c>
      <c r="M175" s="116">
        <v>0</v>
      </c>
      <c r="N175" s="116">
        <v>0</v>
      </c>
      <c r="O175" s="116">
        <v>0</v>
      </c>
      <c r="P175" s="116">
        <v>0</v>
      </c>
      <c r="Q175" s="116">
        <v>0</v>
      </c>
      <c r="R175" s="116">
        <v>0</v>
      </c>
      <c r="S175" s="111">
        <f t="shared" si="4"/>
        <v>2373.69</v>
      </c>
      <c r="T175" s="77">
        <f t="shared" si="5"/>
        <v>904.62</v>
      </c>
      <c r="U175" s="55" t="str">
        <f>VLOOKUP(B175,'FOLHA RESUMIDA'!C:I,2,0)</f>
        <v>LIVIA DA SILVA LIMA</v>
      </c>
    </row>
    <row r="176" spans="1:21">
      <c r="A176" s="114">
        <v>1</v>
      </c>
      <c r="B176" s="114">
        <v>2559</v>
      </c>
      <c r="C176" s="113" t="s">
        <v>335</v>
      </c>
      <c r="D176" s="115">
        <v>39601</v>
      </c>
      <c r="E176" s="114" t="s">
        <v>622</v>
      </c>
      <c r="F176" s="114" t="s">
        <v>476</v>
      </c>
      <c r="G176" s="116">
        <v>2152.9499999999998</v>
      </c>
      <c r="H176" s="116">
        <v>0</v>
      </c>
      <c r="I176" s="117" t="s">
        <v>520</v>
      </c>
      <c r="J176" s="116">
        <v>0</v>
      </c>
      <c r="K176" s="116">
        <v>0</v>
      </c>
      <c r="L176" s="116">
        <v>0</v>
      </c>
      <c r="M176" s="116">
        <v>0</v>
      </c>
      <c r="N176" s="116">
        <v>0</v>
      </c>
      <c r="O176" s="116">
        <v>0</v>
      </c>
      <c r="P176" s="116">
        <v>0</v>
      </c>
      <c r="Q176" s="116">
        <v>0</v>
      </c>
      <c r="R176" s="116">
        <v>0</v>
      </c>
      <c r="S176" s="111">
        <f t="shared" si="4"/>
        <v>2152.9499999999998</v>
      </c>
      <c r="T176" s="77">
        <f t="shared" si="5"/>
        <v>0</v>
      </c>
      <c r="U176" s="55" t="str">
        <f>VLOOKUP(B176,'FOLHA RESUMIDA'!C:I,2,0)</f>
        <v>SANDRO DE MIRANDA SANTOS</v>
      </c>
    </row>
    <row r="177" spans="1:21">
      <c r="A177" s="114">
        <v>1</v>
      </c>
      <c r="B177" s="114">
        <v>2562</v>
      </c>
      <c r="C177" s="113" t="s">
        <v>353</v>
      </c>
      <c r="D177" s="115">
        <v>39601</v>
      </c>
      <c r="E177" s="114" t="s">
        <v>622</v>
      </c>
      <c r="F177" s="114" t="s">
        <v>493</v>
      </c>
      <c r="G177" s="116">
        <v>6101.75</v>
      </c>
      <c r="H177" s="116">
        <v>0</v>
      </c>
      <c r="I177" s="117" t="s">
        <v>520</v>
      </c>
      <c r="J177" s="116">
        <v>0</v>
      </c>
      <c r="K177" s="116">
        <v>0</v>
      </c>
      <c r="L177" s="116">
        <v>0</v>
      </c>
      <c r="M177" s="116">
        <v>0</v>
      </c>
      <c r="N177" s="116">
        <v>0</v>
      </c>
      <c r="O177" s="116">
        <v>0</v>
      </c>
      <c r="P177" s="116">
        <v>0</v>
      </c>
      <c r="Q177" s="116">
        <v>0</v>
      </c>
      <c r="R177" s="116">
        <v>0</v>
      </c>
      <c r="S177" s="111">
        <f t="shared" si="4"/>
        <v>6101.75</v>
      </c>
      <c r="T177" s="77">
        <f t="shared" si="5"/>
        <v>0</v>
      </c>
      <c r="U177" s="55" t="str">
        <f>VLOOKUP(B177,'FOLHA RESUMIDA'!C:I,2,0)</f>
        <v>ERIKA MARQUES BEZERRA</v>
      </c>
    </row>
    <row r="178" spans="1:21">
      <c r="A178" s="114">
        <v>50</v>
      </c>
      <c r="B178" s="114">
        <v>2568</v>
      </c>
      <c r="C178" s="113" t="s">
        <v>388</v>
      </c>
      <c r="D178" s="115">
        <v>39608</v>
      </c>
      <c r="E178" s="114" t="s">
        <v>622</v>
      </c>
      <c r="F178" s="114" t="s">
        <v>493</v>
      </c>
      <c r="G178" s="116">
        <v>6101.75</v>
      </c>
      <c r="H178" s="116">
        <v>0</v>
      </c>
      <c r="I178" s="117" t="s">
        <v>520</v>
      </c>
      <c r="J178" s="116">
        <v>0</v>
      </c>
      <c r="K178" s="116">
        <v>0</v>
      </c>
      <c r="L178" s="116">
        <v>0</v>
      </c>
      <c r="M178" s="116">
        <v>0</v>
      </c>
      <c r="N178" s="116">
        <v>0</v>
      </c>
      <c r="O178" s="116">
        <v>0</v>
      </c>
      <c r="P178" s="116">
        <v>0</v>
      </c>
      <c r="Q178" s="116">
        <v>0</v>
      </c>
      <c r="R178" s="116">
        <v>0</v>
      </c>
      <c r="S178" s="111">
        <f t="shared" si="4"/>
        <v>6101.75</v>
      </c>
      <c r="T178" s="77">
        <f t="shared" si="5"/>
        <v>0</v>
      </c>
      <c r="U178" s="55" t="str">
        <f>VLOOKUP(B178,'FOLHA RESUMIDA'!C:I,2,0)</f>
        <v>CATARINA DANIELLE DA S AMORIM</v>
      </c>
    </row>
    <row r="179" spans="1:21">
      <c r="A179" s="114">
        <v>1</v>
      </c>
      <c r="B179" s="114">
        <v>2574</v>
      </c>
      <c r="C179" s="113" t="s">
        <v>151</v>
      </c>
      <c r="D179" s="115">
        <v>39615</v>
      </c>
      <c r="E179" s="114" t="s">
        <v>622</v>
      </c>
      <c r="F179" s="114" t="s">
        <v>476</v>
      </c>
      <c r="G179" s="116">
        <v>2260.61</v>
      </c>
      <c r="H179" s="116">
        <v>0</v>
      </c>
      <c r="I179" s="117" t="s">
        <v>520</v>
      </c>
      <c r="J179" s="116">
        <v>2544.25</v>
      </c>
      <c r="K179" s="116">
        <v>0</v>
      </c>
      <c r="L179" s="116">
        <v>0</v>
      </c>
      <c r="M179" s="116">
        <v>0</v>
      </c>
      <c r="N179" s="116">
        <v>0</v>
      </c>
      <c r="O179" s="116">
        <v>0</v>
      </c>
      <c r="P179" s="116">
        <v>0</v>
      </c>
      <c r="Q179" s="116">
        <v>0</v>
      </c>
      <c r="R179" s="116">
        <v>0</v>
      </c>
      <c r="S179" s="111">
        <f t="shared" si="4"/>
        <v>2260.61</v>
      </c>
      <c r="T179" s="77">
        <f t="shared" si="5"/>
        <v>2544.25</v>
      </c>
      <c r="U179" s="55" t="str">
        <f>VLOOKUP(B179,'FOLHA RESUMIDA'!C:I,2,0)</f>
        <v>ANDERSON SANTOS DE LIMA FARIAS</v>
      </c>
    </row>
    <row r="180" spans="1:21">
      <c r="A180" s="114">
        <v>1</v>
      </c>
      <c r="B180" s="114">
        <v>2577</v>
      </c>
      <c r="C180" s="113" t="s">
        <v>152</v>
      </c>
      <c r="D180" s="115">
        <v>39615</v>
      </c>
      <c r="E180" s="114" t="s">
        <v>622</v>
      </c>
      <c r="F180" s="114" t="s">
        <v>476</v>
      </c>
      <c r="G180" s="116">
        <v>2152.9499999999998</v>
      </c>
      <c r="H180" s="116">
        <v>0</v>
      </c>
      <c r="I180" s="117" t="s">
        <v>520</v>
      </c>
      <c r="J180" s="116">
        <v>904.62</v>
      </c>
      <c r="K180" s="116">
        <v>0</v>
      </c>
      <c r="L180" s="116">
        <v>0</v>
      </c>
      <c r="M180" s="116">
        <v>0</v>
      </c>
      <c r="N180" s="116">
        <v>0</v>
      </c>
      <c r="O180" s="116">
        <v>0</v>
      </c>
      <c r="P180" s="116">
        <v>0</v>
      </c>
      <c r="Q180" s="116">
        <v>0</v>
      </c>
      <c r="R180" s="116">
        <v>0</v>
      </c>
      <c r="S180" s="111">
        <f t="shared" si="4"/>
        <v>2152.9499999999998</v>
      </c>
      <c r="T180" s="77">
        <f t="shared" si="5"/>
        <v>904.62</v>
      </c>
      <c r="U180" s="55" t="str">
        <f>VLOOKUP(B180,'FOLHA RESUMIDA'!C:I,2,0)</f>
        <v>CARLA CRISTINA OLIVEIRA MATOS</v>
      </c>
    </row>
    <row r="181" spans="1:21">
      <c r="A181" s="114">
        <v>1</v>
      </c>
      <c r="B181" s="114">
        <v>2584</v>
      </c>
      <c r="C181" s="113" t="s">
        <v>153</v>
      </c>
      <c r="D181" s="115">
        <v>39615</v>
      </c>
      <c r="E181" s="114" t="s">
        <v>622</v>
      </c>
      <c r="F181" s="114" t="s">
        <v>476</v>
      </c>
      <c r="G181" s="116">
        <v>2373.69</v>
      </c>
      <c r="H181" s="116">
        <v>0</v>
      </c>
      <c r="I181" s="117" t="s">
        <v>520</v>
      </c>
      <c r="J181" s="116">
        <v>0</v>
      </c>
      <c r="K181" s="116">
        <v>0</v>
      </c>
      <c r="L181" s="116">
        <v>0</v>
      </c>
      <c r="M181" s="116">
        <v>0</v>
      </c>
      <c r="N181" s="116">
        <v>0</v>
      </c>
      <c r="O181" s="116">
        <v>0</v>
      </c>
      <c r="P181" s="116">
        <v>0</v>
      </c>
      <c r="Q181" s="116">
        <v>0</v>
      </c>
      <c r="R181" s="116">
        <v>0</v>
      </c>
      <c r="S181" s="111">
        <f t="shared" si="4"/>
        <v>2373.69</v>
      </c>
      <c r="T181" s="77">
        <f t="shared" si="5"/>
        <v>0</v>
      </c>
      <c r="U181" s="55" t="str">
        <f>VLOOKUP(B181,'FOLHA RESUMIDA'!C:I,2,0)</f>
        <v>HELIA MARIA ALEXANDRE DE SOUZA</v>
      </c>
    </row>
    <row r="182" spans="1:21">
      <c r="A182" s="114">
        <v>1</v>
      </c>
      <c r="B182" s="114">
        <v>2585</v>
      </c>
      <c r="C182" s="113" t="s">
        <v>154</v>
      </c>
      <c r="D182" s="115">
        <v>39615</v>
      </c>
      <c r="E182" s="114" t="s">
        <v>622</v>
      </c>
      <c r="F182" s="114" t="s">
        <v>476</v>
      </c>
      <c r="G182" s="116">
        <v>2152.9499999999998</v>
      </c>
      <c r="H182" s="116">
        <v>0</v>
      </c>
      <c r="I182" s="117" t="s">
        <v>520</v>
      </c>
      <c r="J182" s="116">
        <v>0</v>
      </c>
      <c r="K182" s="116">
        <v>0</v>
      </c>
      <c r="L182" s="116">
        <v>0</v>
      </c>
      <c r="M182" s="116">
        <v>0</v>
      </c>
      <c r="N182" s="116">
        <v>0</v>
      </c>
      <c r="O182" s="116">
        <v>0</v>
      </c>
      <c r="P182" s="116">
        <v>0</v>
      </c>
      <c r="Q182" s="116">
        <v>0</v>
      </c>
      <c r="R182" s="116">
        <v>0</v>
      </c>
      <c r="S182" s="111">
        <f t="shared" si="4"/>
        <v>2152.9499999999998</v>
      </c>
      <c r="T182" s="77">
        <f t="shared" si="5"/>
        <v>0</v>
      </c>
      <c r="U182" s="55" t="str">
        <f>VLOOKUP(B182,'FOLHA RESUMIDA'!C:I,2,0)</f>
        <v>HELIO DO N BARBOZA JUNIOR</v>
      </c>
    </row>
    <row r="183" spans="1:21">
      <c r="A183" s="114">
        <v>1</v>
      </c>
      <c r="B183" s="114">
        <v>2586</v>
      </c>
      <c r="C183" s="113" t="s">
        <v>336</v>
      </c>
      <c r="D183" s="115">
        <v>39615</v>
      </c>
      <c r="E183" s="114" t="s">
        <v>622</v>
      </c>
      <c r="F183" s="114" t="s">
        <v>476</v>
      </c>
      <c r="G183" s="116">
        <v>2152.9499999999998</v>
      </c>
      <c r="H183" s="116">
        <v>0</v>
      </c>
      <c r="I183" s="117" t="s">
        <v>520</v>
      </c>
      <c r="J183" s="116">
        <v>904.62</v>
      </c>
      <c r="K183" s="116">
        <v>0</v>
      </c>
      <c r="L183" s="116">
        <v>0</v>
      </c>
      <c r="M183" s="116">
        <v>0</v>
      </c>
      <c r="N183" s="116">
        <v>0</v>
      </c>
      <c r="O183" s="116">
        <v>0</v>
      </c>
      <c r="P183" s="116">
        <v>0</v>
      </c>
      <c r="Q183" s="116">
        <v>0</v>
      </c>
      <c r="R183" s="116">
        <v>0</v>
      </c>
      <c r="S183" s="111">
        <f t="shared" si="4"/>
        <v>2152.9499999999998</v>
      </c>
      <c r="T183" s="77">
        <f t="shared" si="5"/>
        <v>904.62</v>
      </c>
      <c r="U183" s="55" t="str">
        <f>VLOOKUP(B183,'FOLHA RESUMIDA'!C:I,2,0)</f>
        <v>JAQUELINE P F DE OLIVEIRA</v>
      </c>
    </row>
    <row r="184" spans="1:21">
      <c r="A184" s="114">
        <v>1</v>
      </c>
      <c r="B184" s="114">
        <v>2588</v>
      </c>
      <c r="C184" s="113" t="s">
        <v>155</v>
      </c>
      <c r="D184" s="115">
        <v>39615</v>
      </c>
      <c r="E184" s="114" t="s">
        <v>622</v>
      </c>
      <c r="F184" s="114" t="s">
        <v>476</v>
      </c>
      <c r="G184" s="116">
        <v>2152.9499999999998</v>
      </c>
      <c r="H184" s="116">
        <v>0</v>
      </c>
      <c r="I184" s="117" t="s">
        <v>520</v>
      </c>
      <c r="J184" s="116">
        <v>2544.25</v>
      </c>
      <c r="K184" s="116">
        <v>0</v>
      </c>
      <c r="L184" s="116">
        <v>0</v>
      </c>
      <c r="M184" s="116">
        <v>1800</v>
      </c>
      <c r="N184" s="116">
        <v>0</v>
      </c>
      <c r="O184" s="116">
        <v>0</v>
      </c>
      <c r="P184" s="116">
        <v>0</v>
      </c>
      <c r="Q184" s="116">
        <v>0</v>
      </c>
      <c r="R184" s="116">
        <v>0</v>
      </c>
      <c r="S184" s="111">
        <f t="shared" si="4"/>
        <v>2152.9499999999998</v>
      </c>
      <c r="T184" s="77">
        <f t="shared" si="5"/>
        <v>4344.25</v>
      </c>
      <c r="U184" s="55" t="str">
        <f>VLOOKUP(B184,'FOLHA RESUMIDA'!C:I,2,0)</f>
        <v>JOSE NEVES DA SILVA JUNIOR</v>
      </c>
    </row>
    <row r="185" spans="1:21">
      <c r="A185" s="114">
        <v>1</v>
      </c>
      <c r="B185" s="114">
        <v>2596</v>
      </c>
      <c r="C185" s="113" t="s">
        <v>363</v>
      </c>
      <c r="D185" s="115">
        <v>39615</v>
      </c>
      <c r="E185" s="114" t="s">
        <v>622</v>
      </c>
      <c r="F185" s="114" t="s">
        <v>476</v>
      </c>
      <c r="G185" s="116">
        <v>2373.69</v>
      </c>
      <c r="H185" s="116">
        <v>0</v>
      </c>
      <c r="I185" s="117" t="s">
        <v>520</v>
      </c>
      <c r="J185" s="116">
        <v>0</v>
      </c>
      <c r="K185" s="116">
        <v>0</v>
      </c>
      <c r="L185" s="116">
        <v>0</v>
      </c>
      <c r="M185" s="116">
        <v>0</v>
      </c>
      <c r="N185" s="116">
        <v>0</v>
      </c>
      <c r="O185" s="116">
        <v>0</v>
      </c>
      <c r="P185" s="116">
        <v>0</v>
      </c>
      <c r="Q185" s="116">
        <v>0</v>
      </c>
      <c r="R185" s="116">
        <v>0</v>
      </c>
      <c r="S185" s="111">
        <f t="shared" si="4"/>
        <v>2373.69</v>
      </c>
      <c r="T185" s="77">
        <f t="shared" si="5"/>
        <v>0</v>
      </c>
      <c r="U185" s="55" t="str">
        <f>VLOOKUP(B185,'FOLHA RESUMIDA'!C:I,2,0)</f>
        <v>WELLIDA CRISTIANE DE M  GUERRA</v>
      </c>
    </row>
    <row r="186" spans="1:21">
      <c r="A186" s="114">
        <v>47</v>
      </c>
      <c r="B186" s="114">
        <v>2602</v>
      </c>
      <c r="C186" s="113" t="s">
        <v>371</v>
      </c>
      <c r="D186" s="115">
        <v>39615</v>
      </c>
      <c r="E186" s="114" t="s">
        <v>622</v>
      </c>
      <c r="F186" s="114" t="s">
        <v>493</v>
      </c>
      <c r="G186" s="116">
        <v>6101.75</v>
      </c>
      <c r="H186" s="116">
        <v>0</v>
      </c>
      <c r="I186" s="117" t="s">
        <v>520</v>
      </c>
      <c r="J186" s="116">
        <v>0</v>
      </c>
      <c r="K186" s="116">
        <v>0</v>
      </c>
      <c r="L186" s="116">
        <v>0</v>
      </c>
      <c r="M186" s="116">
        <v>0</v>
      </c>
      <c r="N186" s="116">
        <v>0</v>
      </c>
      <c r="O186" s="116">
        <v>0</v>
      </c>
      <c r="P186" s="116">
        <v>0</v>
      </c>
      <c r="Q186" s="116">
        <v>0</v>
      </c>
      <c r="R186" s="116">
        <v>0</v>
      </c>
      <c r="S186" s="111">
        <f t="shared" si="4"/>
        <v>6101.75</v>
      </c>
      <c r="T186" s="77">
        <f t="shared" si="5"/>
        <v>0</v>
      </c>
      <c r="U186" s="55" t="str">
        <f>VLOOKUP(B186,'FOLHA RESUMIDA'!C:I,2,0)</f>
        <v>DIANA ATALECIA NEVES DE SA</v>
      </c>
    </row>
    <row r="187" spans="1:21">
      <c r="A187" s="114">
        <v>59</v>
      </c>
      <c r="B187" s="114">
        <v>2604</v>
      </c>
      <c r="C187" s="113" t="s">
        <v>390</v>
      </c>
      <c r="D187" s="115">
        <v>39615</v>
      </c>
      <c r="E187" s="114" t="s">
        <v>622</v>
      </c>
      <c r="F187" s="114" t="s">
        <v>493</v>
      </c>
      <c r="G187" s="116">
        <v>6101.75</v>
      </c>
      <c r="H187" s="116">
        <v>0</v>
      </c>
      <c r="I187" s="117" t="s">
        <v>520</v>
      </c>
      <c r="J187" s="116">
        <v>0</v>
      </c>
      <c r="K187" s="116">
        <v>0</v>
      </c>
      <c r="L187" s="116">
        <v>0</v>
      </c>
      <c r="M187" s="116">
        <v>0</v>
      </c>
      <c r="N187" s="116">
        <v>0</v>
      </c>
      <c r="O187" s="116">
        <v>0</v>
      </c>
      <c r="P187" s="116">
        <v>0</v>
      </c>
      <c r="Q187" s="116">
        <v>0</v>
      </c>
      <c r="R187" s="116">
        <v>0</v>
      </c>
      <c r="S187" s="111">
        <f t="shared" si="4"/>
        <v>6101.75</v>
      </c>
      <c r="T187" s="77">
        <f t="shared" si="5"/>
        <v>0</v>
      </c>
      <c r="U187" s="55" t="str">
        <f>VLOOKUP(B187,'FOLHA RESUMIDA'!C:I,2,0)</f>
        <v>JAMINE K  G  DA ROCHA MARTINS</v>
      </c>
    </row>
    <row r="188" spans="1:21">
      <c r="A188" s="114">
        <v>1</v>
      </c>
      <c r="B188" s="114">
        <v>2614</v>
      </c>
      <c r="C188" s="113" t="s">
        <v>156</v>
      </c>
      <c r="D188" s="115">
        <v>39615</v>
      </c>
      <c r="E188" s="114" t="s">
        <v>622</v>
      </c>
      <c r="F188" s="114" t="s">
        <v>414</v>
      </c>
      <c r="G188" s="116">
        <v>1778.68</v>
      </c>
      <c r="H188" s="116">
        <v>0</v>
      </c>
      <c r="I188" s="117" t="s">
        <v>520</v>
      </c>
      <c r="J188" s="116">
        <v>1187.32</v>
      </c>
      <c r="K188" s="116">
        <v>0</v>
      </c>
      <c r="L188" s="116">
        <v>0</v>
      </c>
      <c r="M188" s="116">
        <v>0</v>
      </c>
      <c r="N188" s="116">
        <v>0</v>
      </c>
      <c r="O188" s="116">
        <v>0</v>
      </c>
      <c r="P188" s="116">
        <v>0</v>
      </c>
      <c r="Q188" s="116">
        <v>0</v>
      </c>
      <c r="R188" s="116">
        <v>0</v>
      </c>
      <c r="S188" s="111">
        <f t="shared" si="4"/>
        <v>1778.68</v>
      </c>
      <c r="T188" s="77">
        <f t="shared" si="5"/>
        <v>1187.32</v>
      </c>
      <c r="U188" s="55" t="str">
        <f>VLOOKUP(B188,'FOLHA RESUMIDA'!C:I,2,0)</f>
        <v>EDVANIA GOMES DE SOUZA PONTES</v>
      </c>
    </row>
    <row r="189" spans="1:21">
      <c r="A189" s="114">
        <v>1</v>
      </c>
      <c r="B189" s="114">
        <v>2618</v>
      </c>
      <c r="C189" s="113" t="s">
        <v>157</v>
      </c>
      <c r="D189" s="115">
        <v>39615</v>
      </c>
      <c r="E189" s="114" t="s">
        <v>622</v>
      </c>
      <c r="F189" s="114" t="s">
        <v>414</v>
      </c>
      <c r="G189" s="116">
        <v>1778.68</v>
      </c>
      <c r="H189" s="116">
        <v>0</v>
      </c>
      <c r="I189" s="117" t="s">
        <v>520</v>
      </c>
      <c r="J189" s="116">
        <v>0</v>
      </c>
      <c r="K189" s="116">
        <v>0</v>
      </c>
      <c r="L189" s="116">
        <v>0</v>
      </c>
      <c r="M189" s="116">
        <v>0</v>
      </c>
      <c r="N189" s="116">
        <v>0</v>
      </c>
      <c r="O189" s="116">
        <v>0</v>
      </c>
      <c r="P189" s="116">
        <v>0</v>
      </c>
      <c r="Q189" s="116">
        <v>0</v>
      </c>
      <c r="R189" s="116">
        <v>0</v>
      </c>
      <c r="S189" s="111">
        <f t="shared" si="4"/>
        <v>1778.68</v>
      </c>
      <c r="T189" s="77">
        <f t="shared" si="5"/>
        <v>0</v>
      </c>
      <c r="U189" s="55" t="str">
        <f>VLOOKUP(B189,'FOLHA RESUMIDA'!C:I,2,0)</f>
        <v>MARIA DA CONCEICAO O DOS SANTO</v>
      </c>
    </row>
    <row r="190" spans="1:21">
      <c r="A190" s="114">
        <v>1</v>
      </c>
      <c r="B190" s="114">
        <v>2623</v>
      </c>
      <c r="C190" s="113" t="s">
        <v>158</v>
      </c>
      <c r="D190" s="115">
        <v>39615</v>
      </c>
      <c r="E190" s="114" t="s">
        <v>622</v>
      </c>
      <c r="F190" s="114" t="s">
        <v>414</v>
      </c>
      <c r="G190" s="116">
        <v>1778.73</v>
      </c>
      <c r="H190" s="116">
        <v>0</v>
      </c>
      <c r="I190" s="117" t="s">
        <v>520</v>
      </c>
      <c r="J190" s="116">
        <v>0</v>
      </c>
      <c r="K190" s="116">
        <v>0</v>
      </c>
      <c r="L190" s="116">
        <v>0</v>
      </c>
      <c r="M190" s="116">
        <v>0</v>
      </c>
      <c r="N190" s="116">
        <v>0</v>
      </c>
      <c r="O190" s="116">
        <v>0</v>
      </c>
      <c r="P190" s="116">
        <v>0</v>
      </c>
      <c r="Q190" s="116">
        <v>0</v>
      </c>
      <c r="R190" s="116">
        <v>0</v>
      </c>
      <c r="S190" s="111">
        <f t="shared" si="4"/>
        <v>1778.73</v>
      </c>
      <c r="T190" s="77">
        <f t="shared" si="5"/>
        <v>0</v>
      </c>
      <c r="U190" s="55" t="str">
        <f>VLOOKUP(B190,'FOLHA RESUMIDA'!C:I,2,0)</f>
        <v>RUTH BARBOSA DE ARAUJO</v>
      </c>
    </row>
    <row r="191" spans="1:21">
      <c r="A191" s="114">
        <v>1</v>
      </c>
      <c r="B191" s="114">
        <v>2627</v>
      </c>
      <c r="C191" s="113" t="s">
        <v>330</v>
      </c>
      <c r="D191" s="115">
        <v>39619</v>
      </c>
      <c r="E191" s="114" t="s">
        <v>622</v>
      </c>
      <c r="F191" s="114" t="s">
        <v>493</v>
      </c>
      <c r="G191" s="116">
        <v>5534.43</v>
      </c>
      <c r="H191" s="116">
        <v>0</v>
      </c>
      <c r="I191" s="117" t="s">
        <v>520</v>
      </c>
      <c r="J191" s="116">
        <v>2544.25</v>
      </c>
      <c r="K191" s="116">
        <v>0</v>
      </c>
      <c r="L191" s="116">
        <v>0</v>
      </c>
      <c r="M191" s="116">
        <v>0</v>
      </c>
      <c r="N191" s="116">
        <v>0</v>
      </c>
      <c r="O191" s="116">
        <v>0</v>
      </c>
      <c r="P191" s="116">
        <v>0</v>
      </c>
      <c r="Q191" s="116">
        <v>0</v>
      </c>
      <c r="R191" s="116">
        <v>0</v>
      </c>
      <c r="S191" s="111">
        <f t="shared" si="4"/>
        <v>5534.43</v>
      </c>
      <c r="T191" s="77">
        <f t="shared" si="5"/>
        <v>2544.25</v>
      </c>
      <c r="U191" s="55" t="str">
        <f>VLOOKUP(B191,'FOLHA RESUMIDA'!C:I,2,0)</f>
        <v>LIBNI DE MEDEIROS MELO</v>
      </c>
    </row>
    <row r="192" spans="1:21">
      <c r="A192" s="114">
        <v>1</v>
      </c>
      <c r="B192" s="114">
        <v>2628</v>
      </c>
      <c r="C192" s="113" t="s">
        <v>159</v>
      </c>
      <c r="D192" s="115">
        <v>39630</v>
      </c>
      <c r="E192" s="114" t="s">
        <v>622</v>
      </c>
      <c r="F192" s="114" t="s">
        <v>476</v>
      </c>
      <c r="G192" s="116">
        <v>2373.69</v>
      </c>
      <c r="H192" s="116">
        <v>0</v>
      </c>
      <c r="I192" s="117" t="s">
        <v>520</v>
      </c>
      <c r="J192" s="116">
        <v>0</v>
      </c>
      <c r="K192" s="116">
        <v>0</v>
      </c>
      <c r="L192" s="116">
        <v>0</v>
      </c>
      <c r="M192" s="116">
        <v>0</v>
      </c>
      <c r="N192" s="116">
        <v>3900</v>
      </c>
      <c r="O192" s="116">
        <v>0</v>
      </c>
      <c r="P192" s="116">
        <v>0</v>
      </c>
      <c r="Q192" s="116">
        <v>0</v>
      </c>
      <c r="R192" s="116">
        <v>0</v>
      </c>
      <c r="S192" s="111">
        <f t="shared" si="4"/>
        <v>2373.69</v>
      </c>
      <c r="T192" s="77">
        <f t="shared" si="5"/>
        <v>3900</v>
      </c>
      <c r="U192" s="55" t="str">
        <f>VLOOKUP(B192,'FOLHA RESUMIDA'!C:I,2,0)</f>
        <v>ADELE GOMES DE SANTANA</v>
      </c>
    </row>
    <row r="193" spans="1:21">
      <c r="A193" s="114">
        <v>1</v>
      </c>
      <c r="B193" s="114">
        <v>2634</v>
      </c>
      <c r="C193" s="113" t="s">
        <v>364</v>
      </c>
      <c r="D193" s="115">
        <v>39630</v>
      </c>
      <c r="E193" s="114" t="s">
        <v>622</v>
      </c>
      <c r="F193" s="114" t="s">
        <v>476</v>
      </c>
      <c r="G193" s="116">
        <v>2152.9499999999998</v>
      </c>
      <c r="H193" s="116">
        <v>0</v>
      </c>
      <c r="I193" s="117" t="s">
        <v>520</v>
      </c>
      <c r="J193" s="116">
        <v>0</v>
      </c>
      <c r="K193" s="116">
        <v>0</v>
      </c>
      <c r="L193" s="116">
        <v>0</v>
      </c>
      <c r="M193" s="116">
        <v>0</v>
      </c>
      <c r="N193" s="116">
        <v>0</v>
      </c>
      <c r="O193" s="116">
        <v>0</v>
      </c>
      <c r="P193" s="116">
        <v>0</v>
      </c>
      <c r="Q193" s="116">
        <v>0</v>
      </c>
      <c r="R193" s="116">
        <v>0</v>
      </c>
      <c r="S193" s="111">
        <f t="shared" si="4"/>
        <v>2152.9499999999998</v>
      </c>
      <c r="T193" s="77">
        <f t="shared" si="5"/>
        <v>0</v>
      </c>
      <c r="U193" s="55" t="str">
        <f>VLOOKUP(B193,'FOLHA RESUMIDA'!C:I,2,0)</f>
        <v>KATHYWSKY MELO PINHEIRO</v>
      </c>
    </row>
    <row r="194" spans="1:21">
      <c r="A194" s="114">
        <v>1</v>
      </c>
      <c r="B194" s="114">
        <v>2642</v>
      </c>
      <c r="C194" s="113" t="s">
        <v>160</v>
      </c>
      <c r="D194" s="115">
        <v>39630</v>
      </c>
      <c r="E194" s="114" t="s">
        <v>622</v>
      </c>
      <c r="F194" s="114" t="s">
        <v>476</v>
      </c>
      <c r="G194" s="116">
        <v>2492.37</v>
      </c>
      <c r="H194" s="116">
        <v>0</v>
      </c>
      <c r="I194" s="117" t="s">
        <v>520</v>
      </c>
      <c r="J194" s="116">
        <v>1187.32</v>
      </c>
      <c r="K194" s="116">
        <v>0</v>
      </c>
      <c r="L194" s="116">
        <v>0</v>
      </c>
      <c r="M194" s="116">
        <v>0</v>
      </c>
      <c r="N194" s="116">
        <v>0</v>
      </c>
      <c r="O194" s="116">
        <v>0</v>
      </c>
      <c r="P194" s="116">
        <v>0</v>
      </c>
      <c r="Q194" s="116">
        <v>0</v>
      </c>
      <c r="R194" s="116">
        <v>0</v>
      </c>
      <c r="S194" s="111">
        <f t="shared" si="4"/>
        <v>2492.37</v>
      </c>
      <c r="T194" s="77">
        <f t="shared" si="5"/>
        <v>1187.32</v>
      </c>
      <c r="U194" s="55" t="str">
        <f>VLOOKUP(B194,'FOLHA RESUMIDA'!C:I,2,0)</f>
        <v>THAMIRYS CLAUDIA R  BATISTA</v>
      </c>
    </row>
    <row r="195" spans="1:21">
      <c r="A195" s="114">
        <v>48</v>
      </c>
      <c r="B195" s="114">
        <v>2644</v>
      </c>
      <c r="C195" s="113" t="s">
        <v>374</v>
      </c>
      <c r="D195" s="115">
        <v>39630</v>
      </c>
      <c r="E195" s="114" t="s">
        <v>622</v>
      </c>
      <c r="F195" s="114" t="s">
        <v>493</v>
      </c>
      <c r="G195" s="116">
        <v>5534.43</v>
      </c>
      <c r="H195" s="116">
        <v>0</v>
      </c>
      <c r="I195" s="117" t="s">
        <v>520</v>
      </c>
      <c r="J195" s="116">
        <v>0</v>
      </c>
      <c r="K195" s="116">
        <v>0</v>
      </c>
      <c r="L195" s="116">
        <v>0</v>
      </c>
      <c r="M195" s="116">
        <v>0</v>
      </c>
      <c r="N195" s="116">
        <v>0</v>
      </c>
      <c r="O195" s="116">
        <v>0</v>
      </c>
      <c r="P195" s="116">
        <v>0</v>
      </c>
      <c r="Q195" s="116">
        <v>0</v>
      </c>
      <c r="R195" s="116">
        <v>0</v>
      </c>
      <c r="S195" s="111">
        <f t="shared" si="4"/>
        <v>5534.43</v>
      </c>
      <c r="T195" s="77">
        <f t="shared" si="5"/>
        <v>0</v>
      </c>
      <c r="U195" s="55" t="str">
        <f>VLOOKUP(B195,'FOLHA RESUMIDA'!C:I,2,0)</f>
        <v>FABRICIO MENEZES DE SOUSA MELO</v>
      </c>
    </row>
    <row r="196" spans="1:21">
      <c r="A196" s="114">
        <v>59</v>
      </c>
      <c r="B196" s="114">
        <v>2651</v>
      </c>
      <c r="C196" s="113" t="s">
        <v>375</v>
      </c>
      <c r="D196" s="115">
        <v>39644</v>
      </c>
      <c r="E196" s="114" t="s">
        <v>622</v>
      </c>
      <c r="F196" s="114" t="s">
        <v>493</v>
      </c>
      <c r="G196" s="116">
        <v>6101.75</v>
      </c>
      <c r="H196" s="116">
        <v>0</v>
      </c>
      <c r="I196" s="117" t="s">
        <v>520</v>
      </c>
      <c r="J196" s="116">
        <v>0</v>
      </c>
      <c r="K196" s="116">
        <v>0</v>
      </c>
      <c r="L196" s="116">
        <v>0</v>
      </c>
      <c r="M196" s="116">
        <v>0</v>
      </c>
      <c r="N196" s="116">
        <v>0</v>
      </c>
      <c r="O196" s="116">
        <v>0</v>
      </c>
      <c r="P196" s="116">
        <v>0</v>
      </c>
      <c r="Q196" s="116">
        <v>0</v>
      </c>
      <c r="R196" s="116">
        <v>0</v>
      </c>
      <c r="S196" s="111">
        <f t="shared" si="4"/>
        <v>6101.75</v>
      </c>
      <c r="T196" s="77">
        <f t="shared" si="5"/>
        <v>0</v>
      </c>
      <c r="U196" s="55" t="str">
        <f>VLOOKUP(B196,'FOLHA RESUMIDA'!C:I,2,0)</f>
        <v>PAULO ANDRE R DOS SANTOS</v>
      </c>
    </row>
    <row r="197" spans="1:21">
      <c r="A197" s="114">
        <v>1</v>
      </c>
      <c r="B197" s="114">
        <v>2656</v>
      </c>
      <c r="C197" s="113" t="s">
        <v>161</v>
      </c>
      <c r="D197" s="115">
        <v>39646</v>
      </c>
      <c r="E197" s="114" t="s">
        <v>622</v>
      </c>
      <c r="F197" s="114" t="s">
        <v>476</v>
      </c>
      <c r="G197" s="116">
        <v>2373.69</v>
      </c>
      <c r="H197" s="116">
        <v>0</v>
      </c>
      <c r="I197" s="117" t="s">
        <v>520</v>
      </c>
      <c r="J197" s="116">
        <v>904.62</v>
      </c>
      <c r="K197" s="116">
        <v>0</v>
      </c>
      <c r="L197" s="116">
        <v>0</v>
      </c>
      <c r="M197" s="116">
        <v>0</v>
      </c>
      <c r="N197" s="116">
        <v>0</v>
      </c>
      <c r="O197" s="116">
        <v>0</v>
      </c>
      <c r="P197" s="116">
        <v>0</v>
      </c>
      <c r="Q197" s="116">
        <v>0</v>
      </c>
      <c r="R197" s="116">
        <v>0</v>
      </c>
      <c r="S197" s="111">
        <f t="shared" ref="S197:S260" si="6">SUM(G197:H197)+O197+Q197</f>
        <v>2373.69</v>
      </c>
      <c r="T197" s="77">
        <f t="shared" ref="T197:T260" si="7">SUM(J197:N197)+P197+R197</f>
        <v>904.62</v>
      </c>
      <c r="U197" s="55" t="str">
        <f>VLOOKUP(B197,'FOLHA RESUMIDA'!C:I,2,0)</f>
        <v>RAFAELLA ALVES DE ARAUJO SILVA</v>
      </c>
    </row>
    <row r="198" spans="1:21">
      <c r="A198" s="114">
        <v>1</v>
      </c>
      <c r="B198" s="114">
        <v>2659</v>
      </c>
      <c r="C198" s="113" t="s">
        <v>162</v>
      </c>
      <c r="D198" s="115">
        <v>39646</v>
      </c>
      <c r="E198" s="114" t="s">
        <v>622</v>
      </c>
      <c r="F198" s="114" t="s">
        <v>476</v>
      </c>
      <c r="G198" s="116">
        <v>2373.69</v>
      </c>
      <c r="H198" s="116">
        <v>0</v>
      </c>
      <c r="I198" s="117" t="s">
        <v>520</v>
      </c>
      <c r="J198" s="116">
        <v>2544.25</v>
      </c>
      <c r="K198" s="116">
        <v>0</v>
      </c>
      <c r="L198" s="116">
        <v>0</v>
      </c>
      <c r="M198" s="116">
        <v>1800</v>
      </c>
      <c r="N198" s="116">
        <v>0</v>
      </c>
      <c r="O198" s="116">
        <v>0</v>
      </c>
      <c r="P198" s="116">
        <v>0</v>
      </c>
      <c r="Q198" s="116">
        <v>0</v>
      </c>
      <c r="R198" s="116">
        <v>0</v>
      </c>
      <c r="S198" s="111">
        <f t="shared" si="6"/>
        <v>2373.69</v>
      </c>
      <c r="T198" s="77">
        <f t="shared" si="7"/>
        <v>4344.25</v>
      </c>
      <c r="U198" s="55" t="str">
        <f>VLOOKUP(B198,'FOLHA RESUMIDA'!C:I,2,0)</f>
        <v>THIAGO SANTOS DE OLIVEIRA</v>
      </c>
    </row>
    <row r="199" spans="1:21">
      <c r="A199" s="114">
        <v>1</v>
      </c>
      <c r="B199" s="114">
        <v>2665</v>
      </c>
      <c r="C199" s="113" t="s">
        <v>163</v>
      </c>
      <c r="D199" s="115">
        <v>39666</v>
      </c>
      <c r="E199" s="114" t="s">
        <v>622</v>
      </c>
      <c r="F199" s="114" t="s">
        <v>476</v>
      </c>
      <c r="G199" s="116">
        <v>2373.69</v>
      </c>
      <c r="H199" s="116">
        <v>0</v>
      </c>
      <c r="I199" s="117" t="s">
        <v>520</v>
      </c>
      <c r="J199" s="116">
        <v>904.62</v>
      </c>
      <c r="K199" s="116">
        <v>0</v>
      </c>
      <c r="L199" s="116">
        <v>0</v>
      </c>
      <c r="M199" s="116">
        <v>0</v>
      </c>
      <c r="N199" s="116">
        <v>0</v>
      </c>
      <c r="O199" s="116">
        <v>0</v>
      </c>
      <c r="P199" s="116">
        <v>0</v>
      </c>
      <c r="Q199" s="116">
        <v>0</v>
      </c>
      <c r="R199" s="116">
        <v>0</v>
      </c>
      <c r="S199" s="111">
        <f t="shared" si="6"/>
        <v>2373.69</v>
      </c>
      <c r="T199" s="77">
        <f t="shared" si="7"/>
        <v>904.62</v>
      </c>
      <c r="U199" s="55" t="str">
        <f>VLOOKUP(B199,'FOLHA RESUMIDA'!C:I,2,0)</f>
        <v>MARCELO BARLAVENTO DAS C SILVA</v>
      </c>
    </row>
    <row r="200" spans="1:21">
      <c r="A200" s="114">
        <v>1</v>
      </c>
      <c r="B200" s="114">
        <v>2666</v>
      </c>
      <c r="C200" s="113" t="s">
        <v>164</v>
      </c>
      <c r="D200" s="115">
        <v>39666</v>
      </c>
      <c r="E200" s="114" t="s">
        <v>622</v>
      </c>
      <c r="F200" s="114" t="s">
        <v>476</v>
      </c>
      <c r="G200" s="116">
        <v>2152.9499999999998</v>
      </c>
      <c r="H200" s="116">
        <v>0</v>
      </c>
      <c r="I200" s="117" t="s">
        <v>520</v>
      </c>
      <c r="J200" s="116">
        <v>2544.25</v>
      </c>
      <c r="K200" s="116">
        <v>0</v>
      </c>
      <c r="L200" s="116">
        <v>0</v>
      </c>
      <c r="M200" s="116">
        <v>0</v>
      </c>
      <c r="N200" s="116">
        <v>0</v>
      </c>
      <c r="O200" s="116">
        <v>0</v>
      </c>
      <c r="P200" s="116">
        <v>0</v>
      </c>
      <c r="Q200" s="116">
        <v>0</v>
      </c>
      <c r="R200" s="116">
        <v>0</v>
      </c>
      <c r="S200" s="111">
        <f t="shared" si="6"/>
        <v>2152.9499999999998</v>
      </c>
      <c r="T200" s="77">
        <f t="shared" si="7"/>
        <v>2544.25</v>
      </c>
      <c r="U200" s="55" t="str">
        <f>VLOOKUP(B200,'FOLHA RESUMIDA'!C:I,2,0)</f>
        <v>RODRIGO VASCONCELOS DINIZ</v>
      </c>
    </row>
    <row r="201" spans="1:21">
      <c r="A201" s="114">
        <v>1</v>
      </c>
      <c r="B201" s="114">
        <v>2668</v>
      </c>
      <c r="C201" s="113" t="s">
        <v>165</v>
      </c>
      <c r="D201" s="115">
        <v>39666</v>
      </c>
      <c r="E201" s="114" t="s">
        <v>622</v>
      </c>
      <c r="F201" s="114" t="s">
        <v>476</v>
      </c>
      <c r="G201" s="116">
        <v>2152.9499999999998</v>
      </c>
      <c r="H201" s="116">
        <v>0</v>
      </c>
      <c r="I201" s="117" t="s">
        <v>520</v>
      </c>
      <c r="J201" s="116">
        <v>0</v>
      </c>
      <c r="K201" s="116">
        <v>0</v>
      </c>
      <c r="L201" s="116">
        <v>0</v>
      </c>
      <c r="M201" s="116">
        <v>0</v>
      </c>
      <c r="N201" s="116">
        <v>0</v>
      </c>
      <c r="O201" s="116">
        <v>0</v>
      </c>
      <c r="P201" s="116">
        <v>0</v>
      </c>
      <c r="Q201" s="116">
        <v>0</v>
      </c>
      <c r="R201" s="116">
        <v>0</v>
      </c>
      <c r="S201" s="111">
        <f t="shared" si="6"/>
        <v>2152.9499999999998</v>
      </c>
      <c r="T201" s="77">
        <f t="shared" si="7"/>
        <v>0</v>
      </c>
      <c r="U201" s="55" t="str">
        <f>VLOOKUP(B201,'FOLHA RESUMIDA'!C:I,2,0)</f>
        <v>CARLA BRANDAO DE C  FIGUEIREDO</v>
      </c>
    </row>
    <row r="202" spans="1:21">
      <c r="A202" s="114">
        <v>1</v>
      </c>
      <c r="B202" s="114">
        <v>2671</v>
      </c>
      <c r="C202" s="113" t="s">
        <v>166</v>
      </c>
      <c r="D202" s="115">
        <v>39667</v>
      </c>
      <c r="E202" s="114" t="s">
        <v>622</v>
      </c>
      <c r="F202" s="114" t="s">
        <v>414</v>
      </c>
      <c r="G202" s="116">
        <v>1778.68</v>
      </c>
      <c r="H202" s="116">
        <v>0</v>
      </c>
      <c r="I202" s="117" t="s">
        <v>520</v>
      </c>
      <c r="J202" s="116">
        <v>0</v>
      </c>
      <c r="K202" s="116">
        <v>0</v>
      </c>
      <c r="L202" s="116">
        <v>0</v>
      </c>
      <c r="M202" s="116">
        <v>0</v>
      </c>
      <c r="N202" s="116">
        <v>0</v>
      </c>
      <c r="O202" s="116">
        <v>0</v>
      </c>
      <c r="P202" s="116">
        <v>0</v>
      </c>
      <c r="Q202" s="116">
        <v>0</v>
      </c>
      <c r="R202" s="116">
        <v>0</v>
      </c>
      <c r="S202" s="111">
        <f t="shared" si="6"/>
        <v>1778.68</v>
      </c>
      <c r="T202" s="77">
        <f t="shared" si="7"/>
        <v>0</v>
      </c>
      <c r="U202" s="55" t="str">
        <f>VLOOKUP(B202,'FOLHA RESUMIDA'!C:I,2,0)</f>
        <v>KATIA ADRIANA F D SILVA SOARES</v>
      </c>
    </row>
    <row r="203" spans="1:21">
      <c r="A203" s="114">
        <v>1</v>
      </c>
      <c r="B203" s="114">
        <v>2672</v>
      </c>
      <c r="C203" s="113" t="s">
        <v>167</v>
      </c>
      <c r="D203" s="115">
        <v>39667</v>
      </c>
      <c r="E203" s="114" t="s">
        <v>622</v>
      </c>
      <c r="F203" s="114" t="s">
        <v>414</v>
      </c>
      <c r="G203" s="116">
        <v>1693.97</v>
      </c>
      <c r="H203" s="116">
        <v>0</v>
      </c>
      <c r="I203" s="117" t="s">
        <v>520</v>
      </c>
      <c r="J203" s="116">
        <v>0</v>
      </c>
      <c r="K203" s="116">
        <v>0</v>
      </c>
      <c r="L203" s="116">
        <v>0</v>
      </c>
      <c r="M203" s="116">
        <v>0</v>
      </c>
      <c r="N203" s="116">
        <v>0</v>
      </c>
      <c r="O203" s="116">
        <v>0</v>
      </c>
      <c r="P203" s="116">
        <v>0</v>
      </c>
      <c r="Q203" s="116">
        <v>0</v>
      </c>
      <c r="R203" s="116">
        <v>0</v>
      </c>
      <c r="S203" s="111">
        <f t="shared" si="6"/>
        <v>1693.97</v>
      </c>
      <c r="T203" s="77">
        <f t="shared" si="7"/>
        <v>0</v>
      </c>
      <c r="U203" s="55" t="str">
        <f>VLOOKUP(B203,'FOLHA RESUMIDA'!C:I,2,0)</f>
        <v>IVANISE VIANA ALBUQUERQUE</v>
      </c>
    </row>
    <row r="204" spans="1:21">
      <c r="A204" s="114">
        <v>1</v>
      </c>
      <c r="B204" s="114">
        <v>2675</v>
      </c>
      <c r="C204" s="113" t="s">
        <v>168</v>
      </c>
      <c r="D204" s="115">
        <v>39667</v>
      </c>
      <c r="E204" s="114" t="s">
        <v>622</v>
      </c>
      <c r="F204" s="114" t="s">
        <v>496</v>
      </c>
      <c r="G204" s="116">
        <v>1778.72</v>
      </c>
      <c r="H204" s="116">
        <v>0</v>
      </c>
      <c r="I204" s="117" t="s">
        <v>520</v>
      </c>
      <c r="J204" s="116">
        <v>0</v>
      </c>
      <c r="K204" s="116">
        <v>0</v>
      </c>
      <c r="L204" s="116">
        <v>0</v>
      </c>
      <c r="M204" s="116">
        <v>0</v>
      </c>
      <c r="N204" s="116">
        <v>0</v>
      </c>
      <c r="O204" s="116">
        <v>0</v>
      </c>
      <c r="P204" s="116">
        <v>0</v>
      </c>
      <c r="Q204" s="116">
        <v>0</v>
      </c>
      <c r="R204" s="116">
        <v>0</v>
      </c>
      <c r="S204" s="111">
        <f t="shared" si="6"/>
        <v>1778.72</v>
      </c>
      <c r="T204" s="77">
        <f t="shared" si="7"/>
        <v>0</v>
      </c>
      <c r="U204" s="55" t="str">
        <f>VLOOKUP(B204,'FOLHA RESUMIDA'!C:I,2,0)</f>
        <v>RUTE FERNANDES BORBA</v>
      </c>
    </row>
    <row r="205" spans="1:21">
      <c r="A205" s="114">
        <v>1</v>
      </c>
      <c r="B205" s="114">
        <v>2682</v>
      </c>
      <c r="C205" s="113" t="s">
        <v>169</v>
      </c>
      <c r="D205" s="115">
        <v>39675</v>
      </c>
      <c r="E205" s="114" t="s">
        <v>622</v>
      </c>
      <c r="F205" s="114" t="s">
        <v>476</v>
      </c>
      <c r="G205" s="116">
        <v>2152.9699999999998</v>
      </c>
      <c r="H205" s="116">
        <v>0</v>
      </c>
      <c r="I205" s="117" t="s">
        <v>520</v>
      </c>
      <c r="J205" s="116">
        <v>0</v>
      </c>
      <c r="K205" s="116">
        <v>0</v>
      </c>
      <c r="L205" s="116">
        <v>0</v>
      </c>
      <c r="M205" s="116">
        <v>0</v>
      </c>
      <c r="N205" s="116">
        <v>0</v>
      </c>
      <c r="O205" s="116">
        <v>0</v>
      </c>
      <c r="P205" s="116">
        <v>0</v>
      </c>
      <c r="Q205" s="116">
        <v>0</v>
      </c>
      <c r="R205" s="116">
        <v>0</v>
      </c>
      <c r="S205" s="111">
        <f t="shared" si="6"/>
        <v>2152.9699999999998</v>
      </c>
      <c r="T205" s="77">
        <f t="shared" si="7"/>
        <v>0</v>
      </c>
      <c r="U205" s="55" t="str">
        <f>VLOOKUP(B205,'FOLHA RESUMIDA'!C:I,2,0)</f>
        <v>JENARIO LUCENA DA SILVA</v>
      </c>
    </row>
    <row r="206" spans="1:21">
      <c r="A206" s="114">
        <v>1</v>
      </c>
      <c r="B206" s="114">
        <v>2684</v>
      </c>
      <c r="C206" s="113" t="s">
        <v>339</v>
      </c>
      <c r="D206" s="115">
        <v>39692</v>
      </c>
      <c r="E206" s="114" t="s">
        <v>622</v>
      </c>
      <c r="F206" s="114" t="s">
        <v>493</v>
      </c>
      <c r="G206" s="116">
        <v>5534.43</v>
      </c>
      <c r="H206" s="116">
        <v>0</v>
      </c>
      <c r="I206" s="117" t="s">
        <v>520</v>
      </c>
      <c r="J206" s="116">
        <v>2544.25</v>
      </c>
      <c r="K206" s="116">
        <v>0</v>
      </c>
      <c r="L206" s="116">
        <v>0</v>
      </c>
      <c r="M206" s="116">
        <v>0</v>
      </c>
      <c r="N206" s="116">
        <v>0</v>
      </c>
      <c r="O206" s="116">
        <v>0</v>
      </c>
      <c r="P206" s="116">
        <v>0</v>
      </c>
      <c r="Q206" s="116">
        <v>0</v>
      </c>
      <c r="R206" s="116">
        <v>0</v>
      </c>
      <c r="S206" s="111">
        <f t="shared" si="6"/>
        <v>5534.43</v>
      </c>
      <c r="T206" s="77">
        <f t="shared" si="7"/>
        <v>2544.25</v>
      </c>
      <c r="U206" s="55" t="str">
        <f>VLOOKUP(B206,'FOLHA RESUMIDA'!C:I,2,0)</f>
        <v>DULCE NARIELE ANHAIA LEMES</v>
      </c>
    </row>
    <row r="207" spans="1:21">
      <c r="A207" s="114">
        <v>1</v>
      </c>
      <c r="B207" s="114">
        <v>2687</v>
      </c>
      <c r="C207" s="113" t="s">
        <v>170</v>
      </c>
      <c r="D207" s="115">
        <v>39700</v>
      </c>
      <c r="E207" s="114" t="s">
        <v>622</v>
      </c>
      <c r="F207" s="114" t="s">
        <v>476</v>
      </c>
      <c r="G207" s="116">
        <v>2152.9499999999998</v>
      </c>
      <c r="H207" s="116">
        <v>0</v>
      </c>
      <c r="I207" s="117" t="s">
        <v>520</v>
      </c>
      <c r="J207" s="116">
        <v>1187.32</v>
      </c>
      <c r="K207" s="116">
        <v>0</v>
      </c>
      <c r="L207" s="116">
        <v>0</v>
      </c>
      <c r="M207" s="116">
        <v>0</v>
      </c>
      <c r="N207" s="116">
        <v>0</v>
      </c>
      <c r="O207" s="116">
        <v>0</v>
      </c>
      <c r="P207" s="116">
        <v>0</v>
      </c>
      <c r="Q207" s="116">
        <v>0</v>
      </c>
      <c r="R207" s="116">
        <v>0</v>
      </c>
      <c r="S207" s="111">
        <f t="shared" si="6"/>
        <v>2152.9499999999998</v>
      </c>
      <c r="T207" s="77">
        <f t="shared" si="7"/>
        <v>1187.32</v>
      </c>
      <c r="U207" s="55" t="str">
        <f>VLOOKUP(B207,'FOLHA RESUMIDA'!C:I,2,0)</f>
        <v>MONICA MARIA G R F DE OLIVEIRA</v>
      </c>
    </row>
    <row r="208" spans="1:21">
      <c r="A208" s="114">
        <v>1</v>
      </c>
      <c r="B208" s="114">
        <v>2689</v>
      </c>
      <c r="C208" s="113" t="s">
        <v>524</v>
      </c>
      <c r="D208" s="115">
        <v>39707</v>
      </c>
      <c r="E208" s="114" t="s">
        <v>622</v>
      </c>
      <c r="F208" s="114" t="s">
        <v>476</v>
      </c>
      <c r="G208" s="116">
        <v>2152.9499999999998</v>
      </c>
      <c r="H208" s="116">
        <v>0</v>
      </c>
      <c r="I208" s="117" t="s">
        <v>520</v>
      </c>
      <c r="J208" s="116">
        <v>0</v>
      </c>
      <c r="K208" s="116">
        <v>0</v>
      </c>
      <c r="L208" s="116">
        <v>0</v>
      </c>
      <c r="M208" s="116">
        <v>0</v>
      </c>
      <c r="N208" s="116">
        <v>0</v>
      </c>
      <c r="O208" s="116">
        <v>0</v>
      </c>
      <c r="P208" s="116">
        <v>0</v>
      </c>
      <c r="Q208" s="116">
        <v>0</v>
      </c>
      <c r="R208" s="116">
        <v>0</v>
      </c>
      <c r="S208" s="111">
        <f t="shared" si="6"/>
        <v>2152.9499999999998</v>
      </c>
      <c r="T208" s="77">
        <f t="shared" si="7"/>
        <v>0</v>
      </c>
      <c r="U208" s="55" t="str">
        <f>VLOOKUP(B208,'FOLHA RESUMIDA'!C:I,2,0)</f>
        <v>ILMA DE ALBUQUERQUE P MAIA</v>
      </c>
    </row>
    <row r="209" spans="1:21">
      <c r="A209" s="114">
        <v>1</v>
      </c>
      <c r="B209" s="114">
        <v>2697</v>
      </c>
      <c r="C209" s="113" t="s">
        <v>171</v>
      </c>
      <c r="D209" s="115">
        <v>39716</v>
      </c>
      <c r="E209" s="114" t="s">
        <v>622</v>
      </c>
      <c r="F209" s="114" t="s">
        <v>476</v>
      </c>
      <c r="G209" s="116">
        <v>2152.9499999999998</v>
      </c>
      <c r="H209" s="116">
        <v>0</v>
      </c>
      <c r="I209" s="117" t="s">
        <v>520</v>
      </c>
      <c r="J209" s="116">
        <v>0</v>
      </c>
      <c r="K209" s="116">
        <v>0</v>
      </c>
      <c r="L209" s="116">
        <v>0</v>
      </c>
      <c r="M209" s="116">
        <v>0</v>
      </c>
      <c r="N209" s="116">
        <v>0</v>
      </c>
      <c r="O209" s="116">
        <v>0</v>
      </c>
      <c r="P209" s="116">
        <v>0</v>
      </c>
      <c r="Q209" s="116">
        <v>0</v>
      </c>
      <c r="R209" s="116">
        <v>0</v>
      </c>
      <c r="S209" s="111">
        <f t="shared" si="6"/>
        <v>2152.9499999999998</v>
      </c>
      <c r="T209" s="77">
        <f t="shared" si="7"/>
        <v>0</v>
      </c>
      <c r="U209" s="55" t="str">
        <f>VLOOKUP(B209,'FOLHA RESUMIDA'!C:I,2,0)</f>
        <v>ELIANA BEZERRA CARVALHO</v>
      </c>
    </row>
    <row r="210" spans="1:21">
      <c r="A210" s="114">
        <v>1</v>
      </c>
      <c r="B210" s="114">
        <v>2701</v>
      </c>
      <c r="C210" s="113" t="s">
        <v>574</v>
      </c>
      <c r="D210" s="115">
        <v>39720</v>
      </c>
      <c r="E210" s="114" t="s">
        <v>622</v>
      </c>
      <c r="F210" s="114" t="s">
        <v>476</v>
      </c>
      <c r="G210" s="116">
        <v>2152.9499999999998</v>
      </c>
      <c r="H210" s="116">
        <v>0</v>
      </c>
      <c r="I210" s="117" t="s">
        <v>520</v>
      </c>
      <c r="J210" s="116">
        <v>1187.32</v>
      </c>
      <c r="K210" s="116">
        <v>0</v>
      </c>
      <c r="L210" s="116">
        <v>0</v>
      </c>
      <c r="M210" s="116">
        <v>0</v>
      </c>
      <c r="N210" s="116">
        <v>0</v>
      </c>
      <c r="O210" s="116">
        <v>0</v>
      </c>
      <c r="P210" s="116">
        <v>0</v>
      </c>
      <c r="Q210" s="116">
        <v>0</v>
      </c>
      <c r="R210" s="116">
        <v>0</v>
      </c>
      <c r="S210" s="111">
        <f t="shared" si="6"/>
        <v>2152.9499999999998</v>
      </c>
      <c r="T210" s="77">
        <f t="shared" si="7"/>
        <v>1187.32</v>
      </c>
      <c r="U210" s="55" t="str">
        <f>VLOOKUP(B210,'FOLHA RESUMIDA'!C:I,2,0)</f>
        <v>PETULLA DE MOURA E S BERRONDO</v>
      </c>
    </row>
    <row r="211" spans="1:21">
      <c r="A211" s="114">
        <v>1</v>
      </c>
      <c r="B211" s="114">
        <v>2702</v>
      </c>
      <c r="C211" s="113" t="s">
        <v>365</v>
      </c>
      <c r="D211" s="115">
        <v>39722</v>
      </c>
      <c r="E211" s="114" t="s">
        <v>622</v>
      </c>
      <c r="F211" s="114" t="s">
        <v>493</v>
      </c>
      <c r="G211" s="116">
        <v>5534.43</v>
      </c>
      <c r="H211" s="116">
        <v>0</v>
      </c>
      <c r="I211" s="117" t="s">
        <v>520</v>
      </c>
      <c r="J211" s="116">
        <v>2544.25</v>
      </c>
      <c r="K211" s="116">
        <v>0</v>
      </c>
      <c r="L211" s="116">
        <v>0</v>
      </c>
      <c r="M211" s="116">
        <v>0</v>
      </c>
      <c r="N211" s="116">
        <v>0</v>
      </c>
      <c r="O211" s="116">
        <v>0</v>
      </c>
      <c r="P211" s="116">
        <v>0</v>
      </c>
      <c r="Q211" s="116">
        <v>0</v>
      </c>
      <c r="R211" s="116">
        <v>0</v>
      </c>
      <c r="S211" s="111">
        <f t="shared" si="6"/>
        <v>5534.43</v>
      </c>
      <c r="T211" s="77">
        <f t="shared" si="7"/>
        <v>2544.25</v>
      </c>
      <c r="U211" s="55" t="str">
        <f>VLOOKUP(B211,'FOLHA RESUMIDA'!C:I,2,0)</f>
        <v>DANILO DAVI DA SILVA DIAS</v>
      </c>
    </row>
    <row r="212" spans="1:21">
      <c r="A212" s="114">
        <v>25</v>
      </c>
      <c r="B212" s="114">
        <v>2705</v>
      </c>
      <c r="C212" s="113" t="s">
        <v>366</v>
      </c>
      <c r="D212" s="115">
        <v>39728</v>
      </c>
      <c r="E212" s="114" t="s">
        <v>622</v>
      </c>
      <c r="F212" s="114" t="s">
        <v>476</v>
      </c>
      <c r="G212" s="116">
        <v>2373.69</v>
      </c>
      <c r="H212" s="116">
        <v>0</v>
      </c>
      <c r="I212" s="117" t="s">
        <v>520</v>
      </c>
      <c r="J212" s="116">
        <v>0</v>
      </c>
      <c r="K212" s="116">
        <v>0</v>
      </c>
      <c r="L212" s="116">
        <v>0</v>
      </c>
      <c r="M212" s="116">
        <v>0</v>
      </c>
      <c r="N212" s="116">
        <v>0</v>
      </c>
      <c r="O212" s="116">
        <v>0</v>
      </c>
      <c r="P212" s="116">
        <v>0</v>
      </c>
      <c r="Q212" s="116">
        <v>0</v>
      </c>
      <c r="R212" s="116">
        <v>0</v>
      </c>
      <c r="S212" s="111">
        <f t="shared" si="6"/>
        <v>2373.69</v>
      </c>
      <c r="T212" s="77">
        <f t="shared" si="7"/>
        <v>0</v>
      </c>
      <c r="U212" s="55" t="str">
        <f>VLOOKUP(B212,'FOLHA RESUMIDA'!C:I,2,0)</f>
        <v>JOSINALDO OLIVEIRA DE ANDRADE</v>
      </c>
    </row>
    <row r="213" spans="1:21">
      <c r="A213" s="114">
        <v>50</v>
      </c>
      <c r="B213" s="114">
        <v>2706</v>
      </c>
      <c r="C213" s="113" t="s">
        <v>356</v>
      </c>
      <c r="D213" s="115">
        <v>39730</v>
      </c>
      <c r="E213" s="114" t="s">
        <v>622</v>
      </c>
      <c r="F213" s="114" t="s">
        <v>493</v>
      </c>
      <c r="G213" s="116">
        <v>6101.75</v>
      </c>
      <c r="H213" s="116">
        <v>0</v>
      </c>
      <c r="I213" s="117" t="s">
        <v>520</v>
      </c>
      <c r="J213" s="116">
        <v>0</v>
      </c>
      <c r="K213" s="116">
        <v>0</v>
      </c>
      <c r="L213" s="116">
        <v>0</v>
      </c>
      <c r="M213" s="116">
        <v>0</v>
      </c>
      <c r="N213" s="116">
        <v>0</v>
      </c>
      <c r="O213" s="116">
        <v>0</v>
      </c>
      <c r="P213" s="116">
        <v>0</v>
      </c>
      <c r="Q213" s="116">
        <v>0</v>
      </c>
      <c r="R213" s="116">
        <v>0</v>
      </c>
      <c r="S213" s="111">
        <f t="shared" si="6"/>
        <v>6101.75</v>
      </c>
      <c r="T213" s="77">
        <f t="shared" si="7"/>
        <v>0</v>
      </c>
      <c r="U213" s="55" t="str">
        <f>VLOOKUP(B213,'FOLHA RESUMIDA'!C:I,2,0)</f>
        <v>AMANDA FREITAS BASILIO</v>
      </c>
    </row>
    <row r="214" spans="1:21">
      <c r="A214" s="114">
        <v>1</v>
      </c>
      <c r="B214" s="114">
        <v>2707</v>
      </c>
      <c r="C214" s="113" t="s">
        <v>172</v>
      </c>
      <c r="D214" s="115">
        <v>39734</v>
      </c>
      <c r="E214" s="114" t="s">
        <v>622</v>
      </c>
      <c r="F214" s="114" t="s">
        <v>476</v>
      </c>
      <c r="G214" s="116">
        <v>2152.9499999999998</v>
      </c>
      <c r="H214" s="116">
        <v>0</v>
      </c>
      <c r="I214" s="117" t="s">
        <v>520</v>
      </c>
      <c r="J214" s="116">
        <v>904.62</v>
      </c>
      <c r="K214" s="116">
        <v>0</v>
      </c>
      <c r="L214" s="116">
        <v>0</v>
      </c>
      <c r="M214" s="116">
        <v>0</v>
      </c>
      <c r="N214" s="116">
        <v>0</v>
      </c>
      <c r="O214" s="116">
        <v>0</v>
      </c>
      <c r="P214" s="116">
        <v>0</v>
      </c>
      <c r="Q214" s="116">
        <v>0</v>
      </c>
      <c r="R214" s="116">
        <v>0</v>
      </c>
      <c r="S214" s="111">
        <f t="shared" si="6"/>
        <v>2152.9499999999998</v>
      </c>
      <c r="T214" s="77">
        <f t="shared" si="7"/>
        <v>904.62</v>
      </c>
      <c r="U214" s="55" t="str">
        <f>VLOOKUP(B214,'FOLHA RESUMIDA'!C:I,2,0)</f>
        <v>ROMARIO LUIZ DO NASCIMENTO</v>
      </c>
    </row>
    <row r="215" spans="1:21">
      <c r="A215" s="114">
        <v>1</v>
      </c>
      <c r="B215" s="114">
        <v>2709</v>
      </c>
      <c r="C215" s="113" t="s">
        <v>173</v>
      </c>
      <c r="D215" s="115">
        <v>39734</v>
      </c>
      <c r="E215" s="114" t="s">
        <v>622</v>
      </c>
      <c r="F215" s="114" t="s">
        <v>476</v>
      </c>
      <c r="G215" s="116">
        <v>2152.9499999999998</v>
      </c>
      <c r="H215" s="116">
        <v>0</v>
      </c>
      <c r="I215" s="117" t="s">
        <v>520</v>
      </c>
      <c r="J215" s="116">
        <v>2544.25</v>
      </c>
      <c r="K215" s="116">
        <v>0</v>
      </c>
      <c r="L215" s="116">
        <v>0</v>
      </c>
      <c r="M215" s="116">
        <v>0</v>
      </c>
      <c r="N215" s="116">
        <v>0</v>
      </c>
      <c r="O215" s="116">
        <v>0</v>
      </c>
      <c r="P215" s="116">
        <v>0</v>
      </c>
      <c r="Q215" s="116">
        <v>0</v>
      </c>
      <c r="R215" s="116">
        <v>0</v>
      </c>
      <c r="S215" s="111">
        <f t="shared" si="6"/>
        <v>2152.9499999999998</v>
      </c>
      <c r="T215" s="77">
        <f t="shared" si="7"/>
        <v>2544.25</v>
      </c>
      <c r="U215" s="55" t="str">
        <f>VLOOKUP(B215,'FOLHA RESUMIDA'!C:I,2,0)</f>
        <v>KATIA DA CONCEICAO DA SILVA</v>
      </c>
    </row>
    <row r="216" spans="1:21">
      <c r="A216" s="114">
        <v>1</v>
      </c>
      <c r="B216" s="114">
        <v>2710</v>
      </c>
      <c r="C216" s="113" t="s">
        <v>174</v>
      </c>
      <c r="D216" s="115">
        <v>39734</v>
      </c>
      <c r="E216" s="114" t="s">
        <v>622</v>
      </c>
      <c r="F216" s="114" t="s">
        <v>476</v>
      </c>
      <c r="G216" s="116">
        <v>2260.61</v>
      </c>
      <c r="H216" s="116">
        <v>0</v>
      </c>
      <c r="I216" s="117" t="s">
        <v>520</v>
      </c>
      <c r="J216" s="116">
        <v>904.62</v>
      </c>
      <c r="K216" s="116">
        <v>0</v>
      </c>
      <c r="L216" s="116">
        <v>0</v>
      </c>
      <c r="M216" s="116">
        <v>0</v>
      </c>
      <c r="N216" s="116">
        <v>0</v>
      </c>
      <c r="O216" s="116">
        <v>0</v>
      </c>
      <c r="P216" s="116">
        <v>0</v>
      </c>
      <c r="Q216" s="116">
        <v>0</v>
      </c>
      <c r="R216" s="116">
        <v>0</v>
      </c>
      <c r="S216" s="111">
        <f t="shared" si="6"/>
        <v>2260.61</v>
      </c>
      <c r="T216" s="77">
        <f t="shared" si="7"/>
        <v>904.62</v>
      </c>
      <c r="U216" s="55" t="str">
        <f>VLOOKUP(B216,'FOLHA RESUMIDA'!C:I,2,0)</f>
        <v>PAULA FRASSINETTI S L BELIAN</v>
      </c>
    </row>
    <row r="217" spans="1:21">
      <c r="A217" s="114">
        <v>1</v>
      </c>
      <c r="B217" s="114">
        <v>2712</v>
      </c>
      <c r="C217" s="113" t="s">
        <v>175</v>
      </c>
      <c r="D217" s="115">
        <v>39734</v>
      </c>
      <c r="E217" s="114" t="s">
        <v>622</v>
      </c>
      <c r="F217" s="114" t="s">
        <v>476</v>
      </c>
      <c r="G217" s="116">
        <v>2260.61</v>
      </c>
      <c r="H217" s="116">
        <v>0</v>
      </c>
      <c r="I217" s="117" t="s">
        <v>520</v>
      </c>
      <c r="J217" s="116">
        <v>904.62</v>
      </c>
      <c r="K217" s="116">
        <v>0</v>
      </c>
      <c r="L217" s="116">
        <v>0</v>
      </c>
      <c r="M217" s="116">
        <v>0</v>
      </c>
      <c r="N217" s="116">
        <v>0</v>
      </c>
      <c r="O217" s="116">
        <v>0</v>
      </c>
      <c r="P217" s="116">
        <v>0</v>
      </c>
      <c r="Q217" s="116">
        <v>0</v>
      </c>
      <c r="R217" s="116">
        <v>0</v>
      </c>
      <c r="S217" s="111">
        <f t="shared" si="6"/>
        <v>2260.61</v>
      </c>
      <c r="T217" s="77">
        <f t="shared" si="7"/>
        <v>904.62</v>
      </c>
      <c r="U217" s="55" t="str">
        <f>VLOOKUP(B217,'FOLHA RESUMIDA'!C:I,2,0)</f>
        <v>AUGUSTO CESAR N  A  DA SILVA</v>
      </c>
    </row>
    <row r="218" spans="1:21">
      <c r="A218" s="114">
        <v>1</v>
      </c>
      <c r="B218" s="114">
        <v>2717</v>
      </c>
      <c r="C218" s="113" t="s">
        <v>176</v>
      </c>
      <c r="D218" s="115">
        <v>39748</v>
      </c>
      <c r="E218" s="114" t="s">
        <v>622</v>
      </c>
      <c r="F218" s="114" t="s">
        <v>493</v>
      </c>
      <c r="G218" s="116">
        <v>6101.75</v>
      </c>
      <c r="H218" s="116">
        <v>0</v>
      </c>
      <c r="I218" s="117" t="s">
        <v>520</v>
      </c>
      <c r="J218" s="116">
        <v>2544.25</v>
      </c>
      <c r="K218" s="116">
        <v>0</v>
      </c>
      <c r="L218" s="116">
        <v>0</v>
      </c>
      <c r="M218" s="116">
        <v>0</v>
      </c>
      <c r="N218" s="116">
        <v>0</v>
      </c>
      <c r="O218" s="116">
        <v>0</v>
      </c>
      <c r="P218" s="116">
        <v>0</v>
      </c>
      <c r="Q218" s="116">
        <v>0</v>
      </c>
      <c r="R218" s="116">
        <v>0</v>
      </c>
      <c r="S218" s="111">
        <f t="shared" si="6"/>
        <v>6101.75</v>
      </c>
      <c r="T218" s="77">
        <f t="shared" si="7"/>
        <v>2544.25</v>
      </c>
      <c r="U218" s="55" t="str">
        <f>VLOOKUP(B218,'FOLHA RESUMIDA'!C:I,2,0)</f>
        <v>MARCIA ANDREA F SECUNDINO</v>
      </c>
    </row>
    <row r="219" spans="1:21">
      <c r="A219" s="114">
        <v>1</v>
      </c>
      <c r="B219" s="114">
        <v>2718</v>
      </c>
      <c r="C219" s="113" t="s">
        <v>357</v>
      </c>
      <c r="D219" s="115">
        <v>39749</v>
      </c>
      <c r="E219" s="114" t="s">
        <v>622</v>
      </c>
      <c r="F219" s="114" t="s">
        <v>476</v>
      </c>
      <c r="G219" s="116">
        <v>2373.69</v>
      </c>
      <c r="H219" s="116">
        <v>0</v>
      </c>
      <c r="I219" s="117" t="s">
        <v>520</v>
      </c>
      <c r="J219" s="116">
        <v>904.62</v>
      </c>
      <c r="K219" s="116">
        <v>0</v>
      </c>
      <c r="L219" s="116">
        <v>0</v>
      </c>
      <c r="M219" s="116">
        <v>0</v>
      </c>
      <c r="N219" s="116">
        <v>0</v>
      </c>
      <c r="O219" s="116">
        <v>0</v>
      </c>
      <c r="P219" s="116">
        <v>0</v>
      </c>
      <c r="Q219" s="116">
        <v>0</v>
      </c>
      <c r="R219" s="116">
        <v>0</v>
      </c>
      <c r="S219" s="111">
        <f t="shared" si="6"/>
        <v>2373.69</v>
      </c>
      <c r="T219" s="77">
        <f t="shared" si="7"/>
        <v>904.62</v>
      </c>
      <c r="U219" s="55" t="str">
        <f>VLOOKUP(B219,'FOLHA RESUMIDA'!C:I,2,0)</f>
        <v>PAULA SHEMILLY GALDINO SANTIAG</v>
      </c>
    </row>
    <row r="220" spans="1:21">
      <c r="A220" s="114">
        <v>1</v>
      </c>
      <c r="B220" s="114">
        <v>2719</v>
      </c>
      <c r="C220" s="113" t="s">
        <v>343</v>
      </c>
      <c r="D220" s="115">
        <v>39749</v>
      </c>
      <c r="E220" s="114" t="s">
        <v>622</v>
      </c>
      <c r="F220" s="114" t="s">
        <v>476</v>
      </c>
      <c r="G220" s="116">
        <v>2492.37</v>
      </c>
      <c r="H220" s="116">
        <v>0</v>
      </c>
      <c r="I220" s="117" t="s">
        <v>520</v>
      </c>
      <c r="J220" s="116">
        <v>0</v>
      </c>
      <c r="K220" s="116">
        <v>0</v>
      </c>
      <c r="L220" s="116">
        <v>0</v>
      </c>
      <c r="M220" s="116">
        <v>0</v>
      </c>
      <c r="N220" s="116">
        <v>0</v>
      </c>
      <c r="O220" s="116">
        <v>0</v>
      </c>
      <c r="P220" s="116">
        <v>0</v>
      </c>
      <c r="Q220" s="116">
        <v>0</v>
      </c>
      <c r="R220" s="116">
        <v>0</v>
      </c>
      <c r="S220" s="111">
        <f t="shared" si="6"/>
        <v>2492.37</v>
      </c>
      <c r="T220" s="77">
        <f t="shared" si="7"/>
        <v>0</v>
      </c>
      <c r="U220" s="55" t="str">
        <f>VLOOKUP(B220,'FOLHA RESUMIDA'!C:I,2,0)</f>
        <v>DANIELLE MEDEIROS PONTES</v>
      </c>
    </row>
    <row r="221" spans="1:21">
      <c r="A221" s="114">
        <v>51</v>
      </c>
      <c r="B221" s="114">
        <v>2720</v>
      </c>
      <c r="C221" s="113" t="s">
        <v>367</v>
      </c>
      <c r="D221" s="115">
        <v>39751</v>
      </c>
      <c r="E221" s="114" t="s">
        <v>622</v>
      </c>
      <c r="F221" s="114" t="s">
        <v>476</v>
      </c>
      <c r="G221" s="116">
        <v>2152.9699999999998</v>
      </c>
      <c r="H221" s="116">
        <v>0</v>
      </c>
      <c r="I221" s="117" t="s">
        <v>520</v>
      </c>
      <c r="J221" s="116">
        <v>0</v>
      </c>
      <c r="K221" s="116">
        <v>0</v>
      </c>
      <c r="L221" s="116">
        <v>0</v>
      </c>
      <c r="M221" s="116">
        <v>0</v>
      </c>
      <c r="N221" s="116">
        <v>0</v>
      </c>
      <c r="O221" s="116">
        <v>0</v>
      </c>
      <c r="P221" s="116">
        <v>0</v>
      </c>
      <c r="Q221" s="116">
        <v>0</v>
      </c>
      <c r="R221" s="116">
        <v>0</v>
      </c>
      <c r="S221" s="111">
        <f t="shared" si="6"/>
        <v>2152.9699999999998</v>
      </c>
      <c r="T221" s="77">
        <f t="shared" si="7"/>
        <v>0</v>
      </c>
      <c r="U221" s="55" t="str">
        <f>VLOOKUP(B221,'FOLHA RESUMIDA'!C:I,2,0)</f>
        <v>JONATAS BERNARDINO R  DA SILVA</v>
      </c>
    </row>
    <row r="222" spans="1:21">
      <c r="A222" s="114">
        <v>50</v>
      </c>
      <c r="B222" s="114">
        <v>2721</v>
      </c>
      <c r="C222" s="113" t="s">
        <v>377</v>
      </c>
      <c r="D222" s="115">
        <v>39753</v>
      </c>
      <c r="E222" s="114" t="s">
        <v>622</v>
      </c>
      <c r="F222" s="114" t="s">
        <v>476</v>
      </c>
      <c r="G222" s="116">
        <v>2152.9499999999998</v>
      </c>
      <c r="H222" s="116">
        <v>0</v>
      </c>
      <c r="I222" s="117" t="s">
        <v>520</v>
      </c>
      <c r="J222" s="116">
        <v>0</v>
      </c>
      <c r="K222" s="116">
        <v>0</v>
      </c>
      <c r="L222" s="116">
        <v>233.32</v>
      </c>
      <c r="M222" s="116">
        <v>0</v>
      </c>
      <c r="N222" s="116">
        <v>0</v>
      </c>
      <c r="O222" s="116">
        <v>0</v>
      </c>
      <c r="P222" s="116">
        <v>0</v>
      </c>
      <c r="Q222" s="116">
        <v>0</v>
      </c>
      <c r="R222" s="116">
        <v>0</v>
      </c>
      <c r="S222" s="111">
        <f t="shared" si="6"/>
        <v>2152.9499999999998</v>
      </c>
      <c r="T222" s="77">
        <f t="shared" si="7"/>
        <v>233.32</v>
      </c>
      <c r="U222" s="55" t="str">
        <f>VLOOKUP(B222,'FOLHA RESUMIDA'!C:I,2,0)</f>
        <v>CLECIO JOSE DA SILVA</v>
      </c>
    </row>
    <row r="223" spans="1:21">
      <c r="A223" s="114">
        <v>1</v>
      </c>
      <c r="B223" s="114">
        <v>2726</v>
      </c>
      <c r="C223" s="113" t="s">
        <v>177</v>
      </c>
      <c r="D223" s="115">
        <v>39818</v>
      </c>
      <c r="E223" s="114" t="s">
        <v>622</v>
      </c>
      <c r="F223" s="114" t="s">
        <v>476</v>
      </c>
      <c r="G223" s="116">
        <v>2260.61</v>
      </c>
      <c r="H223" s="116">
        <v>0</v>
      </c>
      <c r="I223" s="117" t="s">
        <v>520</v>
      </c>
      <c r="J223" s="116">
        <v>2544.25</v>
      </c>
      <c r="K223" s="116">
        <v>0</v>
      </c>
      <c r="L223" s="116">
        <v>0</v>
      </c>
      <c r="M223" s="116">
        <v>0</v>
      </c>
      <c r="N223" s="116">
        <v>0</v>
      </c>
      <c r="O223" s="116">
        <v>0</v>
      </c>
      <c r="P223" s="116">
        <v>0</v>
      </c>
      <c r="Q223" s="116">
        <v>0</v>
      </c>
      <c r="R223" s="116">
        <v>0</v>
      </c>
      <c r="S223" s="111">
        <f t="shared" si="6"/>
        <v>2260.61</v>
      </c>
      <c r="T223" s="77">
        <f t="shared" si="7"/>
        <v>2544.25</v>
      </c>
      <c r="U223" s="55" t="str">
        <f>VLOOKUP(B223,'FOLHA RESUMIDA'!C:I,2,0)</f>
        <v>MARIA GILVANEIDE SANTOS LIMA</v>
      </c>
    </row>
    <row r="224" spans="1:21">
      <c r="A224" s="114">
        <v>1</v>
      </c>
      <c r="B224" s="114">
        <v>2732</v>
      </c>
      <c r="C224" s="113" t="s">
        <v>178</v>
      </c>
      <c r="D224" s="115">
        <v>39874</v>
      </c>
      <c r="E224" s="114" t="s">
        <v>622</v>
      </c>
      <c r="F224" s="114" t="s">
        <v>476</v>
      </c>
      <c r="G224" s="116">
        <v>2260.66</v>
      </c>
      <c r="H224" s="116">
        <v>0</v>
      </c>
      <c r="I224" s="117" t="s">
        <v>520</v>
      </c>
      <c r="J224" s="116">
        <v>0</v>
      </c>
      <c r="K224" s="116">
        <v>0</v>
      </c>
      <c r="L224" s="116">
        <v>0</v>
      </c>
      <c r="M224" s="116">
        <v>0</v>
      </c>
      <c r="N224" s="116">
        <v>0</v>
      </c>
      <c r="O224" s="116">
        <v>0</v>
      </c>
      <c r="P224" s="116">
        <v>0</v>
      </c>
      <c r="Q224" s="116">
        <v>0</v>
      </c>
      <c r="R224" s="116">
        <v>0</v>
      </c>
      <c r="S224" s="111">
        <f t="shared" si="6"/>
        <v>2260.66</v>
      </c>
      <c r="T224" s="77">
        <f t="shared" si="7"/>
        <v>0</v>
      </c>
      <c r="U224" s="55" t="str">
        <f>VLOOKUP(B224,'FOLHA RESUMIDA'!C:I,2,0)</f>
        <v>LILIANE DA SILVA SALVADOR</v>
      </c>
    </row>
    <row r="225" spans="1:21">
      <c r="A225" s="114">
        <v>47</v>
      </c>
      <c r="B225" s="114">
        <v>2736</v>
      </c>
      <c r="C225" s="113" t="s">
        <v>372</v>
      </c>
      <c r="D225" s="115">
        <v>39881</v>
      </c>
      <c r="E225" s="114" t="s">
        <v>622</v>
      </c>
      <c r="F225" s="114" t="s">
        <v>476</v>
      </c>
      <c r="G225" s="116">
        <v>2152.9499999999998</v>
      </c>
      <c r="H225" s="116">
        <v>0</v>
      </c>
      <c r="I225" s="117" t="s">
        <v>520</v>
      </c>
      <c r="J225" s="116">
        <v>0</v>
      </c>
      <c r="K225" s="116">
        <v>0</v>
      </c>
      <c r="L225" s="116">
        <v>233.32</v>
      </c>
      <c r="M225" s="116">
        <v>0</v>
      </c>
      <c r="N225" s="116">
        <v>0</v>
      </c>
      <c r="O225" s="116">
        <v>0</v>
      </c>
      <c r="P225" s="116">
        <v>0</v>
      </c>
      <c r="Q225" s="116">
        <v>0</v>
      </c>
      <c r="R225" s="116">
        <v>0</v>
      </c>
      <c r="S225" s="111">
        <f t="shared" si="6"/>
        <v>2152.9499999999998</v>
      </c>
      <c r="T225" s="77">
        <f t="shared" si="7"/>
        <v>233.32</v>
      </c>
      <c r="U225" s="55" t="str">
        <f>VLOOKUP(B225,'FOLHA RESUMIDA'!C:I,2,0)</f>
        <v>LUCENILDO JOSE DA SILVA</v>
      </c>
    </row>
    <row r="226" spans="1:21">
      <c r="A226" s="114">
        <v>1</v>
      </c>
      <c r="B226" s="114">
        <v>2748</v>
      </c>
      <c r="C226" s="113" t="s">
        <v>179</v>
      </c>
      <c r="D226" s="115">
        <v>39948</v>
      </c>
      <c r="E226" s="114" t="s">
        <v>622</v>
      </c>
      <c r="F226" s="114" t="s">
        <v>414</v>
      </c>
      <c r="G226" s="116">
        <v>1613.3</v>
      </c>
      <c r="H226" s="116">
        <v>0</v>
      </c>
      <c r="I226" s="117" t="s">
        <v>520</v>
      </c>
      <c r="J226" s="116">
        <v>0</v>
      </c>
      <c r="K226" s="116">
        <v>0</v>
      </c>
      <c r="L226" s="116">
        <v>0</v>
      </c>
      <c r="M226" s="116">
        <v>0</v>
      </c>
      <c r="N226" s="116">
        <v>0</v>
      </c>
      <c r="O226" s="116">
        <v>0</v>
      </c>
      <c r="P226" s="116">
        <v>0</v>
      </c>
      <c r="Q226" s="116">
        <v>0</v>
      </c>
      <c r="R226" s="116">
        <v>0</v>
      </c>
      <c r="S226" s="111">
        <f t="shared" si="6"/>
        <v>1613.3</v>
      </c>
      <c r="T226" s="77">
        <f t="shared" si="7"/>
        <v>0</v>
      </c>
      <c r="U226" s="55" t="str">
        <f>VLOOKUP(B226,'FOLHA RESUMIDA'!C:I,2,0)</f>
        <v>LEONINO CLEMENTE DA SILVA</v>
      </c>
    </row>
    <row r="227" spans="1:21">
      <c r="A227" s="114">
        <v>1</v>
      </c>
      <c r="B227" s="114">
        <v>2751</v>
      </c>
      <c r="C227" s="113" t="s">
        <v>180</v>
      </c>
      <c r="D227" s="115">
        <v>39948</v>
      </c>
      <c r="E227" s="114" t="s">
        <v>622</v>
      </c>
      <c r="F227" s="114" t="s">
        <v>414</v>
      </c>
      <c r="G227" s="116">
        <v>1961.03</v>
      </c>
      <c r="H227" s="116">
        <v>0</v>
      </c>
      <c r="I227" s="117" t="s">
        <v>520</v>
      </c>
      <c r="J227" s="116">
        <v>0</v>
      </c>
      <c r="K227" s="116">
        <v>0</v>
      </c>
      <c r="L227" s="116">
        <v>0</v>
      </c>
      <c r="M227" s="116">
        <v>0</v>
      </c>
      <c r="N227" s="116">
        <v>0</v>
      </c>
      <c r="O227" s="116">
        <v>0</v>
      </c>
      <c r="P227" s="116">
        <v>0</v>
      </c>
      <c r="Q227" s="116">
        <v>0</v>
      </c>
      <c r="R227" s="116">
        <v>0</v>
      </c>
      <c r="S227" s="111">
        <f t="shared" si="6"/>
        <v>1961.03</v>
      </c>
      <c r="T227" s="77">
        <f t="shared" si="7"/>
        <v>0</v>
      </c>
      <c r="U227" s="55" t="str">
        <f>VLOOKUP(B227,'FOLHA RESUMIDA'!C:I,2,0)</f>
        <v>DENNYS RYAN GUILHERME PEREIRA</v>
      </c>
    </row>
    <row r="228" spans="1:21">
      <c r="A228" s="114">
        <v>1</v>
      </c>
      <c r="B228" s="114">
        <v>2754</v>
      </c>
      <c r="C228" s="113" t="s">
        <v>396</v>
      </c>
      <c r="D228" s="115">
        <v>39948</v>
      </c>
      <c r="E228" s="114" t="s">
        <v>622</v>
      </c>
      <c r="F228" s="114" t="s">
        <v>414</v>
      </c>
      <c r="G228" s="116">
        <v>1463.31</v>
      </c>
      <c r="H228" s="116">
        <v>0</v>
      </c>
      <c r="I228" s="117" t="s">
        <v>520</v>
      </c>
      <c r="J228" s="116">
        <v>0</v>
      </c>
      <c r="K228" s="116">
        <v>0</v>
      </c>
      <c r="L228" s="116">
        <v>0</v>
      </c>
      <c r="M228" s="116">
        <v>0</v>
      </c>
      <c r="N228" s="116">
        <v>0</v>
      </c>
      <c r="O228" s="116">
        <v>0</v>
      </c>
      <c r="P228" s="116">
        <v>0</v>
      </c>
      <c r="Q228" s="116">
        <v>0</v>
      </c>
      <c r="R228" s="116">
        <v>0</v>
      </c>
      <c r="S228" s="111">
        <f t="shared" si="6"/>
        <v>1463.31</v>
      </c>
      <c r="T228" s="77">
        <f t="shared" si="7"/>
        <v>0</v>
      </c>
      <c r="U228" s="55" t="str">
        <f>VLOOKUP(B228,'FOLHA RESUMIDA'!C:I,2,0)</f>
        <v>ROSANGELA BARROS CANTALICE</v>
      </c>
    </row>
    <row r="229" spans="1:21">
      <c r="A229" s="114">
        <v>1</v>
      </c>
      <c r="B229" s="114">
        <v>2757</v>
      </c>
      <c r="C229" s="113" t="s">
        <v>181</v>
      </c>
      <c r="D229" s="115">
        <v>39948</v>
      </c>
      <c r="E229" s="114" t="s">
        <v>622</v>
      </c>
      <c r="F229" s="114" t="s">
        <v>414</v>
      </c>
      <c r="G229" s="116">
        <v>1778.68</v>
      </c>
      <c r="H229" s="116">
        <v>0</v>
      </c>
      <c r="I229" s="117" t="s">
        <v>520</v>
      </c>
      <c r="J229" s="116">
        <v>0</v>
      </c>
      <c r="K229" s="116">
        <v>0</v>
      </c>
      <c r="L229" s="116">
        <v>0</v>
      </c>
      <c r="M229" s="116">
        <v>0</v>
      </c>
      <c r="N229" s="116">
        <v>0</v>
      </c>
      <c r="O229" s="116">
        <v>0</v>
      </c>
      <c r="P229" s="116">
        <v>0</v>
      </c>
      <c r="Q229" s="116">
        <v>0</v>
      </c>
      <c r="R229" s="116">
        <v>0</v>
      </c>
      <c r="S229" s="111">
        <f t="shared" si="6"/>
        <v>1778.68</v>
      </c>
      <c r="T229" s="77">
        <f t="shared" si="7"/>
        <v>0</v>
      </c>
      <c r="U229" s="55" t="str">
        <f>VLOOKUP(B229,'FOLHA RESUMIDA'!C:I,2,0)</f>
        <v>CLAUDIA REGINA NEVES DE MELO</v>
      </c>
    </row>
    <row r="230" spans="1:21">
      <c r="A230" s="114">
        <v>1</v>
      </c>
      <c r="B230" s="114">
        <v>2766</v>
      </c>
      <c r="C230" s="113" t="s">
        <v>182</v>
      </c>
      <c r="D230" s="115">
        <v>39952</v>
      </c>
      <c r="E230" s="114" t="s">
        <v>622</v>
      </c>
      <c r="F230" s="114" t="s">
        <v>482</v>
      </c>
      <c r="G230" s="116">
        <v>2050.41</v>
      </c>
      <c r="H230" s="116">
        <v>0</v>
      </c>
      <c r="I230" s="117" t="s">
        <v>520</v>
      </c>
      <c r="J230" s="116">
        <v>0</v>
      </c>
      <c r="K230" s="116">
        <v>0</v>
      </c>
      <c r="L230" s="116">
        <v>0</v>
      </c>
      <c r="M230" s="116">
        <v>0</v>
      </c>
      <c r="N230" s="116">
        <v>0</v>
      </c>
      <c r="O230" s="116">
        <v>0</v>
      </c>
      <c r="P230" s="116">
        <v>0</v>
      </c>
      <c r="Q230" s="116">
        <v>0</v>
      </c>
      <c r="R230" s="116">
        <v>0</v>
      </c>
      <c r="S230" s="111">
        <f t="shared" si="6"/>
        <v>2050.41</v>
      </c>
      <c r="T230" s="77">
        <f t="shared" si="7"/>
        <v>0</v>
      </c>
      <c r="U230" s="55" t="str">
        <f>VLOOKUP(B230,'FOLHA RESUMIDA'!C:I,2,0)</f>
        <v>EMANOEL VIEIRA LAURIA</v>
      </c>
    </row>
    <row r="231" spans="1:21">
      <c r="A231" s="114">
        <v>1</v>
      </c>
      <c r="B231" s="114">
        <v>2768</v>
      </c>
      <c r="C231" s="113" t="s">
        <v>183</v>
      </c>
      <c r="D231" s="115">
        <v>39965</v>
      </c>
      <c r="E231" s="114" t="s">
        <v>622</v>
      </c>
      <c r="F231" s="114" t="s">
        <v>414</v>
      </c>
      <c r="G231" s="116">
        <v>1778.68</v>
      </c>
      <c r="H231" s="116">
        <v>0</v>
      </c>
      <c r="I231" s="117" t="s">
        <v>520</v>
      </c>
      <c r="J231" s="116">
        <v>0</v>
      </c>
      <c r="K231" s="116">
        <v>0</v>
      </c>
      <c r="L231" s="116">
        <v>0</v>
      </c>
      <c r="M231" s="116">
        <v>0</v>
      </c>
      <c r="N231" s="116">
        <v>0</v>
      </c>
      <c r="O231" s="116">
        <v>0</v>
      </c>
      <c r="P231" s="116">
        <v>0</v>
      </c>
      <c r="Q231" s="116">
        <v>0</v>
      </c>
      <c r="R231" s="116">
        <v>0</v>
      </c>
      <c r="S231" s="111">
        <f t="shared" si="6"/>
        <v>1778.68</v>
      </c>
      <c r="T231" s="77">
        <f t="shared" si="7"/>
        <v>0</v>
      </c>
      <c r="U231" s="55" t="str">
        <f>VLOOKUP(B231,'FOLHA RESUMIDA'!C:I,2,0)</f>
        <v>IZABEL LUIZA SOARES DE SOUZA</v>
      </c>
    </row>
    <row r="232" spans="1:21">
      <c r="A232" s="114">
        <v>1</v>
      </c>
      <c r="B232" s="114">
        <v>2770</v>
      </c>
      <c r="C232" s="113" t="s">
        <v>184</v>
      </c>
      <c r="D232" s="115">
        <v>39965</v>
      </c>
      <c r="E232" s="114" t="s">
        <v>622</v>
      </c>
      <c r="F232" s="114" t="s">
        <v>414</v>
      </c>
      <c r="G232" s="116">
        <v>1613.34</v>
      </c>
      <c r="H232" s="116">
        <v>0</v>
      </c>
      <c r="I232" s="117" t="s">
        <v>520</v>
      </c>
      <c r="J232" s="116">
        <v>0</v>
      </c>
      <c r="K232" s="116">
        <v>0</v>
      </c>
      <c r="L232" s="116">
        <v>0</v>
      </c>
      <c r="M232" s="116">
        <v>0</v>
      </c>
      <c r="N232" s="116">
        <v>0</v>
      </c>
      <c r="O232" s="116">
        <v>0</v>
      </c>
      <c r="P232" s="116">
        <v>0</v>
      </c>
      <c r="Q232" s="116">
        <v>0</v>
      </c>
      <c r="R232" s="116">
        <v>0</v>
      </c>
      <c r="S232" s="111">
        <f t="shared" si="6"/>
        <v>1613.34</v>
      </c>
      <c r="T232" s="77">
        <f t="shared" si="7"/>
        <v>0</v>
      </c>
      <c r="U232" s="55" t="str">
        <f>VLOOKUP(B232,'FOLHA RESUMIDA'!C:I,2,0)</f>
        <v>JOSE PIMENTEL SILVA</v>
      </c>
    </row>
    <row r="233" spans="1:21">
      <c r="A233" s="114">
        <v>1</v>
      </c>
      <c r="B233" s="114">
        <v>2772</v>
      </c>
      <c r="C233" s="113" t="s">
        <v>358</v>
      </c>
      <c r="D233" s="115">
        <v>39972</v>
      </c>
      <c r="E233" s="114" t="s">
        <v>622</v>
      </c>
      <c r="F233" s="114" t="s">
        <v>476</v>
      </c>
      <c r="G233" s="116">
        <v>2152.9499999999998</v>
      </c>
      <c r="H233" s="116">
        <v>0</v>
      </c>
      <c r="I233" s="117" t="s">
        <v>520</v>
      </c>
      <c r="J233" s="116">
        <v>0</v>
      </c>
      <c r="K233" s="116">
        <v>0</v>
      </c>
      <c r="L233" s="116">
        <v>0</v>
      </c>
      <c r="M233" s="116">
        <v>0</v>
      </c>
      <c r="N233" s="116">
        <v>0</v>
      </c>
      <c r="O233" s="116">
        <v>0</v>
      </c>
      <c r="P233" s="116">
        <v>0</v>
      </c>
      <c r="Q233" s="116">
        <v>0</v>
      </c>
      <c r="R233" s="116">
        <v>0</v>
      </c>
      <c r="S233" s="111">
        <f t="shared" si="6"/>
        <v>2152.9499999999998</v>
      </c>
      <c r="T233" s="77">
        <f t="shared" si="7"/>
        <v>0</v>
      </c>
      <c r="U233" s="55" t="str">
        <f>VLOOKUP(B233,'FOLHA RESUMIDA'!C:I,2,0)</f>
        <v>CARMEM ALUISIA LEITE DE ANDRAD</v>
      </c>
    </row>
    <row r="234" spans="1:21">
      <c r="A234" s="114">
        <v>1</v>
      </c>
      <c r="B234" s="114">
        <v>2773</v>
      </c>
      <c r="C234" s="113" t="s">
        <v>185</v>
      </c>
      <c r="D234" s="115">
        <v>39979</v>
      </c>
      <c r="E234" s="114" t="s">
        <v>622</v>
      </c>
      <c r="F234" s="114" t="s">
        <v>482</v>
      </c>
      <c r="G234" s="116">
        <v>2050.41</v>
      </c>
      <c r="H234" s="116">
        <v>0</v>
      </c>
      <c r="I234" s="117" t="s">
        <v>520</v>
      </c>
      <c r="J234" s="116">
        <v>0</v>
      </c>
      <c r="K234" s="116">
        <v>0</v>
      </c>
      <c r="L234" s="116">
        <v>0</v>
      </c>
      <c r="M234" s="116">
        <v>0</v>
      </c>
      <c r="N234" s="116">
        <v>0</v>
      </c>
      <c r="O234" s="116">
        <v>0</v>
      </c>
      <c r="P234" s="116">
        <v>0</v>
      </c>
      <c r="Q234" s="116">
        <v>0</v>
      </c>
      <c r="R234" s="116">
        <v>0</v>
      </c>
      <c r="S234" s="111">
        <f t="shared" si="6"/>
        <v>2050.41</v>
      </c>
      <c r="T234" s="77">
        <f t="shared" si="7"/>
        <v>0</v>
      </c>
      <c r="U234" s="55" t="str">
        <f>VLOOKUP(B234,'FOLHA RESUMIDA'!C:I,2,0)</f>
        <v>WALDNER NERTAM F  DE ALENCAR</v>
      </c>
    </row>
    <row r="235" spans="1:21">
      <c r="A235" s="114">
        <v>1</v>
      </c>
      <c r="B235" s="114">
        <v>2775</v>
      </c>
      <c r="C235" s="113" t="s">
        <v>186</v>
      </c>
      <c r="D235" s="115">
        <v>39981</v>
      </c>
      <c r="E235" s="114" t="s">
        <v>622</v>
      </c>
      <c r="F235" s="114" t="s">
        <v>476</v>
      </c>
      <c r="G235" s="116">
        <v>2260.61</v>
      </c>
      <c r="H235" s="116">
        <v>0</v>
      </c>
      <c r="I235" s="117" t="s">
        <v>520</v>
      </c>
      <c r="J235" s="116">
        <v>0</v>
      </c>
      <c r="K235" s="116">
        <v>0</v>
      </c>
      <c r="L235" s="116">
        <v>0</v>
      </c>
      <c r="M235" s="116">
        <v>0</v>
      </c>
      <c r="N235" s="116">
        <v>0</v>
      </c>
      <c r="O235" s="116">
        <v>0</v>
      </c>
      <c r="P235" s="116">
        <v>0</v>
      </c>
      <c r="Q235" s="116">
        <v>0</v>
      </c>
      <c r="R235" s="116">
        <v>0</v>
      </c>
      <c r="S235" s="111">
        <f t="shared" si="6"/>
        <v>2260.61</v>
      </c>
      <c r="T235" s="77">
        <f t="shared" si="7"/>
        <v>0</v>
      </c>
      <c r="U235" s="55" t="str">
        <f>VLOOKUP(B235,'FOLHA RESUMIDA'!C:I,2,0)</f>
        <v>MARCELA FREITAS DA C SALLES</v>
      </c>
    </row>
    <row r="236" spans="1:21">
      <c r="A236" s="114">
        <v>1</v>
      </c>
      <c r="B236" s="114">
        <v>2779</v>
      </c>
      <c r="C236" s="113" t="s">
        <v>187</v>
      </c>
      <c r="D236" s="115">
        <v>39995</v>
      </c>
      <c r="E236" s="114" t="s">
        <v>622</v>
      </c>
      <c r="F236" s="114" t="s">
        <v>414</v>
      </c>
      <c r="G236" s="116">
        <v>1961.03</v>
      </c>
      <c r="H236" s="116">
        <v>0</v>
      </c>
      <c r="I236" s="117" t="s">
        <v>520</v>
      </c>
      <c r="J236" s="116">
        <v>1413.47</v>
      </c>
      <c r="K236" s="116">
        <v>0</v>
      </c>
      <c r="L236" s="116">
        <v>0</v>
      </c>
      <c r="M236" s="116">
        <v>0</v>
      </c>
      <c r="N236" s="116">
        <v>0</v>
      </c>
      <c r="O236" s="116">
        <v>0</v>
      </c>
      <c r="P236" s="116">
        <v>0</v>
      </c>
      <c r="Q236" s="116">
        <v>0</v>
      </c>
      <c r="R236" s="116">
        <v>0</v>
      </c>
      <c r="S236" s="111">
        <f t="shared" si="6"/>
        <v>1961.03</v>
      </c>
      <c r="T236" s="77">
        <f t="shared" si="7"/>
        <v>1413.47</v>
      </c>
      <c r="U236" s="55" t="str">
        <f>VLOOKUP(B236,'FOLHA RESUMIDA'!C:I,2,0)</f>
        <v>THAIS REGINA BORGES LOPES</v>
      </c>
    </row>
    <row r="237" spans="1:21">
      <c r="A237" s="114">
        <v>1</v>
      </c>
      <c r="B237" s="114">
        <v>2782</v>
      </c>
      <c r="C237" s="113" t="s">
        <v>188</v>
      </c>
      <c r="D237" s="115">
        <v>40042</v>
      </c>
      <c r="E237" s="114" t="s">
        <v>622</v>
      </c>
      <c r="F237" s="114" t="s">
        <v>496</v>
      </c>
      <c r="G237" s="116">
        <v>1778.72</v>
      </c>
      <c r="H237" s="116">
        <v>0</v>
      </c>
      <c r="I237" s="117" t="s">
        <v>520</v>
      </c>
      <c r="J237" s="116">
        <v>0</v>
      </c>
      <c r="K237" s="116">
        <v>0</v>
      </c>
      <c r="L237" s="116">
        <v>0</v>
      </c>
      <c r="M237" s="116">
        <v>0</v>
      </c>
      <c r="N237" s="116">
        <v>0</v>
      </c>
      <c r="O237" s="116">
        <v>0</v>
      </c>
      <c r="P237" s="116">
        <v>0</v>
      </c>
      <c r="Q237" s="116">
        <v>0</v>
      </c>
      <c r="R237" s="116">
        <v>0</v>
      </c>
      <c r="S237" s="111">
        <f t="shared" si="6"/>
        <v>1778.72</v>
      </c>
      <c r="T237" s="77">
        <f t="shared" si="7"/>
        <v>0</v>
      </c>
      <c r="U237" s="55" t="str">
        <f>VLOOKUP(B237,'FOLHA RESUMIDA'!C:I,2,0)</f>
        <v>ELVIS ALVES DA COSTA</v>
      </c>
    </row>
    <row r="238" spans="1:21">
      <c r="A238" s="114">
        <v>1</v>
      </c>
      <c r="B238" s="114">
        <v>2784</v>
      </c>
      <c r="C238" s="113" t="s">
        <v>189</v>
      </c>
      <c r="D238" s="115">
        <v>40042</v>
      </c>
      <c r="E238" s="114" t="s">
        <v>622</v>
      </c>
      <c r="F238" s="114" t="s">
        <v>414</v>
      </c>
      <c r="G238" s="116">
        <v>1693.96</v>
      </c>
      <c r="H238" s="116">
        <v>0</v>
      </c>
      <c r="I238" s="117" t="s">
        <v>520</v>
      </c>
      <c r="J238" s="116">
        <v>0</v>
      </c>
      <c r="K238" s="116">
        <v>0</v>
      </c>
      <c r="L238" s="116">
        <v>0</v>
      </c>
      <c r="M238" s="116">
        <v>0</v>
      </c>
      <c r="N238" s="116">
        <v>0</v>
      </c>
      <c r="O238" s="116">
        <v>0</v>
      </c>
      <c r="P238" s="116">
        <v>0</v>
      </c>
      <c r="Q238" s="116">
        <v>0</v>
      </c>
      <c r="R238" s="116">
        <v>0</v>
      </c>
      <c r="S238" s="111">
        <f t="shared" si="6"/>
        <v>1693.96</v>
      </c>
      <c r="T238" s="77">
        <f t="shared" si="7"/>
        <v>0</v>
      </c>
      <c r="U238" s="55" t="str">
        <f>VLOOKUP(B238,'FOLHA RESUMIDA'!C:I,2,0)</f>
        <v>FERNANDO ALVES DO NASCIMENTO</v>
      </c>
    </row>
    <row r="239" spans="1:21">
      <c r="A239" s="114">
        <v>1</v>
      </c>
      <c r="B239" s="114">
        <v>2785</v>
      </c>
      <c r="C239" s="113" t="s">
        <v>190</v>
      </c>
      <c r="D239" s="115">
        <v>40042</v>
      </c>
      <c r="E239" s="114" t="s">
        <v>622</v>
      </c>
      <c r="F239" s="114" t="s">
        <v>414</v>
      </c>
      <c r="G239" s="116">
        <v>1613.31</v>
      </c>
      <c r="H239" s="116">
        <v>0</v>
      </c>
      <c r="I239" s="117" t="s">
        <v>520</v>
      </c>
      <c r="J239" s="116">
        <v>0</v>
      </c>
      <c r="K239" s="116">
        <v>0</v>
      </c>
      <c r="L239" s="116">
        <v>0</v>
      </c>
      <c r="M239" s="116">
        <v>0</v>
      </c>
      <c r="N239" s="116">
        <v>0</v>
      </c>
      <c r="O239" s="116">
        <v>0</v>
      </c>
      <c r="P239" s="116">
        <v>0</v>
      </c>
      <c r="Q239" s="116">
        <v>0</v>
      </c>
      <c r="R239" s="116">
        <v>0</v>
      </c>
      <c r="S239" s="111">
        <f t="shared" si="6"/>
        <v>1613.31</v>
      </c>
      <c r="T239" s="77">
        <f t="shared" si="7"/>
        <v>0</v>
      </c>
      <c r="U239" s="55" t="str">
        <f>VLOOKUP(B239,'FOLHA RESUMIDA'!C:I,2,0)</f>
        <v>JEANNE D ARC PEDROSA PESSOA</v>
      </c>
    </row>
    <row r="240" spans="1:21">
      <c r="A240" s="114">
        <v>1</v>
      </c>
      <c r="B240" s="114">
        <v>2788</v>
      </c>
      <c r="C240" s="113" t="s">
        <v>191</v>
      </c>
      <c r="D240" s="115">
        <v>40042</v>
      </c>
      <c r="E240" s="114" t="s">
        <v>622</v>
      </c>
      <c r="F240" s="114" t="s">
        <v>414</v>
      </c>
      <c r="G240" s="116">
        <v>1778.68</v>
      </c>
      <c r="H240" s="116">
        <v>0</v>
      </c>
      <c r="I240" s="117" t="s">
        <v>520</v>
      </c>
      <c r="J240" s="116">
        <v>0</v>
      </c>
      <c r="K240" s="116">
        <v>0</v>
      </c>
      <c r="L240" s="116">
        <v>0</v>
      </c>
      <c r="M240" s="116">
        <v>0</v>
      </c>
      <c r="N240" s="116">
        <v>0</v>
      </c>
      <c r="O240" s="116">
        <v>0</v>
      </c>
      <c r="P240" s="116">
        <v>0</v>
      </c>
      <c r="Q240" s="116">
        <v>0</v>
      </c>
      <c r="R240" s="116">
        <v>0</v>
      </c>
      <c r="S240" s="111">
        <f t="shared" si="6"/>
        <v>1778.68</v>
      </c>
      <c r="T240" s="77">
        <f t="shared" si="7"/>
        <v>0</v>
      </c>
      <c r="U240" s="55" t="str">
        <f>VLOOKUP(B240,'FOLHA RESUMIDA'!C:I,2,0)</f>
        <v>ROSANIA EMIDIA PEREIRA</v>
      </c>
    </row>
    <row r="241" spans="1:21">
      <c r="A241" s="114">
        <v>1</v>
      </c>
      <c r="B241" s="114">
        <v>2790</v>
      </c>
      <c r="C241" s="113" t="s">
        <v>192</v>
      </c>
      <c r="D241" s="115">
        <v>40057</v>
      </c>
      <c r="E241" s="114" t="s">
        <v>622</v>
      </c>
      <c r="F241" s="114" t="s">
        <v>476</v>
      </c>
      <c r="G241" s="116">
        <v>2373.69</v>
      </c>
      <c r="H241" s="116">
        <v>0</v>
      </c>
      <c r="I241" s="117" t="s">
        <v>520</v>
      </c>
      <c r="J241" s="116">
        <v>0</v>
      </c>
      <c r="K241" s="116">
        <v>0</v>
      </c>
      <c r="L241" s="116">
        <v>0</v>
      </c>
      <c r="M241" s="116">
        <v>0</v>
      </c>
      <c r="N241" s="116">
        <v>0</v>
      </c>
      <c r="O241" s="116">
        <v>0</v>
      </c>
      <c r="P241" s="116">
        <v>0</v>
      </c>
      <c r="Q241" s="116">
        <v>0</v>
      </c>
      <c r="R241" s="116">
        <v>0</v>
      </c>
      <c r="S241" s="111">
        <f t="shared" si="6"/>
        <v>2373.69</v>
      </c>
      <c r="T241" s="77">
        <f t="shared" si="7"/>
        <v>0</v>
      </c>
      <c r="U241" s="55" t="str">
        <f>VLOOKUP(B241,'FOLHA RESUMIDA'!C:I,2,0)</f>
        <v>ROSANA DE FATIMA UCHOA  AREDE</v>
      </c>
    </row>
    <row r="242" spans="1:21">
      <c r="A242" s="114">
        <v>1</v>
      </c>
      <c r="B242" s="114">
        <v>2791</v>
      </c>
      <c r="C242" s="113" t="s">
        <v>193</v>
      </c>
      <c r="D242" s="115">
        <v>40058</v>
      </c>
      <c r="E242" s="114" t="s">
        <v>622</v>
      </c>
      <c r="F242" s="114" t="s">
        <v>422</v>
      </c>
      <c r="G242" s="116">
        <v>6846.73</v>
      </c>
      <c r="H242" s="116">
        <v>0</v>
      </c>
      <c r="I242" s="117" t="s">
        <v>520</v>
      </c>
      <c r="J242" s="116">
        <v>0</v>
      </c>
      <c r="K242" s="116">
        <v>0</v>
      </c>
      <c r="L242" s="116">
        <v>0</v>
      </c>
      <c r="M242" s="116">
        <v>0</v>
      </c>
      <c r="N242" s="116">
        <v>0</v>
      </c>
      <c r="O242" s="116">
        <v>0</v>
      </c>
      <c r="P242" s="116">
        <v>0</v>
      </c>
      <c r="Q242" s="116">
        <v>0</v>
      </c>
      <c r="R242" s="116">
        <v>0</v>
      </c>
      <c r="S242" s="111">
        <f t="shared" si="6"/>
        <v>6846.73</v>
      </c>
      <c r="T242" s="77">
        <f t="shared" si="7"/>
        <v>0</v>
      </c>
      <c r="U242" s="55" t="str">
        <f>VLOOKUP(B242,'FOLHA RESUMIDA'!C:I,2,0)</f>
        <v>JOSIMAR SILVA</v>
      </c>
    </row>
    <row r="243" spans="1:21">
      <c r="A243" s="114">
        <v>1</v>
      </c>
      <c r="B243" s="114">
        <v>2797</v>
      </c>
      <c r="C243" s="113" t="s">
        <v>194</v>
      </c>
      <c r="D243" s="115">
        <v>40064</v>
      </c>
      <c r="E243" s="114" t="s">
        <v>622</v>
      </c>
      <c r="F243" s="114" t="s">
        <v>476</v>
      </c>
      <c r="G243" s="116">
        <v>2152.9499999999998</v>
      </c>
      <c r="H243" s="116">
        <v>0</v>
      </c>
      <c r="I243" s="117" t="s">
        <v>520</v>
      </c>
      <c r="J243" s="116">
        <v>2544.25</v>
      </c>
      <c r="K243" s="116">
        <v>0</v>
      </c>
      <c r="L243" s="116">
        <v>0</v>
      </c>
      <c r="M243" s="116">
        <v>0</v>
      </c>
      <c r="N243" s="116">
        <v>0</v>
      </c>
      <c r="O243" s="116">
        <v>0</v>
      </c>
      <c r="P243" s="116">
        <v>0</v>
      </c>
      <c r="Q243" s="116">
        <v>0</v>
      </c>
      <c r="R243" s="116">
        <v>0</v>
      </c>
      <c r="S243" s="111">
        <f t="shared" si="6"/>
        <v>2152.9499999999998</v>
      </c>
      <c r="T243" s="77">
        <f t="shared" si="7"/>
        <v>2544.25</v>
      </c>
      <c r="U243" s="55" t="str">
        <f>VLOOKUP(B243,'FOLHA RESUMIDA'!C:I,2,0)</f>
        <v>JULIANA SILVA CEDRIM</v>
      </c>
    </row>
    <row r="244" spans="1:21">
      <c r="A244" s="114">
        <v>1</v>
      </c>
      <c r="B244" s="114">
        <v>2798</v>
      </c>
      <c r="C244" s="113" t="s">
        <v>195</v>
      </c>
      <c r="D244" s="115">
        <v>40077</v>
      </c>
      <c r="E244" s="114" t="s">
        <v>622</v>
      </c>
      <c r="F244" s="114" t="s">
        <v>476</v>
      </c>
      <c r="G244" s="116">
        <v>2152.9499999999998</v>
      </c>
      <c r="H244" s="116">
        <v>0</v>
      </c>
      <c r="I244" s="117" t="s">
        <v>520</v>
      </c>
      <c r="J244" s="116">
        <v>2544.25</v>
      </c>
      <c r="K244" s="116">
        <v>0</v>
      </c>
      <c r="L244" s="116">
        <v>0</v>
      </c>
      <c r="M244" s="116">
        <v>0</v>
      </c>
      <c r="N244" s="116">
        <v>0</v>
      </c>
      <c r="O244" s="116">
        <v>0</v>
      </c>
      <c r="P244" s="116">
        <v>0</v>
      </c>
      <c r="Q244" s="116">
        <v>0</v>
      </c>
      <c r="R244" s="116">
        <v>0</v>
      </c>
      <c r="S244" s="111">
        <f t="shared" si="6"/>
        <v>2152.9499999999998</v>
      </c>
      <c r="T244" s="77">
        <f t="shared" si="7"/>
        <v>2544.25</v>
      </c>
      <c r="U244" s="55" t="str">
        <f>VLOOKUP(B244,'FOLHA RESUMIDA'!C:I,2,0)</f>
        <v>MARCO ANDRE ANTUNES CORREIA</v>
      </c>
    </row>
    <row r="245" spans="1:21">
      <c r="A245" s="114">
        <v>20</v>
      </c>
      <c r="B245" s="114">
        <v>2799</v>
      </c>
      <c r="C245" s="113" t="s">
        <v>352</v>
      </c>
      <c r="D245" s="115">
        <v>40081</v>
      </c>
      <c r="E245" s="114" t="s">
        <v>622</v>
      </c>
      <c r="F245" s="114" t="s">
        <v>476</v>
      </c>
      <c r="G245" s="116">
        <v>2373.69</v>
      </c>
      <c r="H245" s="116">
        <v>0</v>
      </c>
      <c r="I245" s="117" t="s">
        <v>520</v>
      </c>
      <c r="J245" s="116">
        <v>0</v>
      </c>
      <c r="K245" s="116">
        <v>0</v>
      </c>
      <c r="L245" s="116">
        <v>233.32</v>
      </c>
      <c r="M245" s="116">
        <v>0</v>
      </c>
      <c r="N245" s="116">
        <v>0</v>
      </c>
      <c r="O245" s="116">
        <v>0</v>
      </c>
      <c r="P245" s="116">
        <v>0</v>
      </c>
      <c r="Q245" s="116">
        <v>0</v>
      </c>
      <c r="R245" s="116">
        <v>0</v>
      </c>
      <c r="S245" s="111">
        <f t="shared" si="6"/>
        <v>2373.69</v>
      </c>
      <c r="T245" s="77">
        <f t="shared" si="7"/>
        <v>233.32</v>
      </c>
      <c r="U245" s="55" t="str">
        <f>VLOOKUP(B245,'FOLHA RESUMIDA'!C:I,2,0)</f>
        <v>ALYSSON FABIO O FLORENCIO</v>
      </c>
    </row>
    <row r="246" spans="1:21">
      <c r="A246" s="114">
        <v>1</v>
      </c>
      <c r="B246" s="114">
        <v>2801</v>
      </c>
      <c r="C246" s="113" t="s">
        <v>196</v>
      </c>
      <c r="D246" s="115">
        <v>40087</v>
      </c>
      <c r="E246" s="114" t="s">
        <v>622</v>
      </c>
      <c r="F246" s="114" t="s">
        <v>417</v>
      </c>
      <c r="G246" s="116">
        <v>5998.71</v>
      </c>
      <c r="H246" s="116">
        <v>0</v>
      </c>
      <c r="I246" s="117" t="s">
        <v>520</v>
      </c>
      <c r="J246" s="116">
        <v>0</v>
      </c>
      <c r="K246" s="116">
        <v>0</v>
      </c>
      <c r="L246" s="116">
        <v>0</v>
      </c>
      <c r="M246" s="116">
        <v>0</v>
      </c>
      <c r="N246" s="116">
        <v>0</v>
      </c>
      <c r="O246" s="116">
        <v>0</v>
      </c>
      <c r="P246" s="116">
        <v>0</v>
      </c>
      <c r="Q246" s="116">
        <v>0</v>
      </c>
      <c r="R246" s="116">
        <v>0</v>
      </c>
      <c r="S246" s="111">
        <f t="shared" si="6"/>
        <v>5998.71</v>
      </c>
      <c r="T246" s="77">
        <f t="shared" si="7"/>
        <v>0</v>
      </c>
      <c r="U246" s="55" t="str">
        <f>VLOOKUP(B246,'FOLHA RESUMIDA'!C:I,2,0)</f>
        <v>VALERIA JALES DA SILVA</v>
      </c>
    </row>
    <row r="247" spans="1:21">
      <c r="A247" s="114">
        <v>1</v>
      </c>
      <c r="B247" s="114">
        <v>2806</v>
      </c>
      <c r="C247" s="113" t="s">
        <v>197</v>
      </c>
      <c r="D247" s="115">
        <v>40133</v>
      </c>
      <c r="E247" s="114" t="s">
        <v>622</v>
      </c>
      <c r="F247" s="114" t="s">
        <v>417</v>
      </c>
      <c r="G247" s="116">
        <v>2492.3200000000002</v>
      </c>
      <c r="H247" s="116">
        <v>0</v>
      </c>
      <c r="I247" s="117" t="s">
        <v>520</v>
      </c>
      <c r="J247" s="116">
        <v>2544.25</v>
      </c>
      <c r="K247" s="116">
        <v>0</v>
      </c>
      <c r="L247" s="116">
        <v>0</v>
      </c>
      <c r="M247" s="116">
        <v>0</v>
      </c>
      <c r="N247" s="116">
        <v>0</v>
      </c>
      <c r="O247" s="116">
        <v>0</v>
      </c>
      <c r="P247" s="116">
        <v>0</v>
      </c>
      <c r="Q247" s="116">
        <v>0</v>
      </c>
      <c r="R247" s="116">
        <v>0</v>
      </c>
      <c r="S247" s="111">
        <f t="shared" si="6"/>
        <v>2492.3200000000002</v>
      </c>
      <c r="T247" s="77">
        <f t="shared" si="7"/>
        <v>2544.25</v>
      </c>
      <c r="U247" s="55" t="str">
        <f>VLOOKUP(B247,'FOLHA RESUMIDA'!C:I,2,0)</f>
        <v>ANA APARECIDA DE ANDRADE LIMA</v>
      </c>
    </row>
    <row r="248" spans="1:21">
      <c r="A248" s="114">
        <v>1</v>
      </c>
      <c r="B248" s="114">
        <v>2808</v>
      </c>
      <c r="C248" s="113" t="s">
        <v>359</v>
      </c>
      <c r="D248" s="115">
        <v>40137</v>
      </c>
      <c r="E248" s="114" t="s">
        <v>622</v>
      </c>
      <c r="F248" s="114" t="s">
        <v>476</v>
      </c>
      <c r="G248" s="116">
        <v>2492.37</v>
      </c>
      <c r="H248" s="116">
        <v>0</v>
      </c>
      <c r="I248" s="117" t="s">
        <v>520</v>
      </c>
      <c r="J248" s="116">
        <v>904.62</v>
      </c>
      <c r="K248" s="116">
        <v>0</v>
      </c>
      <c r="L248" s="116">
        <v>0</v>
      </c>
      <c r="M248" s="116">
        <v>0</v>
      </c>
      <c r="N248" s="116">
        <v>0</v>
      </c>
      <c r="O248" s="116">
        <v>0</v>
      </c>
      <c r="P248" s="116">
        <v>0</v>
      </c>
      <c r="Q248" s="116">
        <v>0</v>
      </c>
      <c r="R248" s="116">
        <v>0</v>
      </c>
      <c r="S248" s="111">
        <f t="shared" si="6"/>
        <v>2492.37</v>
      </c>
      <c r="T248" s="77">
        <f t="shared" si="7"/>
        <v>904.62</v>
      </c>
      <c r="U248" s="55" t="str">
        <f>VLOOKUP(B248,'FOLHA RESUMIDA'!C:I,2,0)</f>
        <v>GABRIELA FERNANDA M  G  CEAN</v>
      </c>
    </row>
    <row r="249" spans="1:21">
      <c r="A249" s="114">
        <v>1</v>
      </c>
      <c r="B249" s="114">
        <v>2816</v>
      </c>
      <c r="C249" s="113" t="s">
        <v>198</v>
      </c>
      <c r="D249" s="115">
        <v>40247</v>
      </c>
      <c r="E249" s="114" t="s">
        <v>622</v>
      </c>
      <c r="F249" s="114" t="s">
        <v>482</v>
      </c>
      <c r="G249" s="116">
        <v>2050.41</v>
      </c>
      <c r="H249" s="116">
        <v>0</v>
      </c>
      <c r="I249" s="117" t="s">
        <v>520</v>
      </c>
      <c r="J249" s="116">
        <v>0</v>
      </c>
      <c r="K249" s="116">
        <v>0</v>
      </c>
      <c r="L249" s="116">
        <v>0</v>
      </c>
      <c r="M249" s="116">
        <v>0</v>
      </c>
      <c r="N249" s="116">
        <v>0</v>
      </c>
      <c r="O249" s="116">
        <v>0</v>
      </c>
      <c r="P249" s="116">
        <v>0</v>
      </c>
      <c r="Q249" s="116">
        <v>0</v>
      </c>
      <c r="R249" s="116">
        <v>0</v>
      </c>
      <c r="S249" s="111">
        <f t="shared" si="6"/>
        <v>2050.41</v>
      </c>
      <c r="T249" s="77">
        <f t="shared" si="7"/>
        <v>0</v>
      </c>
      <c r="U249" s="55" t="str">
        <f>VLOOKUP(B249,'FOLHA RESUMIDA'!C:I,2,0)</f>
        <v>MIRIAM DA SILVA FONSECA</v>
      </c>
    </row>
    <row r="250" spans="1:21">
      <c r="A250" s="114">
        <v>1</v>
      </c>
      <c r="B250" s="114">
        <v>2819</v>
      </c>
      <c r="C250" s="113" t="s">
        <v>199</v>
      </c>
      <c r="D250" s="115">
        <v>40269</v>
      </c>
      <c r="E250" s="114" t="s">
        <v>622</v>
      </c>
      <c r="F250" s="114" t="s">
        <v>476</v>
      </c>
      <c r="G250" s="116">
        <v>2373.69</v>
      </c>
      <c r="H250" s="116">
        <v>0</v>
      </c>
      <c r="I250" s="117" t="s">
        <v>520</v>
      </c>
      <c r="J250" s="116">
        <v>0</v>
      </c>
      <c r="K250" s="116">
        <v>0</v>
      </c>
      <c r="L250" s="116">
        <v>0</v>
      </c>
      <c r="M250" s="116">
        <v>0</v>
      </c>
      <c r="N250" s="116">
        <v>0</v>
      </c>
      <c r="O250" s="116">
        <v>0</v>
      </c>
      <c r="P250" s="116">
        <v>0</v>
      </c>
      <c r="Q250" s="116">
        <v>0</v>
      </c>
      <c r="R250" s="116">
        <v>0</v>
      </c>
      <c r="S250" s="111">
        <f t="shared" si="6"/>
        <v>2373.69</v>
      </c>
      <c r="T250" s="77">
        <f t="shared" si="7"/>
        <v>0</v>
      </c>
      <c r="U250" s="55" t="str">
        <f>VLOOKUP(B250,'FOLHA RESUMIDA'!C:I,2,0)</f>
        <v>RAFAEL LEITAO DE A  G DA SILVA</v>
      </c>
    </row>
    <row r="251" spans="1:21">
      <c r="A251" s="114">
        <v>1</v>
      </c>
      <c r="B251" s="114">
        <v>2820</v>
      </c>
      <c r="C251" s="113" t="s">
        <v>200</v>
      </c>
      <c r="D251" s="115">
        <v>40288</v>
      </c>
      <c r="E251" s="114" t="s">
        <v>622</v>
      </c>
      <c r="F251" s="114" t="s">
        <v>476</v>
      </c>
      <c r="G251" s="116">
        <v>2152.9499999999998</v>
      </c>
      <c r="H251" s="116">
        <v>0</v>
      </c>
      <c r="I251" s="117" t="s">
        <v>520</v>
      </c>
      <c r="J251" s="116">
        <v>0</v>
      </c>
      <c r="K251" s="116">
        <v>0</v>
      </c>
      <c r="L251" s="116">
        <v>0</v>
      </c>
      <c r="M251" s="116">
        <v>0</v>
      </c>
      <c r="N251" s="116">
        <v>3900</v>
      </c>
      <c r="O251" s="116">
        <v>0</v>
      </c>
      <c r="P251" s="116">
        <v>0</v>
      </c>
      <c r="Q251" s="116">
        <v>0</v>
      </c>
      <c r="R251" s="116">
        <v>0</v>
      </c>
      <c r="S251" s="111">
        <f t="shared" si="6"/>
        <v>2152.9499999999998</v>
      </c>
      <c r="T251" s="77">
        <f t="shared" si="7"/>
        <v>3900</v>
      </c>
      <c r="U251" s="55" t="str">
        <f>VLOOKUP(B251,'FOLHA RESUMIDA'!C:I,2,0)</f>
        <v>ROSIANE SANTOS BRITO</v>
      </c>
    </row>
    <row r="252" spans="1:21">
      <c r="A252" s="114">
        <v>1</v>
      </c>
      <c r="B252" s="114">
        <v>2823</v>
      </c>
      <c r="C252" s="113" t="s">
        <v>344</v>
      </c>
      <c r="D252" s="115">
        <v>40310</v>
      </c>
      <c r="E252" s="114" t="s">
        <v>622</v>
      </c>
      <c r="F252" s="114" t="s">
        <v>476</v>
      </c>
      <c r="G252" s="116">
        <v>2373.69</v>
      </c>
      <c r="H252" s="116">
        <v>0</v>
      </c>
      <c r="I252" s="117" t="s">
        <v>520</v>
      </c>
      <c r="J252" s="116">
        <v>0</v>
      </c>
      <c r="K252" s="116">
        <v>0</v>
      </c>
      <c r="L252" s="116">
        <v>0</v>
      </c>
      <c r="M252" s="116">
        <v>0</v>
      </c>
      <c r="N252" s="116">
        <v>0</v>
      </c>
      <c r="O252" s="116">
        <v>0</v>
      </c>
      <c r="P252" s="116">
        <v>0</v>
      </c>
      <c r="Q252" s="116">
        <v>0</v>
      </c>
      <c r="R252" s="116">
        <v>0</v>
      </c>
      <c r="S252" s="111">
        <f t="shared" si="6"/>
        <v>2373.69</v>
      </c>
      <c r="T252" s="77">
        <f t="shared" si="7"/>
        <v>0</v>
      </c>
      <c r="U252" s="55" t="str">
        <f>VLOOKUP(B252,'FOLHA RESUMIDA'!C:I,2,0)</f>
        <v>ADRIANA MARIA DA SILVA</v>
      </c>
    </row>
    <row r="253" spans="1:21">
      <c r="A253" s="114">
        <v>25</v>
      </c>
      <c r="B253" s="114">
        <v>2824</v>
      </c>
      <c r="C253" s="113" t="s">
        <v>397</v>
      </c>
      <c r="D253" s="115">
        <v>40319</v>
      </c>
      <c r="E253" s="114" t="s">
        <v>622</v>
      </c>
      <c r="F253" s="114" t="s">
        <v>493</v>
      </c>
      <c r="G253" s="116">
        <v>5270.88</v>
      </c>
      <c r="H253" s="116">
        <v>0</v>
      </c>
      <c r="I253" s="117" t="s">
        <v>520</v>
      </c>
      <c r="J253" s="116">
        <v>0</v>
      </c>
      <c r="K253" s="116">
        <v>0</v>
      </c>
      <c r="L253" s="116">
        <v>0</v>
      </c>
      <c r="M253" s="116">
        <v>0</v>
      </c>
      <c r="N253" s="116">
        <v>0</v>
      </c>
      <c r="O253" s="116">
        <v>0</v>
      </c>
      <c r="P253" s="116">
        <v>0</v>
      </c>
      <c r="Q253" s="116">
        <v>0</v>
      </c>
      <c r="R253" s="116">
        <v>0</v>
      </c>
      <c r="S253" s="111">
        <f t="shared" si="6"/>
        <v>5270.88</v>
      </c>
      <c r="T253" s="77">
        <f t="shared" si="7"/>
        <v>0</v>
      </c>
      <c r="U253" s="55" t="str">
        <f>VLOOKUP(B253,'FOLHA RESUMIDA'!C:I,2,0)</f>
        <v>ANA PAULA BARBOSA CAVALCANTI</v>
      </c>
    </row>
    <row r="254" spans="1:21">
      <c r="A254" s="114">
        <v>16</v>
      </c>
      <c r="B254" s="114">
        <v>2827</v>
      </c>
      <c r="C254" s="113" t="s">
        <v>368</v>
      </c>
      <c r="D254" s="115">
        <v>40330</v>
      </c>
      <c r="E254" s="114" t="s">
        <v>622</v>
      </c>
      <c r="F254" s="114" t="s">
        <v>476</v>
      </c>
      <c r="G254" s="116">
        <v>2152.9499999999998</v>
      </c>
      <c r="H254" s="116">
        <v>0</v>
      </c>
      <c r="I254" s="117" t="s">
        <v>520</v>
      </c>
      <c r="J254" s="116">
        <v>0</v>
      </c>
      <c r="K254" s="116">
        <v>0</v>
      </c>
      <c r="L254" s="116">
        <v>233.32</v>
      </c>
      <c r="M254" s="116">
        <v>0</v>
      </c>
      <c r="N254" s="116">
        <v>0</v>
      </c>
      <c r="O254" s="116">
        <v>0</v>
      </c>
      <c r="P254" s="116">
        <v>0</v>
      </c>
      <c r="Q254" s="116">
        <v>0</v>
      </c>
      <c r="R254" s="116">
        <v>0</v>
      </c>
      <c r="S254" s="111">
        <f t="shared" si="6"/>
        <v>2152.9499999999998</v>
      </c>
      <c r="T254" s="77">
        <f t="shared" si="7"/>
        <v>233.32</v>
      </c>
      <c r="U254" s="55" t="str">
        <f>VLOOKUP(B254,'FOLHA RESUMIDA'!C:I,2,0)</f>
        <v>FABIO BARBOSA S  DE LIMA</v>
      </c>
    </row>
    <row r="255" spans="1:21">
      <c r="A255" s="114">
        <v>1</v>
      </c>
      <c r="B255" s="114">
        <v>2831</v>
      </c>
      <c r="C255" s="113" t="s">
        <v>201</v>
      </c>
      <c r="D255" s="115">
        <v>40339</v>
      </c>
      <c r="E255" s="114" t="s">
        <v>622</v>
      </c>
      <c r="F255" s="114" t="s">
        <v>476</v>
      </c>
      <c r="G255" s="116">
        <v>2152.9499999999998</v>
      </c>
      <c r="H255" s="116">
        <v>0</v>
      </c>
      <c r="I255" s="117" t="s">
        <v>520</v>
      </c>
      <c r="J255" s="116">
        <v>0</v>
      </c>
      <c r="K255" s="116">
        <v>0</v>
      </c>
      <c r="L255" s="116">
        <v>0</v>
      </c>
      <c r="M255" s="116">
        <v>0</v>
      </c>
      <c r="N255" s="116">
        <v>3900</v>
      </c>
      <c r="O255" s="116">
        <v>0</v>
      </c>
      <c r="P255" s="116">
        <v>0</v>
      </c>
      <c r="Q255" s="116">
        <v>0</v>
      </c>
      <c r="R255" s="116">
        <v>0</v>
      </c>
      <c r="S255" s="111">
        <f t="shared" si="6"/>
        <v>2152.9499999999998</v>
      </c>
      <c r="T255" s="77">
        <f t="shared" si="7"/>
        <v>3900</v>
      </c>
      <c r="U255" s="55" t="str">
        <f>VLOOKUP(B255,'FOLHA RESUMIDA'!C:I,2,0)</f>
        <v>AMANDA BEZERRA MASCARENHAS</v>
      </c>
    </row>
    <row r="256" spans="1:21">
      <c r="A256" s="114">
        <v>1</v>
      </c>
      <c r="B256" s="114">
        <v>2833</v>
      </c>
      <c r="C256" s="113" t="s">
        <v>202</v>
      </c>
      <c r="D256" s="115">
        <v>40350</v>
      </c>
      <c r="E256" s="114" t="s">
        <v>622</v>
      </c>
      <c r="F256" s="114" t="s">
        <v>476</v>
      </c>
      <c r="G256" s="116">
        <v>2492.37</v>
      </c>
      <c r="H256" s="116">
        <v>0</v>
      </c>
      <c r="I256" s="117" t="s">
        <v>520</v>
      </c>
      <c r="J256" s="116">
        <v>1187.32</v>
      </c>
      <c r="K256" s="116">
        <v>0</v>
      </c>
      <c r="L256" s="116">
        <v>0</v>
      </c>
      <c r="M256" s="116">
        <v>1800</v>
      </c>
      <c r="N256" s="116">
        <v>0</v>
      </c>
      <c r="O256" s="116">
        <v>0</v>
      </c>
      <c r="P256" s="116">
        <v>0</v>
      </c>
      <c r="Q256" s="116">
        <v>0</v>
      </c>
      <c r="R256" s="116">
        <v>0</v>
      </c>
      <c r="S256" s="111">
        <f t="shared" si="6"/>
        <v>2492.37</v>
      </c>
      <c r="T256" s="77">
        <f t="shared" si="7"/>
        <v>2987.3199999999997</v>
      </c>
      <c r="U256" s="55" t="str">
        <f>VLOOKUP(B256,'FOLHA RESUMIDA'!C:I,2,0)</f>
        <v>JAMESSON AMANCIO DA ROCHA</v>
      </c>
    </row>
    <row r="257" spans="1:21">
      <c r="A257" s="114">
        <v>1</v>
      </c>
      <c r="B257" s="114">
        <v>2834</v>
      </c>
      <c r="C257" s="113" t="s">
        <v>203</v>
      </c>
      <c r="D257" s="115">
        <v>40350</v>
      </c>
      <c r="E257" s="114" t="s">
        <v>622</v>
      </c>
      <c r="F257" s="114" t="s">
        <v>476</v>
      </c>
      <c r="G257" s="116">
        <v>2373.69</v>
      </c>
      <c r="H257" s="116">
        <v>0</v>
      </c>
      <c r="I257" s="117" t="s">
        <v>520</v>
      </c>
      <c r="J257" s="116">
        <v>0</v>
      </c>
      <c r="K257" s="116">
        <v>0</v>
      </c>
      <c r="L257" s="116">
        <v>0</v>
      </c>
      <c r="M257" s="116">
        <v>0</v>
      </c>
      <c r="N257" s="116">
        <v>0</v>
      </c>
      <c r="O257" s="116">
        <v>0</v>
      </c>
      <c r="P257" s="116">
        <v>0</v>
      </c>
      <c r="Q257" s="116">
        <v>0</v>
      </c>
      <c r="R257" s="116">
        <v>0</v>
      </c>
      <c r="S257" s="111">
        <f t="shared" si="6"/>
        <v>2373.69</v>
      </c>
      <c r="T257" s="77">
        <f t="shared" si="7"/>
        <v>0</v>
      </c>
      <c r="U257" s="55" t="str">
        <f>VLOOKUP(B257,'FOLHA RESUMIDA'!C:I,2,0)</f>
        <v>LUIZ F  DE LIMA CAVALCANTI</v>
      </c>
    </row>
    <row r="258" spans="1:21">
      <c r="A258" s="114">
        <v>1</v>
      </c>
      <c r="B258" s="114">
        <v>2835</v>
      </c>
      <c r="C258" s="113" t="s">
        <v>384</v>
      </c>
      <c r="D258" s="115">
        <v>40360</v>
      </c>
      <c r="E258" s="114" t="s">
        <v>622</v>
      </c>
      <c r="F258" s="114" t="s">
        <v>476</v>
      </c>
      <c r="G258" s="116">
        <v>2152.9499999999998</v>
      </c>
      <c r="H258" s="116">
        <v>0</v>
      </c>
      <c r="I258" s="117" t="s">
        <v>520</v>
      </c>
      <c r="J258" s="116">
        <v>0</v>
      </c>
      <c r="K258" s="116">
        <v>0</v>
      </c>
      <c r="L258" s="116">
        <v>0</v>
      </c>
      <c r="M258" s="116">
        <v>0</v>
      </c>
      <c r="N258" s="116">
        <v>0</v>
      </c>
      <c r="O258" s="116">
        <v>0</v>
      </c>
      <c r="P258" s="116">
        <v>0</v>
      </c>
      <c r="Q258" s="116">
        <v>0</v>
      </c>
      <c r="R258" s="116">
        <v>0</v>
      </c>
      <c r="S258" s="111">
        <f t="shared" si="6"/>
        <v>2152.9499999999998</v>
      </c>
      <c r="T258" s="77">
        <f t="shared" si="7"/>
        <v>0</v>
      </c>
      <c r="U258" s="55" t="str">
        <f>VLOOKUP(B258,'FOLHA RESUMIDA'!C:I,2,0)</f>
        <v>JOSE MARCELO DE FRANCA MATOS</v>
      </c>
    </row>
    <row r="259" spans="1:21">
      <c r="A259" s="114">
        <v>50</v>
      </c>
      <c r="B259" s="114">
        <v>2836</v>
      </c>
      <c r="C259" s="113" t="s">
        <v>378</v>
      </c>
      <c r="D259" s="115">
        <v>40367</v>
      </c>
      <c r="E259" s="114" t="s">
        <v>622</v>
      </c>
      <c r="F259" s="114" t="s">
        <v>476</v>
      </c>
      <c r="G259" s="116">
        <v>2373.69</v>
      </c>
      <c r="H259" s="116">
        <v>0</v>
      </c>
      <c r="I259" s="117" t="s">
        <v>520</v>
      </c>
      <c r="J259" s="116">
        <v>0</v>
      </c>
      <c r="K259" s="116">
        <v>0</v>
      </c>
      <c r="L259" s="116">
        <v>0</v>
      </c>
      <c r="M259" s="116">
        <v>0</v>
      </c>
      <c r="N259" s="116">
        <v>0</v>
      </c>
      <c r="O259" s="116">
        <v>0</v>
      </c>
      <c r="P259" s="116">
        <v>0</v>
      </c>
      <c r="Q259" s="116">
        <v>0</v>
      </c>
      <c r="R259" s="116">
        <v>0</v>
      </c>
      <c r="S259" s="111">
        <f t="shared" si="6"/>
        <v>2373.69</v>
      </c>
      <c r="T259" s="77">
        <f t="shared" si="7"/>
        <v>0</v>
      </c>
      <c r="U259" s="55" t="str">
        <f>VLOOKUP(B259,'FOLHA RESUMIDA'!C:I,2,0)</f>
        <v>MONALISA MARIA LEANDRO RIBEIRO</v>
      </c>
    </row>
    <row r="260" spans="1:21">
      <c r="A260" s="114">
        <v>1</v>
      </c>
      <c r="B260" s="114">
        <v>2837</v>
      </c>
      <c r="C260" s="113" t="s">
        <v>204</v>
      </c>
      <c r="D260" s="115">
        <v>40371</v>
      </c>
      <c r="E260" s="114" t="s">
        <v>622</v>
      </c>
      <c r="F260" s="114" t="s">
        <v>476</v>
      </c>
      <c r="G260" s="116">
        <v>2152.9499999999998</v>
      </c>
      <c r="H260" s="116">
        <v>0</v>
      </c>
      <c r="I260" s="117" t="s">
        <v>520</v>
      </c>
      <c r="J260" s="116">
        <v>2544.25</v>
      </c>
      <c r="K260" s="116">
        <v>0</v>
      </c>
      <c r="L260" s="116">
        <v>0</v>
      </c>
      <c r="M260" s="116">
        <v>0</v>
      </c>
      <c r="N260" s="116">
        <v>0</v>
      </c>
      <c r="O260" s="116">
        <v>0</v>
      </c>
      <c r="P260" s="116">
        <v>0</v>
      </c>
      <c r="Q260" s="116">
        <v>0</v>
      </c>
      <c r="R260" s="116">
        <v>0</v>
      </c>
      <c r="S260" s="111">
        <f t="shared" si="6"/>
        <v>2152.9499999999998</v>
      </c>
      <c r="T260" s="77">
        <f t="shared" si="7"/>
        <v>2544.25</v>
      </c>
      <c r="U260" s="55" t="str">
        <f>VLOOKUP(B260,'FOLHA RESUMIDA'!C:I,2,0)</f>
        <v>BEZALIEL ROSA DOS S JUNIOR</v>
      </c>
    </row>
    <row r="261" spans="1:21">
      <c r="A261" s="114">
        <v>51</v>
      </c>
      <c r="B261" s="114">
        <v>2838</v>
      </c>
      <c r="C261" s="113" t="s">
        <v>348</v>
      </c>
      <c r="D261" s="115">
        <v>40372</v>
      </c>
      <c r="E261" s="114" t="s">
        <v>622</v>
      </c>
      <c r="F261" s="114" t="s">
        <v>476</v>
      </c>
      <c r="G261" s="116">
        <v>2373.69</v>
      </c>
      <c r="H261" s="116">
        <v>0</v>
      </c>
      <c r="I261" s="117" t="s">
        <v>520</v>
      </c>
      <c r="J261" s="116">
        <v>0</v>
      </c>
      <c r="K261" s="116">
        <v>0</v>
      </c>
      <c r="L261" s="116">
        <v>233.32</v>
      </c>
      <c r="M261" s="116">
        <v>0</v>
      </c>
      <c r="N261" s="116">
        <v>0</v>
      </c>
      <c r="O261" s="116">
        <v>0</v>
      </c>
      <c r="P261" s="116">
        <v>0</v>
      </c>
      <c r="Q261" s="116">
        <v>0</v>
      </c>
      <c r="R261" s="116">
        <v>0</v>
      </c>
      <c r="S261" s="111">
        <f t="shared" ref="S261:S324" si="8">SUM(G261:H261)+O261+Q261</f>
        <v>2373.69</v>
      </c>
      <c r="T261" s="77">
        <f t="shared" ref="T261:T324" si="9">SUM(J261:N261)+P261+R261</f>
        <v>233.32</v>
      </c>
      <c r="U261" s="55" t="str">
        <f>VLOOKUP(B261,'FOLHA RESUMIDA'!C:I,2,0)</f>
        <v>CAIO CEZAR F  E  DO NASCIMENTO</v>
      </c>
    </row>
    <row r="262" spans="1:21">
      <c r="A262" s="114">
        <v>1</v>
      </c>
      <c r="B262" s="114">
        <v>2839</v>
      </c>
      <c r="C262" s="113" t="s">
        <v>205</v>
      </c>
      <c r="D262" s="115">
        <v>40379</v>
      </c>
      <c r="E262" s="114" t="s">
        <v>622</v>
      </c>
      <c r="F262" s="114" t="s">
        <v>417</v>
      </c>
      <c r="G262" s="116">
        <v>2492.3200000000002</v>
      </c>
      <c r="H262" s="116">
        <v>0</v>
      </c>
      <c r="I262" s="117" t="s">
        <v>520</v>
      </c>
      <c r="J262" s="116">
        <v>2544.25</v>
      </c>
      <c r="K262" s="116">
        <v>0</v>
      </c>
      <c r="L262" s="116">
        <v>0</v>
      </c>
      <c r="M262" s="116">
        <v>0</v>
      </c>
      <c r="N262" s="116">
        <v>0</v>
      </c>
      <c r="O262" s="116">
        <v>0</v>
      </c>
      <c r="P262" s="116">
        <v>0</v>
      </c>
      <c r="Q262" s="116">
        <v>0</v>
      </c>
      <c r="R262" s="116">
        <v>0</v>
      </c>
      <c r="S262" s="111">
        <f t="shared" si="8"/>
        <v>2492.3200000000002</v>
      </c>
      <c r="T262" s="77">
        <f t="shared" si="9"/>
        <v>2544.25</v>
      </c>
      <c r="U262" s="55" t="str">
        <f>VLOOKUP(B262,'FOLHA RESUMIDA'!C:I,2,0)</f>
        <v>ANGELINA MEDEIROS VERONESE</v>
      </c>
    </row>
    <row r="263" spans="1:21">
      <c r="A263" s="114">
        <v>1</v>
      </c>
      <c r="B263" s="114">
        <v>2849</v>
      </c>
      <c r="C263" s="113" t="s">
        <v>206</v>
      </c>
      <c r="D263" s="115">
        <v>40422</v>
      </c>
      <c r="E263" s="114" t="s">
        <v>622</v>
      </c>
      <c r="F263" s="114" t="s">
        <v>414</v>
      </c>
      <c r="G263" s="116">
        <v>1613.35</v>
      </c>
      <c r="H263" s="116">
        <v>0</v>
      </c>
      <c r="I263" s="117" t="s">
        <v>520</v>
      </c>
      <c r="J263" s="116">
        <v>0</v>
      </c>
      <c r="K263" s="116">
        <v>0</v>
      </c>
      <c r="L263" s="116">
        <v>0</v>
      </c>
      <c r="M263" s="116">
        <v>0</v>
      </c>
      <c r="N263" s="116">
        <v>0</v>
      </c>
      <c r="O263" s="116">
        <v>0</v>
      </c>
      <c r="P263" s="116">
        <v>0</v>
      </c>
      <c r="Q263" s="116">
        <v>0</v>
      </c>
      <c r="R263" s="116">
        <v>0</v>
      </c>
      <c r="S263" s="111">
        <f t="shared" si="8"/>
        <v>1613.35</v>
      </c>
      <c r="T263" s="77">
        <f t="shared" si="9"/>
        <v>0</v>
      </c>
      <c r="U263" s="55" t="str">
        <f>VLOOKUP(B263,'FOLHA RESUMIDA'!C:I,2,0)</f>
        <v>JULIANA CESAR MARTINS DE LIMA</v>
      </c>
    </row>
    <row r="264" spans="1:21">
      <c r="A264" s="114">
        <v>1</v>
      </c>
      <c r="B264" s="114">
        <v>2850</v>
      </c>
      <c r="C264" s="113" t="s">
        <v>207</v>
      </c>
      <c r="D264" s="115">
        <v>40422</v>
      </c>
      <c r="E264" s="114" t="s">
        <v>622</v>
      </c>
      <c r="F264" s="114" t="s">
        <v>414</v>
      </c>
      <c r="G264" s="116">
        <v>1463.31</v>
      </c>
      <c r="H264" s="116">
        <v>0</v>
      </c>
      <c r="I264" s="117" t="s">
        <v>520</v>
      </c>
      <c r="J264" s="116">
        <v>0</v>
      </c>
      <c r="K264" s="116">
        <v>0</v>
      </c>
      <c r="L264" s="116">
        <v>0</v>
      </c>
      <c r="M264" s="116">
        <v>0</v>
      </c>
      <c r="N264" s="116">
        <v>0</v>
      </c>
      <c r="O264" s="116">
        <v>0</v>
      </c>
      <c r="P264" s="116">
        <v>0</v>
      </c>
      <c r="Q264" s="116">
        <v>0</v>
      </c>
      <c r="R264" s="116">
        <v>0</v>
      </c>
      <c r="S264" s="111">
        <f t="shared" si="8"/>
        <v>1463.31</v>
      </c>
      <c r="T264" s="77">
        <f t="shared" si="9"/>
        <v>0</v>
      </c>
      <c r="U264" s="55" t="str">
        <f>VLOOKUP(B264,'FOLHA RESUMIDA'!C:I,2,0)</f>
        <v>JAMERSON A  RAFAEL DE LIMA</v>
      </c>
    </row>
    <row r="265" spans="1:21">
      <c r="A265" s="114">
        <v>1</v>
      </c>
      <c r="B265" s="114">
        <v>2853</v>
      </c>
      <c r="C265" s="113" t="s">
        <v>208</v>
      </c>
      <c r="D265" s="115">
        <v>40422</v>
      </c>
      <c r="E265" s="114" t="s">
        <v>622</v>
      </c>
      <c r="F265" s="114" t="s">
        <v>414</v>
      </c>
      <c r="G265" s="116">
        <v>1613.31</v>
      </c>
      <c r="H265" s="116">
        <v>0</v>
      </c>
      <c r="I265" s="117" t="s">
        <v>520</v>
      </c>
      <c r="J265" s="116">
        <v>0</v>
      </c>
      <c r="K265" s="116">
        <v>0</v>
      </c>
      <c r="L265" s="116">
        <v>0</v>
      </c>
      <c r="M265" s="116">
        <v>0</v>
      </c>
      <c r="N265" s="116">
        <v>0</v>
      </c>
      <c r="O265" s="116">
        <v>0</v>
      </c>
      <c r="P265" s="116">
        <v>0</v>
      </c>
      <c r="Q265" s="116">
        <v>0</v>
      </c>
      <c r="R265" s="116">
        <v>0</v>
      </c>
      <c r="S265" s="111">
        <f t="shared" si="8"/>
        <v>1613.31</v>
      </c>
      <c r="T265" s="77">
        <f t="shared" si="9"/>
        <v>0</v>
      </c>
      <c r="U265" s="55" t="str">
        <f>VLOOKUP(B265,'FOLHA RESUMIDA'!C:I,2,0)</f>
        <v>ALCILEIDE MONTE DA SILVA LIMA</v>
      </c>
    </row>
    <row r="266" spans="1:21">
      <c r="A266" s="114">
        <v>1</v>
      </c>
      <c r="B266" s="114">
        <v>2854</v>
      </c>
      <c r="C266" s="113" t="s">
        <v>209</v>
      </c>
      <c r="D266" s="115">
        <v>40422</v>
      </c>
      <c r="E266" s="114" t="s">
        <v>622</v>
      </c>
      <c r="F266" s="114" t="s">
        <v>414</v>
      </c>
      <c r="G266" s="116">
        <v>1613.33</v>
      </c>
      <c r="H266" s="116">
        <v>0</v>
      </c>
      <c r="I266" s="117" t="s">
        <v>520</v>
      </c>
      <c r="J266" s="116">
        <v>0</v>
      </c>
      <c r="K266" s="116">
        <v>0</v>
      </c>
      <c r="L266" s="116">
        <v>0</v>
      </c>
      <c r="M266" s="116">
        <v>0</v>
      </c>
      <c r="N266" s="116">
        <v>0</v>
      </c>
      <c r="O266" s="116">
        <v>0</v>
      </c>
      <c r="P266" s="116">
        <v>0</v>
      </c>
      <c r="Q266" s="116">
        <v>0</v>
      </c>
      <c r="R266" s="116">
        <v>0</v>
      </c>
      <c r="S266" s="111">
        <f t="shared" si="8"/>
        <v>1613.33</v>
      </c>
      <c r="T266" s="77">
        <f t="shared" si="9"/>
        <v>0</v>
      </c>
      <c r="U266" s="55" t="str">
        <f>VLOOKUP(B266,'FOLHA RESUMIDA'!C:I,2,0)</f>
        <v>ANDRE RICARDO CAMARA TORRES</v>
      </c>
    </row>
    <row r="267" spans="1:21">
      <c r="A267" s="114">
        <v>1</v>
      </c>
      <c r="B267" s="114">
        <v>2857</v>
      </c>
      <c r="C267" s="113" t="s">
        <v>210</v>
      </c>
      <c r="D267" s="115">
        <v>40431</v>
      </c>
      <c r="E267" s="114" t="s">
        <v>622</v>
      </c>
      <c r="F267" s="114" t="s">
        <v>476</v>
      </c>
      <c r="G267" s="116">
        <v>2373.69</v>
      </c>
      <c r="H267" s="116">
        <v>0</v>
      </c>
      <c r="I267" s="117" t="s">
        <v>520</v>
      </c>
      <c r="J267" s="116">
        <v>1413.47</v>
      </c>
      <c r="K267" s="116">
        <v>0</v>
      </c>
      <c r="L267" s="116">
        <v>0</v>
      </c>
      <c r="M267" s="116">
        <v>0</v>
      </c>
      <c r="N267" s="116">
        <v>0</v>
      </c>
      <c r="O267" s="116">
        <v>0</v>
      </c>
      <c r="P267" s="116">
        <v>0</v>
      </c>
      <c r="Q267" s="116">
        <v>0</v>
      </c>
      <c r="R267" s="116">
        <v>0</v>
      </c>
      <c r="S267" s="111">
        <f t="shared" si="8"/>
        <v>2373.69</v>
      </c>
      <c r="T267" s="77">
        <f t="shared" si="9"/>
        <v>1413.47</v>
      </c>
      <c r="U267" s="55" t="str">
        <f>VLOOKUP(B267,'FOLHA RESUMIDA'!C:I,2,0)</f>
        <v>CAROLINE ALVES LEAL</v>
      </c>
    </row>
    <row r="268" spans="1:21">
      <c r="A268" s="114">
        <v>1</v>
      </c>
      <c r="B268" s="114">
        <v>2860</v>
      </c>
      <c r="C268" s="113" t="s">
        <v>211</v>
      </c>
      <c r="D268" s="115">
        <v>40455</v>
      </c>
      <c r="E268" s="114" t="s">
        <v>622</v>
      </c>
      <c r="F268" s="114" t="s">
        <v>414</v>
      </c>
      <c r="G268" s="116">
        <v>1463.31</v>
      </c>
      <c r="H268" s="116">
        <v>0</v>
      </c>
      <c r="I268" s="117" t="s">
        <v>520</v>
      </c>
      <c r="J268" s="116">
        <v>0</v>
      </c>
      <c r="K268" s="116">
        <v>0</v>
      </c>
      <c r="L268" s="116">
        <v>0</v>
      </c>
      <c r="M268" s="116">
        <v>0</v>
      </c>
      <c r="N268" s="116">
        <v>0</v>
      </c>
      <c r="O268" s="116">
        <v>0</v>
      </c>
      <c r="P268" s="116">
        <v>0</v>
      </c>
      <c r="Q268" s="116">
        <v>0</v>
      </c>
      <c r="R268" s="116">
        <v>0</v>
      </c>
      <c r="S268" s="111">
        <f t="shared" si="8"/>
        <v>1463.31</v>
      </c>
      <c r="T268" s="77">
        <f t="shared" si="9"/>
        <v>0</v>
      </c>
      <c r="U268" s="55" t="str">
        <f>VLOOKUP(B268,'FOLHA RESUMIDA'!C:I,2,0)</f>
        <v>ADRIANA MAYO DE SOUZA E SILVA</v>
      </c>
    </row>
    <row r="269" spans="1:21">
      <c r="A269" s="114">
        <v>1</v>
      </c>
      <c r="B269" s="114">
        <v>2864</v>
      </c>
      <c r="C269" s="113" t="s">
        <v>212</v>
      </c>
      <c r="D269" s="115">
        <v>40455</v>
      </c>
      <c r="E269" s="114" t="s">
        <v>622</v>
      </c>
      <c r="F269" s="114" t="s">
        <v>414</v>
      </c>
      <c r="G269" s="116">
        <v>2059.09</v>
      </c>
      <c r="H269" s="116">
        <v>0</v>
      </c>
      <c r="I269" s="117" t="s">
        <v>520</v>
      </c>
      <c r="J269" s="116">
        <v>904.62</v>
      </c>
      <c r="K269" s="116">
        <v>0</v>
      </c>
      <c r="L269" s="116">
        <v>0</v>
      </c>
      <c r="M269" s="116">
        <v>0</v>
      </c>
      <c r="N269" s="116">
        <v>0</v>
      </c>
      <c r="O269" s="116">
        <v>0</v>
      </c>
      <c r="P269" s="116">
        <v>0</v>
      </c>
      <c r="Q269" s="116">
        <v>0</v>
      </c>
      <c r="R269" s="116">
        <v>0</v>
      </c>
      <c r="S269" s="111">
        <f t="shared" si="8"/>
        <v>2059.09</v>
      </c>
      <c r="T269" s="77">
        <f t="shared" si="9"/>
        <v>904.62</v>
      </c>
      <c r="U269" s="55" t="str">
        <f>VLOOKUP(B269,'FOLHA RESUMIDA'!C:I,2,0)</f>
        <v>DULCE HELENA PEREIRA</v>
      </c>
    </row>
    <row r="270" spans="1:21">
      <c r="A270" s="114">
        <v>1</v>
      </c>
      <c r="B270" s="114">
        <v>2866</v>
      </c>
      <c r="C270" s="113" t="s">
        <v>213</v>
      </c>
      <c r="D270" s="115">
        <v>40455</v>
      </c>
      <c r="E270" s="114" t="s">
        <v>622</v>
      </c>
      <c r="F270" s="114" t="s">
        <v>414</v>
      </c>
      <c r="G270" s="116">
        <v>1463.31</v>
      </c>
      <c r="H270" s="116">
        <v>0</v>
      </c>
      <c r="I270" s="117" t="s">
        <v>520</v>
      </c>
      <c r="J270" s="116">
        <v>1187.32</v>
      </c>
      <c r="K270" s="116">
        <v>0</v>
      </c>
      <c r="L270" s="116">
        <v>0</v>
      </c>
      <c r="M270" s="116">
        <v>0</v>
      </c>
      <c r="N270" s="116">
        <v>0</v>
      </c>
      <c r="O270" s="116">
        <v>0</v>
      </c>
      <c r="P270" s="116">
        <v>0</v>
      </c>
      <c r="Q270" s="116">
        <v>0</v>
      </c>
      <c r="R270" s="116">
        <v>0</v>
      </c>
      <c r="S270" s="111">
        <f t="shared" si="8"/>
        <v>1463.31</v>
      </c>
      <c r="T270" s="77">
        <f t="shared" si="9"/>
        <v>1187.32</v>
      </c>
      <c r="U270" s="55" t="str">
        <f>VLOOKUP(B270,'FOLHA RESUMIDA'!C:I,2,0)</f>
        <v>LUCICLEIDE M  DE A  CAMPOS</v>
      </c>
    </row>
    <row r="271" spans="1:21">
      <c r="A271" s="114">
        <v>1</v>
      </c>
      <c r="B271" s="114">
        <v>2869</v>
      </c>
      <c r="C271" s="113" t="s">
        <v>214</v>
      </c>
      <c r="D271" s="115">
        <v>40455</v>
      </c>
      <c r="E271" s="114" t="s">
        <v>622</v>
      </c>
      <c r="F271" s="114" t="s">
        <v>414</v>
      </c>
      <c r="G271" s="116">
        <v>1463.31</v>
      </c>
      <c r="H271" s="116">
        <v>0</v>
      </c>
      <c r="I271" s="117" t="s">
        <v>520</v>
      </c>
      <c r="J271" s="116">
        <v>0</v>
      </c>
      <c r="K271" s="116">
        <v>0</v>
      </c>
      <c r="L271" s="116">
        <v>0</v>
      </c>
      <c r="M271" s="116">
        <v>0</v>
      </c>
      <c r="N271" s="116">
        <v>0</v>
      </c>
      <c r="O271" s="116">
        <v>0</v>
      </c>
      <c r="P271" s="116">
        <v>0</v>
      </c>
      <c r="Q271" s="116">
        <v>0</v>
      </c>
      <c r="R271" s="116">
        <v>0</v>
      </c>
      <c r="S271" s="111">
        <f t="shared" si="8"/>
        <v>1463.31</v>
      </c>
      <c r="T271" s="77">
        <f t="shared" si="9"/>
        <v>0</v>
      </c>
      <c r="U271" s="55" t="str">
        <f>VLOOKUP(B271,'FOLHA RESUMIDA'!C:I,2,0)</f>
        <v>RICARDO J FERNANDES DA CUNHA</v>
      </c>
    </row>
    <row r="272" spans="1:21">
      <c r="A272" s="114">
        <v>1</v>
      </c>
      <c r="B272" s="114">
        <v>2870</v>
      </c>
      <c r="C272" s="113" t="s">
        <v>215</v>
      </c>
      <c r="D272" s="115">
        <v>40455</v>
      </c>
      <c r="E272" s="114" t="s">
        <v>622</v>
      </c>
      <c r="F272" s="114" t="s">
        <v>495</v>
      </c>
      <c r="G272" s="116">
        <v>1613.32</v>
      </c>
      <c r="H272" s="116">
        <v>0</v>
      </c>
      <c r="I272" s="117" t="s">
        <v>520</v>
      </c>
      <c r="J272" s="116">
        <v>0</v>
      </c>
      <c r="K272" s="116">
        <v>0</v>
      </c>
      <c r="L272" s="116">
        <v>0</v>
      </c>
      <c r="M272" s="116">
        <v>0</v>
      </c>
      <c r="N272" s="116">
        <v>0</v>
      </c>
      <c r="O272" s="116">
        <v>0</v>
      </c>
      <c r="P272" s="116">
        <v>0</v>
      </c>
      <c r="Q272" s="116">
        <v>0</v>
      </c>
      <c r="R272" s="116">
        <v>0</v>
      </c>
      <c r="S272" s="111">
        <f t="shared" si="8"/>
        <v>1613.32</v>
      </c>
      <c r="T272" s="77">
        <f t="shared" si="9"/>
        <v>0</v>
      </c>
      <c r="U272" s="55" t="str">
        <f>VLOOKUP(B272,'FOLHA RESUMIDA'!C:I,2,0)</f>
        <v>SUZANA VALERIA PINHEIRO</v>
      </c>
    </row>
    <row r="273" spans="1:21">
      <c r="A273" s="114">
        <v>1</v>
      </c>
      <c r="B273" s="114">
        <v>2871</v>
      </c>
      <c r="C273" s="113" t="s">
        <v>216</v>
      </c>
      <c r="D273" s="115">
        <v>40455</v>
      </c>
      <c r="E273" s="114" t="s">
        <v>622</v>
      </c>
      <c r="F273" s="114" t="s">
        <v>414</v>
      </c>
      <c r="G273" s="116">
        <v>1613.31</v>
      </c>
      <c r="H273" s="116">
        <v>0</v>
      </c>
      <c r="I273" s="117" t="s">
        <v>520</v>
      </c>
      <c r="J273" s="116">
        <v>0</v>
      </c>
      <c r="K273" s="116">
        <v>0</v>
      </c>
      <c r="L273" s="116">
        <v>0</v>
      </c>
      <c r="M273" s="116">
        <v>0</v>
      </c>
      <c r="N273" s="116">
        <v>0</v>
      </c>
      <c r="O273" s="116">
        <v>0</v>
      </c>
      <c r="P273" s="116">
        <v>0</v>
      </c>
      <c r="Q273" s="116">
        <v>0</v>
      </c>
      <c r="R273" s="116">
        <v>0</v>
      </c>
      <c r="S273" s="111">
        <f t="shared" si="8"/>
        <v>1613.31</v>
      </c>
      <c r="T273" s="77">
        <f t="shared" si="9"/>
        <v>0</v>
      </c>
      <c r="U273" s="55" t="str">
        <f>VLOOKUP(B273,'FOLHA RESUMIDA'!C:I,2,0)</f>
        <v>SUZELY ARANTES DA S MELO</v>
      </c>
    </row>
    <row r="274" spans="1:21">
      <c r="A274" s="114">
        <v>16</v>
      </c>
      <c r="B274" s="114">
        <v>2873</v>
      </c>
      <c r="C274" s="113" t="s">
        <v>349</v>
      </c>
      <c r="D274" s="115">
        <v>40455</v>
      </c>
      <c r="E274" s="114" t="s">
        <v>622</v>
      </c>
      <c r="F274" s="114" t="s">
        <v>493</v>
      </c>
      <c r="G274" s="116">
        <v>5270.88</v>
      </c>
      <c r="H274" s="116">
        <v>0</v>
      </c>
      <c r="I274" s="117" t="s">
        <v>520</v>
      </c>
      <c r="J274" s="116">
        <v>0</v>
      </c>
      <c r="K274" s="116">
        <v>0</v>
      </c>
      <c r="L274" s="116">
        <v>0</v>
      </c>
      <c r="M274" s="116">
        <v>0</v>
      </c>
      <c r="N274" s="116">
        <v>0</v>
      </c>
      <c r="O274" s="116">
        <v>0</v>
      </c>
      <c r="P274" s="116">
        <v>0</v>
      </c>
      <c r="Q274" s="116">
        <v>0</v>
      </c>
      <c r="R274" s="116">
        <v>0</v>
      </c>
      <c r="S274" s="111">
        <f t="shared" si="8"/>
        <v>5270.88</v>
      </c>
      <c r="T274" s="77">
        <f t="shared" si="9"/>
        <v>0</v>
      </c>
      <c r="U274" s="55" t="str">
        <f>VLOOKUP(B274,'FOLHA RESUMIDA'!C:I,2,0)</f>
        <v>AURELIA RODRIGUES TORREIRO</v>
      </c>
    </row>
    <row r="275" spans="1:21">
      <c r="A275" s="114">
        <v>25</v>
      </c>
      <c r="B275" s="114">
        <v>2878</v>
      </c>
      <c r="C275" s="113" t="s">
        <v>360</v>
      </c>
      <c r="D275" s="115">
        <v>40457</v>
      </c>
      <c r="E275" s="114" t="s">
        <v>622</v>
      </c>
      <c r="F275" s="114" t="s">
        <v>476</v>
      </c>
      <c r="G275" s="116">
        <v>2152.9499999999998</v>
      </c>
      <c r="H275" s="116">
        <v>0</v>
      </c>
      <c r="I275" s="117" t="s">
        <v>520</v>
      </c>
      <c r="J275" s="116">
        <v>0</v>
      </c>
      <c r="K275" s="116">
        <v>0</v>
      </c>
      <c r="L275" s="116">
        <v>233.32</v>
      </c>
      <c r="M275" s="116">
        <v>0</v>
      </c>
      <c r="N275" s="116">
        <v>0</v>
      </c>
      <c r="O275" s="116">
        <v>0</v>
      </c>
      <c r="P275" s="116">
        <v>0</v>
      </c>
      <c r="Q275" s="116">
        <v>0</v>
      </c>
      <c r="R275" s="116">
        <v>0</v>
      </c>
      <c r="S275" s="111">
        <f t="shared" si="8"/>
        <v>2152.9499999999998</v>
      </c>
      <c r="T275" s="77">
        <f t="shared" si="9"/>
        <v>233.32</v>
      </c>
      <c r="U275" s="55" t="str">
        <f>VLOOKUP(B275,'FOLHA RESUMIDA'!C:I,2,0)</f>
        <v>JAMSON ALESSANDRO DA SILVA</v>
      </c>
    </row>
    <row r="276" spans="1:21">
      <c r="A276" s="114">
        <v>1</v>
      </c>
      <c r="B276" s="114">
        <v>2887</v>
      </c>
      <c r="C276" s="113" t="s">
        <v>217</v>
      </c>
      <c r="D276" s="115">
        <v>40513</v>
      </c>
      <c r="E276" s="114" t="s">
        <v>622</v>
      </c>
      <c r="F276" s="114" t="s">
        <v>476</v>
      </c>
      <c r="G276" s="116">
        <v>2152.9699999999998</v>
      </c>
      <c r="H276" s="116">
        <v>0</v>
      </c>
      <c r="I276" s="117" t="s">
        <v>520</v>
      </c>
      <c r="J276" s="116">
        <v>0</v>
      </c>
      <c r="K276" s="116">
        <v>0</v>
      </c>
      <c r="L276" s="116">
        <v>0</v>
      </c>
      <c r="M276" s="116">
        <v>0</v>
      </c>
      <c r="N276" s="116">
        <v>0</v>
      </c>
      <c r="O276" s="116">
        <v>0</v>
      </c>
      <c r="P276" s="116">
        <v>0</v>
      </c>
      <c r="Q276" s="116">
        <v>0</v>
      </c>
      <c r="R276" s="116">
        <v>0</v>
      </c>
      <c r="S276" s="111">
        <f t="shared" si="8"/>
        <v>2152.9699999999998</v>
      </c>
      <c r="T276" s="77">
        <f t="shared" si="9"/>
        <v>0</v>
      </c>
      <c r="U276" s="55" t="str">
        <f>VLOOKUP(B276,'FOLHA RESUMIDA'!C:I,2,0)</f>
        <v>MARIA EUZENI DA SILVA GARCEZ</v>
      </c>
    </row>
    <row r="277" spans="1:21">
      <c r="A277" s="114">
        <v>1</v>
      </c>
      <c r="B277" s="114">
        <v>2889</v>
      </c>
      <c r="C277" s="113" t="s">
        <v>218</v>
      </c>
      <c r="D277" s="115">
        <v>40575</v>
      </c>
      <c r="E277" s="114" t="s">
        <v>622</v>
      </c>
      <c r="F277" s="114" t="s">
        <v>417</v>
      </c>
      <c r="G277" s="116">
        <v>2492.3200000000002</v>
      </c>
      <c r="H277" s="116">
        <v>0</v>
      </c>
      <c r="I277" s="117" t="s">
        <v>520</v>
      </c>
      <c r="J277" s="116">
        <v>0</v>
      </c>
      <c r="K277" s="116">
        <v>0</v>
      </c>
      <c r="L277" s="116">
        <v>0</v>
      </c>
      <c r="M277" s="116">
        <v>0</v>
      </c>
      <c r="N277" s="116">
        <v>0</v>
      </c>
      <c r="O277" s="116">
        <v>0</v>
      </c>
      <c r="P277" s="116">
        <v>0</v>
      </c>
      <c r="Q277" s="116">
        <v>0</v>
      </c>
      <c r="R277" s="116">
        <v>0</v>
      </c>
      <c r="S277" s="111">
        <f t="shared" si="8"/>
        <v>2492.3200000000002</v>
      </c>
      <c r="T277" s="77">
        <f t="shared" si="9"/>
        <v>0</v>
      </c>
      <c r="U277" s="55" t="str">
        <f>VLOOKUP(B277,'FOLHA RESUMIDA'!C:I,2,0)</f>
        <v>EJANE FERREIRA TEXEIRA</v>
      </c>
    </row>
    <row r="278" spans="1:21">
      <c r="A278" s="114">
        <v>1</v>
      </c>
      <c r="B278" s="114">
        <v>2890</v>
      </c>
      <c r="C278" s="113" t="s">
        <v>219</v>
      </c>
      <c r="D278" s="115">
        <v>40575</v>
      </c>
      <c r="E278" s="114" t="s">
        <v>622</v>
      </c>
      <c r="F278" s="114" t="s">
        <v>414</v>
      </c>
      <c r="G278" s="116">
        <v>1463.31</v>
      </c>
      <c r="H278" s="116">
        <v>0</v>
      </c>
      <c r="I278" s="117" t="s">
        <v>520</v>
      </c>
      <c r="J278" s="116">
        <v>0</v>
      </c>
      <c r="K278" s="116">
        <v>0</v>
      </c>
      <c r="L278" s="116">
        <v>0</v>
      </c>
      <c r="M278" s="116">
        <v>0</v>
      </c>
      <c r="N278" s="116">
        <v>0</v>
      </c>
      <c r="O278" s="116">
        <v>0</v>
      </c>
      <c r="P278" s="116">
        <v>0</v>
      </c>
      <c r="Q278" s="116">
        <v>0</v>
      </c>
      <c r="R278" s="116">
        <v>0</v>
      </c>
      <c r="S278" s="111">
        <f t="shared" si="8"/>
        <v>1463.31</v>
      </c>
      <c r="T278" s="77">
        <f t="shared" si="9"/>
        <v>0</v>
      </c>
      <c r="U278" s="55" t="str">
        <f>VLOOKUP(B278,'FOLHA RESUMIDA'!C:I,2,0)</f>
        <v>CLELIO FIRMINO SILVA</v>
      </c>
    </row>
    <row r="279" spans="1:21">
      <c r="A279" s="114">
        <v>1</v>
      </c>
      <c r="B279" s="114">
        <v>2891</v>
      </c>
      <c r="C279" s="113" t="s">
        <v>220</v>
      </c>
      <c r="D279" s="115">
        <v>40575</v>
      </c>
      <c r="E279" s="114" t="s">
        <v>622</v>
      </c>
      <c r="F279" s="114" t="s">
        <v>414</v>
      </c>
      <c r="G279" s="116">
        <v>1536.48</v>
      </c>
      <c r="H279" s="116">
        <v>0</v>
      </c>
      <c r="I279" s="117" t="s">
        <v>520</v>
      </c>
      <c r="J279" s="116">
        <v>0</v>
      </c>
      <c r="K279" s="116">
        <v>0</v>
      </c>
      <c r="L279" s="116">
        <v>0</v>
      </c>
      <c r="M279" s="116">
        <v>0</v>
      </c>
      <c r="N279" s="116">
        <v>0</v>
      </c>
      <c r="O279" s="116">
        <v>0</v>
      </c>
      <c r="P279" s="116">
        <v>0</v>
      </c>
      <c r="Q279" s="116">
        <v>0</v>
      </c>
      <c r="R279" s="116">
        <v>0</v>
      </c>
      <c r="S279" s="111">
        <f t="shared" si="8"/>
        <v>1536.48</v>
      </c>
      <c r="T279" s="77">
        <f t="shared" si="9"/>
        <v>0</v>
      </c>
      <c r="U279" s="55" t="str">
        <f>VLOOKUP(B279,'FOLHA RESUMIDA'!C:I,2,0)</f>
        <v>ERICK MEDEIROS</v>
      </c>
    </row>
    <row r="280" spans="1:21">
      <c r="A280" s="114">
        <v>1</v>
      </c>
      <c r="B280" s="114">
        <v>2894</v>
      </c>
      <c r="C280" s="113" t="s">
        <v>221</v>
      </c>
      <c r="D280" s="115">
        <v>40575</v>
      </c>
      <c r="E280" s="114" t="s">
        <v>622</v>
      </c>
      <c r="F280" s="114" t="s">
        <v>475</v>
      </c>
      <c r="G280" s="116">
        <v>1961.04</v>
      </c>
      <c r="H280" s="116">
        <v>0</v>
      </c>
      <c r="I280" s="117" t="s">
        <v>520</v>
      </c>
      <c r="J280" s="116">
        <v>0</v>
      </c>
      <c r="K280" s="116">
        <v>0</v>
      </c>
      <c r="L280" s="116">
        <v>0</v>
      </c>
      <c r="M280" s="116">
        <v>0</v>
      </c>
      <c r="N280" s="116">
        <v>0</v>
      </c>
      <c r="O280" s="116">
        <v>0</v>
      </c>
      <c r="P280" s="116">
        <v>0</v>
      </c>
      <c r="Q280" s="116">
        <v>0</v>
      </c>
      <c r="R280" s="116">
        <v>0</v>
      </c>
      <c r="S280" s="111">
        <f t="shared" si="8"/>
        <v>1961.04</v>
      </c>
      <c r="T280" s="77">
        <f t="shared" si="9"/>
        <v>0</v>
      </c>
      <c r="U280" s="55" t="str">
        <f>VLOOKUP(B280,'FOLHA RESUMIDA'!C:I,2,0)</f>
        <v>JOELNA DINIZ PEREIRA DE SOUSA</v>
      </c>
    </row>
    <row r="281" spans="1:21">
      <c r="A281" s="114">
        <v>1</v>
      </c>
      <c r="B281" s="114">
        <v>2895</v>
      </c>
      <c r="C281" s="113" t="s">
        <v>222</v>
      </c>
      <c r="D281" s="115">
        <v>40575</v>
      </c>
      <c r="E281" s="114" t="s">
        <v>622</v>
      </c>
      <c r="F281" s="114" t="s">
        <v>414</v>
      </c>
      <c r="G281" s="116">
        <v>1463.31</v>
      </c>
      <c r="H281" s="116">
        <v>0</v>
      </c>
      <c r="I281" s="117" t="s">
        <v>520</v>
      </c>
      <c r="J281" s="116">
        <v>0</v>
      </c>
      <c r="K281" s="116">
        <v>0</v>
      </c>
      <c r="L281" s="116">
        <v>0</v>
      </c>
      <c r="M281" s="116">
        <v>0</v>
      </c>
      <c r="N281" s="116">
        <v>0</v>
      </c>
      <c r="O281" s="116">
        <v>0</v>
      </c>
      <c r="P281" s="116">
        <v>0</v>
      </c>
      <c r="Q281" s="116">
        <v>0</v>
      </c>
      <c r="R281" s="116">
        <v>0</v>
      </c>
      <c r="S281" s="111">
        <f t="shared" si="8"/>
        <v>1463.31</v>
      </c>
      <c r="T281" s="77">
        <f t="shared" si="9"/>
        <v>0</v>
      </c>
      <c r="U281" s="55" t="str">
        <f>VLOOKUP(B281,'FOLHA RESUMIDA'!C:I,2,0)</f>
        <v>KLEBER DE OLIVEIRA GALDINO</v>
      </c>
    </row>
    <row r="282" spans="1:21">
      <c r="A282" s="114">
        <v>47</v>
      </c>
      <c r="B282" s="114">
        <v>2904</v>
      </c>
      <c r="C282" s="113" t="s">
        <v>373</v>
      </c>
      <c r="D282" s="115">
        <v>40605</v>
      </c>
      <c r="E282" s="114" t="s">
        <v>622</v>
      </c>
      <c r="F282" s="114" t="s">
        <v>476</v>
      </c>
      <c r="G282" s="116">
        <v>2373.69</v>
      </c>
      <c r="H282" s="116">
        <v>0</v>
      </c>
      <c r="I282" s="117" t="s">
        <v>520</v>
      </c>
      <c r="J282" s="116">
        <v>0</v>
      </c>
      <c r="K282" s="116">
        <v>0</v>
      </c>
      <c r="L282" s="116">
        <v>0</v>
      </c>
      <c r="M282" s="116">
        <v>0</v>
      </c>
      <c r="N282" s="116">
        <v>0</v>
      </c>
      <c r="O282" s="116">
        <v>0</v>
      </c>
      <c r="P282" s="116">
        <v>0</v>
      </c>
      <c r="Q282" s="116">
        <v>0</v>
      </c>
      <c r="R282" s="116">
        <v>0</v>
      </c>
      <c r="S282" s="111">
        <f t="shared" si="8"/>
        <v>2373.69</v>
      </c>
      <c r="T282" s="77">
        <f t="shared" si="9"/>
        <v>0</v>
      </c>
      <c r="U282" s="55" t="str">
        <f>VLOOKUP(B282,'FOLHA RESUMIDA'!C:I,2,0)</f>
        <v>ANTONIO S ALVES DE O JUNIOR</v>
      </c>
    </row>
    <row r="283" spans="1:21">
      <c r="A283" s="114">
        <v>3</v>
      </c>
      <c r="B283" s="114">
        <v>2906</v>
      </c>
      <c r="C283" s="113" t="s">
        <v>345</v>
      </c>
      <c r="D283" s="115">
        <v>40612</v>
      </c>
      <c r="E283" s="114" t="s">
        <v>622</v>
      </c>
      <c r="F283" s="114" t="s">
        <v>493</v>
      </c>
      <c r="G283" s="116">
        <v>5270.88</v>
      </c>
      <c r="H283" s="116">
        <v>0</v>
      </c>
      <c r="I283" s="117" t="s">
        <v>520</v>
      </c>
      <c r="J283" s="116">
        <v>0</v>
      </c>
      <c r="K283" s="116">
        <v>0</v>
      </c>
      <c r="L283" s="116">
        <v>0</v>
      </c>
      <c r="M283" s="116">
        <v>0</v>
      </c>
      <c r="N283" s="116">
        <v>0</v>
      </c>
      <c r="O283" s="116">
        <v>0</v>
      </c>
      <c r="P283" s="116">
        <v>0</v>
      </c>
      <c r="Q283" s="116">
        <v>0</v>
      </c>
      <c r="R283" s="116">
        <v>0</v>
      </c>
      <c r="S283" s="111">
        <f t="shared" si="8"/>
        <v>5270.88</v>
      </c>
      <c r="T283" s="77">
        <f t="shared" si="9"/>
        <v>0</v>
      </c>
      <c r="U283" s="55" t="str">
        <f>VLOOKUP(B283,'FOLHA RESUMIDA'!C:I,2,0)</f>
        <v>ARTHUR A SANTOS WANDERLEY</v>
      </c>
    </row>
    <row r="284" spans="1:21">
      <c r="A284" s="114">
        <v>1</v>
      </c>
      <c r="B284" s="114">
        <v>2907</v>
      </c>
      <c r="C284" s="113" t="s">
        <v>223</v>
      </c>
      <c r="D284" s="115">
        <v>40623</v>
      </c>
      <c r="E284" s="114" t="s">
        <v>622</v>
      </c>
      <c r="F284" s="114" t="s">
        <v>476</v>
      </c>
      <c r="G284" s="116">
        <v>2152.9699999999998</v>
      </c>
      <c r="H284" s="116">
        <v>0</v>
      </c>
      <c r="I284" s="117" t="s">
        <v>520</v>
      </c>
      <c r="J284" s="116">
        <v>0</v>
      </c>
      <c r="K284" s="116">
        <v>0</v>
      </c>
      <c r="L284" s="116">
        <v>0</v>
      </c>
      <c r="M284" s="116">
        <v>0</v>
      </c>
      <c r="N284" s="116">
        <v>0</v>
      </c>
      <c r="O284" s="116">
        <v>0</v>
      </c>
      <c r="P284" s="116">
        <v>0</v>
      </c>
      <c r="Q284" s="116">
        <v>0</v>
      </c>
      <c r="R284" s="116">
        <v>0</v>
      </c>
      <c r="S284" s="111">
        <f t="shared" si="8"/>
        <v>2152.9699999999998</v>
      </c>
      <c r="T284" s="77">
        <f t="shared" si="9"/>
        <v>0</v>
      </c>
      <c r="U284" s="55" t="str">
        <f>VLOOKUP(B284,'FOLHA RESUMIDA'!C:I,2,0)</f>
        <v>JOELINE LIMA DO NASCIMENTO</v>
      </c>
    </row>
    <row r="285" spans="1:21">
      <c r="A285" s="114">
        <v>1</v>
      </c>
      <c r="B285" s="114">
        <v>2909</v>
      </c>
      <c r="C285" s="113" t="s">
        <v>224</v>
      </c>
      <c r="D285" s="115">
        <v>40634</v>
      </c>
      <c r="E285" s="114" t="s">
        <v>622</v>
      </c>
      <c r="F285" s="114" t="s">
        <v>476</v>
      </c>
      <c r="G285" s="116">
        <v>2373.69</v>
      </c>
      <c r="H285" s="116">
        <v>0</v>
      </c>
      <c r="I285" s="117" t="s">
        <v>520</v>
      </c>
      <c r="J285" s="116">
        <v>0</v>
      </c>
      <c r="K285" s="116">
        <v>0</v>
      </c>
      <c r="L285" s="116">
        <v>0</v>
      </c>
      <c r="M285" s="116">
        <v>0</v>
      </c>
      <c r="N285" s="116">
        <v>0</v>
      </c>
      <c r="O285" s="116">
        <v>0</v>
      </c>
      <c r="P285" s="116">
        <v>0</v>
      </c>
      <c r="Q285" s="116">
        <v>0</v>
      </c>
      <c r="R285" s="116">
        <v>0</v>
      </c>
      <c r="S285" s="111">
        <f t="shared" si="8"/>
        <v>2373.69</v>
      </c>
      <c r="T285" s="77">
        <f t="shared" si="9"/>
        <v>0</v>
      </c>
      <c r="U285" s="55" t="str">
        <f>VLOOKUP(B285,'FOLHA RESUMIDA'!C:I,2,0)</f>
        <v>ROBSON CARNEIRO DA SILVA</v>
      </c>
    </row>
    <row r="286" spans="1:21">
      <c r="A286" s="114">
        <v>1</v>
      </c>
      <c r="B286" s="114">
        <v>2910</v>
      </c>
      <c r="C286" s="113" t="s">
        <v>225</v>
      </c>
      <c r="D286" s="115">
        <v>40639</v>
      </c>
      <c r="E286" s="114" t="s">
        <v>622</v>
      </c>
      <c r="F286" s="114" t="s">
        <v>476</v>
      </c>
      <c r="G286" s="116">
        <v>2492.37</v>
      </c>
      <c r="H286" s="116">
        <v>0</v>
      </c>
      <c r="I286" s="117" t="s">
        <v>520</v>
      </c>
      <c r="J286" s="116">
        <v>2544.25</v>
      </c>
      <c r="K286" s="116">
        <v>0</v>
      </c>
      <c r="L286" s="116">
        <v>0</v>
      </c>
      <c r="M286" s="116">
        <v>1800</v>
      </c>
      <c r="N286" s="116">
        <v>0</v>
      </c>
      <c r="O286" s="116">
        <v>0</v>
      </c>
      <c r="P286" s="116">
        <v>0</v>
      </c>
      <c r="Q286" s="116">
        <v>0</v>
      </c>
      <c r="R286" s="116">
        <v>0</v>
      </c>
      <c r="S286" s="111">
        <f t="shared" si="8"/>
        <v>2492.37</v>
      </c>
      <c r="T286" s="77">
        <f t="shared" si="9"/>
        <v>4344.25</v>
      </c>
      <c r="U286" s="55" t="str">
        <f>VLOOKUP(B286,'FOLHA RESUMIDA'!C:I,2,0)</f>
        <v>JOSE VITAL DUARTE JUNIOR</v>
      </c>
    </row>
    <row r="287" spans="1:21">
      <c r="A287" s="114">
        <v>1</v>
      </c>
      <c r="B287" s="114">
        <v>2911</v>
      </c>
      <c r="C287" s="113" t="s">
        <v>226</v>
      </c>
      <c r="D287" s="115">
        <v>40644</v>
      </c>
      <c r="E287" s="114" t="s">
        <v>622</v>
      </c>
      <c r="F287" s="114" t="s">
        <v>414</v>
      </c>
      <c r="G287" s="116">
        <v>1613.3</v>
      </c>
      <c r="H287" s="116">
        <v>0</v>
      </c>
      <c r="I287" s="117" t="s">
        <v>520</v>
      </c>
      <c r="J287" s="116">
        <v>0</v>
      </c>
      <c r="K287" s="116">
        <v>0</v>
      </c>
      <c r="L287" s="116">
        <v>0</v>
      </c>
      <c r="M287" s="116">
        <v>0</v>
      </c>
      <c r="N287" s="116">
        <v>0</v>
      </c>
      <c r="O287" s="116">
        <v>0</v>
      </c>
      <c r="P287" s="116">
        <v>0</v>
      </c>
      <c r="Q287" s="116">
        <v>0</v>
      </c>
      <c r="R287" s="116">
        <v>0</v>
      </c>
      <c r="S287" s="111">
        <f t="shared" si="8"/>
        <v>1613.3</v>
      </c>
      <c r="T287" s="77">
        <f t="shared" si="9"/>
        <v>0</v>
      </c>
      <c r="U287" s="55" t="str">
        <f>VLOOKUP(B287,'FOLHA RESUMIDA'!C:I,2,0)</f>
        <v>ALDJANE MARIA DOS SANTOS</v>
      </c>
    </row>
    <row r="288" spans="1:21">
      <c r="A288" s="114">
        <v>1</v>
      </c>
      <c r="B288" s="114">
        <v>2915</v>
      </c>
      <c r="C288" s="113" t="s">
        <v>227</v>
      </c>
      <c r="D288" s="115">
        <v>40647</v>
      </c>
      <c r="E288" s="114" t="s">
        <v>622</v>
      </c>
      <c r="F288" s="114" t="s">
        <v>414</v>
      </c>
      <c r="G288" s="116">
        <v>1613.3</v>
      </c>
      <c r="H288" s="116">
        <v>0</v>
      </c>
      <c r="I288" s="117" t="s">
        <v>520</v>
      </c>
      <c r="J288" s="116">
        <v>0</v>
      </c>
      <c r="K288" s="116">
        <v>0</v>
      </c>
      <c r="L288" s="116">
        <v>0</v>
      </c>
      <c r="M288" s="116">
        <v>0</v>
      </c>
      <c r="N288" s="116">
        <v>0</v>
      </c>
      <c r="O288" s="116">
        <v>0</v>
      </c>
      <c r="P288" s="116">
        <v>0</v>
      </c>
      <c r="Q288" s="116">
        <v>0</v>
      </c>
      <c r="R288" s="116">
        <v>0</v>
      </c>
      <c r="S288" s="111">
        <f t="shared" si="8"/>
        <v>1613.3</v>
      </c>
      <c r="T288" s="77">
        <f t="shared" si="9"/>
        <v>0</v>
      </c>
      <c r="U288" s="55" t="str">
        <f>VLOOKUP(B288,'FOLHA RESUMIDA'!C:I,2,0)</f>
        <v>HAMILTON LINO ALVES</v>
      </c>
    </row>
    <row r="289" spans="1:21">
      <c r="A289" s="114">
        <v>1</v>
      </c>
      <c r="B289" s="114">
        <v>2917</v>
      </c>
      <c r="C289" s="113" t="s">
        <v>228</v>
      </c>
      <c r="D289" s="115">
        <v>40644</v>
      </c>
      <c r="E289" s="114" t="s">
        <v>622</v>
      </c>
      <c r="F289" s="114" t="s">
        <v>414</v>
      </c>
      <c r="G289" s="116">
        <v>1867.65</v>
      </c>
      <c r="H289" s="116">
        <v>0</v>
      </c>
      <c r="I289" s="117" t="s">
        <v>520</v>
      </c>
      <c r="J289" s="116">
        <v>0</v>
      </c>
      <c r="K289" s="116">
        <v>0</v>
      </c>
      <c r="L289" s="116">
        <v>0</v>
      </c>
      <c r="M289" s="116">
        <v>0</v>
      </c>
      <c r="N289" s="116">
        <v>0</v>
      </c>
      <c r="O289" s="116">
        <v>0</v>
      </c>
      <c r="P289" s="116">
        <v>0</v>
      </c>
      <c r="Q289" s="116">
        <v>0</v>
      </c>
      <c r="R289" s="116">
        <v>0</v>
      </c>
      <c r="S289" s="111">
        <f t="shared" si="8"/>
        <v>1867.65</v>
      </c>
      <c r="T289" s="77">
        <f t="shared" si="9"/>
        <v>0</v>
      </c>
      <c r="U289" s="55" t="str">
        <f>VLOOKUP(B289,'FOLHA RESUMIDA'!C:I,2,0)</f>
        <v>LUCICLEIDE PEREIRA DEODATO</v>
      </c>
    </row>
    <row r="290" spans="1:21">
      <c r="A290" s="114">
        <v>1</v>
      </c>
      <c r="B290" s="114">
        <v>2918</v>
      </c>
      <c r="C290" s="113" t="s">
        <v>229</v>
      </c>
      <c r="D290" s="115">
        <v>40644</v>
      </c>
      <c r="E290" s="114" t="s">
        <v>622</v>
      </c>
      <c r="F290" s="114" t="s">
        <v>414</v>
      </c>
      <c r="G290" s="116">
        <v>1463.31</v>
      </c>
      <c r="H290" s="116">
        <v>0</v>
      </c>
      <c r="I290" s="117" t="s">
        <v>520</v>
      </c>
      <c r="J290" s="116">
        <v>0</v>
      </c>
      <c r="K290" s="116">
        <v>0</v>
      </c>
      <c r="L290" s="116">
        <v>0</v>
      </c>
      <c r="M290" s="116">
        <v>0</v>
      </c>
      <c r="N290" s="116">
        <v>0</v>
      </c>
      <c r="O290" s="116">
        <v>0</v>
      </c>
      <c r="P290" s="116">
        <v>0</v>
      </c>
      <c r="Q290" s="116">
        <v>0</v>
      </c>
      <c r="R290" s="116">
        <v>0</v>
      </c>
      <c r="S290" s="111">
        <f t="shared" si="8"/>
        <v>1463.31</v>
      </c>
      <c r="T290" s="77">
        <f t="shared" si="9"/>
        <v>0</v>
      </c>
      <c r="U290" s="55" t="str">
        <f>VLOOKUP(B290,'FOLHA RESUMIDA'!C:I,2,0)</f>
        <v>MARIA DAS NEVES DE BARROS</v>
      </c>
    </row>
    <row r="291" spans="1:21">
      <c r="A291" s="114">
        <v>1</v>
      </c>
      <c r="B291" s="114">
        <v>2921</v>
      </c>
      <c r="C291" s="113" t="s">
        <v>230</v>
      </c>
      <c r="D291" s="115">
        <v>40644</v>
      </c>
      <c r="E291" s="114" t="s">
        <v>622</v>
      </c>
      <c r="F291" s="114" t="s">
        <v>414</v>
      </c>
      <c r="G291" s="116">
        <v>1778.73</v>
      </c>
      <c r="H291" s="116">
        <v>0</v>
      </c>
      <c r="I291" s="117" t="s">
        <v>520</v>
      </c>
      <c r="J291" s="116">
        <v>0</v>
      </c>
      <c r="K291" s="116">
        <v>0</v>
      </c>
      <c r="L291" s="116">
        <v>0</v>
      </c>
      <c r="M291" s="116">
        <v>0</v>
      </c>
      <c r="N291" s="116">
        <v>0</v>
      </c>
      <c r="O291" s="116">
        <v>0</v>
      </c>
      <c r="P291" s="116">
        <v>0</v>
      </c>
      <c r="Q291" s="116">
        <v>0</v>
      </c>
      <c r="R291" s="116">
        <v>0</v>
      </c>
      <c r="S291" s="111">
        <f t="shared" si="8"/>
        <v>1778.73</v>
      </c>
      <c r="T291" s="77">
        <f t="shared" si="9"/>
        <v>0</v>
      </c>
      <c r="U291" s="55" t="str">
        <f>VLOOKUP(B291,'FOLHA RESUMIDA'!C:I,2,0)</f>
        <v>TIAGO MANOEL DE SOUSA LEITE</v>
      </c>
    </row>
    <row r="292" spans="1:21">
      <c r="A292" s="114">
        <v>1</v>
      </c>
      <c r="B292" s="114">
        <v>2922</v>
      </c>
      <c r="C292" s="113" t="s">
        <v>231</v>
      </c>
      <c r="D292" s="115">
        <v>40644</v>
      </c>
      <c r="E292" s="114" t="s">
        <v>622</v>
      </c>
      <c r="F292" s="114" t="s">
        <v>414</v>
      </c>
      <c r="G292" s="116">
        <v>1693.96</v>
      </c>
      <c r="H292" s="116">
        <v>0</v>
      </c>
      <c r="I292" s="117" t="s">
        <v>520</v>
      </c>
      <c r="J292" s="116">
        <v>0</v>
      </c>
      <c r="K292" s="116">
        <v>0</v>
      </c>
      <c r="L292" s="116">
        <v>0</v>
      </c>
      <c r="M292" s="116">
        <v>0</v>
      </c>
      <c r="N292" s="116">
        <v>0</v>
      </c>
      <c r="O292" s="116">
        <v>0</v>
      </c>
      <c r="P292" s="116">
        <v>0</v>
      </c>
      <c r="Q292" s="116">
        <v>0</v>
      </c>
      <c r="R292" s="116">
        <v>0</v>
      </c>
      <c r="S292" s="111">
        <f t="shared" si="8"/>
        <v>1693.96</v>
      </c>
      <c r="T292" s="77">
        <f t="shared" si="9"/>
        <v>0</v>
      </c>
      <c r="U292" s="55" t="str">
        <f>VLOOKUP(B292,'FOLHA RESUMIDA'!C:I,2,0)</f>
        <v>XENIA KELY VERISSIMO DINIZ</v>
      </c>
    </row>
    <row r="293" spans="1:21">
      <c r="A293" s="114">
        <v>1</v>
      </c>
      <c r="B293" s="114">
        <v>2926</v>
      </c>
      <c r="C293" s="113" t="s">
        <v>232</v>
      </c>
      <c r="D293" s="115">
        <v>40665</v>
      </c>
      <c r="E293" s="114" t="s">
        <v>622</v>
      </c>
      <c r="F293" s="114" t="s">
        <v>414</v>
      </c>
      <c r="G293" s="116">
        <v>1778.71</v>
      </c>
      <c r="H293" s="116">
        <v>0</v>
      </c>
      <c r="I293" s="117" t="s">
        <v>520</v>
      </c>
      <c r="J293" s="116">
        <v>0</v>
      </c>
      <c r="K293" s="116">
        <v>0</v>
      </c>
      <c r="L293" s="116">
        <v>0</v>
      </c>
      <c r="M293" s="116">
        <v>0</v>
      </c>
      <c r="N293" s="116">
        <v>0</v>
      </c>
      <c r="O293" s="116">
        <v>0</v>
      </c>
      <c r="P293" s="116">
        <v>0</v>
      </c>
      <c r="Q293" s="116">
        <v>0</v>
      </c>
      <c r="R293" s="116">
        <v>0</v>
      </c>
      <c r="S293" s="111">
        <f t="shared" si="8"/>
        <v>1778.71</v>
      </c>
      <c r="T293" s="77">
        <f t="shared" si="9"/>
        <v>0</v>
      </c>
      <c r="U293" s="55" t="str">
        <f>VLOOKUP(B293,'FOLHA RESUMIDA'!C:I,2,0)</f>
        <v>ANTONIO CARLOS DE LUNA MATOS</v>
      </c>
    </row>
    <row r="294" spans="1:21">
      <c r="A294" s="114">
        <v>1</v>
      </c>
      <c r="B294" s="114">
        <v>2927</v>
      </c>
      <c r="C294" s="113" t="s">
        <v>233</v>
      </c>
      <c r="D294" s="115">
        <v>40665</v>
      </c>
      <c r="E294" s="114" t="s">
        <v>622</v>
      </c>
      <c r="F294" s="114" t="s">
        <v>414</v>
      </c>
      <c r="G294" s="116">
        <v>1613.31</v>
      </c>
      <c r="H294" s="116">
        <v>0</v>
      </c>
      <c r="I294" s="117" t="s">
        <v>520</v>
      </c>
      <c r="J294" s="116">
        <v>0</v>
      </c>
      <c r="K294" s="116">
        <v>0</v>
      </c>
      <c r="L294" s="116">
        <v>0</v>
      </c>
      <c r="M294" s="116">
        <v>0</v>
      </c>
      <c r="N294" s="116">
        <v>0</v>
      </c>
      <c r="O294" s="116">
        <v>0</v>
      </c>
      <c r="P294" s="116">
        <v>0</v>
      </c>
      <c r="Q294" s="116">
        <v>0</v>
      </c>
      <c r="R294" s="116">
        <v>0</v>
      </c>
      <c r="S294" s="111">
        <f t="shared" si="8"/>
        <v>1613.31</v>
      </c>
      <c r="T294" s="77">
        <f t="shared" si="9"/>
        <v>0</v>
      </c>
      <c r="U294" s="55" t="str">
        <f>VLOOKUP(B294,'FOLHA RESUMIDA'!C:I,2,0)</f>
        <v>DEYVISON MACHADO DA SILVA</v>
      </c>
    </row>
    <row r="295" spans="1:21">
      <c r="A295" s="114">
        <v>1</v>
      </c>
      <c r="B295" s="114">
        <v>2930</v>
      </c>
      <c r="C295" s="113" t="s">
        <v>234</v>
      </c>
      <c r="D295" s="115">
        <v>40665</v>
      </c>
      <c r="E295" s="114" t="s">
        <v>622</v>
      </c>
      <c r="F295" s="114" t="s">
        <v>496</v>
      </c>
      <c r="G295" s="116">
        <v>1778.71</v>
      </c>
      <c r="H295" s="116">
        <v>0</v>
      </c>
      <c r="I295" s="117" t="s">
        <v>520</v>
      </c>
      <c r="J295" s="116">
        <v>0</v>
      </c>
      <c r="K295" s="116">
        <v>0</v>
      </c>
      <c r="L295" s="116">
        <v>0</v>
      </c>
      <c r="M295" s="116">
        <v>0</v>
      </c>
      <c r="N295" s="116">
        <v>0</v>
      </c>
      <c r="O295" s="116">
        <v>0</v>
      </c>
      <c r="P295" s="116">
        <v>0</v>
      </c>
      <c r="Q295" s="116">
        <v>0</v>
      </c>
      <c r="R295" s="116">
        <v>0</v>
      </c>
      <c r="S295" s="111">
        <f t="shared" si="8"/>
        <v>1778.71</v>
      </c>
      <c r="T295" s="77">
        <f t="shared" si="9"/>
        <v>0</v>
      </c>
      <c r="U295" s="55" t="str">
        <f>VLOOKUP(B295,'FOLHA RESUMIDA'!C:I,2,0)</f>
        <v>JOSE AURICELIO C DE ARAUJO</v>
      </c>
    </row>
    <row r="296" spans="1:21">
      <c r="A296" s="114">
        <v>1</v>
      </c>
      <c r="B296" s="114">
        <v>2931</v>
      </c>
      <c r="C296" s="113" t="s">
        <v>235</v>
      </c>
      <c r="D296" s="115">
        <v>40665</v>
      </c>
      <c r="E296" s="114" t="s">
        <v>622</v>
      </c>
      <c r="F296" s="114" t="s">
        <v>475</v>
      </c>
      <c r="G296" s="116">
        <v>1961.04</v>
      </c>
      <c r="H296" s="116">
        <v>0</v>
      </c>
      <c r="I296" s="117" t="s">
        <v>520</v>
      </c>
      <c r="J296" s="116">
        <v>904.62</v>
      </c>
      <c r="K296" s="116">
        <v>0</v>
      </c>
      <c r="L296" s="116">
        <v>0</v>
      </c>
      <c r="M296" s="116">
        <v>0</v>
      </c>
      <c r="N296" s="116">
        <v>0</v>
      </c>
      <c r="O296" s="116">
        <v>0</v>
      </c>
      <c r="P296" s="116">
        <v>0</v>
      </c>
      <c r="Q296" s="116">
        <v>0</v>
      </c>
      <c r="R296" s="116">
        <v>0</v>
      </c>
      <c r="S296" s="111">
        <f t="shared" si="8"/>
        <v>1961.04</v>
      </c>
      <c r="T296" s="77">
        <f t="shared" si="9"/>
        <v>904.62</v>
      </c>
      <c r="U296" s="55" t="str">
        <f>VLOOKUP(B296,'FOLHA RESUMIDA'!C:I,2,0)</f>
        <v>JOSILENE FARIAS DOS SANTOS ALM</v>
      </c>
    </row>
    <row r="297" spans="1:21">
      <c r="A297" s="114">
        <v>1</v>
      </c>
      <c r="B297" s="114">
        <v>2933</v>
      </c>
      <c r="C297" s="113" t="s">
        <v>236</v>
      </c>
      <c r="D297" s="115">
        <v>40665</v>
      </c>
      <c r="E297" s="114" t="s">
        <v>622</v>
      </c>
      <c r="F297" s="114" t="s">
        <v>495</v>
      </c>
      <c r="G297" s="116">
        <v>1778.73</v>
      </c>
      <c r="H297" s="116">
        <v>0</v>
      </c>
      <c r="I297" s="117" t="s">
        <v>520</v>
      </c>
      <c r="J297" s="116">
        <v>0</v>
      </c>
      <c r="K297" s="116">
        <v>0</v>
      </c>
      <c r="L297" s="116">
        <v>0</v>
      </c>
      <c r="M297" s="116">
        <v>0</v>
      </c>
      <c r="N297" s="116">
        <v>0</v>
      </c>
      <c r="O297" s="116">
        <v>0</v>
      </c>
      <c r="P297" s="116">
        <v>0</v>
      </c>
      <c r="Q297" s="116">
        <v>0</v>
      </c>
      <c r="R297" s="116">
        <v>0</v>
      </c>
      <c r="S297" s="111">
        <f t="shared" si="8"/>
        <v>1778.73</v>
      </c>
      <c r="T297" s="77">
        <f t="shared" si="9"/>
        <v>0</v>
      </c>
      <c r="U297" s="55" t="str">
        <f>VLOOKUP(B297,'FOLHA RESUMIDA'!C:I,2,0)</f>
        <v>LUCY DIAS DE ANDRADE</v>
      </c>
    </row>
    <row r="298" spans="1:21">
      <c r="A298" s="114">
        <v>1</v>
      </c>
      <c r="B298" s="114">
        <v>2936</v>
      </c>
      <c r="C298" s="113" t="s">
        <v>237</v>
      </c>
      <c r="D298" s="115">
        <v>40665</v>
      </c>
      <c r="E298" s="114" t="s">
        <v>622</v>
      </c>
      <c r="F298" s="114" t="s">
        <v>496</v>
      </c>
      <c r="G298" s="116">
        <v>1778.72</v>
      </c>
      <c r="H298" s="116">
        <v>0</v>
      </c>
      <c r="I298" s="117" t="s">
        <v>520</v>
      </c>
      <c r="J298" s="116">
        <v>0</v>
      </c>
      <c r="K298" s="116">
        <v>0</v>
      </c>
      <c r="L298" s="116">
        <v>0</v>
      </c>
      <c r="M298" s="116">
        <v>0</v>
      </c>
      <c r="N298" s="116">
        <v>0</v>
      </c>
      <c r="O298" s="116">
        <v>0</v>
      </c>
      <c r="P298" s="116">
        <v>0</v>
      </c>
      <c r="Q298" s="116">
        <v>0</v>
      </c>
      <c r="R298" s="116">
        <v>0</v>
      </c>
      <c r="S298" s="111">
        <f t="shared" si="8"/>
        <v>1778.72</v>
      </c>
      <c r="T298" s="77">
        <f t="shared" si="9"/>
        <v>0</v>
      </c>
      <c r="U298" s="55" t="str">
        <f>VLOOKUP(B298,'FOLHA RESUMIDA'!C:I,2,0)</f>
        <v>ROSIMERE SOARES DA SILVA</v>
      </c>
    </row>
    <row r="299" spans="1:21">
      <c r="A299" s="114">
        <v>1</v>
      </c>
      <c r="B299" s="114">
        <v>2937</v>
      </c>
      <c r="C299" s="113" t="s">
        <v>238</v>
      </c>
      <c r="D299" s="115">
        <v>40665</v>
      </c>
      <c r="E299" s="114" t="s">
        <v>622</v>
      </c>
      <c r="F299" s="114" t="s">
        <v>414</v>
      </c>
      <c r="G299" s="116">
        <v>1463.31</v>
      </c>
      <c r="H299" s="116">
        <v>0</v>
      </c>
      <c r="I299" s="117" t="s">
        <v>520</v>
      </c>
      <c r="J299" s="116">
        <v>0</v>
      </c>
      <c r="K299" s="116">
        <v>0</v>
      </c>
      <c r="L299" s="116">
        <v>0</v>
      </c>
      <c r="M299" s="116">
        <v>0</v>
      </c>
      <c r="N299" s="116">
        <v>0</v>
      </c>
      <c r="O299" s="116">
        <v>0</v>
      </c>
      <c r="P299" s="116">
        <v>0</v>
      </c>
      <c r="Q299" s="116">
        <v>0</v>
      </c>
      <c r="R299" s="116">
        <v>0</v>
      </c>
      <c r="S299" s="111">
        <f t="shared" si="8"/>
        <v>1463.31</v>
      </c>
      <c r="T299" s="77">
        <f t="shared" si="9"/>
        <v>0</v>
      </c>
      <c r="U299" s="55" t="str">
        <f>VLOOKUP(B299,'FOLHA RESUMIDA'!C:I,2,0)</f>
        <v>SANDRA REGINA V DOS SANTOS</v>
      </c>
    </row>
    <row r="300" spans="1:21">
      <c r="A300" s="114">
        <v>1</v>
      </c>
      <c r="B300" s="114">
        <v>2941</v>
      </c>
      <c r="C300" s="113" t="s">
        <v>239</v>
      </c>
      <c r="D300" s="115">
        <v>40672</v>
      </c>
      <c r="E300" s="114" t="s">
        <v>622</v>
      </c>
      <c r="F300" s="114" t="s">
        <v>476</v>
      </c>
      <c r="G300" s="116">
        <v>2152.9499999999998</v>
      </c>
      <c r="H300" s="116">
        <v>0</v>
      </c>
      <c r="I300" s="117" t="s">
        <v>520</v>
      </c>
      <c r="J300" s="116">
        <v>2544.25</v>
      </c>
      <c r="K300" s="116">
        <v>0</v>
      </c>
      <c r="L300" s="116">
        <v>0</v>
      </c>
      <c r="M300" s="116">
        <v>0</v>
      </c>
      <c r="N300" s="116">
        <v>0</v>
      </c>
      <c r="O300" s="116">
        <v>0</v>
      </c>
      <c r="P300" s="116">
        <v>0</v>
      </c>
      <c r="Q300" s="116">
        <v>0</v>
      </c>
      <c r="R300" s="116">
        <v>0</v>
      </c>
      <c r="S300" s="111">
        <f t="shared" si="8"/>
        <v>2152.9499999999998</v>
      </c>
      <c r="T300" s="77">
        <f t="shared" si="9"/>
        <v>2544.25</v>
      </c>
      <c r="U300" s="55" t="str">
        <f>VLOOKUP(B300,'FOLHA RESUMIDA'!C:I,2,0)</f>
        <v>DANIELLE MARIA P NASCIMENTO</v>
      </c>
    </row>
    <row r="301" spans="1:21">
      <c r="A301" s="114">
        <v>1</v>
      </c>
      <c r="B301" s="114">
        <v>2942</v>
      </c>
      <c r="C301" s="113" t="s">
        <v>240</v>
      </c>
      <c r="D301" s="115">
        <v>40682</v>
      </c>
      <c r="E301" s="114" t="s">
        <v>622</v>
      </c>
      <c r="F301" s="114" t="s">
        <v>414</v>
      </c>
      <c r="G301" s="116">
        <v>1613.31</v>
      </c>
      <c r="H301" s="116">
        <v>0</v>
      </c>
      <c r="I301" s="117" t="s">
        <v>520</v>
      </c>
      <c r="J301" s="116">
        <v>0</v>
      </c>
      <c r="K301" s="116">
        <v>0</v>
      </c>
      <c r="L301" s="116">
        <v>0</v>
      </c>
      <c r="M301" s="116">
        <v>0</v>
      </c>
      <c r="N301" s="116">
        <v>0</v>
      </c>
      <c r="O301" s="116">
        <v>0</v>
      </c>
      <c r="P301" s="116">
        <v>0</v>
      </c>
      <c r="Q301" s="116">
        <v>0</v>
      </c>
      <c r="R301" s="116">
        <v>0</v>
      </c>
      <c r="S301" s="111">
        <f t="shared" si="8"/>
        <v>1613.31</v>
      </c>
      <c r="T301" s="77">
        <f t="shared" si="9"/>
        <v>0</v>
      </c>
      <c r="U301" s="55" t="str">
        <f>VLOOKUP(B301,'FOLHA RESUMIDA'!C:I,2,0)</f>
        <v>ELIDIANE BARROS DA CRUZ</v>
      </c>
    </row>
    <row r="302" spans="1:21">
      <c r="A302" s="114">
        <v>1</v>
      </c>
      <c r="B302" s="114">
        <v>2943</v>
      </c>
      <c r="C302" s="113" t="s">
        <v>241</v>
      </c>
      <c r="D302" s="115">
        <v>40682</v>
      </c>
      <c r="E302" s="114" t="s">
        <v>622</v>
      </c>
      <c r="F302" s="114" t="s">
        <v>414</v>
      </c>
      <c r="G302" s="116">
        <v>1463.31</v>
      </c>
      <c r="H302" s="116">
        <v>0</v>
      </c>
      <c r="I302" s="117" t="s">
        <v>520</v>
      </c>
      <c r="J302" s="116">
        <v>0</v>
      </c>
      <c r="K302" s="116">
        <v>0</v>
      </c>
      <c r="L302" s="116">
        <v>0</v>
      </c>
      <c r="M302" s="116">
        <v>0</v>
      </c>
      <c r="N302" s="116">
        <v>0</v>
      </c>
      <c r="O302" s="116">
        <v>0</v>
      </c>
      <c r="P302" s="116">
        <v>0</v>
      </c>
      <c r="Q302" s="116">
        <v>0</v>
      </c>
      <c r="R302" s="116">
        <v>0</v>
      </c>
      <c r="S302" s="111">
        <f t="shared" si="8"/>
        <v>1463.31</v>
      </c>
      <c r="T302" s="77">
        <f t="shared" si="9"/>
        <v>0</v>
      </c>
      <c r="U302" s="55" t="str">
        <f>VLOOKUP(B302,'FOLHA RESUMIDA'!C:I,2,0)</f>
        <v>MARIA JOSE GUILHERME</v>
      </c>
    </row>
    <row r="303" spans="1:21">
      <c r="A303" s="114">
        <v>59</v>
      </c>
      <c r="B303" s="114">
        <v>2962</v>
      </c>
      <c r="C303" s="113" t="s">
        <v>391</v>
      </c>
      <c r="D303" s="115">
        <v>41732</v>
      </c>
      <c r="E303" s="114" t="s">
        <v>622</v>
      </c>
      <c r="F303" s="114" t="s">
        <v>477</v>
      </c>
      <c r="G303" s="116">
        <v>2050.41</v>
      </c>
      <c r="H303" s="116">
        <v>0</v>
      </c>
      <c r="I303" s="117" t="s">
        <v>520</v>
      </c>
      <c r="J303" s="116">
        <v>0</v>
      </c>
      <c r="K303" s="116">
        <v>0</v>
      </c>
      <c r="L303" s="116">
        <v>233.32</v>
      </c>
      <c r="M303" s="116">
        <v>0</v>
      </c>
      <c r="N303" s="116">
        <v>0</v>
      </c>
      <c r="O303" s="116">
        <v>0</v>
      </c>
      <c r="P303" s="116">
        <v>0</v>
      </c>
      <c r="Q303" s="116">
        <v>0</v>
      </c>
      <c r="R303" s="116">
        <v>0</v>
      </c>
      <c r="S303" s="111">
        <f t="shared" si="8"/>
        <v>2050.41</v>
      </c>
      <c r="T303" s="77">
        <f t="shared" si="9"/>
        <v>233.32</v>
      </c>
      <c r="U303" s="55" t="str">
        <f>VLOOKUP(B303,'FOLHA RESUMIDA'!C:I,2,0)</f>
        <v>GYSELLE SANTOS AZEVEDO</v>
      </c>
    </row>
    <row r="304" spans="1:21">
      <c r="A304" s="114">
        <v>1</v>
      </c>
      <c r="B304" s="114">
        <v>2969</v>
      </c>
      <c r="C304" s="113" t="s">
        <v>242</v>
      </c>
      <c r="D304" s="115">
        <v>41732</v>
      </c>
      <c r="E304" s="114" t="s">
        <v>622</v>
      </c>
      <c r="F304" s="114" t="s">
        <v>477</v>
      </c>
      <c r="G304" s="116">
        <v>2260.66</v>
      </c>
      <c r="H304" s="116">
        <v>0</v>
      </c>
      <c r="I304" s="117" t="s">
        <v>520</v>
      </c>
      <c r="J304" s="116">
        <v>1187.32</v>
      </c>
      <c r="K304" s="116">
        <v>0</v>
      </c>
      <c r="L304" s="116">
        <v>0</v>
      </c>
      <c r="M304" s="116">
        <v>0</v>
      </c>
      <c r="N304" s="116">
        <v>0</v>
      </c>
      <c r="O304" s="116">
        <v>0</v>
      </c>
      <c r="P304" s="116">
        <v>0</v>
      </c>
      <c r="Q304" s="116">
        <v>0</v>
      </c>
      <c r="R304" s="116">
        <v>0</v>
      </c>
      <c r="S304" s="111">
        <f t="shared" si="8"/>
        <v>2260.66</v>
      </c>
      <c r="T304" s="77">
        <f t="shared" si="9"/>
        <v>1187.32</v>
      </c>
      <c r="U304" s="55" t="str">
        <f>VLOOKUP(B304,'FOLHA RESUMIDA'!C:I,2,0)</f>
        <v>LEYRIANE TELMA V FARIAS</v>
      </c>
    </row>
    <row r="305" spans="1:21">
      <c r="A305" s="114">
        <v>3</v>
      </c>
      <c r="B305" s="114">
        <v>2970</v>
      </c>
      <c r="C305" s="113" t="s">
        <v>331</v>
      </c>
      <c r="D305" s="115">
        <v>41732</v>
      </c>
      <c r="E305" s="114" t="s">
        <v>622</v>
      </c>
      <c r="F305" s="114" t="s">
        <v>477</v>
      </c>
      <c r="G305" s="116">
        <v>2050.41</v>
      </c>
      <c r="H305" s="116">
        <v>0</v>
      </c>
      <c r="I305" s="117" t="s">
        <v>520</v>
      </c>
      <c r="J305" s="116">
        <v>0</v>
      </c>
      <c r="K305" s="116">
        <v>0</v>
      </c>
      <c r="L305" s="116">
        <v>0</v>
      </c>
      <c r="M305" s="116">
        <v>0</v>
      </c>
      <c r="N305" s="116">
        <v>0</v>
      </c>
      <c r="O305" s="116">
        <v>0</v>
      </c>
      <c r="P305" s="116">
        <v>0</v>
      </c>
      <c r="Q305" s="116">
        <v>0</v>
      </c>
      <c r="R305" s="116">
        <v>0</v>
      </c>
      <c r="S305" s="111">
        <f t="shared" si="8"/>
        <v>2050.41</v>
      </c>
      <c r="T305" s="77">
        <f t="shared" si="9"/>
        <v>0</v>
      </c>
      <c r="U305" s="55" t="str">
        <f>VLOOKUP(B305,'FOLHA RESUMIDA'!C:I,2,0)</f>
        <v>DAYANE M VALENCA DE OLIVEIRA</v>
      </c>
    </row>
    <row r="306" spans="1:21">
      <c r="A306" s="114">
        <v>10</v>
      </c>
      <c r="B306" s="114">
        <v>2971</v>
      </c>
      <c r="C306" s="113" t="s">
        <v>382</v>
      </c>
      <c r="D306" s="115">
        <v>41732</v>
      </c>
      <c r="E306" s="114" t="s">
        <v>622</v>
      </c>
      <c r="F306" s="114" t="s">
        <v>477</v>
      </c>
      <c r="G306" s="116">
        <v>2050.41</v>
      </c>
      <c r="H306" s="116">
        <v>0</v>
      </c>
      <c r="I306" s="117" t="s">
        <v>520</v>
      </c>
      <c r="J306" s="116">
        <v>0</v>
      </c>
      <c r="K306" s="116">
        <v>0</v>
      </c>
      <c r="L306" s="116">
        <v>233.32</v>
      </c>
      <c r="M306" s="116">
        <v>0</v>
      </c>
      <c r="N306" s="116">
        <v>0</v>
      </c>
      <c r="O306" s="116">
        <v>0</v>
      </c>
      <c r="P306" s="116">
        <v>0</v>
      </c>
      <c r="Q306" s="116">
        <v>0</v>
      </c>
      <c r="R306" s="116">
        <v>0</v>
      </c>
      <c r="S306" s="111">
        <f t="shared" si="8"/>
        <v>2050.41</v>
      </c>
      <c r="T306" s="77">
        <f t="shared" si="9"/>
        <v>233.32</v>
      </c>
      <c r="U306" s="55" t="str">
        <f>VLOOKUP(B306,'FOLHA RESUMIDA'!C:I,2,0)</f>
        <v>LETYCIA THAISA V FARIAS</v>
      </c>
    </row>
    <row r="307" spans="1:21">
      <c r="A307" s="114">
        <v>3</v>
      </c>
      <c r="B307" s="114">
        <v>2973</v>
      </c>
      <c r="C307" s="113" t="s">
        <v>340</v>
      </c>
      <c r="D307" s="115">
        <v>41732</v>
      </c>
      <c r="E307" s="114" t="s">
        <v>622</v>
      </c>
      <c r="F307" s="114" t="s">
        <v>477</v>
      </c>
      <c r="G307" s="116">
        <v>2050.41</v>
      </c>
      <c r="H307" s="116">
        <v>0</v>
      </c>
      <c r="I307" s="117" t="s">
        <v>520</v>
      </c>
      <c r="J307" s="116">
        <v>0</v>
      </c>
      <c r="K307" s="116">
        <v>0</v>
      </c>
      <c r="L307" s="116">
        <v>233.32</v>
      </c>
      <c r="M307" s="116">
        <v>0</v>
      </c>
      <c r="N307" s="116">
        <v>0</v>
      </c>
      <c r="O307" s="116">
        <v>0</v>
      </c>
      <c r="P307" s="116">
        <v>0</v>
      </c>
      <c r="Q307" s="116">
        <v>0</v>
      </c>
      <c r="R307" s="116">
        <v>0</v>
      </c>
      <c r="S307" s="111">
        <f t="shared" si="8"/>
        <v>2050.41</v>
      </c>
      <c r="T307" s="77">
        <f t="shared" si="9"/>
        <v>233.32</v>
      </c>
      <c r="U307" s="55" t="str">
        <f>VLOOKUP(B307,'FOLHA RESUMIDA'!C:I,2,0)</f>
        <v>ELDERSON GOMES DA CUNHA</v>
      </c>
    </row>
    <row r="308" spans="1:21">
      <c r="A308" s="114">
        <v>3</v>
      </c>
      <c r="B308" s="114">
        <v>2974</v>
      </c>
      <c r="C308" s="113" t="s">
        <v>341</v>
      </c>
      <c r="D308" s="115">
        <v>41732</v>
      </c>
      <c r="E308" s="114" t="s">
        <v>622</v>
      </c>
      <c r="F308" s="114" t="s">
        <v>477</v>
      </c>
      <c r="G308" s="116">
        <v>2050.41</v>
      </c>
      <c r="H308" s="116">
        <v>0</v>
      </c>
      <c r="I308" s="117" t="s">
        <v>520</v>
      </c>
      <c r="J308" s="116">
        <v>0</v>
      </c>
      <c r="K308" s="116">
        <v>0</v>
      </c>
      <c r="L308" s="116">
        <v>0</v>
      </c>
      <c r="M308" s="116">
        <v>0</v>
      </c>
      <c r="N308" s="116">
        <v>0</v>
      </c>
      <c r="O308" s="116">
        <v>0</v>
      </c>
      <c r="P308" s="116">
        <v>0</v>
      </c>
      <c r="Q308" s="116">
        <v>0</v>
      </c>
      <c r="R308" s="116">
        <v>0</v>
      </c>
      <c r="S308" s="111">
        <f t="shared" si="8"/>
        <v>2050.41</v>
      </c>
      <c r="T308" s="77">
        <f t="shared" si="9"/>
        <v>0</v>
      </c>
      <c r="U308" s="55" t="str">
        <f>VLOOKUP(B308,'FOLHA RESUMIDA'!C:I,2,0)</f>
        <v>MARCELO DIEDERICHS PRATES</v>
      </c>
    </row>
    <row r="309" spans="1:21">
      <c r="A309" s="114">
        <v>23</v>
      </c>
      <c r="B309" s="114">
        <v>2977</v>
      </c>
      <c r="C309" s="113" t="s">
        <v>354</v>
      </c>
      <c r="D309" s="115">
        <v>41732</v>
      </c>
      <c r="E309" s="114" t="s">
        <v>622</v>
      </c>
      <c r="F309" s="114" t="s">
        <v>493</v>
      </c>
      <c r="G309" s="116">
        <v>4553.1499999999996</v>
      </c>
      <c r="H309" s="116">
        <v>0</v>
      </c>
      <c r="I309" s="117" t="s">
        <v>520</v>
      </c>
      <c r="J309" s="116">
        <v>0</v>
      </c>
      <c r="K309" s="116">
        <v>0</v>
      </c>
      <c r="L309" s="116">
        <v>0</v>
      </c>
      <c r="M309" s="116">
        <v>0</v>
      </c>
      <c r="N309" s="116">
        <v>0</v>
      </c>
      <c r="O309" s="116">
        <v>0</v>
      </c>
      <c r="P309" s="116">
        <v>0</v>
      </c>
      <c r="Q309" s="116">
        <v>0</v>
      </c>
      <c r="R309" s="116">
        <v>0</v>
      </c>
      <c r="S309" s="111">
        <f t="shared" si="8"/>
        <v>4553.1499999999996</v>
      </c>
      <c r="T309" s="77">
        <f t="shared" si="9"/>
        <v>0</v>
      </c>
      <c r="U309" s="55" t="str">
        <f>VLOOKUP(B309,'FOLHA RESUMIDA'!C:I,2,0)</f>
        <v>VENILTON CARLOS M CARDOSO</v>
      </c>
    </row>
    <row r="310" spans="1:21">
      <c r="A310" s="114">
        <v>23</v>
      </c>
      <c r="B310" s="114">
        <v>2978</v>
      </c>
      <c r="C310" s="113" t="s">
        <v>355</v>
      </c>
      <c r="D310" s="115">
        <v>41732</v>
      </c>
      <c r="E310" s="114" t="s">
        <v>622</v>
      </c>
      <c r="F310" s="114" t="s">
        <v>477</v>
      </c>
      <c r="G310" s="116">
        <v>2050.41</v>
      </c>
      <c r="H310" s="116">
        <v>0</v>
      </c>
      <c r="I310" s="117" t="s">
        <v>520</v>
      </c>
      <c r="J310" s="116">
        <v>0</v>
      </c>
      <c r="K310" s="116">
        <v>0</v>
      </c>
      <c r="L310" s="116">
        <v>233.32</v>
      </c>
      <c r="M310" s="116">
        <v>0</v>
      </c>
      <c r="N310" s="116">
        <v>0</v>
      </c>
      <c r="O310" s="116">
        <v>0</v>
      </c>
      <c r="P310" s="116">
        <v>0</v>
      </c>
      <c r="Q310" s="116">
        <v>0</v>
      </c>
      <c r="R310" s="116">
        <v>0</v>
      </c>
      <c r="S310" s="111">
        <f t="shared" si="8"/>
        <v>2050.41</v>
      </c>
      <c r="T310" s="77">
        <f t="shared" si="9"/>
        <v>233.32</v>
      </c>
      <c r="U310" s="55" t="str">
        <f>VLOOKUP(B310,'FOLHA RESUMIDA'!C:I,2,0)</f>
        <v>CARLOS BRUNO GOMES MACEDO</v>
      </c>
    </row>
    <row r="311" spans="1:21">
      <c r="A311" s="114">
        <v>1</v>
      </c>
      <c r="B311" s="114">
        <v>2982</v>
      </c>
      <c r="C311" s="113" t="s">
        <v>243</v>
      </c>
      <c r="D311" s="115">
        <v>41732</v>
      </c>
      <c r="E311" s="114" t="s">
        <v>622</v>
      </c>
      <c r="F311" s="114" t="s">
        <v>490</v>
      </c>
      <c r="G311" s="116">
        <v>3933.25</v>
      </c>
      <c r="H311" s="116">
        <v>0</v>
      </c>
      <c r="I311" s="117" t="s">
        <v>520</v>
      </c>
      <c r="J311" s="116">
        <v>0</v>
      </c>
      <c r="K311" s="116">
        <v>0</v>
      </c>
      <c r="L311" s="116">
        <v>0</v>
      </c>
      <c r="M311" s="116">
        <v>0</v>
      </c>
      <c r="N311" s="116">
        <v>0</v>
      </c>
      <c r="O311" s="116">
        <v>0</v>
      </c>
      <c r="P311" s="116">
        <v>0</v>
      </c>
      <c r="Q311" s="116">
        <v>0</v>
      </c>
      <c r="R311" s="116">
        <v>0</v>
      </c>
      <c r="S311" s="111">
        <f t="shared" si="8"/>
        <v>3933.25</v>
      </c>
      <c r="T311" s="77">
        <f t="shared" si="9"/>
        <v>0</v>
      </c>
      <c r="U311" s="55" t="str">
        <f>VLOOKUP(B311,'FOLHA RESUMIDA'!C:I,2,0)</f>
        <v>CINTIA MARIA LEITE DO N AVELAR</v>
      </c>
    </row>
    <row r="312" spans="1:21">
      <c r="A312" s="114">
        <v>1</v>
      </c>
      <c r="B312" s="114">
        <v>2983</v>
      </c>
      <c r="C312" s="113" t="s">
        <v>244</v>
      </c>
      <c r="D312" s="115">
        <v>41732</v>
      </c>
      <c r="E312" s="114" t="s">
        <v>622</v>
      </c>
      <c r="F312" s="114" t="s">
        <v>483</v>
      </c>
      <c r="G312" s="116">
        <v>2050.41</v>
      </c>
      <c r="H312" s="116">
        <v>0</v>
      </c>
      <c r="I312" s="117" t="s">
        <v>520</v>
      </c>
      <c r="J312" s="116">
        <v>904.62</v>
      </c>
      <c r="K312" s="116">
        <v>0</v>
      </c>
      <c r="L312" s="116">
        <v>0</v>
      </c>
      <c r="M312" s="116">
        <v>0</v>
      </c>
      <c r="N312" s="116">
        <v>0</v>
      </c>
      <c r="O312" s="116">
        <v>0</v>
      </c>
      <c r="P312" s="116">
        <v>0</v>
      </c>
      <c r="Q312" s="116">
        <v>0</v>
      </c>
      <c r="R312" s="116">
        <v>0</v>
      </c>
      <c r="S312" s="111">
        <f t="shared" si="8"/>
        <v>2050.41</v>
      </c>
      <c r="T312" s="77">
        <f t="shared" si="9"/>
        <v>904.62</v>
      </c>
      <c r="U312" s="55" t="str">
        <f>VLOOKUP(B312,'FOLHA RESUMIDA'!C:I,2,0)</f>
        <v>EMILLY INOCENCIO DA SILVA</v>
      </c>
    </row>
    <row r="313" spans="1:21">
      <c r="A313" s="114">
        <v>1</v>
      </c>
      <c r="B313" s="114">
        <v>2988</v>
      </c>
      <c r="C313" s="113" t="s">
        <v>245</v>
      </c>
      <c r="D313" s="115">
        <v>41732</v>
      </c>
      <c r="E313" s="114" t="s">
        <v>622</v>
      </c>
      <c r="F313" s="114" t="s">
        <v>470</v>
      </c>
      <c r="G313" s="116">
        <v>3567.49</v>
      </c>
      <c r="H313" s="116">
        <v>0</v>
      </c>
      <c r="I313" s="117" t="s">
        <v>520</v>
      </c>
      <c r="J313" s="116">
        <v>0</v>
      </c>
      <c r="K313" s="116">
        <v>0</v>
      </c>
      <c r="L313" s="116">
        <v>0</v>
      </c>
      <c r="M313" s="116">
        <v>0</v>
      </c>
      <c r="N313" s="116">
        <v>0</v>
      </c>
      <c r="O313" s="116">
        <v>0</v>
      </c>
      <c r="P313" s="116">
        <v>0</v>
      </c>
      <c r="Q313" s="116">
        <v>0</v>
      </c>
      <c r="R313" s="116">
        <v>0</v>
      </c>
      <c r="S313" s="111">
        <f t="shared" si="8"/>
        <v>3567.49</v>
      </c>
      <c r="T313" s="77">
        <f t="shared" si="9"/>
        <v>0</v>
      </c>
      <c r="U313" s="55" t="str">
        <f>VLOOKUP(B313,'FOLHA RESUMIDA'!C:I,2,0)</f>
        <v>GERALDO CRISTOVAO DE O FILHO</v>
      </c>
    </row>
    <row r="314" spans="1:21">
      <c r="A314" s="114">
        <v>1</v>
      </c>
      <c r="B314" s="114">
        <v>2996</v>
      </c>
      <c r="C314" s="113" t="s">
        <v>246</v>
      </c>
      <c r="D314" s="115">
        <v>41751</v>
      </c>
      <c r="E314" s="114" t="s">
        <v>622</v>
      </c>
      <c r="F314" s="114" t="s">
        <v>492</v>
      </c>
      <c r="G314" s="116">
        <v>6210.16</v>
      </c>
      <c r="H314" s="116">
        <v>0</v>
      </c>
      <c r="I314" s="117" t="s">
        <v>520</v>
      </c>
      <c r="J314" s="116">
        <v>0</v>
      </c>
      <c r="K314" s="116">
        <v>0</v>
      </c>
      <c r="L314" s="116">
        <v>0</v>
      </c>
      <c r="M314" s="116">
        <v>0</v>
      </c>
      <c r="N314" s="116">
        <v>0</v>
      </c>
      <c r="O314" s="116">
        <v>0</v>
      </c>
      <c r="P314" s="116">
        <v>0</v>
      </c>
      <c r="Q314" s="116">
        <v>0</v>
      </c>
      <c r="R314" s="116">
        <v>0</v>
      </c>
      <c r="S314" s="111">
        <f t="shared" si="8"/>
        <v>6210.16</v>
      </c>
      <c r="T314" s="77">
        <f t="shared" si="9"/>
        <v>0</v>
      </c>
      <c r="U314" s="55" t="str">
        <f>VLOOKUP(B314,'FOLHA RESUMIDA'!C:I,2,0)</f>
        <v>LUCIANO BARROS COSTA</v>
      </c>
    </row>
    <row r="315" spans="1:21">
      <c r="A315" s="114">
        <v>1</v>
      </c>
      <c r="B315" s="114">
        <v>2998</v>
      </c>
      <c r="C315" s="113" t="s">
        <v>247</v>
      </c>
      <c r="D315" s="115">
        <v>41751</v>
      </c>
      <c r="E315" s="114" t="s">
        <v>622</v>
      </c>
      <c r="F315" s="114" t="s">
        <v>492</v>
      </c>
      <c r="G315" s="116">
        <v>6210.16</v>
      </c>
      <c r="H315" s="116">
        <v>0</v>
      </c>
      <c r="I315" s="117" t="s">
        <v>520</v>
      </c>
      <c r="J315" s="116">
        <v>0</v>
      </c>
      <c r="K315" s="116">
        <v>0</v>
      </c>
      <c r="L315" s="116">
        <v>0</v>
      </c>
      <c r="M315" s="116">
        <v>0</v>
      </c>
      <c r="N315" s="116">
        <v>0</v>
      </c>
      <c r="O315" s="116">
        <v>0</v>
      </c>
      <c r="P315" s="116">
        <v>0</v>
      </c>
      <c r="Q315" s="116">
        <v>0</v>
      </c>
      <c r="R315" s="116">
        <v>0</v>
      </c>
      <c r="S315" s="111">
        <f t="shared" si="8"/>
        <v>6210.16</v>
      </c>
      <c r="T315" s="77">
        <f t="shared" si="9"/>
        <v>0</v>
      </c>
      <c r="U315" s="55" t="str">
        <f>VLOOKUP(B315,'FOLHA RESUMIDA'!C:I,2,0)</f>
        <v>MIGUEL WILSON REGUEIRA RIBEIRO</v>
      </c>
    </row>
    <row r="316" spans="1:21">
      <c r="A316" s="114">
        <v>1</v>
      </c>
      <c r="B316" s="114">
        <v>3003</v>
      </c>
      <c r="C316" s="113" t="s">
        <v>248</v>
      </c>
      <c r="D316" s="115">
        <v>41751</v>
      </c>
      <c r="E316" s="114" t="s">
        <v>622</v>
      </c>
      <c r="F316" s="114" t="s">
        <v>419</v>
      </c>
      <c r="G316" s="116">
        <v>3933.25</v>
      </c>
      <c r="H316" s="116">
        <v>0</v>
      </c>
      <c r="I316" s="117" t="s">
        <v>520</v>
      </c>
      <c r="J316" s="116">
        <v>904.62</v>
      </c>
      <c r="K316" s="116">
        <v>0</v>
      </c>
      <c r="L316" s="116">
        <v>0</v>
      </c>
      <c r="M316" s="116">
        <v>0</v>
      </c>
      <c r="N316" s="116">
        <v>0</v>
      </c>
      <c r="O316" s="116">
        <v>0</v>
      </c>
      <c r="P316" s="116">
        <v>0</v>
      </c>
      <c r="Q316" s="116">
        <v>0</v>
      </c>
      <c r="R316" s="116">
        <v>0</v>
      </c>
      <c r="S316" s="111">
        <f t="shared" si="8"/>
        <v>3933.25</v>
      </c>
      <c r="T316" s="77">
        <f t="shared" si="9"/>
        <v>904.62</v>
      </c>
      <c r="U316" s="55" t="str">
        <f>VLOOKUP(B316,'FOLHA RESUMIDA'!C:I,2,0)</f>
        <v>CAETANO SILVA DIAS</v>
      </c>
    </row>
    <row r="317" spans="1:21">
      <c r="A317" s="114">
        <v>1</v>
      </c>
      <c r="B317" s="114">
        <v>3004</v>
      </c>
      <c r="C317" s="113" t="s">
        <v>249</v>
      </c>
      <c r="D317" s="115">
        <v>41751</v>
      </c>
      <c r="E317" s="114" t="s">
        <v>622</v>
      </c>
      <c r="F317" s="114" t="s">
        <v>419</v>
      </c>
      <c r="G317" s="116">
        <v>3933.25</v>
      </c>
      <c r="H317" s="116">
        <v>0</v>
      </c>
      <c r="I317" s="117" t="s">
        <v>520</v>
      </c>
      <c r="J317" s="116">
        <v>904.62</v>
      </c>
      <c r="K317" s="116">
        <v>0</v>
      </c>
      <c r="L317" s="116">
        <v>0</v>
      </c>
      <c r="M317" s="116">
        <v>0</v>
      </c>
      <c r="N317" s="116">
        <v>0</v>
      </c>
      <c r="O317" s="116">
        <v>0</v>
      </c>
      <c r="P317" s="116">
        <v>0</v>
      </c>
      <c r="Q317" s="116">
        <v>0</v>
      </c>
      <c r="R317" s="116">
        <v>0</v>
      </c>
      <c r="S317" s="111">
        <f t="shared" si="8"/>
        <v>3933.25</v>
      </c>
      <c r="T317" s="77">
        <f t="shared" si="9"/>
        <v>904.62</v>
      </c>
      <c r="U317" s="55" t="str">
        <f>VLOOKUP(B317,'FOLHA RESUMIDA'!C:I,2,0)</f>
        <v>ITHALO IGOR DANTAS E SILVA</v>
      </c>
    </row>
    <row r="318" spans="1:21">
      <c r="A318" s="114">
        <v>1</v>
      </c>
      <c r="B318" s="114">
        <v>3015</v>
      </c>
      <c r="C318" s="113" t="s">
        <v>250</v>
      </c>
      <c r="D318" s="115">
        <v>41751</v>
      </c>
      <c r="E318" s="114" t="s">
        <v>622</v>
      </c>
      <c r="F318" s="114" t="s">
        <v>482</v>
      </c>
      <c r="G318" s="116">
        <v>2260.66</v>
      </c>
      <c r="H318" s="116">
        <v>0</v>
      </c>
      <c r="I318" s="117" t="s">
        <v>520</v>
      </c>
      <c r="J318" s="116">
        <v>0</v>
      </c>
      <c r="K318" s="116">
        <v>0</v>
      </c>
      <c r="L318" s="116">
        <v>0</v>
      </c>
      <c r="M318" s="116">
        <v>0</v>
      </c>
      <c r="N318" s="116">
        <v>0</v>
      </c>
      <c r="O318" s="116">
        <v>0</v>
      </c>
      <c r="P318" s="116">
        <v>0</v>
      </c>
      <c r="Q318" s="116">
        <v>0</v>
      </c>
      <c r="R318" s="116">
        <v>0</v>
      </c>
      <c r="S318" s="111">
        <f t="shared" si="8"/>
        <v>2260.66</v>
      </c>
      <c r="T318" s="77">
        <f t="shared" si="9"/>
        <v>0</v>
      </c>
      <c r="U318" s="55" t="str">
        <f>VLOOKUP(B318,'FOLHA RESUMIDA'!C:I,2,0)</f>
        <v>MARIA DANIELLE DE SOUZA SANTOS</v>
      </c>
    </row>
    <row r="319" spans="1:21">
      <c r="A319" s="114">
        <v>1</v>
      </c>
      <c r="B319" s="114">
        <v>3016</v>
      </c>
      <c r="C319" s="113" t="s">
        <v>251</v>
      </c>
      <c r="D319" s="115">
        <v>41751</v>
      </c>
      <c r="E319" s="114" t="s">
        <v>622</v>
      </c>
      <c r="F319" s="114" t="s">
        <v>482</v>
      </c>
      <c r="G319" s="116">
        <v>2050.41</v>
      </c>
      <c r="H319" s="116">
        <v>0</v>
      </c>
      <c r="I319" s="117" t="s">
        <v>520</v>
      </c>
      <c r="J319" s="116">
        <v>0</v>
      </c>
      <c r="K319" s="116">
        <v>0</v>
      </c>
      <c r="L319" s="116">
        <v>0</v>
      </c>
      <c r="M319" s="116">
        <v>0</v>
      </c>
      <c r="N319" s="116">
        <v>0</v>
      </c>
      <c r="O319" s="116">
        <v>0</v>
      </c>
      <c r="P319" s="116">
        <v>0</v>
      </c>
      <c r="Q319" s="116">
        <v>0</v>
      </c>
      <c r="R319" s="116">
        <v>0</v>
      </c>
      <c r="S319" s="111">
        <f t="shared" si="8"/>
        <v>2050.41</v>
      </c>
      <c r="T319" s="77">
        <f t="shared" si="9"/>
        <v>0</v>
      </c>
      <c r="U319" s="55" t="str">
        <f>VLOOKUP(B319,'FOLHA RESUMIDA'!C:I,2,0)</f>
        <v>MARIANA SILVA MONTEIRO</v>
      </c>
    </row>
    <row r="320" spans="1:21">
      <c r="A320" s="114">
        <v>10</v>
      </c>
      <c r="B320" s="114">
        <v>3023</v>
      </c>
      <c r="C320" s="113" t="s">
        <v>350</v>
      </c>
      <c r="D320" s="115">
        <v>41751</v>
      </c>
      <c r="E320" s="114" t="s">
        <v>622</v>
      </c>
      <c r="F320" s="114" t="s">
        <v>493</v>
      </c>
      <c r="G320" s="116">
        <v>5019.93</v>
      </c>
      <c r="H320" s="116">
        <v>0</v>
      </c>
      <c r="I320" s="117" t="s">
        <v>520</v>
      </c>
      <c r="J320" s="116">
        <v>0</v>
      </c>
      <c r="K320" s="116">
        <v>0</v>
      </c>
      <c r="L320" s="116">
        <v>0</v>
      </c>
      <c r="M320" s="116">
        <v>0</v>
      </c>
      <c r="N320" s="116">
        <v>0</v>
      </c>
      <c r="O320" s="116">
        <v>0</v>
      </c>
      <c r="P320" s="116">
        <v>0</v>
      </c>
      <c r="Q320" s="116">
        <v>0</v>
      </c>
      <c r="R320" s="116">
        <v>0</v>
      </c>
      <c r="S320" s="111">
        <f t="shared" si="8"/>
        <v>5019.93</v>
      </c>
      <c r="T320" s="77">
        <f t="shared" si="9"/>
        <v>0</v>
      </c>
      <c r="U320" s="55" t="str">
        <f>VLOOKUP(B320,'FOLHA RESUMIDA'!C:I,2,0)</f>
        <v>SERGIO ARAUJO DE OLIVEIRA</v>
      </c>
    </row>
    <row r="321" spans="1:21">
      <c r="A321" s="114">
        <v>1</v>
      </c>
      <c r="B321" s="114">
        <v>3025</v>
      </c>
      <c r="C321" s="113" t="s">
        <v>385</v>
      </c>
      <c r="D321" s="115">
        <v>41751</v>
      </c>
      <c r="E321" s="114" t="s">
        <v>622</v>
      </c>
      <c r="F321" s="114" t="s">
        <v>493</v>
      </c>
      <c r="G321" s="116">
        <v>4553.1499999999996</v>
      </c>
      <c r="H321" s="116">
        <v>0</v>
      </c>
      <c r="I321" s="117" t="s">
        <v>520</v>
      </c>
      <c r="J321" s="116">
        <v>0</v>
      </c>
      <c r="K321" s="116">
        <v>0</v>
      </c>
      <c r="L321" s="116">
        <v>0</v>
      </c>
      <c r="M321" s="116">
        <v>0</v>
      </c>
      <c r="N321" s="116">
        <v>0</v>
      </c>
      <c r="O321" s="116">
        <v>0</v>
      </c>
      <c r="P321" s="116">
        <v>0</v>
      </c>
      <c r="Q321" s="116">
        <v>0</v>
      </c>
      <c r="R321" s="116">
        <v>0</v>
      </c>
      <c r="S321" s="111">
        <f t="shared" si="8"/>
        <v>4553.1499999999996</v>
      </c>
      <c r="T321" s="77">
        <f t="shared" si="9"/>
        <v>0</v>
      </c>
      <c r="U321" s="55" t="str">
        <f>VLOOKUP(B321,'FOLHA RESUMIDA'!C:I,2,0)</f>
        <v>MARIANA KAROLYNE G DE SOUZA</v>
      </c>
    </row>
    <row r="322" spans="1:21">
      <c r="A322" s="114">
        <v>48</v>
      </c>
      <c r="B322" s="114">
        <v>3027</v>
      </c>
      <c r="C322" s="113" t="s">
        <v>252</v>
      </c>
      <c r="D322" s="115">
        <v>41751</v>
      </c>
      <c r="E322" s="114" t="s">
        <v>622</v>
      </c>
      <c r="F322" s="114" t="s">
        <v>493</v>
      </c>
      <c r="G322" s="116">
        <v>4780.87</v>
      </c>
      <c r="H322" s="116">
        <v>0</v>
      </c>
      <c r="I322" s="117" t="s">
        <v>520</v>
      </c>
      <c r="J322" s="116">
        <v>0</v>
      </c>
      <c r="K322" s="116">
        <v>0</v>
      </c>
      <c r="L322" s="116">
        <v>0</v>
      </c>
      <c r="M322" s="116">
        <v>0</v>
      </c>
      <c r="N322" s="116">
        <v>0</v>
      </c>
      <c r="O322" s="116">
        <v>0</v>
      </c>
      <c r="P322" s="116">
        <v>0</v>
      </c>
      <c r="Q322" s="116">
        <v>0</v>
      </c>
      <c r="R322" s="116">
        <v>0</v>
      </c>
      <c r="S322" s="111">
        <f t="shared" si="8"/>
        <v>4780.87</v>
      </c>
      <c r="T322" s="77">
        <f t="shared" si="9"/>
        <v>0</v>
      </c>
      <c r="U322" s="55" t="str">
        <f>VLOOKUP(B322,'FOLHA RESUMIDA'!C:I,2,0)</f>
        <v>MARILIA MILENA R PIRES</v>
      </c>
    </row>
    <row r="323" spans="1:21">
      <c r="A323" s="114">
        <v>51</v>
      </c>
      <c r="B323" s="114">
        <v>3029</v>
      </c>
      <c r="C323" s="113" t="s">
        <v>383</v>
      </c>
      <c r="D323" s="115">
        <v>41806</v>
      </c>
      <c r="E323" s="114" t="s">
        <v>622</v>
      </c>
      <c r="F323" s="114" t="s">
        <v>493</v>
      </c>
      <c r="G323" s="116">
        <v>5019.93</v>
      </c>
      <c r="H323" s="116">
        <v>0</v>
      </c>
      <c r="I323" s="117" t="s">
        <v>520</v>
      </c>
      <c r="J323" s="116">
        <v>0</v>
      </c>
      <c r="K323" s="116">
        <v>0</v>
      </c>
      <c r="L323" s="116">
        <v>0</v>
      </c>
      <c r="M323" s="116">
        <v>0</v>
      </c>
      <c r="N323" s="116">
        <v>0</v>
      </c>
      <c r="O323" s="116">
        <v>0</v>
      </c>
      <c r="P323" s="116">
        <v>0</v>
      </c>
      <c r="Q323" s="116">
        <v>0</v>
      </c>
      <c r="R323" s="116">
        <v>0</v>
      </c>
      <c r="S323" s="111">
        <f t="shared" si="8"/>
        <v>5019.93</v>
      </c>
      <c r="T323" s="77">
        <f t="shared" si="9"/>
        <v>0</v>
      </c>
      <c r="U323" s="55" t="str">
        <f>VLOOKUP(B323,'FOLHA RESUMIDA'!C:I,2,0)</f>
        <v>RISOALDO DUARTE DA S JUNIOR</v>
      </c>
    </row>
    <row r="324" spans="1:21">
      <c r="A324" s="114">
        <v>1</v>
      </c>
      <c r="B324" s="114">
        <v>3031</v>
      </c>
      <c r="C324" s="113" t="s">
        <v>253</v>
      </c>
      <c r="D324" s="115">
        <v>41782</v>
      </c>
      <c r="E324" s="114" t="s">
        <v>622</v>
      </c>
      <c r="F324" s="114" t="s">
        <v>491</v>
      </c>
      <c r="G324" s="116">
        <v>7787.54</v>
      </c>
      <c r="H324" s="116">
        <v>0</v>
      </c>
      <c r="I324" s="117" t="s">
        <v>520</v>
      </c>
      <c r="J324" s="116">
        <v>0</v>
      </c>
      <c r="K324" s="116">
        <v>0</v>
      </c>
      <c r="L324" s="116">
        <v>0</v>
      </c>
      <c r="M324" s="116">
        <v>0</v>
      </c>
      <c r="N324" s="116">
        <v>0</v>
      </c>
      <c r="O324" s="116">
        <v>0</v>
      </c>
      <c r="P324" s="116">
        <v>0</v>
      </c>
      <c r="Q324" s="116">
        <v>0</v>
      </c>
      <c r="R324" s="116">
        <v>0</v>
      </c>
      <c r="S324" s="111">
        <f t="shared" si="8"/>
        <v>7787.54</v>
      </c>
      <c r="T324" s="77">
        <f t="shared" si="9"/>
        <v>0</v>
      </c>
      <c r="U324" s="55" t="str">
        <f>VLOOKUP(B324,'FOLHA RESUMIDA'!C:I,2,0)</f>
        <v>DENNYS LAPENDA FAGUNDES</v>
      </c>
    </row>
    <row r="325" spans="1:21">
      <c r="A325" s="114">
        <v>1</v>
      </c>
      <c r="B325" s="114">
        <v>3032</v>
      </c>
      <c r="C325" s="113" t="s">
        <v>329</v>
      </c>
      <c r="D325" s="115">
        <v>41806</v>
      </c>
      <c r="E325" s="114" t="s">
        <v>622</v>
      </c>
      <c r="F325" s="114" t="s">
        <v>493</v>
      </c>
      <c r="G325" s="116">
        <v>4553.1499999999996</v>
      </c>
      <c r="H325" s="116">
        <v>0</v>
      </c>
      <c r="I325" s="117" t="s">
        <v>520</v>
      </c>
      <c r="J325" s="116">
        <v>0</v>
      </c>
      <c r="K325" s="116">
        <v>0</v>
      </c>
      <c r="L325" s="116">
        <v>0</v>
      </c>
      <c r="M325" s="116">
        <v>0</v>
      </c>
      <c r="N325" s="116">
        <v>0</v>
      </c>
      <c r="O325" s="116">
        <v>0</v>
      </c>
      <c r="P325" s="116">
        <v>0</v>
      </c>
      <c r="Q325" s="116">
        <v>0</v>
      </c>
      <c r="R325" s="116">
        <v>0</v>
      </c>
      <c r="S325" s="111">
        <f t="shared" ref="S325:S388" si="10">SUM(G325:H325)+O325+Q325</f>
        <v>4553.1499999999996</v>
      </c>
      <c r="T325" s="77">
        <f t="shared" ref="T325:T388" si="11">SUM(J325:N325)+P325+R325</f>
        <v>0</v>
      </c>
      <c r="U325" s="55" t="str">
        <f>VLOOKUP(B325,'FOLHA RESUMIDA'!C:I,2,0)</f>
        <v>KELEN CRISTINA DE AL F E SILVA</v>
      </c>
    </row>
    <row r="326" spans="1:21">
      <c r="A326" s="114">
        <v>1</v>
      </c>
      <c r="B326" s="114">
        <v>3036</v>
      </c>
      <c r="C326" s="113" t="s">
        <v>254</v>
      </c>
      <c r="D326" s="115">
        <v>41837</v>
      </c>
      <c r="E326" s="114" t="s">
        <v>622</v>
      </c>
      <c r="F326" s="114" t="s">
        <v>482</v>
      </c>
      <c r="G326" s="116">
        <v>2050.41</v>
      </c>
      <c r="H326" s="116">
        <v>0</v>
      </c>
      <c r="I326" s="117" t="s">
        <v>520</v>
      </c>
      <c r="J326" s="116">
        <v>2544.25</v>
      </c>
      <c r="K326" s="116">
        <v>0</v>
      </c>
      <c r="L326" s="116">
        <v>0</v>
      </c>
      <c r="M326" s="116">
        <v>0</v>
      </c>
      <c r="N326" s="116">
        <v>0</v>
      </c>
      <c r="O326" s="116">
        <v>0</v>
      </c>
      <c r="P326" s="116">
        <v>0</v>
      </c>
      <c r="Q326" s="116">
        <v>0</v>
      </c>
      <c r="R326" s="116">
        <v>0</v>
      </c>
      <c r="S326" s="111">
        <f t="shared" si="10"/>
        <v>2050.41</v>
      </c>
      <c r="T326" s="77">
        <f t="shared" si="11"/>
        <v>2544.25</v>
      </c>
      <c r="U326" s="55" t="str">
        <f>VLOOKUP(B326,'FOLHA RESUMIDA'!C:I,2,0)</f>
        <v>CECILIA REGINA DO N S CABRAL</v>
      </c>
    </row>
    <row r="327" spans="1:21">
      <c r="A327" s="114">
        <v>1</v>
      </c>
      <c r="B327" s="114">
        <v>3040</v>
      </c>
      <c r="C327" s="113" t="s">
        <v>255</v>
      </c>
      <c r="D327" s="115">
        <v>41837</v>
      </c>
      <c r="E327" s="114" t="s">
        <v>622</v>
      </c>
      <c r="F327" s="114" t="s">
        <v>418</v>
      </c>
      <c r="G327" s="116">
        <v>2260.66</v>
      </c>
      <c r="H327" s="116">
        <v>0</v>
      </c>
      <c r="I327" s="117" t="s">
        <v>520</v>
      </c>
      <c r="J327" s="116">
        <v>0</v>
      </c>
      <c r="K327" s="116">
        <v>0</v>
      </c>
      <c r="L327" s="116">
        <v>0</v>
      </c>
      <c r="M327" s="116">
        <v>0</v>
      </c>
      <c r="N327" s="116">
        <v>0</v>
      </c>
      <c r="O327" s="116">
        <v>0</v>
      </c>
      <c r="P327" s="116">
        <v>0</v>
      </c>
      <c r="Q327" s="116">
        <v>0</v>
      </c>
      <c r="R327" s="116">
        <v>0</v>
      </c>
      <c r="S327" s="111">
        <f t="shared" si="10"/>
        <v>2260.66</v>
      </c>
      <c r="T327" s="77">
        <f t="shared" si="11"/>
        <v>0</v>
      </c>
      <c r="U327" s="55" t="str">
        <f>VLOOKUP(B327,'FOLHA RESUMIDA'!C:I,2,0)</f>
        <v>LORENA ESTHER L M CAVALCANTI</v>
      </c>
    </row>
    <row r="328" spans="1:21">
      <c r="A328" s="114">
        <v>1</v>
      </c>
      <c r="B328" s="114">
        <v>3044</v>
      </c>
      <c r="C328" s="113" t="s">
        <v>337</v>
      </c>
      <c r="D328" s="115">
        <v>41871</v>
      </c>
      <c r="E328" s="114" t="s">
        <v>622</v>
      </c>
      <c r="F328" s="114" t="s">
        <v>493</v>
      </c>
      <c r="G328" s="116">
        <v>4553.1499999999996</v>
      </c>
      <c r="H328" s="116">
        <v>0</v>
      </c>
      <c r="I328" s="117" t="s">
        <v>520</v>
      </c>
      <c r="J328" s="116">
        <v>2544.25</v>
      </c>
      <c r="K328" s="116">
        <v>0</v>
      </c>
      <c r="L328" s="116">
        <v>0</v>
      </c>
      <c r="M328" s="116">
        <v>0</v>
      </c>
      <c r="N328" s="116">
        <v>0</v>
      </c>
      <c r="O328" s="116">
        <v>0</v>
      </c>
      <c r="P328" s="116">
        <v>0</v>
      </c>
      <c r="Q328" s="116">
        <v>0</v>
      </c>
      <c r="R328" s="116">
        <v>0</v>
      </c>
      <c r="S328" s="111">
        <f t="shared" si="10"/>
        <v>4553.1499999999996</v>
      </c>
      <c r="T328" s="77">
        <f t="shared" si="11"/>
        <v>2544.25</v>
      </c>
      <c r="U328" s="55" t="str">
        <f>VLOOKUP(B328,'FOLHA RESUMIDA'!C:I,2,0)</f>
        <v>THIANE NASCIMENTO PAIXAO</v>
      </c>
    </row>
    <row r="329" spans="1:21">
      <c r="A329" s="114">
        <v>1</v>
      </c>
      <c r="B329" s="114">
        <v>3046</v>
      </c>
      <c r="C329" s="113" t="s">
        <v>387</v>
      </c>
      <c r="D329" s="115">
        <v>41871</v>
      </c>
      <c r="E329" s="114" t="s">
        <v>622</v>
      </c>
      <c r="F329" s="114" t="s">
        <v>493</v>
      </c>
      <c r="G329" s="116">
        <v>4780.87</v>
      </c>
      <c r="H329" s="116">
        <v>0</v>
      </c>
      <c r="I329" s="117" t="s">
        <v>520</v>
      </c>
      <c r="J329" s="116">
        <v>0</v>
      </c>
      <c r="K329" s="116">
        <v>0</v>
      </c>
      <c r="L329" s="116">
        <v>0</v>
      </c>
      <c r="M329" s="116">
        <v>0</v>
      </c>
      <c r="N329" s="116">
        <v>0</v>
      </c>
      <c r="O329" s="116">
        <v>0</v>
      </c>
      <c r="P329" s="116">
        <v>0</v>
      </c>
      <c r="Q329" s="116">
        <v>0</v>
      </c>
      <c r="R329" s="116">
        <v>0</v>
      </c>
      <c r="S329" s="111">
        <f t="shared" si="10"/>
        <v>4780.87</v>
      </c>
      <c r="T329" s="77">
        <f t="shared" si="11"/>
        <v>0</v>
      </c>
      <c r="U329" s="55" t="str">
        <f>VLOOKUP(B329,'FOLHA RESUMIDA'!C:I,2,0)</f>
        <v>RONALDO GOMINHO BISPO FILHO</v>
      </c>
    </row>
    <row r="330" spans="1:21">
      <c r="A330" s="114">
        <v>1</v>
      </c>
      <c r="B330" s="114">
        <v>3047</v>
      </c>
      <c r="C330" s="113" t="s">
        <v>256</v>
      </c>
      <c r="D330" s="115">
        <v>41871</v>
      </c>
      <c r="E330" s="114" t="s">
        <v>622</v>
      </c>
      <c r="F330" s="114" t="s">
        <v>476</v>
      </c>
      <c r="G330" s="116">
        <v>2050.41</v>
      </c>
      <c r="H330" s="116">
        <v>0</v>
      </c>
      <c r="I330" s="117" t="s">
        <v>520</v>
      </c>
      <c r="J330" s="116">
        <v>1187.32</v>
      </c>
      <c r="K330" s="116">
        <v>0</v>
      </c>
      <c r="L330" s="116">
        <v>0</v>
      </c>
      <c r="M330" s="116">
        <v>0</v>
      </c>
      <c r="N330" s="116">
        <v>0</v>
      </c>
      <c r="O330" s="116">
        <v>0</v>
      </c>
      <c r="P330" s="116">
        <v>0</v>
      </c>
      <c r="Q330" s="116">
        <v>0</v>
      </c>
      <c r="R330" s="116">
        <v>0</v>
      </c>
      <c r="S330" s="111">
        <f t="shared" si="10"/>
        <v>2050.41</v>
      </c>
      <c r="T330" s="77">
        <f t="shared" si="11"/>
        <v>1187.32</v>
      </c>
      <c r="U330" s="55" t="str">
        <f>VLOOKUP(B330,'FOLHA RESUMIDA'!C:I,2,0)</f>
        <v>SWEET GALLEGHER CAETANO COSTA</v>
      </c>
    </row>
    <row r="331" spans="1:21">
      <c r="A331" s="114">
        <v>1</v>
      </c>
      <c r="B331" s="114">
        <v>3049</v>
      </c>
      <c r="C331" s="113" t="s">
        <v>257</v>
      </c>
      <c r="D331" s="115">
        <v>41871</v>
      </c>
      <c r="E331" s="114" t="s">
        <v>622</v>
      </c>
      <c r="F331" s="114" t="s">
        <v>489</v>
      </c>
      <c r="G331" s="116">
        <v>3567.49</v>
      </c>
      <c r="H331" s="116">
        <v>0</v>
      </c>
      <c r="I331" s="117" t="s">
        <v>520</v>
      </c>
      <c r="J331" s="116">
        <v>2544.25</v>
      </c>
      <c r="K331" s="116">
        <v>0</v>
      </c>
      <c r="L331" s="116">
        <v>0</v>
      </c>
      <c r="M331" s="116">
        <v>0</v>
      </c>
      <c r="N331" s="116">
        <v>0</v>
      </c>
      <c r="O331" s="116">
        <v>0</v>
      </c>
      <c r="P331" s="116">
        <v>0</v>
      </c>
      <c r="Q331" s="116">
        <v>0</v>
      </c>
      <c r="R331" s="116">
        <v>0</v>
      </c>
      <c r="S331" s="111">
        <f t="shared" si="10"/>
        <v>3567.49</v>
      </c>
      <c r="T331" s="77">
        <f t="shared" si="11"/>
        <v>2544.25</v>
      </c>
      <c r="U331" s="55" t="str">
        <f>VLOOKUP(B331,'FOLHA RESUMIDA'!C:I,2,0)</f>
        <v>DEBORA GUEDES NERES</v>
      </c>
    </row>
    <row r="332" spans="1:21">
      <c r="A332" s="114">
        <v>50</v>
      </c>
      <c r="B332" s="114">
        <v>3055</v>
      </c>
      <c r="C332" s="113" t="s">
        <v>379</v>
      </c>
      <c r="D332" s="115">
        <v>41927</v>
      </c>
      <c r="E332" s="114" t="s">
        <v>622</v>
      </c>
      <c r="F332" s="114" t="s">
        <v>493</v>
      </c>
      <c r="G332" s="116">
        <v>5019.93</v>
      </c>
      <c r="H332" s="116">
        <v>0</v>
      </c>
      <c r="I332" s="117" t="s">
        <v>520</v>
      </c>
      <c r="J332" s="116">
        <v>0</v>
      </c>
      <c r="K332" s="116">
        <v>0</v>
      </c>
      <c r="L332" s="116">
        <v>0</v>
      </c>
      <c r="M332" s="116">
        <v>0</v>
      </c>
      <c r="N332" s="116">
        <v>0</v>
      </c>
      <c r="O332" s="116">
        <v>0</v>
      </c>
      <c r="P332" s="116">
        <v>0</v>
      </c>
      <c r="Q332" s="116">
        <v>0</v>
      </c>
      <c r="R332" s="116">
        <v>0</v>
      </c>
      <c r="S332" s="111">
        <f t="shared" si="10"/>
        <v>5019.93</v>
      </c>
      <c r="T332" s="77">
        <f t="shared" si="11"/>
        <v>0</v>
      </c>
      <c r="U332" s="55" t="str">
        <f>VLOOKUP(B332,'FOLHA RESUMIDA'!C:I,2,0)</f>
        <v>ANA PAULA SABINO L DE SOUZA</v>
      </c>
    </row>
    <row r="333" spans="1:21">
      <c r="A333" s="114">
        <v>1</v>
      </c>
      <c r="B333" s="114">
        <v>3057</v>
      </c>
      <c r="C333" s="113" t="s">
        <v>258</v>
      </c>
      <c r="D333" s="115">
        <v>41946</v>
      </c>
      <c r="E333" s="114" t="s">
        <v>622</v>
      </c>
      <c r="F333" s="114" t="s">
        <v>482</v>
      </c>
      <c r="G333" s="116">
        <v>2050.41</v>
      </c>
      <c r="H333" s="116">
        <v>0</v>
      </c>
      <c r="I333" s="117" t="s">
        <v>520</v>
      </c>
      <c r="J333" s="116">
        <v>0</v>
      </c>
      <c r="K333" s="116">
        <v>0</v>
      </c>
      <c r="L333" s="116">
        <v>0</v>
      </c>
      <c r="M333" s="116">
        <v>0</v>
      </c>
      <c r="N333" s="116">
        <v>0</v>
      </c>
      <c r="O333" s="116">
        <v>0</v>
      </c>
      <c r="P333" s="116">
        <v>0</v>
      </c>
      <c r="Q333" s="116">
        <v>0</v>
      </c>
      <c r="R333" s="116">
        <v>0</v>
      </c>
      <c r="S333" s="111">
        <f t="shared" si="10"/>
        <v>2050.41</v>
      </c>
      <c r="T333" s="77">
        <f t="shared" si="11"/>
        <v>0</v>
      </c>
      <c r="U333" s="55" t="str">
        <f>VLOOKUP(B333,'FOLHA RESUMIDA'!C:I,2,0)</f>
        <v>YANNE TALITA PEREIRA CALIXTO</v>
      </c>
    </row>
    <row r="334" spans="1:21">
      <c r="A334" s="114">
        <v>1</v>
      </c>
      <c r="B334" s="114">
        <v>3063</v>
      </c>
      <c r="C334" s="113" t="s">
        <v>259</v>
      </c>
      <c r="D334" s="115">
        <v>41978</v>
      </c>
      <c r="E334" s="114" t="s">
        <v>622</v>
      </c>
      <c r="F334" s="114" t="s">
        <v>477</v>
      </c>
      <c r="G334" s="116">
        <v>2050.42</v>
      </c>
      <c r="H334" s="116">
        <v>0</v>
      </c>
      <c r="I334" s="117" t="s">
        <v>520</v>
      </c>
      <c r="J334" s="116">
        <v>0</v>
      </c>
      <c r="K334" s="116">
        <v>0</v>
      </c>
      <c r="L334" s="116">
        <v>0</v>
      </c>
      <c r="M334" s="116">
        <v>0</v>
      </c>
      <c r="N334" s="116">
        <v>0</v>
      </c>
      <c r="O334" s="116">
        <v>0</v>
      </c>
      <c r="P334" s="116">
        <v>0</v>
      </c>
      <c r="Q334" s="116">
        <v>0</v>
      </c>
      <c r="R334" s="116">
        <v>0</v>
      </c>
      <c r="S334" s="111">
        <f t="shared" si="10"/>
        <v>2050.42</v>
      </c>
      <c r="T334" s="77">
        <f t="shared" si="11"/>
        <v>0</v>
      </c>
      <c r="U334" s="55" t="str">
        <f>VLOOKUP(B334,'FOLHA RESUMIDA'!C:I,2,0)</f>
        <v>DEYBISON AFONSO PEREIRA</v>
      </c>
    </row>
    <row r="335" spans="1:21">
      <c r="A335" s="114">
        <v>1</v>
      </c>
      <c r="B335" s="114">
        <v>3067</v>
      </c>
      <c r="C335" s="113" t="s">
        <v>261</v>
      </c>
      <c r="D335" s="115">
        <v>42009</v>
      </c>
      <c r="E335" s="114" t="s">
        <v>622</v>
      </c>
      <c r="F335" s="114" t="s">
        <v>476</v>
      </c>
      <c r="G335" s="116">
        <v>2050.41</v>
      </c>
      <c r="H335" s="116">
        <v>0</v>
      </c>
      <c r="I335" s="117" t="s">
        <v>520</v>
      </c>
      <c r="J335" s="116">
        <v>904.62</v>
      </c>
      <c r="K335" s="116">
        <v>0</v>
      </c>
      <c r="L335" s="116">
        <v>0</v>
      </c>
      <c r="M335" s="116">
        <v>0</v>
      </c>
      <c r="N335" s="116">
        <v>0</v>
      </c>
      <c r="O335" s="116">
        <v>0</v>
      </c>
      <c r="P335" s="116">
        <v>0</v>
      </c>
      <c r="Q335" s="116">
        <v>0</v>
      </c>
      <c r="R335" s="116">
        <v>0</v>
      </c>
      <c r="S335" s="111">
        <f t="shared" si="10"/>
        <v>2050.41</v>
      </c>
      <c r="T335" s="77">
        <f t="shared" si="11"/>
        <v>904.62</v>
      </c>
      <c r="U335" s="55" t="str">
        <f>VLOOKUP(B335,'FOLHA RESUMIDA'!C:I,2,0)</f>
        <v>EMANUELA AMELIA DE A  AGUIAR</v>
      </c>
    </row>
    <row r="336" spans="1:21">
      <c r="A336" s="114">
        <v>16</v>
      </c>
      <c r="B336" s="114">
        <v>3069</v>
      </c>
      <c r="C336" s="113" t="s">
        <v>332</v>
      </c>
      <c r="D336" s="115">
        <v>42009</v>
      </c>
      <c r="E336" s="114" t="s">
        <v>622</v>
      </c>
      <c r="F336" s="114" t="s">
        <v>477</v>
      </c>
      <c r="G336" s="116">
        <v>2260.66</v>
      </c>
      <c r="H336" s="116">
        <v>0</v>
      </c>
      <c r="I336" s="117" t="s">
        <v>520</v>
      </c>
      <c r="J336" s="116">
        <v>0</v>
      </c>
      <c r="K336" s="116">
        <v>0</v>
      </c>
      <c r="L336" s="116">
        <v>0</v>
      </c>
      <c r="M336" s="116">
        <v>0</v>
      </c>
      <c r="N336" s="116">
        <v>0</v>
      </c>
      <c r="O336" s="116">
        <v>0</v>
      </c>
      <c r="P336" s="116">
        <v>0</v>
      </c>
      <c r="Q336" s="116">
        <v>0</v>
      </c>
      <c r="R336" s="116">
        <v>0</v>
      </c>
      <c r="S336" s="111">
        <f t="shared" si="10"/>
        <v>2260.66</v>
      </c>
      <c r="T336" s="77">
        <f t="shared" si="11"/>
        <v>0</v>
      </c>
      <c r="U336" s="55" t="str">
        <f>VLOOKUP(B336,'FOLHA RESUMIDA'!C:I,2,0)</f>
        <v>ANDRE LUIS MOTA PIRES</v>
      </c>
    </row>
    <row r="337" spans="1:21">
      <c r="A337" s="114">
        <v>1</v>
      </c>
      <c r="B337" s="114">
        <v>3081</v>
      </c>
      <c r="C337" s="113" t="s">
        <v>262</v>
      </c>
      <c r="D337" s="115">
        <v>42024</v>
      </c>
      <c r="E337" s="114" t="s">
        <v>622</v>
      </c>
      <c r="F337" s="114" t="s">
        <v>497</v>
      </c>
      <c r="G337" s="116">
        <v>0</v>
      </c>
      <c r="H337" s="116">
        <v>0</v>
      </c>
      <c r="I337" s="117" t="s">
        <v>522</v>
      </c>
      <c r="J337" s="116">
        <v>0</v>
      </c>
      <c r="K337" s="116">
        <v>0</v>
      </c>
      <c r="L337" s="116">
        <v>0</v>
      </c>
      <c r="M337" s="116">
        <v>0</v>
      </c>
      <c r="N337" s="116">
        <v>0</v>
      </c>
      <c r="O337" s="116">
        <v>323.08</v>
      </c>
      <c r="P337" s="116">
        <v>1292.31</v>
      </c>
      <c r="Q337" s="116">
        <v>0</v>
      </c>
      <c r="R337" s="116">
        <v>0</v>
      </c>
      <c r="S337" s="111">
        <f t="shared" si="10"/>
        <v>323.08</v>
      </c>
      <c r="T337" s="77">
        <f t="shared" si="11"/>
        <v>1292.31</v>
      </c>
      <c r="U337" s="55" t="str">
        <f>VLOOKUP(B337,'FOLHA RESUMIDA'!C:I,2,0)</f>
        <v>MAILTON NOBRE DE MEDEIROS</v>
      </c>
    </row>
    <row r="338" spans="1:21">
      <c r="A338" s="114">
        <v>1</v>
      </c>
      <c r="B338" s="114">
        <v>3086</v>
      </c>
      <c r="C338" s="113" t="s">
        <v>333</v>
      </c>
      <c r="D338" s="115">
        <v>42030</v>
      </c>
      <c r="E338" s="114" t="s">
        <v>622</v>
      </c>
      <c r="F338" s="114" t="s">
        <v>493</v>
      </c>
      <c r="G338" s="116">
        <v>5019.93</v>
      </c>
      <c r="H338" s="116">
        <v>0</v>
      </c>
      <c r="I338" s="117" t="s">
        <v>520</v>
      </c>
      <c r="J338" s="116">
        <v>0</v>
      </c>
      <c r="K338" s="116">
        <v>0</v>
      </c>
      <c r="L338" s="116">
        <v>0</v>
      </c>
      <c r="M338" s="116">
        <v>0</v>
      </c>
      <c r="N338" s="116">
        <v>0</v>
      </c>
      <c r="O338" s="116">
        <v>0</v>
      </c>
      <c r="P338" s="116">
        <v>0</v>
      </c>
      <c r="Q338" s="116">
        <v>0</v>
      </c>
      <c r="R338" s="116">
        <v>0</v>
      </c>
      <c r="S338" s="111">
        <f t="shared" si="10"/>
        <v>5019.93</v>
      </c>
      <c r="T338" s="77">
        <f t="shared" si="11"/>
        <v>0</v>
      </c>
      <c r="U338" s="55" t="str">
        <f>VLOOKUP(B338,'FOLHA RESUMIDA'!C:I,2,0)</f>
        <v>DIMAS CARDOSO CAMPOS</v>
      </c>
    </row>
    <row r="339" spans="1:21">
      <c r="A339" s="114">
        <v>1</v>
      </c>
      <c r="B339" s="114">
        <v>3092</v>
      </c>
      <c r="C339" s="113" t="s">
        <v>529</v>
      </c>
      <c r="D339" s="115">
        <v>42058</v>
      </c>
      <c r="E339" s="114" t="s">
        <v>622</v>
      </c>
      <c r="F339" s="114" t="s">
        <v>462</v>
      </c>
      <c r="G339" s="116">
        <v>0</v>
      </c>
      <c r="H339" s="116">
        <v>0</v>
      </c>
      <c r="I339" s="117" t="s">
        <v>522</v>
      </c>
      <c r="J339" s="116">
        <v>0</v>
      </c>
      <c r="K339" s="116">
        <v>0</v>
      </c>
      <c r="L339" s="116">
        <v>0</v>
      </c>
      <c r="M339" s="116">
        <v>0</v>
      </c>
      <c r="N339" s="116">
        <v>0</v>
      </c>
      <c r="O339" s="116">
        <v>0</v>
      </c>
      <c r="P339" s="116">
        <v>0</v>
      </c>
      <c r="Q339" s="116">
        <v>4196.22</v>
      </c>
      <c r="R339" s="116">
        <v>16784.88</v>
      </c>
      <c r="S339" s="111">
        <f t="shared" si="10"/>
        <v>4196.22</v>
      </c>
      <c r="T339" s="77">
        <f t="shared" si="11"/>
        <v>16784.88</v>
      </c>
      <c r="U339" s="55" t="str">
        <f>VLOOKUP(B339,'FOLHA RESUMIDA'!C:I,2,0)</f>
        <v>BETY ANNE DE A SENNA</v>
      </c>
    </row>
    <row r="340" spans="1:21">
      <c r="A340" s="114">
        <v>1</v>
      </c>
      <c r="B340" s="114">
        <v>3112</v>
      </c>
      <c r="C340" s="113" t="s">
        <v>263</v>
      </c>
      <c r="D340" s="115">
        <v>42065</v>
      </c>
      <c r="E340" s="114" t="s">
        <v>622</v>
      </c>
      <c r="F340" s="114" t="s">
        <v>479</v>
      </c>
      <c r="G340" s="116">
        <v>2260.66</v>
      </c>
      <c r="H340" s="116">
        <v>0</v>
      </c>
      <c r="I340" s="117" t="s">
        <v>520</v>
      </c>
      <c r="J340" s="116">
        <v>904.62</v>
      </c>
      <c r="K340" s="116">
        <v>0</v>
      </c>
      <c r="L340" s="116">
        <v>0</v>
      </c>
      <c r="M340" s="116">
        <v>0</v>
      </c>
      <c r="N340" s="116">
        <v>0</v>
      </c>
      <c r="O340" s="116">
        <v>0</v>
      </c>
      <c r="P340" s="116">
        <v>0</v>
      </c>
      <c r="Q340" s="116">
        <v>0</v>
      </c>
      <c r="R340" s="116">
        <v>0</v>
      </c>
      <c r="S340" s="111">
        <f t="shared" si="10"/>
        <v>2260.66</v>
      </c>
      <c r="T340" s="77">
        <f t="shared" si="11"/>
        <v>904.62</v>
      </c>
      <c r="U340" s="55" t="str">
        <f>VLOOKUP(B340,'FOLHA RESUMIDA'!C:I,2,0)</f>
        <v>DIEGO SCHMITH OLIVEIRA DE LIMA</v>
      </c>
    </row>
    <row r="341" spans="1:21">
      <c r="A341" s="114">
        <v>1</v>
      </c>
      <c r="B341" s="114">
        <v>3132</v>
      </c>
      <c r="C341" s="113" t="s">
        <v>264</v>
      </c>
      <c r="D341" s="115">
        <v>42100</v>
      </c>
      <c r="E341" s="114" t="s">
        <v>622</v>
      </c>
      <c r="F341" s="114" t="s">
        <v>476</v>
      </c>
      <c r="G341" s="116">
        <v>2260.66</v>
      </c>
      <c r="H341" s="116">
        <v>0</v>
      </c>
      <c r="I341" s="117" t="s">
        <v>520</v>
      </c>
      <c r="J341" s="116">
        <v>0</v>
      </c>
      <c r="K341" s="116">
        <v>0</v>
      </c>
      <c r="L341" s="116">
        <v>0</v>
      </c>
      <c r="M341" s="116">
        <v>0</v>
      </c>
      <c r="N341" s="116">
        <v>0</v>
      </c>
      <c r="O341" s="116">
        <v>0</v>
      </c>
      <c r="P341" s="116">
        <v>0</v>
      </c>
      <c r="Q341" s="116">
        <v>0</v>
      </c>
      <c r="R341" s="116">
        <v>0</v>
      </c>
      <c r="S341" s="111">
        <f t="shared" si="10"/>
        <v>2260.66</v>
      </c>
      <c r="T341" s="77">
        <f t="shared" si="11"/>
        <v>0</v>
      </c>
      <c r="U341" s="55" t="str">
        <f>VLOOKUP(B341,'FOLHA RESUMIDA'!C:I,2,0)</f>
        <v>TALITA ANDREIA MARTINS GONZAGA</v>
      </c>
    </row>
    <row r="342" spans="1:21">
      <c r="A342" s="114">
        <v>1</v>
      </c>
      <c r="B342" s="114">
        <v>3135</v>
      </c>
      <c r="C342" s="113" t="s">
        <v>265</v>
      </c>
      <c r="D342" s="115">
        <v>42107</v>
      </c>
      <c r="E342" s="114" t="s">
        <v>622</v>
      </c>
      <c r="F342" s="114" t="s">
        <v>420</v>
      </c>
      <c r="G342" s="116">
        <v>3933.25</v>
      </c>
      <c r="H342" s="116">
        <v>0</v>
      </c>
      <c r="I342" s="117" t="s">
        <v>520</v>
      </c>
      <c r="J342" s="116">
        <v>2544.25</v>
      </c>
      <c r="K342" s="116">
        <v>0</v>
      </c>
      <c r="L342" s="116">
        <v>0</v>
      </c>
      <c r="M342" s="116">
        <v>0</v>
      </c>
      <c r="N342" s="116">
        <v>0</v>
      </c>
      <c r="O342" s="116">
        <v>0</v>
      </c>
      <c r="P342" s="116">
        <v>0</v>
      </c>
      <c r="Q342" s="116">
        <v>0</v>
      </c>
      <c r="R342" s="116">
        <v>0</v>
      </c>
      <c r="S342" s="111">
        <f t="shared" si="10"/>
        <v>3933.25</v>
      </c>
      <c r="T342" s="77">
        <f t="shared" si="11"/>
        <v>2544.25</v>
      </c>
      <c r="U342" s="55" t="str">
        <f>VLOOKUP(B342,'FOLHA RESUMIDA'!C:I,2,0)</f>
        <v>RAFAEL DE MENEZES E S PIRES</v>
      </c>
    </row>
    <row r="343" spans="1:21">
      <c r="A343" s="114">
        <v>1</v>
      </c>
      <c r="B343" s="114">
        <v>3136</v>
      </c>
      <c r="C343" s="113" t="s">
        <v>266</v>
      </c>
      <c r="D343" s="115">
        <v>42107</v>
      </c>
      <c r="E343" s="114" t="s">
        <v>622</v>
      </c>
      <c r="F343" s="114" t="s">
        <v>481</v>
      </c>
      <c r="G343" s="116">
        <v>2050.41</v>
      </c>
      <c r="H343" s="116">
        <v>0</v>
      </c>
      <c r="I343" s="117" t="s">
        <v>520</v>
      </c>
      <c r="J343" s="116">
        <v>2544.25</v>
      </c>
      <c r="K343" s="116">
        <v>0</v>
      </c>
      <c r="L343" s="116">
        <v>0</v>
      </c>
      <c r="M343" s="116">
        <v>0</v>
      </c>
      <c r="N343" s="116">
        <v>0</v>
      </c>
      <c r="O343" s="116">
        <v>0</v>
      </c>
      <c r="P343" s="116">
        <v>0</v>
      </c>
      <c r="Q343" s="116">
        <v>0</v>
      </c>
      <c r="R343" s="116">
        <v>0</v>
      </c>
      <c r="S343" s="111">
        <f t="shared" si="10"/>
        <v>2050.41</v>
      </c>
      <c r="T343" s="77">
        <f t="shared" si="11"/>
        <v>2544.25</v>
      </c>
      <c r="U343" s="55" t="str">
        <f>VLOOKUP(B343,'FOLHA RESUMIDA'!C:I,2,0)</f>
        <v>ALEXANDER BEZERRA</v>
      </c>
    </row>
    <row r="344" spans="1:21">
      <c r="A344" s="114">
        <v>1</v>
      </c>
      <c r="B344" s="114">
        <v>3138</v>
      </c>
      <c r="C344" s="113" t="s">
        <v>267</v>
      </c>
      <c r="D344" s="115">
        <v>42107</v>
      </c>
      <c r="E344" s="114" t="s">
        <v>622</v>
      </c>
      <c r="F344" s="114" t="s">
        <v>482</v>
      </c>
      <c r="G344" s="116">
        <v>2050.41</v>
      </c>
      <c r="H344" s="116">
        <v>0</v>
      </c>
      <c r="I344" s="117" t="s">
        <v>520</v>
      </c>
      <c r="J344" s="116">
        <v>2544.25</v>
      </c>
      <c r="K344" s="116">
        <v>0</v>
      </c>
      <c r="L344" s="116">
        <v>0</v>
      </c>
      <c r="M344" s="116">
        <v>0</v>
      </c>
      <c r="N344" s="116">
        <v>0</v>
      </c>
      <c r="O344" s="116">
        <v>0</v>
      </c>
      <c r="P344" s="116">
        <v>0</v>
      </c>
      <c r="Q344" s="116">
        <v>0</v>
      </c>
      <c r="R344" s="116">
        <v>0</v>
      </c>
      <c r="S344" s="111">
        <f t="shared" si="10"/>
        <v>2050.41</v>
      </c>
      <c r="T344" s="77">
        <f t="shared" si="11"/>
        <v>2544.25</v>
      </c>
      <c r="U344" s="55" t="str">
        <f>VLOOKUP(B344,'FOLHA RESUMIDA'!C:I,2,0)</f>
        <v>MANUELA SILVA DE LIMA B DA PAZ</v>
      </c>
    </row>
    <row r="345" spans="1:21">
      <c r="A345" s="114">
        <v>1</v>
      </c>
      <c r="B345" s="114">
        <v>3139</v>
      </c>
      <c r="C345" s="113" t="s">
        <v>268</v>
      </c>
      <c r="D345" s="115">
        <v>42107</v>
      </c>
      <c r="E345" s="114" t="s">
        <v>622</v>
      </c>
      <c r="F345" s="114" t="s">
        <v>482</v>
      </c>
      <c r="G345" s="116">
        <v>2050.41</v>
      </c>
      <c r="H345" s="116">
        <v>0</v>
      </c>
      <c r="I345" s="117" t="s">
        <v>520</v>
      </c>
      <c r="J345" s="116">
        <v>0</v>
      </c>
      <c r="K345" s="116">
        <v>0</v>
      </c>
      <c r="L345" s="116">
        <v>0</v>
      </c>
      <c r="M345" s="116">
        <v>0</v>
      </c>
      <c r="N345" s="116">
        <v>0</v>
      </c>
      <c r="O345" s="116">
        <v>0</v>
      </c>
      <c r="P345" s="116">
        <v>0</v>
      </c>
      <c r="Q345" s="116">
        <v>0</v>
      </c>
      <c r="R345" s="116">
        <v>0</v>
      </c>
      <c r="S345" s="111">
        <f t="shared" si="10"/>
        <v>2050.41</v>
      </c>
      <c r="T345" s="77">
        <f t="shared" si="11"/>
        <v>0</v>
      </c>
      <c r="U345" s="55" t="str">
        <f>VLOOKUP(B345,'FOLHA RESUMIDA'!C:I,2,0)</f>
        <v>JOAO ROBERTO  MACHADO ARAUJO</v>
      </c>
    </row>
    <row r="346" spans="1:21">
      <c r="A346" s="114">
        <v>1</v>
      </c>
      <c r="B346" s="114">
        <v>3147</v>
      </c>
      <c r="C346" s="113" t="s">
        <v>269</v>
      </c>
      <c r="D346" s="115">
        <v>42128</v>
      </c>
      <c r="E346" s="114" t="s">
        <v>622</v>
      </c>
      <c r="F346" s="114" t="s">
        <v>414</v>
      </c>
      <c r="G346" s="116">
        <v>1398.81</v>
      </c>
      <c r="H346" s="116">
        <v>0</v>
      </c>
      <c r="I346" s="117" t="s">
        <v>520</v>
      </c>
      <c r="J346" s="116">
        <v>0</v>
      </c>
      <c r="K346" s="116">
        <v>0</v>
      </c>
      <c r="L346" s="116">
        <v>0</v>
      </c>
      <c r="M346" s="116">
        <v>0</v>
      </c>
      <c r="N346" s="116">
        <v>0</v>
      </c>
      <c r="O346" s="116">
        <v>0</v>
      </c>
      <c r="P346" s="116">
        <v>0</v>
      </c>
      <c r="Q346" s="116">
        <v>0</v>
      </c>
      <c r="R346" s="116">
        <v>0</v>
      </c>
      <c r="S346" s="111">
        <f t="shared" si="10"/>
        <v>1398.81</v>
      </c>
      <c r="T346" s="77">
        <f t="shared" si="11"/>
        <v>0</v>
      </c>
      <c r="U346" s="55" t="str">
        <f>VLOOKUP(B346,'FOLHA RESUMIDA'!C:I,2,0)</f>
        <v>ALZENIRA PEREIRA DA SILVA</v>
      </c>
    </row>
    <row r="347" spans="1:21">
      <c r="A347" s="114">
        <v>1</v>
      </c>
      <c r="B347" s="114">
        <v>3152</v>
      </c>
      <c r="C347" s="113" t="s">
        <v>270</v>
      </c>
      <c r="D347" s="115">
        <v>42128</v>
      </c>
      <c r="E347" s="114" t="s">
        <v>622</v>
      </c>
      <c r="F347" s="114" t="s">
        <v>414</v>
      </c>
      <c r="G347" s="116">
        <v>1398.81</v>
      </c>
      <c r="H347" s="116">
        <v>0</v>
      </c>
      <c r="I347" s="117" t="s">
        <v>520</v>
      </c>
      <c r="J347" s="116">
        <v>0</v>
      </c>
      <c r="K347" s="116">
        <v>0</v>
      </c>
      <c r="L347" s="116">
        <v>0</v>
      </c>
      <c r="M347" s="116">
        <v>0</v>
      </c>
      <c r="N347" s="116">
        <v>0</v>
      </c>
      <c r="O347" s="116">
        <v>0</v>
      </c>
      <c r="P347" s="116">
        <v>0</v>
      </c>
      <c r="Q347" s="116">
        <v>0</v>
      </c>
      <c r="R347" s="116">
        <v>0</v>
      </c>
      <c r="S347" s="111">
        <f t="shared" si="10"/>
        <v>1398.81</v>
      </c>
      <c r="T347" s="77">
        <f t="shared" si="11"/>
        <v>0</v>
      </c>
      <c r="U347" s="55" t="str">
        <f>VLOOKUP(B347,'FOLHA RESUMIDA'!C:I,2,0)</f>
        <v>DANIEL CIRILO DOS SANTOS</v>
      </c>
    </row>
    <row r="348" spans="1:21">
      <c r="A348" s="114">
        <v>1</v>
      </c>
      <c r="B348" s="114">
        <v>3154</v>
      </c>
      <c r="C348" s="113" t="s">
        <v>271</v>
      </c>
      <c r="D348" s="115">
        <v>42128</v>
      </c>
      <c r="E348" s="114" t="s">
        <v>622</v>
      </c>
      <c r="F348" s="114" t="s">
        <v>414</v>
      </c>
      <c r="G348" s="116">
        <v>1398.81</v>
      </c>
      <c r="H348" s="116">
        <v>0</v>
      </c>
      <c r="I348" s="117" t="s">
        <v>520</v>
      </c>
      <c r="J348" s="116">
        <v>0</v>
      </c>
      <c r="K348" s="116">
        <v>0</v>
      </c>
      <c r="L348" s="116">
        <v>0</v>
      </c>
      <c r="M348" s="116">
        <v>0</v>
      </c>
      <c r="N348" s="116">
        <v>0</v>
      </c>
      <c r="O348" s="116">
        <v>0</v>
      </c>
      <c r="P348" s="116">
        <v>0</v>
      </c>
      <c r="Q348" s="116">
        <v>0</v>
      </c>
      <c r="R348" s="116">
        <v>0</v>
      </c>
      <c r="S348" s="111">
        <f t="shared" si="10"/>
        <v>1398.81</v>
      </c>
      <c r="T348" s="77">
        <f t="shared" si="11"/>
        <v>0</v>
      </c>
      <c r="U348" s="55" t="str">
        <f>VLOOKUP(B348,'FOLHA RESUMIDA'!C:I,2,0)</f>
        <v>DANIELLE D O A DE MIRANDA</v>
      </c>
    </row>
    <row r="349" spans="1:21">
      <c r="A349" s="114">
        <v>1</v>
      </c>
      <c r="B349" s="114">
        <v>3156</v>
      </c>
      <c r="C349" s="113" t="s">
        <v>272</v>
      </c>
      <c r="D349" s="115">
        <v>42128</v>
      </c>
      <c r="E349" s="114" t="s">
        <v>622</v>
      </c>
      <c r="F349" s="114" t="s">
        <v>495</v>
      </c>
      <c r="G349" s="116">
        <v>1536.52</v>
      </c>
      <c r="H349" s="116">
        <v>0</v>
      </c>
      <c r="I349" s="117" t="s">
        <v>520</v>
      </c>
      <c r="J349" s="116">
        <v>0</v>
      </c>
      <c r="K349" s="116">
        <v>0</v>
      </c>
      <c r="L349" s="116">
        <v>0</v>
      </c>
      <c r="M349" s="116">
        <v>0</v>
      </c>
      <c r="N349" s="116">
        <v>0</v>
      </c>
      <c r="O349" s="116">
        <v>0</v>
      </c>
      <c r="P349" s="116">
        <v>0</v>
      </c>
      <c r="Q349" s="116">
        <v>0</v>
      </c>
      <c r="R349" s="116">
        <v>0</v>
      </c>
      <c r="S349" s="111">
        <f t="shared" si="10"/>
        <v>1536.52</v>
      </c>
      <c r="T349" s="77">
        <f t="shared" si="11"/>
        <v>0</v>
      </c>
      <c r="U349" s="55" t="str">
        <f>VLOOKUP(B349,'FOLHA RESUMIDA'!C:I,2,0)</f>
        <v>GILVANEIDE LAURENTINO MARTINS</v>
      </c>
    </row>
    <row r="350" spans="1:21">
      <c r="A350" s="114">
        <v>1</v>
      </c>
      <c r="B350" s="114">
        <v>3160</v>
      </c>
      <c r="C350" s="113" t="s">
        <v>273</v>
      </c>
      <c r="D350" s="115">
        <v>42128</v>
      </c>
      <c r="E350" s="114" t="s">
        <v>622</v>
      </c>
      <c r="F350" s="114" t="s">
        <v>482</v>
      </c>
      <c r="G350" s="116">
        <v>2050.41</v>
      </c>
      <c r="H350" s="116">
        <v>0</v>
      </c>
      <c r="I350" s="117" t="s">
        <v>520</v>
      </c>
      <c r="J350" s="116">
        <v>0</v>
      </c>
      <c r="K350" s="116">
        <v>0</v>
      </c>
      <c r="L350" s="116">
        <v>0</v>
      </c>
      <c r="M350" s="116">
        <v>0</v>
      </c>
      <c r="N350" s="116">
        <v>0</v>
      </c>
      <c r="O350" s="116">
        <v>0</v>
      </c>
      <c r="P350" s="116">
        <v>0</v>
      </c>
      <c r="Q350" s="116">
        <v>0</v>
      </c>
      <c r="R350" s="116">
        <v>0</v>
      </c>
      <c r="S350" s="111">
        <f t="shared" si="10"/>
        <v>2050.41</v>
      </c>
      <c r="T350" s="77">
        <f t="shared" si="11"/>
        <v>0</v>
      </c>
      <c r="U350" s="55" t="str">
        <f>VLOOKUP(B350,'FOLHA RESUMIDA'!C:I,2,0)</f>
        <v>LUCIANNA NUNES LIRA</v>
      </c>
    </row>
    <row r="351" spans="1:21">
      <c r="A351" s="114">
        <v>1</v>
      </c>
      <c r="B351" s="114">
        <v>3165</v>
      </c>
      <c r="C351" s="113" t="s">
        <v>274</v>
      </c>
      <c r="D351" s="115">
        <v>42128</v>
      </c>
      <c r="E351" s="114" t="s">
        <v>622</v>
      </c>
      <c r="F351" s="114" t="s">
        <v>482</v>
      </c>
      <c r="G351" s="116">
        <v>2050.41</v>
      </c>
      <c r="H351" s="116">
        <v>0</v>
      </c>
      <c r="I351" s="117" t="s">
        <v>520</v>
      </c>
      <c r="J351" s="116">
        <v>904.62</v>
      </c>
      <c r="K351" s="116">
        <v>0</v>
      </c>
      <c r="L351" s="116">
        <v>0</v>
      </c>
      <c r="M351" s="116">
        <v>0</v>
      </c>
      <c r="N351" s="116">
        <v>0</v>
      </c>
      <c r="O351" s="116">
        <v>0</v>
      </c>
      <c r="P351" s="116">
        <v>0</v>
      </c>
      <c r="Q351" s="116">
        <v>0</v>
      </c>
      <c r="R351" s="116">
        <v>0</v>
      </c>
      <c r="S351" s="111">
        <f t="shared" si="10"/>
        <v>2050.41</v>
      </c>
      <c r="T351" s="77">
        <f t="shared" si="11"/>
        <v>904.62</v>
      </c>
      <c r="U351" s="55" t="str">
        <f>VLOOKUP(B351,'FOLHA RESUMIDA'!C:I,2,0)</f>
        <v>PATRICIA SERPA PEIXOTO</v>
      </c>
    </row>
    <row r="352" spans="1:21">
      <c r="A352" s="114">
        <v>1</v>
      </c>
      <c r="B352" s="114">
        <v>3167</v>
      </c>
      <c r="C352" s="113" t="s">
        <v>275</v>
      </c>
      <c r="D352" s="115">
        <v>42128</v>
      </c>
      <c r="E352" s="114" t="s">
        <v>622</v>
      </c>
      <c r="F352" s="114" t="s">
        <v>422</v>
      </c>
      <c r="G352" s="116">
        <v>6210.16</v>
      </c>
      <c r="H352" s="116">
        <v>0</v>
      </c>
      <c r="I352" s="117" t="s">
        <v>520</v>
      </c>
      <c r="J352" s="116">
        <v>0</v>
      </c>
      <c r="K352" s="116">
        <v>0</v>
      </c>
      <c r="L352" s="116">
        <v>0</v>
      </c>
      <c r="M352" s="116">
        <v>0</v>
      </c>
      <c r="N352" s="116">
        <v>0</v>
      </c>
      <c r="O352" s="116">
        <v>0</v>
      </c>
      <c r="P352" s="116">
        <v>0</v>
      </c>
      <c r="Q352" s="116">
        <v>0</v>
      </c>
      <c r="R352" s="116">
        <v>0</v>
      </c>
      <c r="S352" s="111">
        <f t="shared" si="10"/>
        <v>6210.16</v>
      </c>
      <c r="T352" s="77">
        <f t="shared" si="11"/>
        <v>0</v>
      </c>
      <c r="U352" s="55" t="str">
        <f>VLOOKUP(B352,'FOLHA RESUMIDA'!C:I,2,0)</f>
        <v>POLYANA BEZERRA SOUTO SANTOS</v>
      </c>
    </row>
    <row r="353" spans="1:21">
      <c r="A353" s="114">
        <v>1</v>
      </c>
      <c r="B353" s="114">
        <v>3169</v>
      </c>
      <c r="C353" s="113" t="s">
        <v>276</v>
      </c>
      <c r="D353" s="115">
        <v>42128</v>
      </c>
      <c r="E353" s="114" t="s">
        <v>622</v>
      </c>
      <c r="F353" s="114" t="s">
        <v>414</v>
      </c>
      <c r="G353" s="116">
        <v>1536.54</v>
      </c>
      <c r="H353" s="116">
        <v>0</v>
      </c>
      <c r="I353" s="117" t="s">
        <v>520</v>
      </c>
      <c r="J353" s="116">
        <v>0</v>
      </c>
      <c r="K353" s="116">
        <v>0</v>
      </c>
      <c r="L353" s="116">
        <v>0</v>
      </c>
      <c r="M353" s="116">
        <v>1800</v>
      </c>
      <c r="N353" s="116">
        <v>0</v>
      </c>
      <c r="O353" s="116">
        <v>0</v>
      </c>
      <c r="P353" s="116">
        <v>0</v>
      </c>
      <c r="Q353" s="116">
        <v>0</v>
      </c>
      <c r="R353" s="116">
        <v>0</v>
      </c>
      <c r="S353" s="111">
        <f t="shared" si="10"/>
        <v>1536.54</v>
      </c>
      <c r="T353" s="77">
        <f t="shared" si="11"/>
        <v>1800</v>
      </c>
      <c r="U353" s="55" t="str">
        <f>VLOOKUP(B353,'FOLHA RESUMIDA'!C:I,2,0)</f>
        <v>RENATA BEZERRA DA SILVA</v>
      </c>
    </row>
    <row r="354" spans="1:21">
      <c r="A354" s="114">
        <v>1</v>
      </c>
      <c r="B354" s="114">
        <v>3172</v>
      </c>
      <c r="C354" s="113" t="s">
        <v>277</v>
      </c>
      <c r="D354" s="115">
        <v>42128</v>
      </c>
      <c r="E354" s="114" t="s">
        <v>622</v>
      </c>
      <c r="F354" s="114" t="s">
        <v>414</v>
      </c>
      <c r="G354" s="116">
        <v>1398.81</v>
      </c>
      <c r="H354" s="116">
        <v>0</v>
      </c>
      <c r="I354" s="117" t="s">
        <v>520</v>
      </c>
      <c r="J354" s="116">
        <v>0</v>
      </c>
      <c r="K354" s="116">
        <v>0</v>
      </c>
      <c r="L354" s="116">
        <v>0</v>
      </c>
      <c r="M354" s="116">
        <v>0</v>
      </c>
      <c r="N354" s="116">
        <v>0</v>
      </c>
      <c r="O354" s="116">
        <v>0</v>
      </c>
      <c r="P354" s="116">
        <v>0</v>
      </c>
      <c r="Q354" s="116">
        <v>0</v>
      </c>
      <c r="R354" s="116">
        <v>0</v>
      </c>
      <c r="S354" s="111">
        <f t="shared" si="10"/>
        <v>1398.81</v>
      </c>
      <c r="T354" s="77">
        <f t="shared" si="11"/>
        <v>0</v>
      </c>
      <c r="U354" s="55" t="str">
        <f>VLOOKUP(B354,'FOLHA RESUMIDA'!C:I,2,0)</f>
        <v>SAVIO BARCELOS DE MELO</v>
      </c>
    </row>
    <row r="355" spans="1:21">
      <c r="A355" s="114">
        <v>1</v>
      </c>
      <c r="B355" s="114">
        <v>3175</v>
      </c>
      <c r="C355" s="113" t="s">
        <v>278</v>
      </c>
      <c r="D355" s="115">
        <v>42128</v>
      </c>
      <c r="E355" s="114" t="s">
        <v>622</v>
      </c>
      <c r="F355" s="114" t="s">
        <v>422</v>
      </c>
      <c r="G355" s="116">
        <v>6210.16</v>
      </c>
      <c r="H355" s="116">
        <v>0</v>
      </c>
      <c r="I355" s="117" t="s">
        <v>520</v>
      </c>
      <c r="J355" s="116">
        <v>0</v>
      </c>
      <c r="K355" s="116">
        <v>0</v>
      </c>
      <c r="L355" s="116">
        <v>0</v>
      </c>
      <c r="M355" s="116">
        <v>0</v>
      </c>
      <c r="N355" s="116">
        <v>0</v>
      </c>
      <c r="O355" s="116">
        <v>0</v>
      </c>
      <c r="P355" s="116">
        <v>7323.56</v>
      </c>
      <c r="Q355" s="116">
        <v>0</v>
      </c>
      <c r="R355" s="116">
        <v>0</v>
      </c>
      <c r="S355" s="111">
        <f t="shared" si="10"/>
        <v>6210.16</v>
      </c>
      <c r="T355" s="77">
        <f t="shared" si="11"/>
        <v>7323.56</v>
      </c>
      <c r="U355" s="55" t="str">
        <f>VLOOKUP(B355,'FOLHA RESUMIDA'!C:I,2,0)</f>
        <v>VIVIANE SOARES DE JESUS</v>
      </c>
    </row>
    <row r="356" spans="1:21">
      <c r="A356" s="114">
        <v>1</v>
      </c>
      <c r="B356" s="114">
        <v>3177</v>
      </c>
      <c r="C356" s="113" t="s">
        <v>279</v>
      </c>
      <c r="D356" s="115">
        <v>42135</v>
      </c>
      <c r="E356" s="114" t="s">
        <v>622</v>
      </c>
      <c r="F356" s="114" t="s">
        <v>492</v>
      </c>
      <c r="G356" s="116">
        <v>6210.16</v>
      </c>
      <c r="H356" s="116">
        <v>0</v>
      </c>
      <c r="I356" s="117" t="s">
        <v>520</v>
      </c>
      <c r="J356" s="116">
        <v>2544.25</v>
      </c>
      <c r="K356" s="116">
        <v>0</v>
      </c>
      <c r="L356" s="116">
        <v>0</v>
      </c>
      <c r="M356" s="116">
        <v>0</v>
      </c>
      <c r="N356" s="116">
        <v>0</v>
      </c>
      <c r="O356" s="116">
        <v>0</v>
      </c>
      <c r="P356" s="116">
        <v>0</v>
      </c>
      <c r="Q356" s="116">
        <v>0</v>
      </c>
      <c r="R356" s="116">
        <v>0</v>
      </c>
      <c r="S356" s="111">
        <f t="shared" si="10"/>
        <v>6210.16</v>
      </c>
      <c r="T356" s="77">
        <f t="shared" si="11"/>
        <v>2544.25</v>
      </c>
      <c r="U356" s="55" t="str">
        <f>VLOOKUP(B356,'FOLHA RESUMIDA'!C:I,2,0)</f>
        <v>DEMOSTENES FIGUEIREDO DE SOUSA</v>
      </c>
    </row>
    <row r="357" spans="1:21">
      <c r="A357" s="114">
        <v>1</v>
      </c>
      <c r="B357" s="114">
        <v>3178</v>
      </c>
      <c r="C357" s="113" t="s">
        <v>280</v>
      </c>
      <c r="D357" s="115">
        <v>42142</v>
      </c>
      <c r="E357" s="114" t="s">
        <v>622</v>
      </c>
      <c r="F357" s="114" t="s">
        <v>492</v>
      </c>
      <c r="G357" s="116">
        <v>6210.16</v>
      </c>
      <c r="H357" s="116">
        <v>0</v>
      </c>
      <c r="I357" s="117" t="s">
        <v>520</v>
      </c>
      <c r="J357" s="116">
        <v>2544.25</v>
      </c>
      <c r="K357" s="116">
        <v>0</v>
      </c>
      <c r="L357" s="116">
        <v>0</v>
      </c>
      <c r="M357" s="116">
        <v>0</v>
      </c>
      <c r="N357" s="116">
        <v>0</v>
      </c>
      <c r="O357" s="116">
        <v>0</v>
      </c>
      <c r="P357" s="116">
        <v>0</v>
      </c>
      <c r="Q357" s="116">
        <v>0</v>
      </c>
      <c r="R357" s="116">
        <v>0</v>
      </c>
      <c r="S357" s="111">
        <f t="shared" si="10"/>
        <v>6210.16</v>
      </c>
      <c r="T357" s="77">
        <f t="shared" si="11"/>
        <v>2544.25</v>
      </c>
      <c r="U357" s="55" t="str">
        <f>VLOOKUP(B357,'FOLHA RESUMIDA'!C:I,2,0)</f>
        <v>HOSANA SUELEM S DE MIRANDA</v>
      </c>
    </row>
    <row r="358" spans="1:21">
      <c r="A358" s="114">
        <v>1</v>
      </c>
      <c r="B358" s="114">
        <v>3180</v>
      </c>
      <c r="C358" s="113" t="s">
        <v>281</v>
      </c>
      <c r="D358" s="115">
        <v>42156</v>
      </c>
      <c r="E358" s="114" t="s">
        <v>622</v>
      </c>
      <c r="F358" s="114" t="s">
        <v>492</v>
      </c>
      <c r="G358" s="116">
        <v>6210.16</v>
      </c>
      <c r="H358" s="116">
        <v>0</v>
      </c>
      <c r="I358" s="117" t="s">
        <v>520</v>
      </c>
      <c r="J358" s="116">
        <v>2544.25</v>
      </c>
      <c r="K358" s="116">
        <v>0</v>
      </c>
      <c r="L358" s="116">
        <v>0</v>
      </c>
      <c r="M358" s="116">
        <v>0</v>
      </c>
      <c r="N358" s="116">
        <v>0</v>
      </c>
      <c r="O358" s="116">
        <v>0</v>
      </c>
      <c r="P358" s="116">
        <v>0</v>
      </c>
      <c r="Q358" s="116">
        <v>0</v>
      </c>
      <c r="R358" s="116">
        <v>0</v>
      </c>
      <c r="S358" s="111">
        <f t="shared" si="10"/>
        <v>6210.16</v>
      </c>
      <c r="T358" s="77">
        <f t="shared" si="11"/>
        <v>2544.25</v>
      </c>
      <c r="U358" s="55" t="str">
        <f>VLOOKUP(B358,'FOLHA RESUMIDA'!C:I,2,0)</f>
        <v>CAIO CESAR DE A R SILVA</v>
      </c>
    </row>
    <row r="359" spans="1:21">
      <c r="A359" s="114">
        <v>1</v>
      </c>
      <c r="B359" s="114">
        <v>3182</v>
      </c>
      <c r="C359" s="113" t="s">
        <v>282</v>
      </c>
      <c r="D359" s="115">
        <v>42186</v>
      </c>
      <c r="E359" s="114" t="s">
        <v>622</v>
      </c>
      <c r="F359" s="114" t="s">
        <v>482</v>
      </c>
      <c r="G359" s="116">
        <v>2050.41</v>
      </c>
      <c r="H359" s="116">
        <v>0</v>
      </c>
      <c r="I359" s="117" t="s">
        <v>520</v>
      </c>
      <c r="J359" s="116">
        <v>0</v>
      </c>
      <c r="K359" s="116">
        <v>0</v>
      </c>
      <c r="L359" s="116">
        <v>0</v>
      </c>
      <c r="M359" s="116">
        <v>0</v>
      </c>
      <c r="N359" s="116">
        <v>0</v>
      </c>
      <c r="O359" s="116">
        <v>0</v>
      </c>
      <c r="P359" s="116">
        <v>0</v>
      </c>
      <c r="Q359" s="116">
        <v>0</v>
      </c>
      <c r="R359" s="116">
        <v>0</v>
      </c>
      <c r="S359" s="111">
        <f t="shared" si="10"/>
        <v>2050.41</v>
      </c>
      <c r="T359" s="77">
        <f t="shared" si="11"/>
        <v>0</v>
      </c>
      <c r="U359" s="55" t="str">
        <f>VLOOKUP(B359,'FOLHA RESUMIDA'!C:I,2,0)</f>
        <v>VANELLY FERREIRA DE SOUZA</v>
      </c>
    </row>
    <row r="360" spans="1:21">
      <c r="A360" s="114">
        <v>1</v>
      </c>
      <c r="B360" s="114">
        <v>3183</v>
      </c>
      <c r="C360" s="113" t="s">
        <v>283</v>
      </c>
      <c r="D360" s="115">
        <v>42192</v>
      </c>
      <c r="E360" s="114" t="s">
        <v>622</v>
      </c>
      <c r="F360" s="114" t="s">
        <v>478</v>
      </c>
      <c r="G360" s="116">
        <v>2260.66</v>
      </c>
      <c r="H360" s="116">
        <v>0</v>
      </c>
      <c r="I360" s="117" t="s">
        <v>520</v>
      </c>
      <c r="J360" s="116">
        <v>0</v>
      </c>
      <c r="K360" s="116">
        <v>0</v>
      </c>
      <c r="L360" s="116">
        <v>0</v>
      </c>
      <c r="M360" s="116">
        <v>0</v>
      </c>
      <c r="N360" s="116">
        <v>0</v>
      </c>
      <c r="O360" s="116">
        <v>0</v>
      </c>
      <c r="P360" s="116">
        <v>0</v>
      </c>
      <c r="Q360" s="116">
        <v>0</v>
      </c>
      <c r="R360" s="116">
        <v>0</v>
      </c>
      <c r="S360" s="111">
        <f t="shared" si="10"/>
        <v>2260.66</v>
      </c>
      <c r="T360" s="77">
        <f t="shared" si="11"/>
        <v>0</v>
      </c>
      <c r="U360" s="55" t="str">
        <f>VLOOKUP(B360,'FOLHA RESUMIDA'!C:I,2,0)</f>
        <v>DALETE VICENTE DE LIMA</v>
      </c>
    </row>
    <row r="361" spans="1:21">
      <c r="A361" s="114">
        <v>1</v>
      </c>
      <c r="B361" s="114">
        <v>3194</v>
      </c>
      <c r="C361" s="113" t="s">
        <v>284</v>
      </c>
      <c r="D361" s="115">
        <v>42226</v>
      </c>
      <c r="E361" s="114" t="s">
        <v>622</v>
      </c>
      <c r="F361" s="114" t="s">
        <v>486</v>
      </c>
      <c r="G361" s="116">
        <v>3933.25</v>
      </c>
      <c r="H361" s="116">
        <v>0</v>
      </c>
      <c r="I361" s="117" t="s">
        <v>520</v>
      </c>
      <c r="J361" s="116">
        <v>2544.25</v>
      </c>
      <c r="K361" s="116">
        <v>0</v>
      </c>
      <c r="L361" s="116">
        <v>0</v>
      </c>
      <c r="M361" s="116">
        <v>0</v>
      </c>
      <c r="N361" s="116">
        <v>0</v>
      </c>
      <c r="O361" s="116">
        <v>0</v>
      </c>
      <c r="P361" s="116">
        <v>0</v>
      </c>
      <c r="Q361" s="116">
        <v>0</v>
      </c>
      <c r="R361" s="116">
        <v>0</v>
      </c>
      <c r="S361" s="111">
        <f t="shared" si="10"/>
        <v>3933.25</v>
      </c>
      <c r="T361" s="77">
        <f t="shared" si="11"/>
        <v>2544.25</v>
      </c>
      <c r="U361" s="55" t="str">
        <f>VLOOKUP(B361,'FOLHA RESUMIDA'!C:I,2,0)</f>
        <v>ODAYANNA KESSY F MONTEIRO</v>
      </c>
    </row>
    <row r="362" spans="1:21">
      <c r="A362" s="114">
        <v>1</v>
      </c>
      <c r="B362" s="114">
        <v>3208</v>
      </c>
      <c r="C362" s="113" t="s">
        <v>285</v>
      </c>
      <c r="D362" s="115">
        <v>42388</v>
      </c>
      <c r="E362" s="114" t="s">
        <v>622</v>
      </c>
      <c r="F362" s="114" t="s">
        <v>408</v>
      </c>
      <c r="G362" s="116">
        <v>0</v>
      </c>
      <c r="H362" s="116">
        <v>0</v>
      </c>
      <c r="I362" s="117" t="s">
        <v>522</v>
      </c>
      <c r="J362" s="116">
        <v>0</v>
      </c>
      <c r="K362" s="116">
        <v>0</v>
      </c>
      <c r="L362" s="116">
        <v>0</v>
      </c>
      <c r="M362" s="116">
        <v>0</v>
      </c>
      <c r="N362" s="116">
        <v>0</v>
      </c>
      <c r="O362" s="116">
        <v>969.24</v>
      </c>
      <c r="P362" s="116">
        <v>3876.93</v>
      </c>
      <c r="Q362" s="116">
        <v>0</v>
      </c>
      <c r="R362" s="116">
        <v>0</v>
      </c>
      <c r="S362" s="111">
        <f t="shared" si="10"/>
        <v>969.24</v>
      </c>
      <c r="T362" s="77">
        <f t="shared" si="11"/>
        <v>3876.93</v>
      </c>
      <c r="U362" s="55" t="str">
        <f>VLOOKUP(B362,'FOLHA RESUMIDA'!C:I,2,0)</f>
        <v>FABIOLA LAPORTE DE A TRINDADE</v>
      </c>
    </row>
    <row r="363" spans="1:21">
      <c r="A363" s="114">
        <v>1</v>
      </c>
      <c r="B363" s="114">
        <v>3228</v>
      </c>
      <c r="C363" s="113" t="s">
        <v>386</v>
      </c>
      <c r="D363" s="115">
        <v>42706</v>
      </c>
      <c r="E363" s="114" t="s">
        <v>622</v>
      </c>
      <c r="F363" s="114" t="s">
        <v>477</v>
      </c>
      <c r="G363" s="116">
        <v>2050.41</v>
      </c>
      <c r="H363" s="116">
        <v>0</v>
      </c>
      <c r="I363" s="117" t="s">
        <v>520</v>
      </c>
      <c r="J363" s="116">
        <v>904.62</v>
      </c>
      <c r="K363" s="116">
        <v>0</v>
      </c>
      <c r="L363" s="116">
        <v>0</v>
      </c>
      <c r="M363" s="116">
        <v>0</v>
      </c>
      <c r="N363" s="116">
        <v>0</v>
      </c>
      <c r="O363" s="116">
        <v>0</v>
      </c>
      <c r="P363" s="116">
        <v>0</v>
      </c>
      <c r="Q363" s="116">
        <v>0</v>
      </c>
      <c r="R363" s="116">
        <v>0</v>
      </c>
      <c r="S363" s="111">
        <f t="shared" si="10"/>
        <v>2050.41</v>
      </c>
      <c r="T363" s="77">
        <f t="shared" si="11"/>
        <v>904.62</v>
      </c>
      <c r="U363" s="55" t="str">
        <f>VLOOKUP(B363,'FOLHA RESUMIDA'!C:I,2,0)</f>
        <v>RENATO VELOSO LINO DE OLIVEIRA</v>
      </c>
    </row>
    <row r="364" spans="1:21">
      <c r="A364" s="114">
        <v>1</v>
      </c>
      <c r="B364" s="114">
        <v>3229</v>
      </c>
      <c r="C364" s="113" t="s">
        <v>286</v>
      </c>
      <c r="D364" s="115">
        <v>42737</v>
      </c>
      <c r="E364" s="114" t="s">
        <v>622</v>
      </c>
      <c r="F364" s="114" t="s">
        <v>484</v>
      </c>
      <c r="G364" s="116">
        <v>2050.41</v>
      </c>
      <c r="H364" s="116">
        <v>0</v>
      </c>
      <c r="I364" s="117" t="s">
        <v>520</v>
      </c>
      <c r="J364" s="116">
        <v>0</v>
      </c>
      <c r="K364" s="116">
        <v>0</v>
      </c>
      <c r="L364" s="116">
        <v>0</v>
      </c>
      <c r="M364" s="116">
        <v>0</v>
      </c>
      <c r="N364" s="116">
        <v>0</v>
      </c>
      <c r="O364" s="116">
        <v>0</v>
      </c>
      <c r="P364" s="116">
        <v>0</v>
      </c>
      <c r="Q364" s="116">
        <v>0</v>
      </c>
      <c r="R364" s="116">
        <v>0</v>
      </c>
      <c r="S364" s="111">
        <f t="shared" si="10"/>
        <v>2050.41</v>
      </c>
      <c r="T364" s="77">
        <f t="shared" si="11"/>
        <v>0</v>
      </c>
      <c r="U364" s="55" t="str">
        <f>VLOOKUP(B364,'FOLHA RESUMIDA'!C:I,2,0)</f>
        <v>WELTON FERNANDES DE PAULA</v>
      </c>
    </row>
    <row r="365" spans="1:21">
      <c r="A365" s="114">
        <v>1</v>
      </c>
      <c r="B365" s="114">
        <v>3232</v>
      </c>
      <c r="C365" s="113" t="s">
        <v>287</v>
      </c>
      <c r="D365" s="115">
        <v>42737</v>
      </c>
      <c r="E365" s="114" t="s">
        <v>622</v>
      </c>
      <c r="F365" s="114" t="s">
        <v>484</v>
      </c>
      <c r="G365" s="116">
        <v>2050.41</v>
      </c>
      <c r="H365" s="116">
        <v>0</v>
      </c>
      <c r="I365" s="117" t="s">
        <v>520</v>
      </c>
      <c r="J365" s="116">
        <v>0</v>
      </c>
      <c r="K365" s="116">
        <v>0</v>
      </c>
      <c r="L365" s="116">
        <v>0</v>
      </c>
      <c r="M365" s="116">
        <v>0</v>
      </c>
      <c r="N365" s="116">
        <v>0</v>
      </c>
      <c r="O365" s="116">
        <v>0</v>
      </c>
      <c r="P365" s="116">
        <v>0</v>
      </c>
      <c r="Q365" s="116">
        <v>0</v>
      </c>
      <c r="R365" s="116">
        <v>0</v>
      </c>
      <c r="S365" s="111">
        <f t="shared" si="10"/>
        <v>2050.41</v>
      </c>
      <c r="T365" s="77">
        <f t="shared" si="11"/>
        <v>0</v>
      </c>
      <c r="U365" s="55" t="str">
        <f>VLOOKUP(B365,'FOLHA RESUMIDA'!C:I,2,0)</f>
        <v>MARCOS ANTONIO SILVA DE LIMA</v>
      </c>
    </row>
    <row r="366" spans="1:21">
      <c r="A366" s="114">
        <v>1</v>
      </c>
      <c r="B366" s="114">
        <v>3233</v>
      </c>
      <c r="C366" s="113" t="s">
        <v>288</v>
      </c>
      <c r="D366" s="115">
        <v>42737</v>
      </c>
      <c r="E366" s="114" t="s">
        <v>622</v>
      </c>
      <c r="F366" s="114" t="s">
        <v>480</v>
      </c>
      <c r="G366" s="116">
        <v>2050.41</v>
      </c>
      <c r="H366" s="116">
        <v>0</v>
      </c>
      <c r="I366" s="117" t="s">
        <v>520</v>
      </c>
      <c r="J366" s="116">
        <v>0</v>
      </c>
      <c r="K366" s="116">
        <v>0</v>
      </c>
      <c r="L366" s="116">
        <v>0</v>
      </c>
      <c r="M366" s="116">
        <v>0</v>
      </c>
      <c r="N366" s="116">
        <v>0</v>
      </c>
      <c r="O366" s="116">
        <v>0</v>
      </c>
      <c r="P366" s="116">
        <v>0</v>
      </c>
      <c r="Q366" s="116">
        <v>0</v>
      </c>
      <c r="R366" s="116">
        <v>0</v>
      </c>
      <c r="S366" s="111">
        <f t="shared" si="10"/>
        <v>2050.41</v>
      </c>
      <c r="T366" s="77">
        <f t="shared" si="11"/>
        <v>0</v>
      </c>
      <c r="U366" s="55" t="str">
        <f>VLOOKUP(B366,'FOLHA RESUMIDA'!C:I,2,0)</f>
        <v>MARIANA JOYCE BEZERRA DA SILVA</v>
      </c>
    </row>
    <row r="367" spans="1:21">
      <c r="A367" s="114">
        <v>1</v>
      </c>
      <c r="B367" s="114">
        <v>3237</v>
      </c>
      <c r="C367" s="113" t="s">
        <v>289</v>
      </c>
      <c r="D367" s="115">
        <v>42751</v>
      </c>
      <c r="E367" s="114" t="s">
        <v>622</v>
      </c>
      <c r="F367" s="114" t="s">
        <v>481</v>
      </c>
      <c r="G367" s="116">
        <v>2050.41</v>
      </c>
      <c r="H367" s="116">
        <v>0</v>
      </c>
      <c r="I367" s="117" t="s">
        <v>520</v>
      </c>
      <c r="J367" s="116">
        <v>904.62</v>
      </c>
      <c r="K367" s="116">
        <v>0</v>
      </c>
      <c r="L367" s="116">
        <v>0</v>
      </c>
      <c r="M367" s="116">
        <v>0</v>
      </c>
      <c r="N367" s="116">
        <v>0</v>
      </c>
      <c r="O367" s="116">
        <v>0</v>
      </c>
      <c r="P367" s="116">
        <v>0</v>
      </c>
      <c r="Q367" s="116">
        <v>0</v>
      </c>
      <c r="R367" s="116">
        <v>0</v>
      </c>
      <c r="S367" s="111">
        <f t="shared" si="10"/>
        <v>2050.41</v>
      </c>
      <c r="T367" s="77">
        <f t="shared" si="11"/>
        <v>904.62</v>
      </c>
      <c r="U367" s="55" t="str">
        <f>VLOOKUP(B367,'FOLHA RESUMIDA'!C:I,2,0)</f>
        <v>LIVIA MARIA DE MORAES</v>
      </c>
    </row>
    <row r="368" spans="1:21">
      <c r="A368" s="114">
        <v>1</v>
      </c>
      <c r="B368" s="114">
        <v>3241</v>
      </c>
      <c r="C368" s="113" t="s">
        <v>290</v>
      </c>
      <c r="D368" s="115">
        <v>42814</v>
      </c>
      <c r="E368" s="114" t="s">
        <v>622</v>
      </c>
      <c r="F368" s="114" t="s">
        <v>484</v>
      </c>
      <c r="G368" s="116">
        <v>2050.41</v>
      </c>
      <c r="H368" s="116">
        <v>0</v>
      </c>
      <c r="I368" s="117" t="s">
        <v>520</v>
      </c>
      <c r="J368" s="116">
        <v>0</v>
      </c>
      <c r="K368" s="116">
        <v>0</v>
      </c>
      <c r="L368" s="116">
        <v>0</v>
      </c>
      <c r="M368" s="116">
        <v>0</v>
      </c>
      <c r="N368" s="116">
        <v>0</v>
      </c>
      <c r="O368" s="116">
        <v>0</v>
      </c>
      <c r="P368" s="116">
        <v>0</v>
      </c>
      <c r="Q368" s="116">
        <v>0</v>
      </c>
      <c r="R368" s="116">
        <v>0</v>
      </c>
      <c r="S368" s="111">
        <f t="shared" si="10"/>
        <v>2050.41</v>
      </c>
      <c r="T368" s="77">
        <f t="shared" si="11"/>
        <v>0</v>
      </c>
      <c r="U368" s="55" t="str">
        <f>VLOOKUP(B368,'FOLHA RESUMIDA'!C:I,2,0)</f>
        <v>EDNALDO LUIZ TRAJANO</v>
      </c>
    </row>
    <row r="369" spans="1:21">
      <c r="A369" s="114">
        <v>1</v>
      </c>
      <c r="B369" s="114">
        <v>3242</v>
      </c>
      <c r="C369" s="113" t="s">
        <v>291</v>
      </c>
      <c r="D369" s="115">
        <v>42814</v>
      </c>
      <c r="E369" s="114" t="s">
        <v>622</v>
      </c>
      <c r="F369" s="114" t="s">
        <v>484</v>
      </c>
      <c r="G369" s="116">
        <v>2050.41</v>
      </c>
      <c r="H369" s="116">
        <v>0</v>
      </c>
      <c r="I369" s="117" t="s">
        <v>520</v>
      </c>
      <c r="J369" s="116">
        <v>2544.25</v>
      </c>
      <c r="K369" s="116">
        <v>0</v>
      </c>
      <c r="L369" s="116">
        <v>0</v>
      </c>
      <c r="M369" s="116">
        <v>0</v>
      </c>
      <c r="N369" s="116">
        <v>0</v>
      </c>
      <c r="O369" s="116">
        <v>0</v>
      </c>
      <c r="P369" s="116">
        <v>0</v>
      </c>
      <c r="Q369" s="116">
        <v>0</v>
      </c>
      <c r="R369" s="116">
        <v>0</v>
      </c>
      <c r="S369" s="111">
        <f t="shared" si="10"/>
        <v>2050.41</v>
      </c>
      <c r="T369" s="77">
        <f t="shared" si="11"/>
        <v>2544.25</v>
      </c>
      <c r="U369" s="55" t="str">
        <f>VLOOKUP(B369,'FOLHA RESUMIDA'!C:I,2,0)</f>
        <v>CLAUDIO HENRIQUE G DE OLIVEIRA</v>
      </c>
    </row>
    <row r="370" spans="1:21">
      <c r="A370" s="114">
        <v>1</v>
      </c>
      <c r="B370" s="114">
        <v>3247</v>
      </c>
      <c r="C370" s="113" t="s">
        <v>292</v>
      </c>
      <c r="D370" s="115">
        <v>42845</v>
      </c>
      <c r="E370" s="114" t="s">
        <v>622</v>
      </c>
      <c r="F370" s="114" t="s">
        <v>411</v>
      </c>
      <c r="G370" s="116">
        <v>0</v>
      </c>
      <c r="H370" s="116">
        <v>0</v>
      </c>
      <c r="I370" s="117" t="s">
        <v>522</v>
      </c>
      <c r="J370" s="116">
        <v>0</v>
      </c>
      <c r="K370" s="116">
        <v>0</v>
      </c>
      <c r="L370" s="116">
        <v>0</v>
      </c>
      <c r="M370" s="116">
        <v>1800</v>
      </c>
      <c r="N370" s="116">
        <v>0</v>
      </c>
      <c r="O370" s="116">
        <v>1992.45</v>
      </c>
      <c r="P370" s="116">
        <v>7969.76</v>
      </c>
      <c r="Q370" s="116">
        <v>0</v>
      </c>
      <c r="R370" s="116">
        <v>0</v>
      </c>
      <c r="S370" s="111">
        <f t="shared" si="10"/>
        <v>1992.45</v>
      </c>
      <c r="T370" s="77">
        <f t="shared" si="11"/>
        <v>9769.76</v>
      </c>
      <c r="U370" s="55" t="str">
        <f>VLOOKUP(B370,'FOLHA RESUMIDA'!C:I,2,0)</f>
        <v>LEONARDO ARAUJO PAES BARRETO</v>
      </c>
    </row>
    <row r="371" spans="1:21">
      <c r="A371" s="114">
        <v>1</v>
      </c>
      <c r="B371" s="114">
        <v>3256</v>
      </c>
      <c r="C371" s="113" t="s">
        <v>293</v>
      </c>
      <c r="D371" s="115">
        <v>42859</v>
      </c>
      <c r="E371" s="114" t="s">
        <v>622</v>
      </c>
      <c r="F371" s="114" t="s">
        <v>460</v>
      </c>
      <c r="G371" s="116">
        <v>0</v>
      </c>
      <c r="H371" s="116">
        <v>0</v>
      </c>
      <c r="I371" s="117" t="s">
        <v>522</v>
      </c>
      <c r="J371" s="116">
        <v>0</v>
      </c>
      <c r="K371" s="116">
        <v>0</v>
      </c>
      <c r="L371" s="116">
        <v>0</v>
      </c>
      <c r="M371" s="116">
        <v>0</v>
      </c>
      <c r="N371" s="116">
        <v>0</v>
      </c>
      <c r="O371" s="116">
        <v>1076.93</v>
      </c>
      <c r="P371" s="116">
        <v>4307.71</v>
      </c>
      <c r="Q371" s="116">
        <v>0</v>
      </c>
      <c r="R371" s="116">
        <v>0</v>
      </c>
      <c r="S371" s="111">
        <f t="shared" si="10"/>
        <v>1076.93</v>
      </c>
      <c r="T371" s="77">
        <f t="shared" si="11"/>
        <v>4307.71</v>
      </c>
      <c r="U371" s="55" t="str">
        <f>VLOOKUP(B371,'FOLHA RESUMIDA'!C:I,2,0)</f>
        <v>JOAO ALFREDO SOARES DE AVELLAR</v>
      </c>
    </row>
    <row r="372" spans="1:21">
      <c r="A372" s="114">
        <v>1</v>
      </c>
      <c r="B372" s="114">
        <v>3263</v>
      </c>
      <c r="C372" s="113" t="s">
        <v>294</v>
      </c>
      <c r="D372" s="115">
        <v>42859</v>
      </c>
      <c r="E372" s="114" t="s">
        <v>622</v>
      </c>
      <c r="F372" s="114" t="s">
        <v>500</v>
      </c>
      <c r="G372" s="116">
        <v>0</v>
      </c>
      <c r="H372" s="116">
        <v>0</v>
      </c>
      <c r="I372" s="117" t="s">
        <v>522</v>
      </c>
      <c r="J372" s="116">
        <v>0</v>
      </c>
      <c r="K372" s="116">
        <v>0</v>
      </c>
      <c r="L372" s="116">
        <v>0</v>
      </c>
      <c r="M372" s="116">
        <v>0</v>
      </c>
      <c r="N372" s="116">
        <v>0</v>
      </c>
      <c r="O372" s="116">
        <v>1830.89</v>
      </c>
      <c r="P372" s="116">
        <v>7323.56</v>
      </c>
      <c r="Q372" s="116">
        <v>0</v>
      </c>
      <c r="R372" s="116">
        <v>0</v>
      </c>
      <c r="S372" s="111">
        <f t="shared" si="10"/>
        <v>1830.89</v>
      </c>
      <c r="T372" s="77">
        <f t="shared" si="11"/>
        <v>7323.56</v>
      </c>
      <c r="U372" s="55" t="str">
        <f>VLOOKUP(B372,'FOLHA RESUMIDA'!C:I,2,0)</f>
        <v>ANA CECILIA DE SENA T SOUZA</v>
      </c>
    </row>
    <row r="373" spans="1:21">
      <c r="A373" s="114">
        <v>1</v>
      </c>
      <c r="B373" s="114">
        <v>3281</v>
      </c>
      <c r="C373" s="113" t="s">
        <v>295</v>
      </c>
      <c r="D373" s="115">
        <v>42870</v>
      </c>
      <c r="E373" s="114" t="s">
        <v>622</v>
      </c>
      <c r="F373" s="114" t="s">
        <v>480</v>
      </c>
      <c r="G373" s="116">
        <v>2050.41</v>
      </c>
      <c r="H373" s="116">
        <v>0</v>
      </c>
      <c r="I373" s="117" t="s">
        <v>520</v>
      </c>
      <c r="J373" s="116">
        <v>904.62</v>
      </c>
      <c r="K373" s="116">
        <v>0</v>
      </c>
      <c r="L373" s="116">
        <v>0</v>
      </c>
      <c r="M373" s="116">
        <v>0</v>
      </c>
      <c r="N373" s="116">
        <v>0</v>
      </c>
      <c r="O373" s="116">
        <v>0</v>
      </c>
      <c r="P373" s="116">
        <v>0</v>
      </c>
      <c r="Q373" s="116">
        <v>0</v>
      </c>
      <c r="R373" s="116">
        <v>0</v>
      </c>
      <c r="S373" s="111">
        <f t="shared" si="10"/>
        <v>2050.41</v>
      </c>
      <c r="T373" s="77">
        <f t="shared" si="11"/>
        <v>904.62</v>
      </c>
      <c r="U373" s="55" t="str">
        <f>VLOOKUP(B373,'FOLHA RESUMIDA'!C:I,2,0)</f>
        <v>PAULO AUGUSTO DA SILVA</v>
      </c>
    </row>
    <row r="374" spans="1:21">
      <c r="A374" s="114">
        <v>1</v>
      </c>
      <c r="B374" s="114">
        <v>3283</v>
      </c>
      <c r="C374" s="113" t="s">
        <v>296</v>
      </c>
      <c r="D374" s="115">
        <v>42879</v>
      </c>
      <c r="E374" s="114" t="s">
        <v>622</v>
      </c>
      <c r="F374" s="114" t="s">
        <v>474</v>
      </c>
      <c r="G374" s="116">
        <v>0</v>
      </c>
      <c r="H374" s="116">
        <v>0</v>
      </c>
      <c r="I374" s="117" t="s">
        <v>522</v>
      </c>
      <c r="J374" s="116">
        <v>0</v>
      </c>
      <c r="K374" s="116">
        <v>0</v>
      </c>
      <c r="L374" s="116">
        <v>0</v>
      </c>
      <c r="M374" s="116">
        <v>0</v>
      </c>
      <c r="N374" s="116">
        <v>0</v>
      </c>
      <c r="O374" s="116">
        <v>1830.89</v>
      </c>
      <c r="P374" s="116">
        <v>7323.56</v>
      </c>
      <c r="Q374" s="116">
        <v>0</v>
      </c>
      <c r="R374" s="116">
        <v>0</v>
      </c>
      <c r="S374" s="111">
        <f t="shared" si="10"/>
        <v>1830.89</v>
      </c>
      <c r="T374" s="77">
        <f t="shared" si="11"/>
        <v>7323.56</v>
      </c>
      <c r="U374" s="55" t="str">
        <f>VLOOKUP(B374,'FOLHA RESUMIDA'!C:I,2,0)</f>
        <v>MANUELA A DE SENA L VENTURA</v>
      </c>
    </row>
    <row r="375" spans="1:21">
      <c r="A375" s="114">
        <v>1</v>
      </c>
      <c r="B375" s="114">
        <v>3316</v>
      </c>
      <c r="C375" s="113" t="s">
        <v>297</v>
      </c>
      <c r="D375" s="115">
        <v>42948</v>
      </c>
      <c r="E375" s="114" t="s">
        <v>622</v>
      </c>
      <c r="F375" s="114" t="s">
        <v>498</v>
      </c>
      <c r="G375" s="116">
        <v>0</v>
      </c>
      <c r="H375" s="116">
        <v>0</v>
      </c>
      <c r="I375" s="117" t="s">
        <v>522</v>
      </c>
      <c r="J375" s="116">
        <v>0</v>
      </c>
      <c r="K375" s="116">
        <v>0</v>
      </c>
      <c r="L375" s="116">
        <v>0</v>
      </c>
      <c r="M375" s="116">
        <v>0</v>
      </c>
      <c r="N375" s="116">
        <v>0</v>
      </c>
      <c r="O375" s="116">
        <v>323.08</v>
      </c>
      <c r="P375" s="116">
        <v>1292.31</v>
      </c>
      <c r="Q375" s="116">
        <v>0</v>
      </c>
      <c r="R375" s="116">
        <v>0</v>
      </c>
      <c r="S375" s="111">
        <f t="shared" si="10"/>
        <v>323.08</v>
      </c>
      <c r="T375" s="77">
        <f t="shared" si="11"/>
        <v>1292.31</v>
      </c>
      <c r="U375" s="55" t="str">
        <f>VLOOKUP(B375,'FOLHA RESUMIDA'!C:I,2,0)</f>
        <v>MAYARA CRISTINA NUNES DE LIRA</v>
      </c>
    </row>
    <row r="376" spans="1:21">
      <c r="A376" s="114">
        <v>1</v>
      </c>
      <c r="B376" s="114">
        <v>3317</v>
      </c>
      <c r="C376" s="113" t="s">
        <v>298</v>
      </c>
      <c r="D376" s="115">
        <v>42948</v>
      </c>
      <c r="E376" s="114" t="s">
        <v>622</v>
      </c>
      <c r="F376" s="114" t="s">
        <v>417</v>
      </c>
      <c r="G376" s="116">
        <v>2050.4299999999998</v>
      </c>
      <c r="H376" s="116">
        <v>0</v>
      </c>
      <c r="I376" s="117" t="s">
        <v>520</v>
      </c>
      <c r="J376" s="116">
        <v>0</v>
      </c>
      <c r="K376" s="116">
        <v>0</v>
      </c>
      <c r="L376" s="116">
        <v>0</v>
      </c>
      <c r="M376" s="116">
        <v>0</v>
      </c>
      <c r="N376" s="116">
        <v>0</v>
      </c>
      <c r="O376" s="116">
        <v>0</v>
      </c>
      <c r="P376" s="116">
        <v>0</v>
      </c>
      <c r="Q376" s="116">
        <v>0</v>
      </c>
      <c r="R376" s="116">
        <v>0</v>
      </c>
      <c r="S376" s="111">
        <f t="shared" si="10"/>
        <v>2050.4299999999998</v>
      </c>
      <c r="T376" s="77">
        <f t="shared" si="11"/>
        <v>0</v>
      </c>
      <c r="U376" s="55" t="str">
        <f>VLOOKUP(B376,'FOLHA RESUMIDA'!C:I,2,0)</f>
        <v>KATIA CRISTINA B DA SILVA</v>
      </c>
    </row>
    <row r="377" spans="1:21">
      <c r="A377" s="114">
        <v>1</v>
      </c>
      <c r="B377" s="114">
        <v>3322</v>
      </c>
      <c r="C377" s="113" t="s">
        <v>299</v>
      </c>
      <c r="D377" s="115">
        <v>42997</v>
      </c>
      <c r="E377" s="114" t="s">
        <v>622</v>
      </c>
      <c r="F377" s="114" t="s">
        <v>483</v>
      </c>
      <c r="G377" s="116">
        <v>2050.4299999999998</v>
      </c>
      <c r="H377" s="116">
        <v>0</v>
      </c>
      <c r="I377" s="117" t="s">
        <v>520</v>
      </c>
      <c r="J377" s="116">
        <v>0</v>
      </c>
      <c r="K377" s="116">
        <v>0</v>
      </c>
      <c r="L377" s="116">
        <v>0</v>
      </c>
      <c r="M377" s="116">
        <v>0</v>
      </c>
      <c r="N377" s="116">
        <v>0</v>
      </c>
      <c r="O377" s="116">
        <v>0</v>
      </c>
      <c r="P377" s="116">
        <v>0</v>
      </c>
      <c r="Q377" s="116">
        <v>0</v>
      </c>
      <c r="R377" s="116">
        <v>0</v>
      </c>
      <c r="S377" s="111">
        <f t="shared" si="10"/>
        <v>2050.4299999999998</v>
      </c>
      <c r="T377" s="77">
        <f t="shared" si="11"/>
        <v>0</v>
      </c>
      <c r="U377" s="55" t="str">
        <f>VLOOKUP(B377,'FOLHA RESUMIDA'!C:I,2,0)</f>
        <v>JOSEFINA DA SILVA RODRIGUES</v>
      </c>
    </row>
    <row r="378" spans="1:21">
      <c r="A378" s="114">
        <v>1</v>
      </c>
      <c r="B378" s="114">
        <v>3325</v>
      </c>
      <c r="C378" s="113" t="s">
        <v>300</v>
      </c>
      <c r="D378" s="115">
        <v>43053</v>
      </c>
      <c r="E378" s="114" t="s">
        <v>622</v>
      </c>
      <c r="F378" s="114" t="s">
        <v>468</v>
      </c>
      <c r="G378" s="116">
        <v>0</v>
      </c>
      <c r="H378" s="116">
        <v>0</v>
      </c>
      <c r="I378" s="117" t="s">
        <v>522</v>
      </c>
      <c r="J378" s="116">
        <v>0</v>
      </c>
      <c r="K378" s="116">
        <v>0</v>
      </c>
      <c r="L378" s="116">
        <v>0</v>
      </c>
      <c r="M378" s="116">
        <v>0</v>
      </c>
      <c r="N378" s="116">
        <v>0</v>
      </c>
      <c r="O378" s="116">
        <v>1830.89</v>
      </c>
      <c r="P378" s="116">
        <v>7323.56</v>
      </c>
      <c r="Q378" s="116">
        <v>0</v>
      </c>
      <c r="R378" s="116">
        <v>0</v>
      </c>
      <c r="S378" s="111">
        <f t="shared" si="10"/>
        <v>1830.89</v>
      </c>
      <c r="T378" s="77">
        <f t="shared" si="11"/>
        <v>7323.56</v>
      </c>
      <c r="U378" s="55" t="str">
        <f>VLOOKUP(B378,'FOLHA RESUMIDA'!C:I,2,0)</f>
        <v>MANOEL DE LIMA BARBOSA</v>
      </c>
    </row>
    <row r="379" spans="1:21">
      <c r="A379" s="114">
        <v>1</v>
      </c>
      <c r="B379" s="114">
        <v>3327</v>
      </c>
      <c r="C379" s="113" t="s">
        <v>301</v>
      </c>
      <c r="D379" s="115">
        <v>43102</v>
      </c>
      <c r="E379" s="114" t="s">
        <v>622</v>
      </c>
      <c r="F379" s="114" t="s">
        <v>465</v>
      </c>
      <c r="G379" s="116">
        <v>0</v>
      </c>
      <c r="H379" s="116">
        <v>0</v>
      </c>
      <c r="I379" s="117" t="s">
        <v>522</v>
      </c>
      <c r="J379" s="116">
        <v>0</v>
      </c>
      <c r="K379" s="116">
        <v>0</v>
      </c>
      <c r="L379" s="116">
        <v>0</v>
      </c>
      <c r="M379" s="116">
        <v>0</v>
      </c>
      <c r="N379" s="116">
        <v>0</v>
      </c>
      <c r="O379" s="116">
        <v>1830.89</v>
      </c>
      <c r="P379" s="116">
        <v>7323.56</v>
      </c>
      <c r="Q379" s="116">
        <v>0</v>
      </c>
      <c r="R379" s="116">
        <v>0</v>
      </c>
      <c r="S379" s="111">
        <f t="shared" si="10"/>
        <v>1830.89</v>
      </c>
      <c r="T379" s="77">
        <f t="shared" si="11"/>
        <v>7323.56</v>
      </c>
      <c r="U379" s="55" t="str">
        <f>VLOOKUP(B379,'FOLHA RESUMIDA'!C:I,2,0)</f>
        <v>NATALIA DOURADO DA FONTE</v>
      </c>
    </row>
    <row r="380" spans="1:21">
      <c r="A380" s="114">
        <v>1</v>
      </c>
      <c r="B380" s="114">
        <v>3328</v>
      </c>
      <c r="C380" s="113" t="s">
        <v>302</v>
      </c>
      <c r="D380" s="115">
        <v>43108</v>
      </c>
      <c r="E380" s="114" t="s">
        <v>622</v>
      </c>
      <c r="F380" s="114" t="s">
        <v>460</v>
      </c>
      <c r="G380" s="116">
        <v>0</v>
      </c>
      <c r="H380" s="116">
        <v>0</v>
      </c>
      <c r="I380" s="117" t="s">
        <v>522</v>
      </c>
      <c r="J380" s="116">
        <v>0</v>
      </c>
      <c r="K380" s="116">
        <v>0</v>
      </c>
      <c r="L380" s="116">
        <v>0</v>
      </c>
      <c r="M380" s="116">
        <v>0</v>
      </c>
      <c r="N380" s="116">
        <v>0</v>
      </c>
      <c r="O380" s="116">
        <v>1076.93</v>
      </c>
      <c r="P380" s="116">
        <v>4307.71</v>
      </c>
      <c r="Q380" s="116">
        <v>0</v>
      </c>
      <c r="R380" s="116">
        <v>0</v>
      </c>
      <c r="S380" s="111">
        <f t="shared" si="10"/>
        <v>1076.93</v>
      </c>
      <c r="T380" s="77">
        <f t="shared" si="11"/>
        <v>4307.71</v>
      </c>
      <c r="U380" s="55" t="str">
        <f>VLOOKUP(B380,'FOLHA RESUMIDA'!C:I,2,0)</f>
        <v>VINICIUS JOSE OLIVEIRA D SOUSA</v>
      </c>
    </row>
    <row r="381" spans="1:21">
      <c r="A381" s="114">
        <v>1</v>
      </c>
      <c r="B381" s="114">
        <v>3333</v>
      </c>
      <c r="C381" s="113" t="s">
        <v>303</v>
      </c>
      <c r="D381" s="115">
        <v>43192</v>
      </c>
      <c r="E381" s="114" t="s">
        <v>622</v>
      </c>
      <c r="F381" s="114" t="s">
        <v>414</v>
      </c>
      <c r="G381" s="116">
        <v>1536.49</v>
      </c>
      <c r="H381" s="116">
        <v>0</v>
      </c>
      <c r="I381" s="117" t="s">
        <v>520</v>
      </c>
      <c r="J381" s="116">
        <v>0</v>
      </c>
      <c r="K381" s="116">
        <v>0</v>
      </c>
      <c r="L381" s="116">
        <v>0</v>
      </c>
      <c r="M381" s="116">
        <v>0</v>
      </c>
      <c r="N381" s="116">
        <v>0</v>
      </c>
      <c r="O381" s="116">
        <v>0</v>
      </c>
      <c r="P381" s="116">
        <v>0</v>
      </c>
      <c r="Q381" s="116">
        <v>0</v>
      </c>
      <c r="R381" s="116">
        <v>0</v>
      </c>
      <c r="S381" s="111">
        <f t="shared" si="10"/>
        <v>1536.49</v>
      </c>
      <c r="T381" s="77">
        <f t="shared" si="11"/>
        <v>0</v>
      </c>
      <c r="U381" s="55" t="str">
        <f>VLOOKUP(B381,'FOLHA RESUMIDA'!C:I,2,0)</f>
        <v>JOSE HIGO MARQUES RENER</v>
      </c>
    </row>
    <row r="382" spans="1:21">
      <c r="A382" s="114">
        <v>1</v>
      </c>
      <c r="B382" s="114">
        <v>3336</v>
      </c>
      <c r="C382" s="113" t="s">
        <v>304</v>
      </c>
      <c r="D382" s="115">
        <v>43255</v>
      </c>
      <c r="E382" s="114" t="s">
        <v>622</v>
      </c>
      <c r="F382" s="114" t="s">
        <v>414</v>
      </c>
      <c r="G382" s="116">
        <v>1536.49</v>
      </c>
      <c r="H382" s="116">
        <v>0</v>
      </c>
      <c r="I382" s="117" t="s">
        <v>520</v>
      </c>
      <c r="J382" s="116">
        <v>0</v>
      </c>
      <c r="K382" s="116">
        <v>0</v>
      </c>
      <c r="L382" s="116">
        <v>0</v>
      </c>
      <c r="M382" s="116">
        <v>0</v>
      </c>
      <c r="N382" s="116">
        <v>0</v>
      </c>
      <c r="O382" s="116">
        <v>0</v>
      </c>
      <c r="P382" s="116">
        <v>0</v>
      </c>
      <c r="Q382" s="116">
        <v>0</v>
      </c>
      <c r="R382" s="116">
        <v>0</v>
      </c>
      <c r="S382" s="111">
        <f t="shared" si="10"/>
        <v>1536.49</v>
      </c>
      <c r="T382" s="77">
        <f t="shared" si="11"/>
        <v>0</v>
      </c>
      <c r="U382" s="55" t="str">
        <f>VLOOKUP(B382,'FOLHA RESUMIDA'!C:I,2,0)</f>
        <v>MICHELLI HELENA LIMA DA SILVA</v>
      </c>
    </row>
    <row r="383" spans="1:21">
      <c r="A383" s="114">
        <v>1</v>
      </c>
      <c r="B383" s="114">
        <v>3338</v>
      </c>
      <c r="C383" s="113" t="s">
        <v>305</v>
      </c>
      <c r="D383" s="115">
        <v>43262</v>
      </c>
      <c r="E383" s="114" t="s">
        <v>622</v>
      </c>
      <c r="F383" s="114" t="s">
        <v>460</v>
      </c>
      <c r="G383" s="116">
        <v>0</v>
      </c>
      <c r="H383" s="116">
        <v>0</v>
      </c>
      <c r="I383" s="117" t="s">
        <v>522</v>
      </c>
      <c r="J383" s="116">
        <v>0</v>
      </c>
      <c r="K383" s="116">
        <v>0</v>
      </c>
      <c r="L383" s="116">
        <v>0</v>
      </c>
      <c r="M383" s="116">
        <v>0</v>
      </c>
      <c r="N383" s="116">
        <v>0</v>
      </c>
      <c r="O383" s="116">
        <v>1076.93</v>
      </c>
      <c r="P383" s="116">
        <v>4307.71</v>
      </c>
      <c r="Q383" s="116">
        <v>0</v>
      </c>
      <c r="R383" s="116">
        <v>0</v>
      </c>
      <c r="S383" s="111">
        <f t="shared" si="10"/>
        <v>1076.93</v>
      </c>
      <c r="T383" s="77">
        <f t="shared" si="11"/>
        <v>4307.71</v>
      </c>
      <c r="U383" s="55" t="str">
        <f>VLOOKUP(B383,'FOLHA RESUMIDA'!C:I,2,0)</f>
        <v>IAN THIAGO DE LIMA BARBOSA</v>
      </c>
    </row>
    <row r="384" spans="1:21">
      <c r="A384" s="114">
        <v>1</v>
      </c>
      <c r="B384" s="114">
        <v>3339</v>
      </c>
      <c r="C384" s="113" t="s">
        <v>306</v>
      </c>
      <c r="D384" s="115">
        <v>43271</v>
      </c>
      <c r="E384" s="114" t="s">
        <v>622</v>
      </c>
      <c r="F384" s="114" t="s">
        <v>521</v>
      </c>
      <c r="G384" s="116">
        <v>3567.49</v>
      </c>
      <c r="H384" s="116">
        <v>0</v>
      </c>
      <c r="I384" s="117" t="s">
        <v>520</v>
      </c>
      <c r="J384" s="116">
        <v>904.62</v>
      </c>
      <c r="K384" s="116">
        <v>0</v>
      </c>
      <c r="L384" s="116">
        <v>0</v>
      </c>
      <c r="M384" s="116">
        <v>0</v>
      </c>
      <c r="N384" s="116">
        <v>0</v>
      </c>
      <c r="O384" s="116">
        <v>0</v>
      </c>
      <c r="P384" s="116">
        <v>0</v>
      </c>
      <c r="Q384" s="116">
        <v>0</v>
      </c>
      <c r="R384" s="116">
        <v>0</v>
      </c>
      <c r="S384" s="111">
        <f t="shared" si="10"/>
        <v>3567.49</v>
      </c>
      <c r="T384" s="77">
        <f t="shared" si="11"/>
        <v>904.62</v>
      </c>
      <c r="U384" s="55" t="str">
        <f>VLOOKUP(B384,'FOLHA RESUMIDA'!C:I,2,0)</f>
        <v>ANA CAROLINA CALLAND ROSA</v>
      </c>
    </row>
    <row r="385" spans="1:21">
      <c r="A385" s="114">
        <v>1</v>
      </c>
      <c r="B385" s="114">
        <v>3340</v>
      </c>
      <c r="C385" s="113" t="s">
        <v>307</v>
      </c>
      <c r="D385" s="115">
        <v>43286</v>
      </c>
      <c r="E385" s="114" t="s">
        <v>622</v>
      </c>
      <c r="F385" s="114" t="s">
        <v>471</v>
      </c>
      <c r="G385" s="116">
        <v>0</v>
      </c>
      <c r="H385" s="116">
        <v>0</v>
      </c>
      <c r="I385" s="117" t="s">
        <v>522</v>
      </c>
      <c r="J385" s="116">
        <v>0</v>
      </c>
      <c r="K385" s="116">
        <v>0</v>
      </c>
      <c r="L385" s="116">
        <v>0</v>
      </c>
      <c r="M385" s="116">
        <v>0</v>
      </c>
      <c r="N385" s="116">
        <v>0</v>
      </c>
      <c r="O385" s="116">
        <v>1830.89</v>
      </c>
      <c r="P385" s="116">
        <v>7323.56</v>
      </c>
      <c r="Q385" s="116">
        <v>0</v>
      </c>
      <c r="R385" s="116">
        <v>0</v>
      </c>
      <c r="S385" s="111">
        <f t="shared" si="10"/>
        <v>1830.89</v>
      </c>
      <c r="T385" s="77">
        <f t="shared" si="11"/>
        <v>7323.56</v>
      </c>
      <c r="U385" s="55" t="str">
        <f>VLOOKUP(B385,'FOLHA RESUMIDA'!C:I,2,0)</f>
        <v>SANDRO MARQUES TEIXEIRA</v>
      </c>
    </row>
    <row r="386" spans="1:21">
      <c r="A386" s="114">
        <v>1</v>
      </c>
      <c r="B386" s="114">
        <v>3341</v>
      </c>
      <c r="C386" s="113" t="s">
        <v>308</v>
      </c>
      <c r="D386" s="115">
        <v>43293</v>
      </c>
      <c r="E386" s="114" t="s">
        <v>622</v>
      </c>
      <c r="F386" s="114" t="s">
        <v>408</v>
      </c>
      <c r="G386" s="116">
        <v>0</v>
      </c>
      <c r="H386" s="116">
        <v>0</v>
      </c>
      <c r="I386" s="117" t="s">
        <v>522</v>
      </c>
      <c r="J386" s="116">
        <v>0</v>
      </c>
      <c r="K386" s="116">
        <v>0</v>
      </c>
      <c r="L386" s="116">
        <v>0</v>
      </c>
      <c r="M386" s="116">
        <v>0</v>
      </c>
      <c r="N386" s="116">
        <v>0</v>
      </c>
      <c r="O386" s="116">
        <v>969.24</v>
      </c>
      <c r="P386" s="116">
        <v>3876.93</v>
      </c>
      <c r="Q386" s="116">
        <v>0</v>
      </c>
      <c r="R386" s="116">
        <v>0</v>
      </c>
      <c r="S386" s="111">
        <f t="shared" si="10"/>
        <v>969.24</v>
      </c>
      <c r="T386" s="77">
        <f t="shared" si="11"/>
        <v>3876.93</v>
      </c>
      <c r="U386" s="55" t="str">
        <f>VLOOKUP(B386,'FOLHA RESUMIDA'!C:I,2,0)</f>
        <v>JOSE VICTOR M A BARBOSA</v>
      </c>
    </row>
    <row r="387" spans="1:21">
      <c r="A387" s="114">
        <v>1</v>
      </c>
      <c r="B387" s="114">
        <v>3343</v>
      </c>
      <c r="C387" s="113" t="s">
        <v>309</v>
      </c>
      <c r="D387" s="115">
        <v>43321</v>
      </c>
      <c r="E387" s="114" t="s">
        <v>622</v>
      </c>
      <c r="F387" s="114" t="s">
        <v>497</v>
      </c>
      <c r="G387" s="116">
        <v>0</v>
      </c>
      <c r="H387" s="116">
        <v>0</v>
      </c>
      <c r="I387" s="117" t="s">
        <v>522</v>
      </c>
      <c r="J387" s="116">
        <v>0</v>
      </c>
      <c r="K387" s="116">
        <v>0</v>
      </c>
      <c r="L387" s="116">
        <v>0</v>
      </c>
      <c r="M387" s="116">
        <v>0</v>
      </c>
      <c r="N387" s="116">
        <v>0</v>
      </c>
      <c r="O387" s="116">
        <v>323.08</v>
      </c>
      <c r="P387" s="116">
        <v>1292.31</v>
      </c>
      <c r="Q387" s="116">
        <v>0</v>
      </c>
      <c r="R387" s="116">
        <v>0</v>
      </c>
      <c r="S387" s="111">
        <f t="shared" si="10"/>
        <v>323.08</v>
      </c>
      <c r="T387" s="77">
        <f t="shared" si="11"/>
        <v>1292.31</v>
      </c>
      <c r="U387" s="55" t="str">
        <f>VLOOKUP(B387,'FOLHA RESUMIDA'!C:I,2,0)</f>
        <v>MARCELO MONTEIRO DE C. FILHO</v>
      </c>
    </row>
    <row r="388" spans="1:21">
      <c r="A388" s="114">
        <v>1</v>
      </c>
      <c r="B388" s="114">
        <v>3344</v>
      </c>
      <c r="C388" s="113" t="s">
        <v>310</v>
      </c>
      <c r="D388" s="115">
        <v>43346</v>
      </c>
      <c r="E388" s="114" t="s">
        <v>622</v>
      </c>
      <c r="F388" s="114" t="s">
        <v>475</v>
      </c>
      <c r="G388" s="116">
        <v>1867.64</v>
      </c>
      <c r="H388" s="116">
        <v>0</v>
      </c>
      <c r="I388" s="117" t="s">
        <v>520</v>
      </c>
      <c r="J388" s="116">
        <v>0</v>
      </c>
      <c r="K388" s="116">
        <v>0</v>
      </c>
      <c r="L388" s="116">
        <v>0</v>
      </c>
      <c r="M388" s="116">
        <v>0</v>
      </c>
      <c r="N388" s="116">
        <v>0</v>
      </c>
      <c r="O388" s="116">
        <v>0</v>
      </c>
      <c r="P388" s="116">
        <v>0</v>
      </c>
      <c r="Q388" s="116">
        <v>0</v>
      </c>
      <c r="R388" s="116">
        <v>0</v>
      </c>
      <c r="S388" s="111">
        <f t="shared" si="10"/>
        <v>1867.64</v>
      </c>
      <c r="T388" s="77">
        <f t="shared" si="11"/>
        <v>0</v>
      </c>
      <c r="U388" s="55" t="str">
        <f>VLOOKUP(B388,'FOLHA RESUMIDA'!C:I,2,0)</f>
        <v>JEANE DE ALMEIDA C REVOREDO</v>
      </c>
    </row>
    <row r="389" spans="1:21">
      <c r="A389" s="114">
        <v>1</v>
      </c>
      <c r="B389" s="114">
        <v>3345</v>
      </c>
      <c r="C389" s="113" t="s">
        <v>311</v>
      </c>
      <c r="D389" s="115">
        <v>43346</v>
      </c>
      <c r="E389" s="114" t="s">
        <v>622</v>
      </c>
      <c r="F389" s="114" t="s">
        <v>475</v>
      </c>
      <c r="G389" s="116">
        <v>1867.64</v>
      </c>
      <c r="H389" s="116">
        <v>0</v>
      </c>
      <c r="I389" s="117" t="s">
        <v>520</v>
      </c>
      <c r="J389" s="116">
        <v>904.62</v>
      </c>
      <c r="K389" s="116">
        <v>0</v>
      </c>
      <c r="L389" s="116">
        <v>0</v>
      </c>
      <c r="M389" s="116">
        <v>0</v>
      </c>
      <c r="N389" s="116">
        <v>0</v>
      </c>
      <c r="O389" s="116">
        <v>0</v>
      </c>
      <c r="P389" s="116">
        <v>0</v>
      </c>
      <c r="Q389" s="116">
        <v>0</v>
      </c>
      <c r="R389" s="116">
        <v>0</v>
      </c>
      <c r="S389" s="111">
        <f t="shared" ref="S389:S452" si="12">SUM(G389:H389)+O389+Q389</f>
        <v>1867.64</v>
      </c>
      <c r="T389" s="77">
        <f t="shared" ref="T389:T452" si="13">SUM(J389:N389)+P389+R389</f>
        <v>904.62</v>
      </c>
      <c r="U389" s="55" t="str">
        <f>VLOOKUP(B389,'FOLHA RESUMIDA'!C:I,2,0)</f>
        <v>ELIZABETE BARBOSA W D OLIVEIRA</v>
      </c>
    </row>
    <row r="390" spans="1:21">
      <c r="A390" s="114">
        <v>1</v>
      </c>
      <c r="B390" s="114">
        <v>3346</v>
      </c>
      <c r="C390" s="113" t="s">
        <v>312</v>
      </c>
      <c r="D390" s="115">
        <v>43346</v>
      </c>
      <c r="E390" s="114" t="s">
        <v>622</v>
      </c>
      <c r="F390" s="114" t="s">
        <v>414</v>
      </c>
      <c r="G390" s="116">
        <v>1536.53</v>
      </c>
      <c r="H390" s="116">
        <v>0</v>
      </c>
      <c r="I390" s="117" t="s">
        <v>520</v>
      </c>
      <c r="J390" s="116">
        <v>0</v>
      </c>
      <c r="K390" s="116">
        <v>0</v>
      </c>
      <c r="L390" s="116">
        <v>0</v>
      </c>
      <c r="M390" s="116">
        <v>0</v>
      </c>
      <c r="N390" s="116">
        <v>0</v>
      </c>
      <c r="O390" s="116">
        <v>0</v>
      </c>
      <c r="P390" s="116">
        <v>0</v>
      </c>
      <c r="Q390" s="116">
        <v>0</v>
      </c>
      <c r="R390" s="116">
        <v>0</v>
      </c>
      <c r="S390" s="111">
        <f t="shared" si="12"/>
        <v>1536.53</v>
      </c>
      <c r="T390" s="77">
        <f t="shared" si="13"/>
        <v>0</v>
      </c>
      <c r="U390" s="55" t="str">
        <f>VLOOKUP(B390,'FOLHA RESUMIDA'!C:I,2,0)</f>
        <v>EMANOELLA RAFAELA D S A SILVA</v>
      </c>
    </row>
    <row r="391" spans="1:21">
      <c r="A391" s="114">
        <v>1</v>
      </c>
      <c r="B391" s="114">
        <v>3348</v>
      </c>
      <c r="C391" s="113" t="s">
        <v>313</v>
      </c>
      <c r="D391" s="115">
        <v>43346</v>
      </c>
      <c r="E391" s="114" t="s">
        <v>622</v>
      </c>
      <c r="F391" s="114" t="s">
        <v>496</v>
      </c>
      <c r="G391" s="116">
        <v>1694.02</v>
      </c>
      <c r="H391" s="116">
        <v>0</v>
      </c>
      <c r="I391" s="117" t="s">
        <v>520</v>
      </c>
      <c r="J391" s="116">
        <v>0</v>
      </c>
      <c r="K391" s="116">
        <v>0</v>
      </c>
      <c r="L391" s="116">
        <v>0</v>
      </c>
      <c r="M391" s="116">
        <v>0</v>
      </c>
      <c r="N391" s="116">
        <v>0</v>
      </c>
      <c r="O391" s="116">
        <v>0</v>
      </c>
      <c r="P391" s="116">
        <v>0</v>
      </c>
      <c r="Q391" s="116">
        <v>0</v>
      </c>
      <c r="R391" s="116">
        <v>0</v>
      </c>
      <c r="S391" s="111">
        <f t="shared" si="12"/>
        <v>1694.02</v>
      </c>
      <c r="T391" s="77">
        <f t="shared" si="13"/>
        <v>0</v>
      </c>
      <c r="U391" s="55" t="str">
        <f>VLOOKUP(B391,'FOLHA RESUMIDA'!C:I,2,0)</f>
        <v>KARLA FERREIRA DA SILVA</v>
      </c>
    </row>
    <row r="392" spans="1:21">
      <c r="A392" s="114">
        <v>1</v>
      </c>
      <c r="B392" s="114">
        <v>3349</v>
      </c>
      <c r="C392" s="113" t="s">
        <v>314</v>
      </c>
      <c r="D392" s="115">
        <v>43346</v>
      </c>
      <c r="E392" s="114" t="s">
        <v>622</v>
      </c>
      <c r="F392" s="114" t="s">
        <v>414</v>
      </c>
      <c r="G392" s="116">
        <v>1398.81</v>
      </c>
      <c r="H392" s="116">
        <v>0</v>
      </c>
      <c r="I392" s="117" t="s">
        <v>520</v>
      </c>
      <c r="J392" s="116">
        <v>0</v>
      </c>
      <c r="K392" s="116">
        <v>0</v>
      </c>
      <c r="L392" s="116">
        <v>0</v>
      </c>
      <c r="M392" s="116">
        <v>0</v>
      </c>
      <c r="N392" s="116">
        <v>0</v>
      </c>
      <c r="O392" s="116">
        <v>0</v>
      </c>
      <c r="P392" s="116">
        <v>0</v>
      </c>
      <c r="Q392" s="116">
        <v>0</v>
      </c>
      <c r="R392" s="116">
        <v>0</v>
      </c>
      <c r="S392" s="111">
        <f t="shared" si="12"/>
        <v>1398.81</v>
      </c>
      <c r="T392" s="77">
        <f t="shared" si="13"/>
        <v>0</v>
      </c>
      <c r="U392" s="55" t="str">
        <f>VLOOKUP(B392,'FOLHA RESUMIDA'!C:I,2,0)</f>
        <v>NILZA PEREIRA DA SILVA</v>
      </c>
    </row>
    <row r="393" spans="1:21">
      <c r="A393" s="114">
        <v>1</v>
      </c>
      <c r="B393" s="114">
        <v>3351</v>
      </c>
      <c r="C393" s="113" t="s">
        <v>315</v>
      </c>
      <c r="D393" s="115">
        <v>43346</v>
      </c>
      <c r="E393" s="114" t="s">
        <v>622</v>
      </c>
      <c r="F393" s="114" t="s">
        <v>414</v>
      </c>
      <c r="G393" s="116">
        <v>1463.31</v>
      </c>
      <c r="H393" s="116">
        <v>0</v>
      </c>
      <c r="I393" s="117" t="s">
        <v>520</v>
      </c>
      <c r="J393" s="116">
        <v>0</v>
      </c>
      <c r="K393" s="116">
        <v>0</v>
      </c>
      <c r="L393" s="116">
        <v>0</v>
      </c>
      <c r="M393" s="116">
        <v>0</v>
      </c>
      <c r="N393" s="116">
        <v>0</v>
      </c>
      <c r="O393" s="116">
        <v>0</v>
      </c>
      <c r="P393" s="116">
        <v>0</v>
      </c>
      <c r="Q393" s="116">
        <v>0</v>
      </c>
      <c r="R393" s="116">
        <v>0</v>
      </c>
      <c r="S393" s="111">
        <f t="shared" si="12"/>
        <v>1463.31</v>
      </c>
      <c r="T393" s="77">
        <f t="shared" si="13"/>
        <v>0</v>
      </c>
      <c r="U393" s="55" t="str">
        <f>VLOOKUP(B393,'FOLHA RESUMIDA'!C:I,2,0)</f>
        <v>SIMONE ARAUJO DE ALMEIDA</v>
      </c>
    </row>
    <row r="394" spans="1:21">
      <c r="A394" s="114">
        <v>1</v>
      </c>
      <c r="B394" s="114">
        <v>3352</v>
      </c>
      <c r="C394" s="113" t="s">
        <v>316</v>
      </c>
      <c r="D394" s="115">
        <v>43346</v>
      </c>
      <c r="E394" s="114" t="s">
        <v>622</v>
      </c>
      <c r="F394" s="114" t="s">
        <v>417</v>
      </c>
      <c r="G394" s="116">
        <v>2050.42</v>
      </c>
      <c r="H394" s="116">
        <v>0</v>
      </c>
      <c r="I394" s="117" t="s">
        <v>520</v>
      </c>
      <c r="J394" s="116">
        <v>904.62</v>
      </c>
      <c r="K394" s="116">
        <v>0</v>
      </c>
      <c r="L394" s="116">
        <v>0</v>
      </c>
      <c r="M394" s="116">
        <v>0</v>
      </c>
      <c r="N394" s="116">
        <v>0</v>
      </c>
      <c r="O394" s="116">
        <v>0</v>
      </c>
      <c r="P394" s="116">
        <v>0</v>
      </c>
      <c r="Q394" s="116">
        <v>0</v>
      </c>
      <c r="R394" s="116">
        <v>0</v>
      </c>
      <c r="S394" s="111">
        <f t="shared" si="12"/>
        <v>2050.42</v>
      </c>
      <c r="T394" s="77">
        <f t="shared" si="13"/>
        <v>904.62</v>
      </c>
      <c r="U394" s="55" t="str">
        <f>VLOOKUP(B394,'FOLHA RESUMIDA'!C:I,2,0)</f>
        <v>CARLA SABRINA DE FREITAS LIMA</v>
      </c>
    </row>
    <row r="395" spans="1:21">
      <c r="A395" s="114">
        <v>1</v>
      </c>
      <c r="B395" s="114">
        <v>3353</v>
      </c>
      <c r="C395" s="113" t="s">
        <v>317</v>
      </c>
      <c r="D395" s="115">
        <v>43346</v>
      </c>
      <c r="E395" s="114" t="s">
        <v>622</v>
      </c>
      <c r="F395" s="114" t="s">
        <v>414</v>
      </c>
      <c r="G395" s="116">
        <v>1536.49</v>
      </c>
      <c r="H395" s="116">
        <v>0</v>
      </c>
      <c r="I395" s="117" t="s">
        <v>520</v>
      </c>
      <c r="J395" s="116">
        <v>0</v>
      </c>
      <c r="K395" s="116">
        <v>0</v>
      </c>
      <c r="L395" s="116">
        <v>0</v>
      </c>
      <c r="M395" s="116">
        <v>0</v>
      </c>
      <c r="N395" s="116">
        <v>0</v>
      </c>
      <c r="O395" s="116">
        <v>0</v>
      </c>
      <c r="P395" s="116">
        <v>0</v>
      </c>
      <c r="Q395" s="116">
        <v>0</v>
      </c>
      <c r="R395" s="116">
        <v>0</v>
      </c>
      <c r="S395" s="111">
        <f t="shared" si="12"/>
        <v>1536.49</v>
      </c>
      <c r="T395" s="77">
        <f t="shared" si="13"/>
        <v>0</v>
      </c>
      <c r="U395" s="55" t="str">
        <f>VLOOKUP(B395,'FOLHA RESUMIDA'!C:I,2,0)</f>
        <v>LUCIO ANDRE DA SILVA</v>
      </c>
    </row>
    <row r="396" spans="1:21">
      <c r="A396" s="114">
        <v>1</v>
      </c>
      <c r="B396" s="114">
        <v>3355</v>
      </c>
      <c r="C396" s="113" t="s">
        <v>318</v>
      </c>
      <c r="D396" s="115">
        <v>43362</v>
      </c>
      <c r="E396" s="114" t="s">
        <v>622</v>
      </c>
      <c r="F396" s="114" t="s">
        <v>495</v>
      </c>
      <c r="G396" s="116">
        <v>1536.49</v>
      </c>
      <c r="H396" s="116">
        <v>0</v>
      </c>
      <c r="I396" s="117" t="s">
        <v>520</v>
      </c>
      <c r="J396" s="116">
        <v>0</v>
      </c>
      <c r="K396" s="116">
        <v>0</v>
      </c>
      <c r="L396" s="116">
        <v>0</v>
      </c>
      <c r="M396" s="116">
        <v>0</v>
      </c>
      <c r="N396" s="116">
        <v>0</v>
      </c>
      <c r="O396" s="116">
        <v>0</v>
      </c>
      <c r="P396" s="116">
        <v>0</v>
      </c>
      <c r="Q396" s="116">
        <v>0</v>
      </c>
      <c r="R396" s="116">
        <v>0</v>
      </c>
      <c r="S396" s="111">
        <f t="shared" si="12"/>
        <v>1536.49</v>
      </c>
      <c r="T396" s="77">
        <f t="shared" si="13"/>
        <v>0</v>
      </c>
      <c r="U396" s="55" t="str">
        <f>VLOOKUP(B396,'FOLHA RESUMIDA'!C:I,2,0)</f>
        <v>ANA CAROLINE GOMES PEREIRA</v>
      </c>
    </row>
    <row r="397" spans="1:21">
      <c r="A397" s="114">
        <v>1</v>
      </c>
      <c r="B397" s="114">
        <v>3358</v>
      </c>
      <c r="C397" s="113" t="s">
        <v>320</v>
      </c>
      <c r="D397" s="115">
        <v>43501</v>
      </c>
      <c r="E397" s="114" t="s">
        <v>622</v>
      </c>
      <c r="F397" s="114" t="s">
        <v>579</v>
      </c>
      <c r="G397" s="116">
        <v>0</v>
      </c>
      <c r="H397" s="116">
        <v>0</v>
      </c>
      <c r="I397" s="117" t="s">
        <v>522</v>
      </c>
      <c r="J397" s="116">
        <v>0</v>
      </c>
      <c r="K397" s="116">
        <v>0</v>
      </c>
      <c r="L397" s="116">
        <v>0</v>
      </c>
      <c r="M397" s="116">
        <v>0</v>
      </c>
      <c r="N397" s="116">
        <v>0</v>
      </c>
      <c r="O397" s="116">
        <v>0</v>
      </c>
      <c r="P397" s="116">
        <v>0</v>
      </c>
      <c r="Q397" s="116">
        <v>4196.22</v>
      </c>
      <c r="R397" s="116">
        <v>16784.88</v>
      </c>
      <c r="S397" s="111">
        <f t="shared" si="12"/>
        <v>4196.22</v>
      </c>
      <c r="T397" s="77">
        <f t="shared" si="13"/>
        <v>16784.88</v>
      </c>
      <c r="U397" s="55" t="str">
        <f>VLOOKUP(B397,'FOLHA RESUMIDA'!C:I,2,0)</f>
        <v>SERGIO LUIZ DE NORONHA</v>
      </c>
    </row>
    <row r="398" spans="1:21">
      <c r="A398" s="114">
        <v>1</v>
      </c>
      <c r="B398" s="114">
        <v>3359</v>
      </c>
      <c r="C398" s="113" t="s">
        <v>321</v>
      </c>
      <c r="D398" s="115">
        <v>43514</v>
      </c>
      <c r="E398" s="114" t="s">
        <v>622</v>
      </c>
      <c r="F398" s="114" t="s">
        <v>473</v>
      </c>
      <c r="G398" s="116">
        <v>0</v>
      </c>
      <c r="H398" s="116">
        <v>0</v>
      </c>
      <c r="I398" s="117" t="s">
        <v>522</v>
      </c>
      <c r="J398" s="116">
        <v>0</v>
      </c>
      <c r="K398" s="116">
        <v>0</v>
      </c>
      <c r="L398" s="116">
        <v>0</v>
      </c>
      <c r="M398" s="116">
        <v>0</v>
      </c>
      <c r="N398" s="116">
        <v>0</v>
      </c>
      <c r="O398" s="116">
        <v>1830.89</v>
      </c>
      <c r="P398" s="116">
        <v>7323.56</v>
      </c>
      <c r="Q398" s="116">
        <v>0</v>
      </c>
      <c r="R398" s="116">
        <v>0</v>
      </c>
      <c r="S398" s="111">
        <f t="shared" si="12"/>
        <v>1830.89</v>
      </c>
      <c r="T398" s="77">
        <f t="shared" si="13"/>
        <v>7323.56</v>
      </c>
      <c r="U398" s="55" t="str">
        <f>VLOOKUP(B398,'FOLHA RESUMIDA'!C:I,2,0)</f>
        <v>ALICE ANA BARBOSA ROSENDO</v>
      </c>
    </row>
    <row r="399" spans="1:21">
      <c r="A399" s="114">
        <v>1</v>
      </c>
      <c r="B399" s="114">
        <v>3361</v>
      </c>
      <c r="C399" s="113" t="s">
        <v>322</v>
      </c>
      <c r="D399" s="115">
        <v>43587</v>
      </c>
      <c r="E399" s="114" t="s">
        <v>622</v>
      </c>
      <c r="F399" s="114" t="s">
        <v>407</v>
      </c>
      <c r="G399" s="116">
        <v>0</v>
      </c>
      <c r="H399" s="116">
        <v>0</v>
      </c>
      <c r="I399" s="117" t="s">
        <v>522</v>
      </c>
      <c r="J399" s="116">
        <v>0</v>
      </c>
      <c r="K399" s="116">
        <v>0</v>
      </c>
      <c r="L399" s="116">
        <v>0</v>
      </c>
      <c r="M399" s="116">
        <v>0</v>
      </c>
      <c r="N399" s="116">
        <v>0</v>
      </c>
      <c r="O399" s="116">
        <v>430.76</v>
      </c>
      <c r="P399" s="116">
        <v>1723.08</v>
      </c>
      <c r="Q399" s="116">
        <v>0</v>
      </c>
      <c r="R399" s="116">
        <v>0</v>
      </c>
      <c r="S399" s="111">
        <f t="shared" si="12"/>
        <v>430.76</v>
      </c>
      <c r="T399" s="77">
        <f t="shared" si="13"/>
        <v>1723.08</v>
      </c>
      <c r="U399" s="55" t="str">
        <f>VLOOKUP(B399,'FOLHA RESUMIDA'!C:I,2,0)</f>
        <v>DANIELLY C. DO NASCIMENTO</v>
      </c>
    </row>
    <row r="400" spans="1:21">
      <c r="A400" s="114">
        <v>1</v>
      </c>
      <c r="B400" s="114">
        <v>3362</v>
      </c>
      <c r="C400" s="113" t="s">
        <v>323</v>
      </c>
      <c r="D400" s="115">
        <v>43587</v>
      </c>
      <c r="E400" s="114" t="s">
        <v>622</v>
      </c>
      <c r="F400" s="114" t="s">
        <v>408</v>
      </c>
      <c r="G400" s="116">
        <v>0</v>
      </c>
      <c r="H400" s="116">
        <v>0</v>
      </c>
      <c r="I400" s="117" t="s">
        <v>522</v>
      </c>
      <c r="J400" s="116">
        <v>0</v>
      </c>
      <c r="K400" s="116">
        <v>0</v>
      </c>
      <c r="L400" s="116">
        <v>0</v>
      </c>
      <c r="M400" s="116">
        <v>0</v>
      </c>
      <c r="N400" s="116">
        <v>0</v>
      </c>
      <c r="O400" s="116">
        <v>969.24</v>
      </c>
      <c r="P400" s="116">
        <v>3876.93</v>
      </c>
      <c r="Q400" s="116">
        <v>0</v>
      </c>
      <c r="R400" s="116">
        <v>0</v>
      </c>
      <c r="S400" s="111">
        <f t="shared" si="12"/>
        <v>969.24</v>
      </c>
      <c r="T400" s="77">
        <f t="shared" si="13"/>
        <v>3876.93</v>
      </c>
      <c r="U400" s="55" t="str">
        <f>VLOOKUP(B400,'FOLHA RESUMIDA'!C:I,2,0)</f>
        <v>LEANDRA NASCIMENTO ESTEFANIO</v>
      </c>
    </row>
    <row r="401" spans="1:22" s="67" customFormat="1">
      <c r="A401" s="114">
        <v>1</v>
      </c>
      <c r="B401" s="114">
        <v>3364</v>
      </c>
      <c r="C401" s="113" t="s">
        <v>324</v>
      </c>
      <c r="D401" s="115">
        <v>43699</v>
      </c>
      <c r="E401" s="114" t="s">
        <v>622</v>
      </c>
      <c r="F401" s="114" t="s">
        <v>414</v>
      </c>
      <c r="G401" s="116">
        <v>1536.51</v>
      </c>
      <c r="H401" s="116">
        <v>0</v>
      </c>
      <c r="I401" s="117" t="s">
        <v>520</v>
      </c>
      <c r="J401" s="116">
        <v>0</v>
      </c>
      <c r="K401" s="116">
        <v>0</v>
      </c>
      <c r="L401" s="116">
        <v>0</v>
      </c>
      <c r="M401" s="116">
        <v>0</v>
      </c>
      <c r="N401" s="116">
        <v>0</v>
      </c>
      <c r="O401" s="116">
        <v>0</v>
      </c>
      <c r="P401" s="116">
        <v>0</v>
      </c>
      <c r="Q401" s="116">
        <v>0</v>
      </c>
      <c r="R401" s="116">
        <v>0</v>
      </c>
      <c r="S401" s="111">
        <f t="shared" si="12"/>
        <v>1536.51</v>
      </c>
      <c r="T401" s="77">
        <f t="shared" si="13"/>
        <v>0</v>
      </c>
      <c r="U401" s="55" t="str">
        <f>VLOOKUP(B401,'FOLHA RESUMIDA'!C:I,2,0)</f>
        <v>ADRIANO JOSE MARTINS DA SILVA</v>
      </c>
      <c r="V401" s="68"/>
    </row>
    <row r="402" spans="1:22">
      <c r="A402" s="114">
        <v>1</v>
      </c>
      <c r="B402" s="114">
        <v>3366</v>
      </c>
      <c r="C402" s="113" t="s">
        <v>325</v>
      </c>
      <c r="D402" s="115">
        <v>43857</v>
      </c>
      <c r="E402" s="114" t="s">
        <v>622</v>
      </c>
      <c r="F402" s="114" t="s">
        <v>467</v>
      </c>
      <c r="G402" s="116">
        <v>0</v>
      </c>
      <c r="H402" s="116">
        <v>0</v>
      </c>
      <c r="I402" s="117" t="s">
        <v>522</v>
      </c>
      <c r="J402" s="116">
        <v>0</v>
      </c>
      <c r="K402" s="116">
        <v>0</v>
      </c>
      <c r="L402" s="116">
        <v>0</v>
      </c>
      <c r="M402" s="116">
        <v>0</v>
      </c>
      <c r="N402" s="116">
        <v>0</v>
      </c>
      <c r="O402" s="116">
        <v>1830.89</v>
      </c>
      <c r="P402" s="116">
        <v>7323.56</v>
      </c>
      <c r="Q402" s="116">
        <v>0</v>
      </c>
      <c r="R402" s="116">
        <v>0</v>
      </c>
      <c r="S402" s="111">
        <f t="shared" si="12"/>
        <v>1830.89</v>
      </c>
      <c r="T402" s="77">
        <f t="shared" si="13"/>
        <v>7323.56</v>
      </c>
      <c r="U402" s="55" t="str">
        <f>VLOOKUP(B402,'FOLHA RESUMIDA'!C:I,2,0)</f>
        <v>JOSE RICARDO OLIVEIRA CHAGAS</v>
      </c>
    </row>
    <row r="403" spans="1:22">
      <c r="A403" s="114">
        <v>1</v>
      </c>
      <c r="B403" s="114">
        <v>3373</v>
      </c>
      <c r="C403" s="113" t="s">
        <v>443</v>
      </c>
      <c r="D403" s="115">
        <v>44013</v>
      </c>
      <c r="E403" s="114" t="s">
        <v>622</v>
      </c>
      <c r="F403" s="114" t="s">
        <v>460</v>
      </c>
      <c r="G403" s="116">
        <v>0</v>
      </c>
      <c r="H403" s="116">
        <v>0</v>
      </c>
      <c r="I403" s="117" t="s">
        <v>522</v>
      </c>
      <c r="J403" s="116">
        <v>0</v>
      </c>
      <c r="K403" s="116">
        <v>0</v>
      </c>
      <c r="L403" s="116">
        <v>0</v>
      </c>
      <c r="M403" s="116">
        <v>0</v>
      </c>
      <c r="N403" s="116">
        <v>0</v>
      </c>
      <c r="O403" s="116">
        <v>1076.93</v>
      </c>
      <c r="P403" s="116">
        <v>4307.71</v>
      </c>
      <c r="Q403" s="116">
        <v>0</v>
      </c>
      <c r="R403" s="116">
        <v>0</v>
      </c>
      <c r="S403" s="111">
        <f t="shared" si="12"/>
        <v>1076.93</v>
      </c>
      <c r="T403" s="77">
        <f t="shared" si="13"/>
        <v>4307.71</v>
      </c>
      <c r="U403" s="55" t="str">
        <f>VLOOKUP(B403,'FOLHA RESUMIDA'!C:I,2,0)</f>
        <v>LEANDRO RAMOS M DE ANDRADE</v>
      </c>
    </row>
    <row r="404" spans="1:22">
      <c r="A404" s="114">
        <v>1</v>
      </c>
      <c r="B404" s="114">
        <v>3376</v>
      </c>
      <c r="C404" s="113" t="s">
        <v>446</v>
      </c>
      <c r="D404" s="115">
        <v>44158</v>
      </c>
      <c r="E404" s="114" t="s">
        <v>622</v>
      </c>
      <c r="F404" s="114" t="s">
        <v>414</v>
      </c>
      <c r="G404" s="116">
        <v>1536.52</v>
      </c>
      <c r="H404" s="116">
        <v>0</v>
      </c>
      <c r="I404" s="117" t="s">
        <v>520</v>
      </c>
      <c r="J404" s="116">
        <v>0</v>
      </c>
      <c r="K404" s="116">
        <v>0</v>
      </c>
      <c r="L404" s="116">
        <v>0</v>
      </c>
      <c r="M404" s="116">
        <v>0</v>
      </c>
      <c r="N404" s="116">
        <v>0</v>
      </c>
      <c r="O404" s="116">
        <v>0</v>
      </c>
      <c r="P404" s="116">
        <v>0</v>
      </c>
      <c r="Q404" s="116">
        <v>0</v>
      </c>
      <c r="R404" s="116">
        <v>0</v>
      </c>
      <c r="S404" s="111">
        <f t="shared" si="12"/>
        <v>1536.52</v>
      </c>
      <c r="T404" s="77">
        <f t="shared" si="13"/>
        <v>0</v>
      </c>
      <c r="U404" s="55" t="str">
        <f>VLOOKUP(B404,'FOLHA RESUMIDA'!C:I,2,0)</f>
        <v>SILVIA LUIZA DE SOUZA E SILVA</v>
      </c>
    </row>
    <row r="405" spans="1:22">
      <c r="A405" s="114">
        <v>1</v>
      </c>
      <c r="B405" s="114">
        <v>3383</v>
      </c>
      <c r="C405" s="113" t="s">
        <v>450</v>
      </c>
      <c r="D405" s="115">
        <v>44260</v>
      </c>
      <c r="E405" s="114" t="s">
        <v>622</v>
      </c>
      <c r="F405" s="114" t="s">
        <v>461</v>
      </c>
      <c r="G405" s="116">
        <v>0</v>
      </c>
      <c r="H405" s="116">
        <v>0</v>
      </c>
      <c r="I405" s="117" t="s">
        <v>522</v>
      </c>
      <c r="J405" s="116">
        <v>0</v>
      </c>
      <c r="K405" s="116">
        <v>0</v>
      </c>
      <c r="L405" s="116">
        <v>0</v>
      </c>
      <c r="M405" s="116">
        <v>0</v>
      </c>
      <c r="N405" s="116">
        <v>0</v>
      </c>
      <c r="O405" s="116">
        <v>0</v>
      </c>
      <c r="P405" s="116">
        <v>0</v>
      </c>
      <c r="Q405" s="116">
        <v>4511.08</v>
      </c>
      <c r="R405" s="116">
        <v>18044.29</v>
      </c>
      <c r="S405" s="111">
        <f t="shared" si="12"/>
        <v>4511.08</v>
      </c>
      <c r="T405" s="77">
        <f t="shared" si="13"/>
        <v>18044.29</v>
      </c>
      <c r="U405" s="55" t="str">
        <f>VLOOKUP(B405,'FOLHA RESUMIDA'!C:I,2,0)</f>
        <v>PLINIO ANTONIO L P FILHO</v>
      </c>
    </row>
    <row r="406" spans="1:22">
      <c r="A406" s="114">
        <v>1</v>
      </c>
      <c r="B406" s="114">
        <v>3386</v>
      </c>
      <c r="C406" s="113" t="s">
        <v>454</v>
      </c>
      <c r="D406" s="115">
        <v>44354</v>
      </c>
      <c r="E406" s="114" t="s">
        <v>622</v>
      </c>
      <c r="F406" s="114" t="s">
        <v>497</v>
      </c>
      <c r="G406" s="116">
        <v>0</v>
      </c>
      <c r="H406" s="116">
        <v>0</v>
      </c>
      <c r="I406" s="117" t="s">
        <v>522</v>
      </c>
      <c r="J406" s="116">
        <v>0</v>
      </c>
      <c r="K406" s="116">
        <v>0</v>
      </c>
      <c r="L406" s="116">
        <v>0</v>
      </c>
      <c r="M406" s="116">
        <v>0</v>
      </c>
      <c r="N406" s="116">
        <v>0</v>
      </c>
      <c r="O406" s="116">
        <v>323.08</v>
      </c>
      <c r="P406" s="116">
        <v>1292.31</v>
      </c>
      <c r="Q406" s="116">
        <v>0</v>
      </c>
      <c r="R406" s="116">
        <v>0</v>
      </c>
      <c r="S406" s="111">
        <f t="shared" si="12"/>
        <v>323.08</v>
      </c>
      <c r="T406" s="77">
        <f t="shared" si="13"/>
        <v>1292.31</v>
      </c>
      <c r="U406" s="55" t="str">
        <f>VLOOKUP(B406,'FOLHA RESUMIDA'!C:I,2,0)</f>
        <v>EWERTON RODRIGO PAZ DE SANTANA</v>
      </c>
    </row>
    <row r="407" spans="1:22">
      <c r="A407" s="114">
        <v>1</v>
      </c>
      <c r="B407" s="114">
        <v>3387</v>
      </c>
      <c r="C407" s="113" t="s">
        <v>455</v>
      </c>
      <c r="D407" s="115">
        <v>44354</v>
      </c>
      <c r="E407" s="114" t="s">
        <v>622</v>
      </c>
      <c r="F407" s="114" t="s">
        <v>497</v>
      </c>
      <c r="G407" s="116">
        <v>0</v>
      </c>
      <c r="H407" s="116">
        <v>0</v>
      </c>
      <c r="I407" s="117" t="s">
        <v>522</v>
      </c>
      <c r="J407" s="116">
        <v>0</v>
      </c>
      <c r="K407" s="116">
        <v>0</v>
      </c>
      <c r="L407" s="116">
        <v>0</v>
      </c>
      <c r="M407" s="116">
        <v>0</v>
      </c>
      <c r="N407" s="116">
        <v>0</v>
      </c>
      <c r="O407" s="116">
        <v>323.08</v>
      </c>
      <c r="P407" s="116">
        <v>1292.31</v>
      </c>
      <c r="Q407" s="116">
        <v>0</v>
      </c>
      <c r="R407" s="116">
        <v>0</v>
      </c>
      <c r="S407" s="111">
        <f t="shared" si="12"/>
        <v>323.08</v>
      </c>
      <c r="T407" s="77">
        <f t="shared" si="13"/>
        <v>1292.31</v>
      </c>
      <c r="U407" s="55" t="str">
        <f>VLOOKUP(B407,'FOLHA RESUMIDA'!C:I,2,0)</f>
        <v>ELHO WENIO DA SILVA</v>
      </c>
    </row>
    <row r="408" spans="1:22">
      <c r="A408" s="114">
        <v>1</v>
      </c>
      <c r="B408" s="114">
        <v>3388</v>
      </c>
      <c r="C408" s="113" t="s">
        <v>458</v>
      </c>
      <c r="D408" s="115">
        <v>44460</v>
      </c>
      <c r="E408" s="114" t="s">
        <v>622</v>
      </c>
      <c r="F408" s="114" t="s">
        <v>460</v>
      </c>
      <c r="G408" s="116">
        <v>0</v>
      </c>
      <c r="H408" s="116">
        <v>0</v>
      </c>
      <c r="I408" s="117" t="s">
        <v>522</v>
      </c>
      <c r="J408" s="116">
        <v>0</v>
      </c>
      <c r="K408" s="116">
        <v>0</v>
      </c>
      <c r="L408" s="116">
        <v>0</v>
      </c>
      <c r="M408" s="116">
        <v>0</v>
      </c>
      <c r="N408" s="116">
        <v>0</v>
      </c>
      <c r="O408" s="116">
        <v>1076.93</v>
      </c>
      <c r="P408" s="116">
        <v>4307.71</v>
      </c>
      <c r="Q408" s="116">
        <v>0</v>
      </c>
      <c r="R408" s="116">
        <v>0</v>
      </c>
      <c r="S408" s="111">
        <f t="shared" si="12"/>
        <v>1076.93</v>
      </c>
      <c r="T408" s="77">
        <f t="shared" si="13"/>
        <v>4307.71</v>
      </c>
      <c r="U408" s="55" t="str">
        <f>VLOOKUP(B408,'FOLHA RESUMIDA'!C:I,2,0)</f>
        <v>SERGIO GOUVEIA LOYO</v>
      </c>
    </row>
    <row r="409" spans="1:22">
      <c r="A409" s="114">
        <v>1</v>
      </c>
      <c r="B409" s="114">
        <v>3390</v>
      </c>
      <c r="C409" s="113" t="s">
        <v>459</v>
      </c>
      <c r="D409" s="115">
        <v>44491</v>
      </c>
      <c r="E409" s="114" t="s">
        <v>622</v>
      </c>
      <c r="F409" s="114" t="s">
        <v>414</v>
      </c>
      <c r="G409" s="116">
        <v>1398.81</v>
      </c>
      <c r="H409" s="116">
        <v>0</v>
      </c>
      <c r="I409" s="117" t="s">
        <v>520</v>
      </c>
      <c r="J409" s="116">
        <v>0</v>
      </c>
      <c r="K409" s="116">
        <v>0</v>
      </c>
      <c r="L409" s="116">
        <v>0</v>
      </c>
      <c r="M409" s="116">
        <v>0</v>
      </c>
      <c r="N409" s="116">
        <v>0</v>
      </c>
      <c r="O409" s="116">
        <v>0</v>
      </c>
      <c r="P409" s="116">
        <v>0</v>
      </c>
      <c r="Q409" s="116">
        <v>0</v>
      </c>
      <c r="R409" s="116">
        <v>0</v>
      </c>
      <c r="S409" s="111">
        <f t="shared" si="12"/>
        <v>1398.81</v>
      </c>
      <c r="T409" s="77">
        <f t="shared" si="13"/>
        <v>0</v>
      </c>
      <c r="U409" s="55" t="str">
        <f>VLOOKUP(B409,'FOLHA RESUMIDA'!C:I,2,0)</f>
        <v>ELISABETH DE ARAUJO LOPES</v>
      </c>
    </row>
    <row r="410" spans="1:22">
      <c r="A410" s="114">
        <v>1</v>
      </c>
      <c r="B410" s="114">
        <v>3392</v>
      </c>
      <c r="C410" s="113" t="s">
        <v>501</v>
      </c>
      <c r="D410" s="115">
        <v>44508</v>
      </c>
      <c r="E410" s="114" t="s">
        <v>622</v>
      </c>
      <c r="F410" s="114" t="s">
        <v>409</v>
      </c>
      <c r="G410" s="116">
        <v>0</v>
      </c>
      <c r="H410" s="116">
        <v>0</v>
      </c>
      <c r="I410" s="117" t="s">
        <v>522</v>
      </c>
      <c r="J410" s="116">
        <v>0</v>
      </c>
      <c r="K410" s="116">
        <v>0</v>
      </c>
      <c r="L410" s="116">
        <v>0</v>
      </c>
      <c r="M410" s="116">
        <v>0</v>
      </c>
      <c r="N410" s="116">
        <v>0</v>
      </c>
      <c r="O410" s="116">
        <v>1830.89</v>
      </c>
      <c r="P410" s="116">
        <v>7323.56</v>
      </c>
      <c r="Q410" s="116">
        <v>0</v>
      </c>
      <c r="R410" s="116">
        <v>0</v>
      </c>
      <c r="S410" s="111">
        <f t="shared" si="12"/>
        <v>1830.89</v>
      </c>
      <c r="T410" s="77">
        <f t="shared" si="13"/>
        <v>7323.56</v>
      </c>
      <c r="U410" s="55" t="str">
        <f>VLOOKUP(B410,'FOLHA RESUMIDA'!C:I,2,0)</f>
        <v>MARCILIO BATISTA M MOURA</v>
      </c>
    </row>
    <row r="411" spans="1:22">
      <c r="A411" s="114">
        <v>1</v>
      </c>
      <c r="B411" s="114">
        <v>3396</v>
      </c>
      <c r="C411" s="113" t="s">
        <v>503</v>
      </c>
      <c r="D411" s="115">
        <v>44511</v>
      </c>
      <c r="E411" s="114" t="s">
        <v>622</v>
      </c>
      <c r="F411" s="114" t="s">
        <v>445</v>
      </c>
      <c r="G411" s="116">
        <v>0</v>
      </c>
      <c r="H411" s="116">
        <v>0</v>
      </c>
      <c r="I411" s="117" t="s">
        <v>522</v>
      </c>
      <c r="J411" s="116">
        <v>0</v>
      </c>
      <c r="K411" s="116">
        <v>0</v>
      </c>
      <c r="L411" s="116">
        <v>0</v>
      </c>
      <c r="M411" s="116">
        <v>0</v>
      </c>
      <c r="N411" s="116">
        <v>0</v>
      </c>
      <c r="O411" s="116">
        <v>700</v>
      </c>
      <c r="P411" s="116">
        <v>2800.02</v>
      </c>
      <c r="Q411" s="116">
        <v>0</v>
      </c>
      <c r="R411" s="116">
        <v>0</v>
      </c>
      <c r="S411" s="111">
        <f t="shared" si="12"/>
        <v>700</v>
      </c>
      <c r="T411" s="77">
        <f t="shared" si="13"/>
        <v>2800.02</v>
      </c>
      <c r="U411" s="55" t="str">
        <f>VLOOKUP(B411,'FOLHA RESUMIDA'!C:I,2,0)</f>
        <v>SUYANE KELLY DE SOUZA</v>
      </c>
    </row>
    <row r="412" spans="1:22">
      <c r="A412" s="114">
        <v>1</v>
      </c>
      <c r="B412" s="114">
        <v>3397</v>
      </c>
      <c r="C412" s="113" t="s">
        <v>504</v>
      </c>
      <c r="D412" s="115">
        <v>44532</v>
      </c>
      <c r="E412" s="114" t="s">
        <v>622</v>
      </c>
      <c r="F412" s="114" t="s">
        <v>498</v>
      </c>
      <c r="G412" s="116">
        <v>0</v>
      </c>
      <c r="H412" s="116">
        <v>0</v>
      </c>
      <c r="I412" s="117" t="s">
        <v>522</v>
      </c>
      <c r="J412" s="116">
        <v>0</v>
      </c>
      <c r="K412" s="116">
        <v>0</v>
      </c>
      <c r="L412" s="116">
        <v>0</v>
      </c>
      <c r="M412" s="116">
        <v>0</v>
      </c>
      <c r="N412" s="116">
        <v>0</v>
      </c>
      <c r="O412" s="116">
        <v>323.08</v>
      </c>
      <c r="P412" s="116">
        <v>1292.31</v>
      </c>
      <c r="Q412" s="116">
        <v>0</v>
      </c>
      <c r="R412" s="116">
        <v>0</v>
      </c>
      <c r="S412" s="111">
        <f t="shared" si="12"/>
        <v>323.08</v>
      </c>
      <c r="T412" s="77">
        <f t="shared" si="13"/>
        <v>1292.31</v>
      </c>
      <c r="U412" s="55" t="str">
        <f>VLOOKUP(B412,'FOLHA RESUMIDA'!C:I,2,0)</f>
        <v>GENIMAR TAVARES GANDOLFO</v>
      </c>
    </row>
    <row r="413" spans="1:22">
      <c r="A413" s="114">
        <v>1</v>
      </c>
      <c r="B413" s="114">
        <v>3398</v>
      </c>
      <c r="C413" s="113" t="s">
        <v>523</v>
      </c>
      <c r="D413" s="115">
        <v>44602</v>
      </c>
      <c r="E413" s="114" t="s">
        <v>622</v>
      </c>
      <c r="F413" s="114" t="s">
        <v>498</v>
      </c>
      <c r="G413" s="116">
        <v>0</v>
      </c>
      <c r="H413" s="116">
        <v>0</v>
      </c>
      <c r="I413" s="117" t="s">
        <v>522</v>
      </c>
      <c r="J413" s="116">
        <v>0</v>
      </c>
      <c r="K413" s="116">
        <v>0</v>
      </c>
      <c r="L413" s="116">
        <v>0</v>
      </c>
      <c r="M413" s="116">
        <v>0</v>
      </c>
      <c r="N413" s="116">
        <v>0</v>
      </c>
      <c r="O413" s="116">
        <v>323.08</v>
      </c>
      <c r="P413" s="116">
        <v>1292.31</v>
      </c>
      <c r="Q413" s="116">
        <v>0</v>
      </c>
      <c r="R413" s="116">
        <v>0</v>
      </c>
      <c r="S413" s="111">
        <f t="shared" si="12"/>
        <v>323.08</v>
      </c>
      <c r="T413" s="77">
        <f t="shared" si="13"/>
        <v>1292.31</v>
      </c>
      <c r="U413" s="55" t="str">
        <f>VLOOKUP(B413,'FOLHA RESUMIDA'!C:I,2,0)</f>
        <v>RINALDO SOARES DE BARROS</v>
      </c>
    </row>
    <row r="414" spans="1:22">
      <c r="A414" s="114">
        <v>1</v>
      </c>
      <c r="B414" s="114">
        <v>3400</v>
      </c>
      <c r="C414" s="113" t="s">
        <v>525</v>
      </c>
      <c r="D414" s="115">
        <v>44635</v>
      </c>
      <c r="E414" s="114" t="s">
        <v>622</v>
      </c>
      <c r="F414" s="114" t="s">
        <v>408</v>
      </c>
      <c r="G414" s="116">
        <v>0</v>
      </c>
      <c r="H414" s="116">
        <v>0</v>
      </c>
      <c r="I414" s="117" t="s">
        <v>522</v>
      </c>
      <c r="J414" s="116">
        <v>0</v>
      </c>
      <c r="K414" s="116">
        <v>0</v>
      </c>
      <c r="L414" s="116">
        <v>0</v>
      </c>
      <c r="M414" s="116">
        <v>0</v>
      </c>
      <c r="N414" s="116">
        <v>0</v>
      </c>
      <c r="O414" s="116">
        <v>969.24</v>
      </c>
      <c r="P414" s="116">
        <v>3876.93</v>
      </c>
      <c r="Q414" s="116">
        <v>0</v>
      </c>
      <c r="R414" s="116">
        <v>0</v>
      </c>
      <c r="S414" s="111">
        <f t="shared" si="12"/>
        <v>969.24</v>
      </c>
      <c r="T414" s="77">
        <f t="shared" si="13"/>
        <v>3876.93</v>
      </c>
      <c r="U414" s="55" t="str">
        <f>VLOOKUP(B414,'FOLHA RESUMIDA'!C:I,2,0)</f>
        <v>LUCIANO ALVES DE S JUNIOR</v>
      </c>
    </row>
    <row r="415" spans="1:22">
      <c r="A415" s="114">
        <v>1</v>
      </c>
      <c r="B415" s="114">
        <v>3401</v>
      </c>
      <c r="C415" s="113" t="s">
        <v>526</v>
      </c>
      <c r="D415" s="115">
        <v>44641</v>
      </c>
      <c r="E415" s="114" t="s">
        <v>622</v>
      </c>
      <c r="F415" s="114" t="s">
        <v>414</v>
      </c>
      <c r="G415" s="116">
        <v>1398.81</v>
      </c>
      <c r="H415" s="116">
        <v>0</v>
      </c>
      <c r="I415" s="117" t="s">
        <v>520</v>
      </c>
      <c r="J415" s="116">
        <v>0</v>
      </c>
      <c r="K415" s="116">
        <v>0</v>
      </c>
      <c r="L415" s="116">
        <v>0</v>
      </c>
      <c r="M415" s="116">
        <v>0</v>
      </c>
      <c r="N415" s="116">
        <v>0</v>
      </c>
      <c r="O415" s="116">
        <v>0</v>
      </c>
      <c r="P415" s="116">
        <v>0</v>
      </c>
      <c r="Q415" s="116">
        <v>0</v>
      </c>
      <c r="R415" s="116">
        <v>0</v>
      </c>
      <c r="S415" s="111">
        <f t="shared" si="12"/>
        <v>1398.81</v>
      </c>
      <c r="T415" s="77">
        <f t="shared" si="13"/>
        <v>0</v>
      </c>
      <c r="U415" s="55" t="str">
        <f>VLOOKUP(B415,'FOLHA RESUMIDA'!C:I,2,0)</f>
        <v>TATIANE RAPHAELLA S DA SILVA N</v>
      </c>
    </row>
    <row r="416" spans="1:22">
      <c r="A416" s="114">
        <v>1</v>
      </c>
      <c r="B416" s="114">
        <v>3409</v>
      </c>
      <c r="C416" s="113" t="s">
        <v>527</v>
      </c>
      <c r="D416" s="115">
        <v>44805</v>
      </c>
      <c r="E416" s="114" t="s">
        <v>622</v>
      </c>
      <c r="F416" s="114" t="s">
        <v>406</v>
      </c>
      <c r="G416" s="116">
        <v>0</v>
      </c>
      <c r="H416" s="116">
        <v>0</v>
      </c>
      <c r="I416" s="117" t="s">
        <v>522</v>
      </c>
      <c r="J416" s="116">
        <v>0</v>
      </c>
      <c r="K416" s="116">
        <v>0</v>
      </c>
      <c r="L416" s="116">
        <v>0</v>
      </c>
      <c r="M416" s="116">
        <v>0</v>
      </c>
      <c r="N416" s="116">
        <v>0</v>
      </c>
      <c r="O416" s="116">
        <v>1830.89</v>
      </c>
      <c r="P416" s="116">
        <v>7323.56</v>
      </c>
      <c r="Q416" s="116">
        <v>0</v>
      </c>
      <c r="R416" s="116">
        <v>0</v>
      </c>
      <c r="S416" s="111">
        <f t="shared" si="12"/>
        <v>1830.89</v>
      </c>
      <c r="T416" s="77">
        <f t="shared" si="13"/>
        <v>7323.56</v>
      </c>
      <c r="U416" s="55" t="str">
        <f>VLOOKUP(B416,'FOLHA RESUMIDA'!C:I,2,0)</f>
        <v>SIMONE CARLA ALVES PEREIRA</v>
      </c>
    </row>
    <row r="417" spans="1:21">
      <c r="A417" s="114">
        <v>1</v>
      </c>
      <c r="B417" s="114">
        <v>3410</v>
      </c>
      <c r="C417" s="113" t="s">
        <v>528</v>
      </c>
      <c r="D417" s="115">
        <v>44897</v>
      </c>
      <c r="E417" s="114" t="s">
        <v>622</v>
      </c>
      <c r="F417" s="114" t="s">
        <v>497</v>
      </c>
      <c r="G417" s="116">
        <v>0</v>
      </c>
      <c r="H417" s="116">
        <v>0</v>
      </c>
      <c r="I417" s="117" t="s">
        <v>522</v>
      </c>
      <c r="J417" s="116">
        <v>0</v>
      </c>
      <c r="K417" s="116">
        <v>0</v>
      </c>
      <c r="L417" s="116">
        <v>0</v>
      </c>
      <c r="M417" s="116">
        <v>0</v>
      </c>
      <c r="N417" s="116">
        <v>0</v>
      </c>
      <c r="O417" s="116">
        <v>323.08</v>
      </c>
      <c r="P417" s="116">
        <v>1292.31</v>
      </c>
      <c r="Q417" s="116">
        <v>0</v>
      </c>
      <c r="R417" s="116">
        <v>0</v>
      </c>
      <c r="S417" s="111">
        <f t="shared" si="12"/>
        <v>323.08</v>
      </c>
      <c r="T417" s="77">
        <f t="shared" si="13"/>
        <v>1292.31</v>
      </c>
      <c r="U417" s="55" t="str">
        <f>VLOOKUP(B417,'FOLHA RESUMIDA'!C:I,2,0)</f>
        <v>SARA MEDEIROS C CABRAL</v>
      </c>
    </row>
    <row r="418" spans="1:21">
      <c r="A418" s="114">
        <v>1</v>
      </c>
      <c r="B418" s="114">
        <v>3411</v>
      </c>
      <c r="C418" s="113" t="s">
        <v>535</v>
      </c>
      <c r="D418" s="115">
        <v>45091</v>
      </c>
      <c r="E418" s="114" t="s">
        <v>622</v>
      </c>
      <c r="F418" s="114" t="s">
        <v>537</v>
      </c>
      <c r="G418" s="116">
        <v>0</v>
      </c>
      <c r="H418" s="116">
        <v>0</v>
      </c>
      <c r="I418" s="117" t="s">
        <v>522</v>
      </c>
      <c r="J418" s="116">
        <v>0</v>
      </c>
      <c r="K418" s="116">
        <v>0</v>
      </c>
      <c r="L418" s="116">
        <v>0</v>
      </c>
      <c r="M418" s="116">
        <v>0</v>
      </c>
      <c r="N418" s="116">
        <v>0</v>
      </c>
      <c r="O418" s="116">
        <v>1992.45</v>
      </c>
      <c r="P418" s="116">
        <v>7969.76</v>
      </c>
      <c r="Q418" s="116">
        <v>0</v>
      </c>
      <c r="R418" s="116">
        <v>0</v>
      </c>
      <c r="S418" s="111">
        <f t="shared" si="12"/>
        <v>1992.45</v>
      </c>
      <c r="T418" s="77">
        <f t="shared" si="13"/>
        <v>7969.76</v>
      </c>
      <c r="U418" s="55" t="str">
        <f>VLOOKUP(B418,'FOLHA RESUMIDA'!C:I,2,0)</f>
        <v>THALES ETELVAN CABRAL OLIVEIRA</v>
      </c>
    </row>
    <row r="419" spans="1:21">
      <c r="A419" s="114">
        <v>1</v>
      </c>
      <c r="B419" s="114">
        <v>3412</v>
      </c>
      <c r="C419" s="113" t="s">
        <v>536</v>
      </c>
      <c r="D419" s="115">
        <v>45091</v>
      </c>
      <c r="E419" s="114" t="s">
        <v>622</v>
      </c>
      <c r="F419" s="114" t="s">
        <v>538</v>
      </c>
      <c r="G419" s="116">
        <v>0</v>
      </c>
      <c r="H419" s="116">
        <v>0</v>
      </c>
      <c r="I419" s="117" t="s">
        <v>522</v>
      </c>
      <c r="J419" s="116">
        <v>0</v>
      </c>
      <c r="K419" s="116">
        <v>0</v>
      </c>
      <c r="L419" s="116">
        <v>0</v>
      </c>
      <c r="M419" s="116">
        <v>0</v>
      </c>
      <c r="N419" s="116">
        <v>0</v>
      </c>
      <c r="O419" s="116">
        <v>1992.45</v>
      </c>
      <c r="P419" s="116">
        <v>7969.76</v>
      </c>
      <c r="Q419" s="116">
        <v>0</v>
      </c>
      <c r="R419" s="116">
        <v>0</v>
      </c>
      <c r="S419" s="111">
        <f t="shared" si="12"/>
        <v>1992.45</v>
      </c>
      <c r="T419" s="77">
        <f t="shared" si="13"/>
        <v>7969.76</v>
      </c>
      <c r="U419" s="55" t="str">
        <f>VLOOKUP(B419,'FOLHA RESUMIDA'!C:I,2,0)</f>
        <v>CARLOS EDUARDO MIRANDA D SOUSA</v>
      </c>
    </row>
    <row r="420" spans="1:21">
      <c r="A420" s="114">
        <v>1</v>
      </c>
      <c r="B420" s="114">
        <v>3413</v>
      </c>
      <c r="C420" s="113" t="s">
        <v>540</v>
      </c>
      <c r="D420" s="115">
        <v>45124</v>
      </c>
      <c r="E420" s="114" t="s">
        <v>622</v>
      </c>
      <c r="F420" s="114" t="s">
        <v>494</v>
      </c>
      <c r="G420" s="116">
        <v>0</v>
      </c>
      <c r="H420" s="116">
        <v>0</v>
      </c>
      <c r="I420" s="117" t="s">
        <v>522</v>
      </c>
      <c r="J420" s="116">
        <v>0</v>
      </c>
      <c r="K420" s="116">
        <v>0</v>
      </c>
      <c r="L420" s="116">
        <v>0</v>
      </c>
      <c r="M420" s="116">
        <v>0</v>
      </c>
      <c r="N420" s="116">
        <v>0</v>
      </c>
      <c r="O420" s="116">
        <v>1830.89</v>
      </c>
      <c r="P420" s="116">
        <v>7323.56</v>
      </c>
      <c r="Q420" s="116">
        <v>0</v>
      </c>
      <c r="R420" s="116">
        <v>0</v>
      </c>
      <c r="S420" s="111">
        <f t="shared" si="12"/>
        <v>1830.89</v>
      </c>
      <c r="T420" s="77">
        <f t="shared" si="13"/>
        <v>7323.56</v>
      </c>
      <c r="U420" s="55" t="str">
        <f>VLOOKUP(B420,'FOLHA RESUMIDA'!C:I,2,0)</f>
        <v>RONALDO FRANCISCO DOS SANTOS</v>
      </c>
    </row>
    <row r="421" spans="1:21">
      <c r="A421" s="114">
        <v>1</v>
      </c>
      <c r="B421" s="114">
        <v>3414</v>
      </c>
      <c r="C421" s="113" t="s">
        <v>570</v>
      </c>
      <c r="D421" s="115">
        <v>45124</v>
      </c>
      <c r="E421" s="114" t="s">
        <v>622</v>
      </c>
      <c r="F421" s="114" t="s">
        <v>541</v>
      </c>
      <c r="G421" s="116">
        <v>0</v>
      </c>
      <c r="H421" s="116">
        <v>0</v>
      </c>
      <c r="I421" s="117" t="s">
        <v>522</v>
      </c>
      <c r="J421" s="116">
        <v>0</v>
      </c>
      <c r="K421" s="116">
        <v>0</v>
      </c>
      <c r="L421" s="116">
        <v>0</v>
      </c>
      <c r="M421" s="116">
        <v>0</v>
      </c>
      <c r="N421" s="116">
        <v>0</v>
      </c>
      <c r="O421" s="116">
        <v>1830.89</v>
      </c>
      <c r="P421" s="116">
        <v>7323.56</v>
      </c>
      <c r="Q421" s="116">
        <v>0</v>
      </c>
      <c r="R421" s="116">
        <v>0</v>
      </c>
      <c r="S421" s="111">
        <f t="shared" si="12"/>
        <v>1830.89</v>
      </c>
      <c r="T421" s="77">
        <f t="shared" si="13"/>
        <v>7323.56</v>
      </c>
      <c r="U421" s="55" t="str">
        <f>VLOOKUP(B421,'FOLHA RESUMIDA'!C:I,2,0)</f>
        <v>FERNANDA DE LOURDES M G ALONSO</v>
      </c>
    </row>
    <row r="422" spans="1:21">
      <c r="A422" s="114">
        <v>1</v>
      </c>
      <c r="B422" s="114">
        <v>3415</v>
      </c>
      <c r="C422" s="113" t="s">
        <v>542</v>
      </c>
      <c r="D422" s="115">
        <v>45159</v>
      </c>
      <c r="E422" s="114" t="s">
        <v>622</v>
      </c>
      <c r="F422" s="114" t="s">
        <v>417</v>
      </c>
      <c r="G422" s="116">
        <v>2050.42</v>
      </c>
      <c r="H422" s="116">
        <v>0</v>
      </c>
      <c r="I422" s="117" t="s">
        <v>520</v>
      </c>
      <c r="J422" s="116">
        <v>0</v>
      </c>
      <c r="K422" s="116">
        <v>0</v>
      </c>
      <c r="L422" s="116">
        <v>0</v>
      </c>
      <c r="M422" s="116">
        <v>0</v>
      </c>
      <c r="N422" s="116">
        <v>0</v>
      </c>
      <c r="O422" s="116">
        <v>0</v>
      </c>
      <c r="P422" s="116">
        <v>0</v>
      </c>
      <c r="Q422" s="116">
        <v>0</v>
      </c>
      <c r="R422" s="116">
        <v>0</v>
      </c>
      <c r="S422" s="111">
        <f t="shared" si="12"/>
        <v>2050.42</v>
      </c>
      <c r="T422" s="77">
        <f t="shared" si="13"/>
        <v>0</v>
      </c>
      <c r="U422" s="55" t="str">
        <f>VLOOKUP(B422,'FOLHA RESUMIDA'!C:I,2,0)</f>
        <v>MARIA DO SOCORRO SILVA VIEIRA</v>
      </c>
    </row>
    <row r="423" spans="1:21">
      <c r="A423" s="114">
        <v>1</v>
      </c>
      <c r="B423" s="114">
        <v>3416</v>
      </c>
      <c r="C423" s="113" t="s">
        <v>543</v>
      </c>
      <c r="D423" s="115">
        <v>45170</v>
      </c>
      <c r="E423" s="114" t="s">
        <v>622</v>
      </c>
      <c r="F423" s="114" t="s">
        <v>497</v>
      </c>
      <c r="G423" s="116">
        <v>0</v>
      </c>
      <c r="H423" s="116">
        <v>0</v>
      </c>
      <c r="I423" s="117" t="s">
        <v>522</v>
      </c>
      <c r="J423" s="116">
        <v>0</v>
      </c>
      <c r="K423" s="116">
        <v>0</v>
      </c>
      <c r="L423" s="116">
        <v>0</v>
      </c>
      <c r="M423" s="116">
        <v>1800</v>
      </c>
      <c r="N423" s="116">
        <v>0</v>
      </c>
      <c r="O423" s="116">
        <v>323.08</v>
      </c>
      <c r="P423" s="116">
        <v>1292.31</v>
      </c>
      <c r="Q423" s="116">
        <v>0</v>
      </c>
      <c r="R423" s="116">
        <v>0</v>
      </c>
      <c r="S423" s="111">
        <f t="shared" si="12"/>
        <v>323.08</v>
      </c>
      <c r="T423" s="77">
        <f t="shared" si="13"/>
        <v>3092.31</v>
      </c>
      <c r="U423" s="55" t="str">
        <f>VLOOKUP(B423,'FOLHA RESUMIDA'!C:I,2,0)</f>
        <v>DAYVSON ALVES VANDERLEI</v>
      </c>
    </row>
    <row r="424" spans="1:21">
      <c r="A424" s="114">
        <v>1</v>
      </c>
      <c r="B424" s="114">
        <v>3418</v>
      </c>
      <c r="C424" s="113" t="s">
        <v>544</v>
      </c>
      <c r="D424" s="115">
        <v>45201</v>
      </c>
      <c r="E424" s="114" t="s">
        <v>622</v>
      </c>
      <c r="F424" s="114" t="s">
        <v>549</v>
      </c>
      <c r="G424" s="116">
        <v>0</v>
      </c>
      <c r="H424" s="116">
        <v>0</v>
      </c>
      <c r="I424" s="117" t="s">
        <v>522</v>
      </c>
      <c r="J424" s="116">
        <v>0</v>
      </c>
      <c r="K424" s="116">
        <v>0</v>
      </c>
      <c r="L424" s="116">
        <v>0</v>
      </c>
      <c r="M424" s="116">
        <v>0</v>
      </c>
      <c r="N424" s="116">
        <v>0</v>
      </c>
      <c r="O424" s="116">
        <v>1830.89</v>
      </c>
      <c r="P424" s="116">
        <v>7323.56</v>
      </c>
      <c r="Q424" s="116">
        <v>0</v>
      </c>
      <c r="R424" s="116">
        <v>0</v>
      </c>
      <c r="S424" s="111">
        <f t="shared" si="12"/>
        <v>1830.89</v>
      </c>
      <c r="T424" s="77">
        <f t="shared" si="13"/>
        <v>7323.56</v>
      </c>
      <c r="U424" s="55" t="str">
        <f>VLOOKUP(B424,'FOLHA RESUMIDA'!C:I,2,0)</f>
        <v>DOMINGOS SAVIO F C DA S JUNIOR</v>
      </c>
    </row>
    <row r="425" spans="1:21">
      <c r="A425" s="114">
        <v>1</v>
      </c>
      <c r="B425" s="114">
        <v>3421</v>
      </c>
      <c r="C425" s="113" t="s">
        <v>545</v>
      </c>
      <c r="D425" s="115">
        <v>45204</v>
      </c>
      <c r="E425" s="114" t="s">
        <v>622</v>
      </c>
      <c r="F425" s="114" t="s">
        <v>407</v>
      </c>
      <c r="G425" s="116">
        <v>0</v>
      </c>
      <c r="H425" s="116">
        <v>0</v>
      </c>
      <c r="I425" s="117" t="s">
        <v>522</v>
      </c>
      <c r="J425" s="116">
        <v>0</v>
      </c>
      <c r="K425" s="116">
        <v>0</v>
      </c>
      <c r="L425" s="116">
        <v>0</v>
      </c>
      <c r="M425" s="116">
        <v>0</v>
      </c>
      <c r="N425" s="116">
        <v>0</v>
      </c>
      <c r="O425" s="116">
        <v>430.76</v>
      </c>
      <c r="P425" s="116">
        <v>1723.08</v>
      </c>
      <c r="Q425" s="116">
        <v>0</v>
      </c>
      <c r="R425" s="116">
        <v>0</v>
      </c>
      <c r="S425" s="111">
        <f t="shared" si="12"/>
        <v>430.76</v>
      </c>
      <c r="T425" s="77">
        <f t="shared" si="13"/>
        <v>1723.08</v>
      </c>
      <c r="U425" s="55" t="str">
        <f>VLOOKUP(B425,'FOLHA RESUMIDA'!C:I,2,0)</f>
        <v>ROSEANE LOPES DA SILVA</v>
      </c>
    </row>
    <row r="426" spans="1:21">
      <c r="A426" s="114">
        <v>1</v>
      </c>
      <c r="B426" s="114">
        <v>3422</v>
      </c>
      <c r="C426" s="113" t="s">
        <v>546</v>
      </c>
      <c r="D426" s="115">
        <v>45201</v>
      </c>
      <c r="E426" s="114" t="s">
        <v>622</v>
      </c>
      <c r="F426" s="114" t="s">
        <v>410</v>
      </c>
      <c r="G426" s="116">
        <v>0</v>
      </c>
      <c r="H426" s="116">
        <v>0</v>
      </c>
      <c r="I426" s="117" t="s">
        <v>522</v>
      </c>
      <c r="J426" s="116">
        <v>0</v>
      </c>
      <c r="K426" s="116">
        <v>0</v>
      </c>
      <c r="L426" s="116">
        <v>0</v>
      </c>
      <c r="M426" s="116">
        <v>0</v>
      </c>
      <c r="N426" s="116">
        <v>0</v>
      </c>
      <c r="O426" s="116">
        <v>1992.45</v>
      </c>
      <c r="P426" s="116">
        <v>7969.76</v>
      </c>
      <c r="Q426" s="116">
        <v>0</v>
      </c>
      <c r="R426" s="116">
        <v>0</v>
      </c>
      <c r="S426" s="111">
        <f t="shared" si="12"/>
        <v>1992.45</v>
      </c>
      <c r="T426" s="77">
        <f t="shared" si="13"/>
        <v>7969.76</v>
      </c>
      <c r="U426" s="55" t="str">
        <f>VLOOKUP(B426,'FOLHA RESUMIDA'!C:I,2,0)</f>
        <v>LUCIANA C ANUNCIACAO CUNHA</v>
      </c>
    </row>
    <row r="427" spans="1:21">
      <c r="A427" s="114">
        <v>1</v>
      </c>
      <c r="B427" s="114">
        <v>3423</v>
      </c>
      <c r="C427" s="113" t="s">
        <v>547</v>
      </c>
      <c r="D427" s="115">
        <v>45231</v>
      </c>
      <c r="E427" s="114" t="s">
        <v>622</v>
      </c>
      <c r="F427" s="114" t="s">
        <v>460</v>
      </c>
      <c r="G427" s="116">
        <v>0</v>
      </c>
      <c r="H427" s="116">
        <v>0</v>
      </c>
      <c r="I427" s="117" t="s">
        <v>522</v>
      </c>
      <c r="J427" s="116">
        <v>0</v>
      </c>
      <c r="K427" s="116">
        <v>0</v>
      </c>
      <c r="L427" s="116">
        <v>0</v>
      </c>
      <c r="M427" s="116">
        <v>0</v>
      </c>
      <c r="N427" s="116">
        <v>0</v>
      </c>
      <c r="O427" s="116">
        <v>1076.93</v>
      </c>
      <c r="P427" s="116">
        <v>4307.71</v>
      </c>
      <c r="Q427" s="116">
        <v>0</v>
      </c>
      <c r="R427" s="116">
        <v>0</v>
      </c>
      <c r="S427" s="111">
        <f t="shared" si="12"/>
        <v>1076.93</v>
      </c>
      <c r="T427" s="77">
        <f t="shared" si="13"/>
        <v>4307.71</v>
      </c>
      <c r="U427" s="55" t="str">
        <f>VLOOKUP(B427,'FOLHA RESUMIDA'!C:I,2,0)</f>
        <v>AMANDA M DE QUEIROZ RODRIGUES</v>
      </c>
    </row>
    <row r="428" spans="1:21">
      <c r="A428" s="114">
        <v>1</v>
      </c>
      <c r="B428" s="114">
        <v>3424</v>
      </c>
      <c r="C428" s="113" t="s">
        <v>548</v>
      </c>
      <c r="D428" s="115">
        <v>45236</v>
      </c>
      <c r="E428" s="114" t="s">
        <v>622</v>
      </c>
      <c r="F428" s="114" t="s">
        <v>472</v>
      </c>
      <c r="G428" s="116">
        <v>0</v>
      </c>
      <c r="H428" s="116">
        <v>0</v>
      </c>
      <c r="I428" s="117" t="s">
        <v>522</v>
      </c>
      <c r="J428" s="116">
        <v>0</v>
      </c>
      <c r="K428" s="116">
        <v>0</v>
      </c>
      <c r="L428" s="116">
        <v>0</v>
      </c>
      <c r="M428" s="116">
        <v>0</v>
      </c>
      <c r="N428" s="116">
        <v>0</v>
      </c>
      <c r="O428" s="116">
        <v>1992.45</v>
      </c>
      <c r="P428" s="116">
        <v>7969.76</v>
      </c>
      <c r="Q428" s="116">
        <v>0</v>
      </c>
      <c r="R428" s="116">
        <v>0</v>
      </c>
      <c r="S428" s="111">
        <f t="shared" si="12"/>
        <v>1992.45</v>
      </c>
      <c r="T428" s="77">
        <f t="shared" si="13"/>
        <v>7969.76</v>
      </c>
      <c r="U428" s="55" t="str">
        <f>VLOOKUP(B428,'FOLHA RESUMIDA'!C:I,2,0)</f>
        <v>WEVERTON RODRIGO C DA SILVA</v>
      </c>
    </row>
    <row r="429" spans="1:21">
      <c r="A429" s="114">
        <v>1</v>
      </c>
      <c r="B429" s="114">
        <v>3425</v>
      </c>
      <c r="C429" s="113" t="s">
        <v>550</v>
      </c>
      <c r="D429" s="115">
        <v>45243</v>
      </c>
      <c r="E429" s="114" t="s">
        <v>622</v>
      </c>
      <c r="F429" s="114" t="s">
        <v>534</v>
      </c>
      <c r="G429" s="116">
        <v>0</v>
      </c>
      <c r="H429" s="116">
        <v>0</v>
      </c>
      <c r="I429" s="117" t="s">
        <v>522</v>
      </c>
      <c r="J429" s="116">
        <v>0</v>
      </c>
      <c r="K429" s="116">
        <v>0</v>
      </c>
      <c r="L429" s="116">
        <v>0</v>
      </c>
      <c r="M429" s="116">
        <v>0</v>
      </c>
      <c r="N429" s="116">
        <v>0</v>
      </c>
      <c r="O429" s="116">
        <v>1830.89</v>
      </c>
      <c r="P429" s="116">
        <v>7323.56</v>
      </c>
      <c r="Q429" s="116">
        <v>0</v>
      </c>
      <c r="R429" s="116">
        <v>0</v>
      </c>
      <c r="S429" s="111">
        <f t="shared" si="12"/>
        <v>1830.89</v>
      </c>
      <c r="T429" s="77">
        <f t="shared" si="13"/>
        <v>7323.56</v>
      </c>
      <c r="U429" s="55" t="str">
        <f>VLOOKUP(B429,'FOLHA RESUMIDA'!C:I,2,0)</f>
        <v>ISMAR HENRIQUE RAMOS BARBOSA</v>
      </c>
    </row>
    <row r="430" spans="1:21">
      <c r="A430" s="114">
        <v>1</v>
      </c>
      <c r="B430" s="114">
        <v>3426</v>
      </c>
      <c r="C430" s="113" t="s">
        <v>552</v>
      </c>
      <c r="D430" s="115">
        <v>45328</v>
      </c>
      <c r="E430" s="114" t="s">
        <v>622</v>
      </c>
      <c r="F430" s="114" t="s">
        <v>539</v>
      </c>
      <c r="G430" s="116">
        <v>0</v>
      </c>
      <c r="H430" s="116">
        <v>0</v>
      </c>
      <c r="I430" s="117" t="s">
        <v>522</v>
      </c>
      <c r="J430" s="116">
        <v>0</v>
      </c>
      <c r="K430" s="116">
        <v>0</v>
      </c>
      <c r="L430" s="116">
        <v>0</v>
      </c>
      <c r="M430" s="116">
        <v>0</v>
      </c>
      <c r="N430" s="116">
        <v>0</v>
      </c>
      <c r="O430" s="116">
        <v>1830.89</v>
      </c>
      <c r="P430" s="116">
        <v>7323.56</v>
      </c>
      <c r="Q430" s="116">
        <v>0</v>
      </c>
      <c r="R430" s="116">
        <v>0</v>
      </c>
      <c r="S430" s="111">
        <f t="shared" si="12"/>
        <v>1830.89</v>
      </c>
      <c r="T430" s="77">
        <f t="shared" si="13"/>
        <v>7323.56</v>
      </c>
      <c r="U430" s="55" t="str">
        <f>VLOOKUP(B430,'FOLHA RESUMIDA'!C:I,2,0)</f>
        <v>UDO DE MELO AMAZONAS</v>
      </c>
    </row>
    <row r="431" spans="1:21">
      <c r="A431" s="114">
        <v>1</v>
      </c>
      <c r="B431" s="114">
        <v>3427</v>
      </c>
      <c r="C431" s="113" t="s">
        <v>553</v>
      </c>
      <c r="D431" s="115">
        <v>45328</v>
      </c>
      <c r="E431" s="114" t="s">
        <v>622</v>
      </c>
      <c r="F431" s="114" t="s">
        <v>405</v>
      </c>
      <c r="G431" s="116">
        <v>0</v>
      </c>
      <c r="H431" s="116">
        <v>0</v>
      </c>
      <c r="I431" s="117" t="s">
        <v>522</v>
      </c>
      <c r="J431" s="116">
        <v>0</v>
      </c>
      <c r="K431" s="116">
        <v>0</v>
      </c>
      <c r="L431" s="116">
        <v>0</v>
      </c>
      <c r="M431" s="116">
        <v>0</v>
      </c>
      <c r="N431" s="116">
        <v>0</v>
      </c>
      <c r="O431" s="116">
        <v>1830.89</v>
      </c>
      <c r="P431" s="116">
        <v>7323.56</v>
      </c>
      <c r="Q431" s="116">
        <v>0</v>
      </c>
      <c r="R431" s="116">
        <v>0</v>
      </c>
      <c r="S431" s="111">
        <f t="shared" si="12"/>
        <v>1830.89</v>
      </c>
      <c r="T431" s="77">
        <f t="shared" si="13"/>
        <v>7323.56</v>
      </c>
      <c r="U431" s="55" t="str">
        <f>VLOOKUP(B431,'FOLHA RESUMIDA'!C:I,2,0)</f>
        <v>BIANCA DE CASTRO ALMEIDA</v>
      </c>
    </row>
    <row r="432" spans="1:21">
      <c r="A432" s="114">
        <v>1</v>
      </c>
      <c r="B432" s="114">
        <v>3428</v>
      </c>
      <c r="C432" s="113" t="s">
        <v>554</v>
      </c>
      <c r="D432" s="115">
        <v>45343</v>
      </c>
      <c r="E432" s="114" t="s">
        <v>622</v>
      </c>
      <c r="F432" s="114" t="s">
        <v>460</v>
      </c>
      <c r="G432" s="116">
        <v>0</v>
      </c>
      <c r="H432" s="116">
        <v>0</v>
      </c>
      <c r="I432" s="117" t="s">
        <v>522</v>
      </c>
      <c r="J432" s="116">
        <v>0</v>
      </c>
      <c r="K432" s="116">
        <v>0</v>
      </c>
      <c r="L432" s="116">
        <v>0</v>
      </c>
      <c r="M432" s="116">
        <v>0</v>
      </c>
      <c r="N432" s="116">
        <v>0</v>
      </c>
      <c r="O432" s="116">
        <v>1076.93</v>
      </c>
      <c r="P432" s="116">
        <v>4307.71</v>
      </c>
      <c r="Q432" s="116">
        <v>0</v>
      </c>
      <c r="R432" s="116">
        <v>0</v>
      </c>
      <c r="S432" s="111">
        <f t="shared" si="12"/>
        <v>1076.93</v>
      </c>
      <c r="T432" s="77">
        <f t="shared" si="13"/>
        <v>4307.71</v>
      </c>
      <c r="U432" s="55" t="str">
        <f>VLOOKUP(B432,'FOLHA RESUMIDA'!C:I,2,0)</f>
        <v>ISIS RUANA PARENTE GONCALVES</v>
      </c>
    </row>
    <row r="433" spans="1:21">
      <c r="A433" s="114">
        <v>1</v>
      </c>
      <c r="B433" s="114">
        <v>3429</v>
      </c>
      <c r="C433" s="113" t="s">
        <v>555</v>
      </c>
      <c r="D433" s="115">
        <v>45362</v>
      </c>
      <c r="E433" s="114" t="s">
        <v>622</v>
      </c>
      <c r="F433" s="114" t="s">
        <v>551</v>
      </c>
      <c r="G433" s="116">
        <v>0</v>
      </c>
      <c r="H433" s="116">
        <v>0</v>
      </c>
      <c r="I433" s="117" t="s">
        <v>522</v>
      </c>
      <c r="J433" s="116">
        <v>0</v>
      </c>
      <c r="K433" s="116">
        <v>0</v>
      </c>
      <c r="L433" s="116">
        <v>0</v>
      </c>
      <c r="M433" s="116">
        <v>0</v>
      </c>
      <c r="N433" s="116">
        <v>0</v>
      </c>
      <c r="O433" s="116">
        <v>1830.89</v>
      </c>
      <c r="P433" s="116">
        <v>7323.56</v>
      </c>
      <c r="Q433" s="116">
        <v>0</v>
      </c>
      <c r="R433" s="116">
        <v>0</v>
      </c>
      <c r="S433" s="111">
        <f t="shared" si="12"/>
        <v>1830.89</v>
      </c>
      <c r="T433" s="77">
        <f t="shared" si="13"/>
        <v>7323.56</v>
      </c>
      <c r="U433" s="55" t="str">
        <f>VLOOKUP(B433,'FOLHA RESUMIDA'!C:I,2,0)</f>
        <v>WASHINGTON LUIZ S DE L JUNIOR</v>
      </c>
    </row>
    <row r="434" spans="1:21">
      <c r="A434" s="114">
        <v>1</v>
      </c>
      <c r="B434" s="114">
        <v>3430</v>
      </c>
      <c r="C434" s="113" t="s">
        <v>556</v>
      </c>
      <c r="D434" s="115">
        <v>45384</v>
      </c>
      <c r="E434" s="114" t="s">
        <v>622</v>
      </c>
      <c r="F434" s="114" t="s">
        <v>408</v>
      </c>
      <c r="G434" s="116">
        <v>0</v>
      </c>
      <c r="H434" s="116">
        <v>0</v>
      </c>
      <c r="I434" s="117" t="s">
        <v>522</v>
      </c>
      <c r="J434" s="116">
        <v>0</v>
      </c>
      <c r="K434" s="116">
        <v>0</v>
      </c>
      <c r="L434" s="116">
        <v>0</v>
      </c>
      <c r="M434" s="116">
        <v>0</v>
      </c>
      <c r="N434" s="116">
        <v>0</v>
      </c>
      <c r="O434" s="116">
        <v>969.24</v>
      </c>
      <c r="P434" s="116">
        <v>3876.93</v>
      </c>
      <c r="Q434" s="116">
        <v>0</v>
      </c>
      <c r="R434" s="116">
        <v>0</v>
      </c>
      <c r="S434" s="111">
        <f t="shared" si="12"/>
        <v>969.24</v>
      </c>
      <c r="T434" s="77">
        <f t="shared" si="13"/>
        <v>3876.93</v>
      </c>
      <c r="U434" s="55" t="str">
        <f>VLOOKUP(B434,'FOLHA RESUMIDA'!C:I,2,0)</f>
        <v>TATIANA NOGUEIRA SANTOS</v>
      </c>
    </row>
    <row r="435" spans="1:21">
      <c r="A435" s="114">
        <v>1</v>
      </c>
      <c r="B435" s="114">
        <v>3431</v>
      </c>
      <c r="C435" s="113" t="s">
        <v>557</v>
      </c>
      <c r="D435" s="115">
        <v>45384</v>
      </c>
      <c r="E435" s="114" t="s">
        <v>622</v>
      </c>
      <c r="F435" s="114" t="s">
        <v>498</v>
      </c>
      <c r="G435" s="116">
        <v>0</v>
      </c>
      <c r="H435" s="116">
        <v>0</v>
      </c>
      <c r="I435" s="117" t="s">
        <v>522</v>
      </c>
      <c r="J435" s="116">
        <v>0</v>
      </c>
      <c r="K435" s="116">
        <v>0</v>
      </c>
      <c r="L435" s="116">
        <v>0</v>
      </c>
      <c r="M435" s="116">
        <v>1800</v>
      </c>
      <c r="N435" s="116">
        <v>0</v>
      </c>
      <c r="O435" s="116">
        <v>323.08</v>
      </c>
      <c r="P435" s="116">
        <v>1292.31</v>
      </c>
      <c r="Q435" s="116">
        <v>0</v>
      </c>
      <c r="R435" s="116">
        <v>0</v>
      </c>
      <c r="S435" s="111">
        <f t="shared" si="12"/>
        <v>323.08</v>
      </c>
      <c r="T435" s="77">
        <f t="shared" si="13"/>
        <v>3092.31</v>
      </c>
      <c r="U435" s="55" t="str">
        <f>VLOOKUP(B435,'FOLHA RESUMIDA'!C:I,2,0)</f>
        <v>SAMIA RAFAELA B CAVALCANTE</v>
      </c>
    </row>
    <row r="436" spans="1:21">
      <c r="A436" s="114">
        <v>1</v>
      </c>
      <c r="B436" s="114">
        <v>3432</v>
      </c>
      <c r="C436" s="113" t="s">
        <v>558</v>
      </c>
      <c r="D436" s="115">
        <v>45387</v>
      </c>
      <c r="E436" s="114" t="s">
        <v>622</v>
      </c>
      <c r="F436" s="114" t="s">
        <v>402</v>
      </c>
      <c r="G436" s="116">
        <v>0</v>
      </c>
      <c r="H436" s="116">
        <v>0</v>
      </c>
      <c r="I436" s="117" t="s">
        <v>522</v>
      </c>
      <c r="J436" s="116">
        <v>0</v>
      </c>
      <c r="K436" s="116">
        <v>0</v>
      </c>
      <c r="L436" s="116">
        <v>0</v>
      </c>
      <c r="M436" s="116">
        <v>0</v>
      </c>
      <c r="N436" s="116">
        <v>0</v>
      </c>
      <c r="O436" s="116">
        <v>430.76</v>
      </c>
      <c r="P436" s="116">
        <v>1723.08</v>
      </c>
      <c r="Q436" s="116">
        <v>0</v>
      </c>
      <c r="R436" s="116">
        <v>0</v>
      </c>
      <c r="S436" s="111">
        <f t="shared" si="12"/>
        <v>430.76</v>
      </c>
      <c r="T436" s="77">
        <f t="shared" si="13"/>
        <v>1723.08</v>
      </c>
      <c r="U436" s="55" t="str">
        <f>VLOOKUP(B436,'FOLHA RESUMIDA'!C:I,2,0)</f>
        <v>EVELYN TAYRINE S DE OLIVEIRA</v>
      </c>
    </row>
    <row r="437" spans="1:21">
      <c r="A437" s="114">
        <v>1</v>
      </c>
      <c r="B437" s="114">
        <v>3433</v>
      </c>
      <c r="C437" s="113" t="s">
        <v>559</v>
      </c>
      <c r="D437" s="115">
        <v>45394</v>
      </c>
      <c r="E437" s="114" t="s">
        <v>622</v>
      </c>
      <c r="F437" s="114" t="s">
        <v>408</v>
      </c>
      <c r="G437" s="116">
        <v>0</v>
      </c>
      <c r="H437" s="116">
        <v>0</v>
      </c>
      <c r="I437" s="117" t="s">
        <v>522</v>
      </c>
      <c r="J437" s="116">
        <v>0</v>
      </c>
      <c r="K437" s="116">
        <v>0</v>
      </c>
      <c r="L437" s="116">
        <v>0</v>
      </c>
      <c r="M437" s="116">
        <v>0</v>
      </c>
      <c r="N437" s="116">
        <v>0</v>
      </c>
      <c r="O437" s="116">
        <v>969.24</v>
      </c>
      <c r="P437" s="116">
        <v>3876.93</v>
      </c>
      <c r="Q437" s="116">
        <v>0</v>
      </c>
      <c r="R437" s="116">
        <v>0</v>
      </c>
      <c r="S437" s="111">
        <f t="shared" si="12"/>
        <v>969.24</v>
      </c>
      <c r="T437" s="77">
        <f t="shared" si="13"/>
        <v>3876.93</v>
      </c>
      <c r="U437" s="55" t="str">
        <f>VLOOKUP(B437,'FOLHA RESUMIDA'!C:I,2,0)</f>
        <v>BRENDAH NICHOLLY A MACIEL FRAZ</v>
      </c>
    </row>
    <row r="438" spans="1:21">
      <c r="A438" s="114">
        <v>1</v>
      </c>
      <c r="B438" s="114">
        <v>3434</v>
      </c>
      <c r="C438" s="113" t="s">
        <v>560</v>
      </c>
      <c r="D438" s="115">
        <v>45398</v>
      </c>
      <c r="E438" s="114" t="s">
        <v>622</v>
      </c>
      <c r="F438" s="114" t="s">
        <v>444</v>
      </c>
      <c r="G438" s="116">
        <v>0</v>
      </c>
      <c r="H438" s="116">
        <v>0</v>
      </c>
      <c r="I438" s="117" t="s">
        <v>522</v>
      </c>
      <c r="J438" s="116">
        <v>0</v>
      </c>
      <c r="K438" s="116">
        <v>0</v>
      </c>
      <c r="L438" s="116">
        <v>0</v>
      </c>
      <c r="M438" s="116">
        <v>0</v>
      </c>
      <c r="N438" s="116">
        <v>0</v>
      </c>
      <c r="O438" s="116">
        <v>1830.89</v>
      </c>
      <c r="P438" s="116">
        <v>7323.56</v>
      </c>
      <c r="Q438" s="116">
        <v>0</v>
      </c>
      <c r="R438" s="116">
        <v>0</v>
      </c>
      <c r="S438" s="111">
        <f t="shared" si="12"/>
        <v>1830.89</v>
      </c>
      <c r="T438" s="77">
        <f t="shared" si="13"/>
        <v>7323.56</v>
      </c>
      <c r="U438" s="55" t="str">
        <f>VLOOKUP(B438,'FOLHA RESUMIDA'!C:I,2,0)</f>
        <v>DANIEL PEREIRA DA SILVA</v>
      </c>
    </row>
    <row r="439" spans="1:21">
      <c r="A439" s="114">
        <v>1</v>
      </c>
      <c r="B439" s="114">
        <v>3436</v>
      </c>
      <c r="C439" s="113" t="s">
        <v>561</v>
      </c>
      <c r="D439" s="115">
        <v>45414</v>
      </c>
      <c r="E439" s="114" t="s">
        <v>622</v>
      </c>
      <c r="F439" s="114" t="s">
        <v>562</v>
      </c>
      <c r="G439" s="116">
        <v>0</v>
      </c>
      <c r="H439" s="116">
        <v>0</v>
      </c>
      <c r="I439" s="117" t="s">
        <v>522</v>
      </c>
      <c r="J439" s="116">
        <v>0</v>
      </c>
      <c r="K439" s="116">
        <v>0</v>
      </c>
      <c r="L439" s="116">
        <v>0</v>
      </c>
      <c r="M439" s="116">
        <v>0</v>
      </c>
      <c r="N439" s="116">
        <v>0</v>
      </c>
      <c r="O439" s="116">
        <v>1830.89</v>
      </c>
      <c r="P439" s="116">
        <v>7323.56</v>
      </c>
      <c r="Q439" s="116">
        <v>0</v>
      </c>
      <c r="R439" s="116">
        <v>0</v>
      </c>
      <c r="S439" s="111">
        <f t="shared" si="12"/>
        <v>1830.89</v>
      </c>
      <c r="T439" s="77">
        <f t="shared" si="13"/>
        <v>7323.56</v>
      </c>
      <c r="U439" s="55" t="str">
        <f>VLOOKUP(B439,'FOLHA RESUMIDA'!C:I,2,0)</f>
        <v>FABIO RICARDO SILVA</v>
      </c>
    </row>
    <row r="440" spans="1:21">
      <c r="A440" s="114">
        <v>1</v>
      </c>
      <c r="B440" s="114">
        <v>3437</v>
      </c>
      <c r="C440" s="113" t="s">
        <v>563</v>
      </c>
      <c r="D440" s="115">
        <v>45414</v>
      </c>
      <c r="E440" s="114" t="s">
        <v>622</v>
      </c>
      <c r="F440" s="114" t="s">
        <v>404</v>
      </c>
      <c r="G440" s="116">
        <v>0</v>
      </c>
      <c r="H440" s="116">
        <v>0</v>
      </c>
      <c r="I440" s="117" t="s">
        <v>522</v>
      </c>
      <c r="J440" s="116">
        <v>0</v>
      </c>
      <c r="K440" s="116">
        <v>0</v>
      </c>
      <c r="L440" s="116">
        <v>0</v>
      </c>
      <c r="M440" s="116">
        <v>0</v>
      </c>
      <c r="N440" s="116">
        <v>0</v>
      </c>
      <c r="O440" s="116">
        <v>1830.89</v>
      </c>
      <c r="P440" s="116">
        <v>7323.56</v>
      </c>
      <c r="Q440" s="116">
        <v>0</v>
      </c>
      <c r="R440" s="116">
        <v>0</v>
      </c>
      <c r="S440" s="111">
        <f t="shared" si="12"/>
        <v>1830.89</v>
      </c>
      <c r="T440" s="77">
        <f t="shared" si="13"/>
        <v>7323.56</v>
      </c>
      <c r="U440" s="55" t="str">
        <f>VLOOKUP(B440,'FOLHA RESUMIDA'!C:I,2,0)</f>
        <v>MARIA SONIA C DE VASCONCELOS</v>
      </c>
    </row>
    <row r="441" spans="1:21">
      <c r="A441" s="114">
        <v>1</v>
      </c>
      <c r="B441" s="114">
        <v>3439</v>
      </c>
      <c r="C441" s="113" t="s">
        <v>564</v>
      </c>
      <c r="D441" s="115">
        <v>45434</v>
      </c>
      <c r="E441" s="114" t="s">
        <v>622</v>
      </c>
      <c r="F441" s="114" t="s">
        <v>469</v>
      </c>
      <c r="G441" s="116">
        <v>0</v>
      </c>
      <c r="H441" s="116">
        <v>0</v>
      </c>
      <c r="I441" s="117" t="s">
        <v>522</v>
      </c>
      <c r="J441" s="116">
        <v>0</v>
      </c>
      <c r="K441" s="116">
        <v>0</v>
      </c>
      <c r="L441" s="116">
        <v>0</v>
      </c>
      <c r="M441" s="116">
        <v>0</v>
      </c>
      <c r="N441" s="116">
        <v>0</v>
      </c>
      <c r="O441" s="116">
        <v>1992.45</v>
      </c>
      <c r="P441" s="116">
        <v>7969.76</v>
      </c>
      <c r="Q441" s="116">
        <v>0</v>
      </c>
      <c r="R441" s="116">
        <v>0</v>
      </c>
      <c r="S441" s="111">
        <f t="shared" si="12"/>
        <v>1992.45</v>
      </c>
      <c r="T441" s="77">
        <f t="shared" si="13"/>
        <v>7969.76</v>
      </c>
      <c r="U441" s="55" t="str">
        <f>VLOOKUP(B441,'FOLHA RESUMIDA'!C:I,2,0)</f>
        <v>EVELINE ALMEIDA O DOS SANTOS</v>
      </c>
    </row>
    <row r="442" spans="1:21">
      <c r="A442" s="114">
        <v>1</v>
      </c>
      <c r="B442" s="114">
        <v>3440</v>
      </c>
      <c r="C442" s="113" t="s">
        <v>566</v>
      </c>
      <c r="D442" s="115">
        <v>45454</v>
      </c>
      <c r="E442" s="114" t="s">
        <v>622</v>
      </c>
      <c r="F442" s="114" t="s">
        <v>466</v>
      </c>
      <c r="G442" s="116">
        <v>0</v>
      </c>
      <c r="H442" s="116">
        <v>0</v>
      </c>
      <c r="I442" s="117" t="s">
        <v>522</v>
      </c>
      <c r="J442" s="116">
        <v>0</v>
      </c>
      <c r="K442" s="116">
        <v>0</v>
      </c>
      <c r="L442" s="116">
        <v>0</v>
      </c>
      <c r="M442" s="116">
        <v>0</v>
      </c>
      <c r="N442" s="116">
        <v>0</v>
      </c>
      <c r="O442" s="116">
        <v>1992.45</v>
      </c>
      <c r="P442" s="116">
        <v>7969.76</v>
      </c>
      <c r="Q442" s="116">
        <v>0</v>
      </c>
      <c r="R442" s="116">
        <v>0</v>
      </c>
      <c r="S442" s="111">
        <f t="shared" si="12"/>
        <v>1992.45</v>
      </c>
      <c r="T442" s="77">
        <f t="shared" si="13"/>
        <v>7969.76</v>
      </c>
      <c r="U442" s="55" t="str">
        <f>VLOOKUP(B442,'FOLHA RESUMIDA'!C:I,2,0)</f>
        <v>KELBY DE MENEZES LAFAYETTE</v>
      </c>
    </row>
    <row r="443" spans="1:21">
      <c r="A443" s="114">
        <v>1</v>
      </c>
      <c r="B443" s="114">
        <v>3441</v>
      </c>
      <c r="C443" s="113" t="s">
        <v>567</v>
      </c>
      <c r="D443" s="115">
        <v>45474</v>
      </c>
      <c r="E443" s="114" t="s">
        <v>622</v>
      </c>
      <c r="F443" s="114" t="s">
        <v>460</v>
      </c>
      <c r="G443" s="116">
        <v>0</v>
      </c>
      <c r="H443" s="116">
        <v>0</v>
      </c>
      <c r="I443" s="117" t="s">
        <v>522</v>
      </c>
      <c r="J443" s="116">
        <v>0</v>
      </c>
      <c r="K443" s="116">
        <v>0</v>
      </c>
      <c r="L443" s="116">
        <v>0</v>
      </c>
      <c r="M443" s="116">
        <v>0</v>
      </c>
      <c r="N443" s="116">
        <v>0</v>
      </c>
      <c r="O443" s="116">
        <v>1076.93</v>
      </c>
      <c r="P443" s="116">
        <v>4307.71</v>
      </c>
      <c r="Q443" s="116">
        <v>0</v>
      </c>
      <c r="R443" s="116">
        <v>0</v>
      </c>
      <c r="S443" s="111">
        <f t="shared" si="12"/>
        <v>1076.93</v>
      </c>
      <c r="T443" s="77">
        <f t="shared" si="13"/>
        <v>4307.71</v>
      </c>
      <c r="U443" s="55" t="str">
        <f>VLOOKUP(B443,'FOLHA RESUMIDA'!C:I,2,0)</f>
        <v>ELISON CARLOS FERREIRA SILVA</v>
      </c>
    </row>
    <row r="444" spans="1:21">
      <c r="A444" s="114">
        <v>1</v>
      </c>
      <c r="B444" s="114">
        <v>3443</v>
      </c>
      <c r="C444" s="113" t="s">
        <v>571</v>
      </c>
      <c r="D444" s="115">
        <v>45537</v>
      </c>
      <c r="E444" s="114" t="s">
        <v>622</v>
      </c>
      <c r="F444" s="114" t="s">
        <v>408</v>
      </c>
      <c r="G444" s="116">
        <v>0</v>
      </c>
      <c r="H444" s="116">
        <v>0</v>
      </c>
      <c r="I444" s="117" t="s">
        <v>522</v>
      </c>
      <c r="J444" s="116">
        <v>0</v>
      </c>
      <c r="K444" s="116">
        <v>0</v>
      </c>
      <c r="L444" s="116">
        <v>0</v>
      </c>
      <c r="M444" s="116">
        <v>0</v>
      </c>
      <c r="N444" s="116">
        <v>0</v>
      </c>
      <c r="O444" s="116">
        <v>969.24</v>
      </c>
      <c r="P444" s="116">
        <v>3876.93</v>
      </c>
      <c r="Q444" s="116">
        <v>0</v>
      </c>
      <c r="R444" s="116">
        <v>0</v>
      </c>
      <c r="S444" s="111">
        <f t="shared" si="12"/>
        <v>969.24</v>
      </c>
      <c r="T444" s="77">
        <f t="shared" si="13"/>
        <v>3876.93</v>
      </c>
      <c r="U444" s="55" t="str">
        <f>VLOOKUP(B444,'FOLHA RESUMIDA'!C:I,2,0)</f>
        <v>CAIO HENRIQUE SOUZA FERREIRA</v>
      </c>
    </row>
    <row r="445" spans="1:21">
      <c r="A445" s="114">
        <v>1</v>
      </c>
      <c r="B445" s="114">
        <v>3444</v>
      </c>
      <c r="C445" s="113" t="s">
        <v>572</v>
      </c>
      <c r="D445" s="115">
        <v>45544</v>
      </c>
      <c r="E445" s="114" t="s">
        <v>622</v>
      </c>
      <c r="F445" s="114" t="s">
        <v>414</v>
      </c>
      <c r="G445" s="116">
        <v>1398.81</v>
      </c>
      <c r="H445" s="116">
        <v>0</v>
      </c>
      <c r="I445" s="117" t="s">
        <v>520</v>
      </c>
      <c r="J445" s="116">
        <v>0</v>
      </c>
      <c r="K445" s="116">
        <v>0</v>
      </c>
      <c r="L445" s="116">
        <v>0</v>
      </c>
      <c r="M445" s="116">
        <v>0</v>
      </c>
      <c r="N445" s="116">
        <v>0</v>
      </c>
      <c r="O445" s="116">
        <v>0</v>
      </c>
      <c r="P445" s="116">
        <v>0</v>
      </c>
      <c r="Q445" s="116">
        <v>0</v>
      </c>
      <c r="R445" s="116">
        <v>0</v>
      </c>
      <c r="S445" s="111">
        <f t="shared" si="12"/>
        <v>1398.81</v>
      </c>
      <c r="T445" s="77">
        <f t="shared" si="13"/>
        <v>0</v>
      </c>
      <c r="U445" s="55" t="str">
        <f>VLOOKUP(B445,'FOLHA RESUMIDA'!C:I,2,0)</f>
        <v>DAIANNE LANNES DE LIMA</v>
      </c>
    </row>
    <row r="446" spans="1:21">
      <c r="A446" s="114">
        <v>1</v>
      </c>
      <c r="B446" s="114">
        <v>3445</v>
      </c>
      <c r="C446" s="113" t="s">
        <v>575</v>
      </c>
      <c r="D446" s="115">
        <v>45572</v>
      </c>
      <c r="E446" s="114" t="s">
        <v>622</v>
      </c>
      <c r="F446" s="114" t="s">
        <v>576</v>
      </c>
      <c r="G446" s="116">
        <v>0</v>
      </c>
      <c r="H446" s="116">
        <v>0</v>
      </c>
      <c r="I446" s="117" t="s">
        <v>522</v>
      </c>
      <c r="J446" s="116">
        <v>0</v>
      </c>
      <c r="K446" s="116">
        <v>0</v>
      </c>
      <c r="L446" s="116">
        <v>0</v>
      </c>
      <c r="M446" s="116">
        <v>0</v>
      </c>
      <c r="N446" s="116">
        <v>0</v>
      </c>
      <c r="O446" s="116">
        <v>1830.89</v>
      </c>
      <c r="P446" s="116">
        <v>7323.56</v>
      </c>
      <c r="Q446" s="116">
        <v>0</v>
      </c>
      <c r="R446" s="116">
        <v>0</v>
      </c>
      <c r="S446" s="111">
        <f t="shared" si="12"/>
        <v>1830.89</v>
      </c>
      <c r="T446" s="77">
        <f t="shared" si="13"/>
        <v>7323.56</v>
      </c>
      <c r="U446" s="55" t="str">
        <f>VLOOKUP(B446,'FOLHA RESUMIDA'!C:I,2,0)</f>
        <v>MARIA SOCORRO MARQUES NUNES</v>
      </c>
    </row>
    <row r="447" spans="1:21">
      <c r="A447" s="114">
        <v>1</v>
      </c>
      <c r="B447" s="114">
        <v>3446</v>
      </c>
      <c r="C447" s="113" t="s">
        <v>577</v>
      </c>
      <c r="D447" s="115">
        <v>45602</v>
      </c>
      <c r="E447" s="114" t="s">
        <v>622</v>
      </c>
      <c r="F447" s="114" t="s">
        <v>568</v>
      </c>
      <c r="G447" s="116">
        <v>0</v>
      </c>
      <c r="H447" s="116">
        <v>0</v>
      </c>
      <c r="I447" s="117" t="s">
        <v>522</v>
      </c>
      <c r="J447" s="116">
        <v>0</v>
      </c>
      <c r="K447" s="116">
        <v>0</v>
      </c>
      <c r="L447" s="116">
        <v>0</v>
      </c>
      <c r="M447" s="116">
        <v>0</v>
      </c>
      <c r="N447" s="116">
        <v>0</v>
      </c>
      <c r="O447" s="116">
        <v>1830.89</v>
      </c>
      <c r="P447" s="116">
        <v>7323.56</v>
      </c>
      <c r="Q447" s="116">
        <v>0</v>
      </c>
      <c r="R447" s="116">
        <v>0</v>
      </c>
      <c r="S447" s="111">
        <f t="shared" si="12"/>
        <v>1830.89</v>
      </c>
      <c r="T447" s="77">
        <f t="shared" si="13"/>
        <v>7323.56</v>
      </c>
      <c r="U447" s="55" t="str">
        <f>VLOOKUP(B447,'FOLHA RESUMIDA'!C:I,2,0)</f>
        <v>JOAO BOSCO GONCALVES DA SILVA</v>
      </c>
    </row>
    <row r="448" spans="1:21">
      <c r="A448" s="114">
        <v>1</v>
      </c>
      <c r="B448" s="114">
        <v>3447</v>
      </c>
      <c r="C448" s="113" t="s">
        <v>580</v>
      </c>
      <c r="D448" s="115">
        <v>45649</v>
      </c>
      <c r="E448" s="114" t="s">
        <v>622</v>
      </c>
      <c r="F448" s="114" t="s">
        <v>460</v>
      </c>
      <c r="G448" s="116">
        <v>0</v>
      </c>
      <c r="H448" s="116">
        <v>0</v>
      </c>
      <c r="I448" s="117" t="s">
        <v>522</v>
      </c>
      <c r="J448" s="116">
        <v>0</v>
      </c>
      <c r="K448" s="116">
        <v>0</v>
      </c>
      <c r="L448" s="116">
        <v>0</v>
      </c>
      <c r="M448" s="116">
        <v>0</v>
      </c>
      <c r="N448" s="116">
        <v>0</v>
      </c>
      <c r="O448" s="116">
        <v>1076.93</v>
      </c>
      <c r="P448" s="116">
        <v>4307.71</v>
      </c>
      <c r="Q448" s="116">
        <v>0</v>
      </c>
      <c r="R448" s="116">
        <v>0</v>
      </c>
      <c r="S448" s="111">
        <f t="shared" si="12"/>
        <v>1076.93</v>
      </c>
      <c r="T448" s="77">
        <f t="shared" si="13"/>
        <v>4307.71</v>
      </c>
      <c r="U448" s="55" t="str">
        <f>VLOOKUP(B448,'FOLHA RESUMIDA'!C:I,2,0)</f>
        <v>ITAMAR XAVIER DE SA</v>
      </c>
    </row>
    <row r="449" spans="1:21">
      <c r="A449" s="114">
        <v>1</v>
      </c>
      <c r="B449" s="114">
        <v>3448</v>
      </c>
      <c r="C449" s="113" t="s">
        <v>584</v>
      </c>
      <c r="D449" s="115">
        <v>45715</v>
      </c>
      <c r="E449" s="114" t="s">
        <v>622</v>
      </c>
      <c r="F449" s="114" t="s">
        <v>408</v>
      </c>
      <c r="G449" s="116">
        <v>0</v>
      </c>
      <c r="H449" s="116">
        <v>0</v>
      </c>
      <c r="I449" s="117" t="s">
        <v>522</v>
      </c>
      <c r="J449" s="116">
        <v>0</v>
      </c>
      <c r="K449" s="116">
        <v>0</v>
      </c>
      <c r="L449" s="116">
        <v>0</v>
      </c>
      <c r="M449" s="116">
        <v>0</v>
      </c>
      <c r="N449" s="116">
        <v>0</v>
      </c>
      <c r="O449" s="116">
        <v>969.24</v>
      </c>
      <c r="P449" s="116">
        <v>3876.93</v>
      </c>
      <c r="Q449" s="116">
        <v>0</v>
      </c>
      <c r="R449" s="116">
        <v>0</v>
      </c>
      <c r="S449" s="111">
        <f t="shared" si="12"/>
        <v>969.24</v>
      </c>
      <c r="T449" s="77">
        <f t="shared" si="13"/>
        <v>3876.93</v>
      </c>
      <c r="U449" s="55" t="str">
        <f>VLOOKUP(B449,'FOLHA RESUMIDA'!C:I,2,0)</f>
        <v>CASSIA ELIANAI CABRAL DE MELO</v>
      </c>
    </row>
    <row r="450" spans="1:21">
      <c r="A450" s="114">
        <v>1</v>
      </c>
      <c r="B450" s="114">
        <v>7001</v>
      </c>
      <c r="C450" s="113" t="s">
        <v>530</v>
      </c>
      <c r="D450" s="115">
        <v>45051</v>
      </c>
      <c r="E450" s="114" t="s">
        <v>622</v>
      </c>
      <c r="F450" s="114" t="s">
        <v>531</v>
      </c>
      <c r="G450" s="116">
        <v>0</v>
      </c>
      <c r="H450" s="116">
        <v>0</v>
      </c>
      <c r="I450" s="117" t="s">
        <v>532</v>
      </c>
      <c r="J450" s="116">
        <v>0</v>
      </c>
      <c r="K450" s="116">
        <v>0</v>
      </c>
      <c r="L450" s="116">
        <v>0</v>
      </c>
      <c r="M450" s="116">
        <v>0</v>
      </c>
      <c r="N450" s="116">
        <v>0</v>
      </c>
      <c r="O450" s="116">
        <v>0</v>
      </c>
      <c r="P450" s="116">
        <v>0</v>
      </c>
      <c r="Q450" s="116">
        <v>0</v>
      </c>
      <c r="R450" s="116">
        <v>0</v>
      </c>
      <c r="S450" s="111">
        <f t="shared" si="12"/>
        <v>0</v>
      </c>
      <c r="T450" s="77">
        <f t="shared" si="13"/>
        <v>0</v>
      </c>
      <c r="U450" s="55" t="str">
        <f>VLOOKUP(B450,'FOLHA RESUMIDA'!C:I,2,0)</f>
        <v>VICTOR ALEXANDER A VIEIRA</v>
      </c>
    </row>
    <row r="451" spans="1:21">
      <c r="A451" s="114">
        <v>1</v>
      </c>
      <c r="B451" s="114">
        <v>7002</v>
      </c>
      <c r="C451" s="113" t="s">
        <v>533</v>
      </c>
      <c r="D451" s="115">
        <v>45050</v>
      </c>
      <c r="E451" s="114" t="s">
        <v>622</v>
      </c>
      <c r="F451" s="114" t="s">
        <v>499</v>
      </c>
      <c r="G451" s="116">
        <v>0</v>
      </c>
      <c r="H451" s="116">
        <v>0</v>
      </c>
      <c r="I451" s="117" t="s">
        <v>532</v>
      </c>
      <c r="J451" s="116">
        <v>0</v>
      </c>
      <c r="K451" s="116">
        <v>0</v>
      </c>
      <c r="L451" s="116">
        <v>0</v>
      </c>
      <c r="M451" s="116">
        <v>0</v>
      </c>
      <c r="N451" s="116">
        <v>0</v>
      </c>
      <c r="O451" s="116">
        <v>0</v>
      </c>
      <c r="P451" s="116">
        <v>0</v>
      </c>
      <c r="Q451" s="116">
        <v>0</v>
      </c>
      <c r="R451" s="116">
        <v>16784.88</v>
      </c>
      <c r="S451" s="111">
        <f t="shared" si="12"/>
        <v>0</v>
      </c>
      <c r="T451" s="77">
        <f t="shared" si="13"/>
        <v>16784.88</v>
      </c>
      <c r="U451" s="55" t="str">
        <f>VLOOKUP(B451,'FOLHA RESUMIDA'!C:I,2,0)</f>
        <v>ANTONIO LUIZ DOLIVEIRA AZEVEDO</v>
      </c>
    </row>
    <row r="452" spans="1:21">
      <c r="A452" s="114">
        <v>1</v>
      </c>
      <c r="B452" s="114">
        <v>8249</v>
      </c>
      <c r="C452" s="113" t="s">
        <v>326</v>
      </c>
      <c r="D452" s="115">
        <v>38285</v>
      </c>
      <c r="E452" s="114" t="s">
        <v>622</v>
      </c>
      <c r="F452" s="114" t="s">
        <v>402</v>
      </c>
      <c r="G452" s="116">
        <v>0</v>
      </c>
      <c r="H452" s="116">
        <v>0</v>
      </c>
      <c r="I452" s="117" t="s">
        <v>522</v>
      </c>
      <c r="J452" s="116">
        <v>0</v>
      </c>
      <c r="K452" s="116">
        <v>0</v>
      </c>
      <c r="L452" s="116">
        <v>0</v>
      </c>
      <c r="M452" s="116">
        <v>0</v>
      </c>
      <c r="N452" s="116">
        <v>0</v>
      </c>
      <c r="O452" s="116">
        <v>700</v>
      </c>
      <c r="P452" s="116">
        <v>2800.02</v>
      </c>
      <c r="Q452" s="116">
        <v>0</v>
      </c>
      <c r="R452" s="116">
        <v>0</v>
      </c>
      <c r="S452" s="111">
        <f t="shared" si="12"/>
        <v>700</v>
      </c>
      <c r="T452" s="77">
        <f t="shared" si="13"/>
        <v>2800.02</v>
      </c>
      <c r="U452" s="55" t="str">
        <f>VLOOKUP(B452,'FOLHA RESUMIDA'!C:I,2,0)</f>
        <v>SELMA BEZERRA DE CARVALHO</v>
      </c>
    </row>
  </sheetData>
  <autoFilter ref="A3:U450">
    <filterColumn colId="20"/>
  </autoFilter>
  <sortState ref="A4:U14">
    <sortCondition ref="E4:E14"/>
  </sortState>
  <conditionalFormatting sqref="B1:B1048576">
    <cfRule type="duplicateValues" dxfId="33" priority="1"/>
    <cfRule type="duplicateValues" dxfId="32" priority="12"/>
    <cfRule type="duplicateValues" dxfId="31" priority="14"/>
    <cfRule type="duplicateValues" dxfId="30" priority="15"/>
  </conditionalFormatting>
  <conditionalFormatting sqref="B1:B1048576">
    <cfRule type="duplicateValues" dxfId="29" priority="13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40"/>
  <sheetViews>
    <sheetView zoomScale="90" zoomScaleNormal="90" workbookViewId="0">
      <selection activeCell="A3" sqref="A3"/>
    </sheetView>
  </sheetViews>
  <sheetFormatPr defaultRowHeight="15"/>
  <cols>
    <col min="1" max="1" width="9" style="13" bestFit="1" customWidth="1"/>
    <col min="2" max="2" width="10.7109375" style="39" bestFit="1" customWidth="1"/>
    <col min="3" max="3" width="33.42578125" style="13" bestFit="1" customWidth="1"/>
    <col min="4" max="4" width="8.42578125" style="13" bestFit="1" customWidth="1"/>
    <col min="5" max="5" width="43" style="13" bestFit="1" customWidth="1"/>
    <col min="6" max="6" width="19.42578125" style="60" customWidth="1"/>
    <col min="7" max="7" width="5.140625" style="61" customWidth="1"/>
    <col min="8" max="8" width="12.140625" style="62" bestFit="1" customWidth="1"/>
    <col min="9" max="16384" width="9.140625" style="26"/>
  </cols>
  <sheetData>
    <row r="1" spans="1:10" ht="12.75" customHeight="1">
      <c r="A1" s="124" t="s">
        <v>620</v>
      </c>
      <c r="B1" s="124"/>
      <c r="C1" s="124"/>
      <c r="D1" s="124"/>
      <c r="E1" s="124"/>
      <c r="F1" s="124"/>
      <c r="G1" s="124"/>
      <c r="H1" s="124"/>
    </row>
    <row r="2" spans="1:10" ht="12.75" customHeight="1">
      <c r="A2" s="124"/>
      <c r="B2" s="124"/>
      <c r="C2" s="124"/>
      <c r="D2" s="124"/>
      <c r="E2" s="124"/>
      <c r="F2" s="124"/>
      <c r="G2" s="124"/>
      <c r="H2" s="124"/>
    </row>
    <row r="3" spans="1:10" ht="12.75" customHeight="1">
      <c r="A3" s="73"/>
      <c r="B3" s="73"/>
      <c r="C3" s="73"/>
      <c r="D3" s="73"/>
      <c r="E3" s="73"/>
      <c r="F3" s="73"/>
      <c r="G3" s="73"/>
      <c r="H3" s="73"/>
      <c r="J3" s="26" t="s">
        <v>587</v>
      </c>
    </row>
    <row r="4" spans="1:10" ht="12.75" customHeight="1">
      <c r="A4" s="27" t="s">
        <v>423</v>
      </c>
      <c r="B4" s="27" t="s">
        <v>394</v>
      </c>
      <c r="C4" s="27" t="s">
        <v>2</v>
      </c>
      <c r="D4" s="27" t="s">
        <v>456</v>
      </c>
      <c r="E4" s="27" t="s">
        <v>438</v>
      </c>
      <c r="F4" s="27" t="s">
        <v>439</v>
      </c>
      <c r="G4" s="27" t="s">
        <v>440</v>
      </c>
      <c r="H4" s="27" t="s">
        <v>441</v>
      </c>
    </row>
    <row r="5" spans="1:10">
      <c r="A5" s="58">
        <v>1</v>
      </c>
      <c r="B5" s="78">
        <v>397</v>
      </c>
      <c r="C5" s="63" t="s">
        <v>3</v>
      </c>
      <c r="D5" s="58">
        <v>1114</v>
      </c>
      <c r="E5" s="58" t="s">
        <v>592</v>
      </c>
      <c r="F5" s="69">
        <v>45726</v>
      </c>
      <c r="G5" s="70">
        <v>30</v>
      </c>
      <c r="H5" s="69">
        <v>45755</v>
      </c>
    </row>
    <row r="6" spans="1:10">
      <c r="A6" s="58">
        <v>2</v>
      </c>
      <c r="B6" s="78">
        <v>1427</v>
      </c>
      <c r="C6" s="63" t="s">
        <v>39</v>
      </c>
      <c r="D6" s="58">
        <v>4171</v>
      </c>
      <c r="E6" s="58" t="s">
        <v>593</v>
      </c>
      <c r="F6" s="81">
        <v>45726</v>
      </c>
      <c r="G6" s="70">
        <v>5</v>
      </c>
      <c r="H6" s="69">
        <v>45730</v>
      </c>
    </row>
    <row r="7" spans="1:10">
      <c r="A7" s="58">
        <v>3</v>
      </c>
      <c r="B7" s="78">
        <v>1554</v>
      </c>
      <c r="C7" s="63" t="s">
        <v>49</v>
      </c>
      <c r="D7" s="58">
        <v>2101</v>
      </c>
      <c r="E7" s="58" t="s">
        <v>594</v>
      </c>
      <c r="F7" s="81">
        <v>45726</v>
      </c>
      <c r="G7" s="92">
        <v>20</v>
      </c>
      <c r="H7" s="69">
        <v>45745</v>
      </c>
    </row>
    <row r="8" spans="1:10">
      <c r="A8" s="58">
        <v>4</v>
      </c>
      <c r="B8" s="78">
        <v>1589</v>
      </c>
      <c r="C8" s="63" t="s">
        <v>52</v>
      </c>
      <c r="D8" s="58"/>
      <c r="E8" s="58" t="s">
        <v>595</v>
      </c>
      <c r="F8" s="81">
        <v>45726</v>
      </c>
      <c r="G8" s="70">
        <v>10</v>
      </c>
      <c r="H8" s="69">
        <v>45735</v>
      </c>
    </row>
    <row r="9" spans="1:10">
      <c r="A9" s="58">
        <v>5</v>
      </c>
      <c r="B9" s="78">
        <v>2149</v>
      </c>
      <c r="C9" s="63" t="s">
        <v>100</v>
      </c>
      <c r="D9" s="58">
        <v>3111</v>
      </c>
      <c r="E9" s="58" t="s">
        <v>596</v>
      </c>
      <c r="F9" s="81">
        <v>45726</v>
      </c>
      <c r="G9" s="70">
        <v>10</v>
      </c>
      <c r="H9" s="69">
        <v>45735</v>
      </c>
    </row>
    <row r="10" spans="1:10">
      <c r="A10" s="58">
        <v>6</v>
      </c>
      <c r="B10" s="78">
        <v>2344</v>
      </c>
      <c r="C10" s="63" t="s">
        <v>115</v>
      </c>
      <c r="D10" s="58">
        <v>3110</v>
      </c>
      <c r="E10" s="58" t="s">
        <v>597</v>
      </c>
      <c r="F10" s="69">
        <v>45726</v>
      </c>
      <c r="G10" s="70">
        <v>10</v>
      </c>
      <c r="H10" s="69">
        <v>45735</v>
      </c>
    </row>
    <row r="11" spans="1:10">
      <c r="A11" s="58">
        <v>7</v>
      </c>
      <c r="B11" s="78">
        <v>2493</v>
      </c>
      <c r="C11" s="63" t="s">
        <v>134</v>
      </c>
      <c r="D11" s="58">
        <v>1005</v>
      </c>
      <c r="E11" s="58" t="s">
        <v>598</v>
      </c>
      <c r="F11" s="69">
        <v>45726</v>
      </c>
      <c r="G11" s="70">
        <v>15</v>
      </c>
      <c r="H11" s="69">
        <v>45740</v>
      </c>
    </row>
    <row r="12" spans="1:10">
      <c r="A12" s="58">
        <v>8</v>
      </c>
      <c r="B12" s="78">
        <v>2498</v>
      </c>
      <c r="C12" s="63" t="s">
        <v>135</v>
      </c>
      <c r="D12" s="58">
        <v>3103</v>
      </c>
      <c r="E12" s="58" t="s">
        <v>599</v>
      </c>
      <c r="F12" s="69">
        <v>45726</v>
      </c>
      <c r="G12" s="70">
        <v>10</v>
      </c>
      <c r="H12" s="69">
        <v>45735</v>
      </c>
    </row>
    <row r="13" spans="1:10">
      <c r="A13" s="58">
        <v>9</v>
      </c>
      <c r="B13" s="78">
        <v>2514</v>
      </c>
      <c r="C13" s="63" t="s">
        <v>143</v>
      </c>
      <c r="D13" s="58">
        <v>1131</v>
      </c>
      <c r="E13" s="58" t="s">
        <v>600</v>
      </c>
      <c r="F13" s="81">
        <v>45726</v>
      </c>
      <c r="G13" s="70">
        <v>10</v>
      </c>
      <c r="H13" s="69">
        <v>45735</v>
      </c>
    </row>
    <row r="14" spans="1:10">
      <c r="A14" s="58">
        <v>10</v>
      </c>
      <c r="B14" s="78">
        <v>2526</v>
      </c>
      <c r="C14" s="63" t="s">
        <v>144</v>
      </c>
      <c r="D14" s="58">
        <v>1321</v>
      </c>
      <c r="E14" s="58" t="s">
        <v>601</v>
      </c>
      <c r="F14" s="81">
        <v>45726</v>
      </c>
      <c r="G14" s="70">
        <v>15</v>
      </c>
      <c r="H14" s="69">
        <v>45740</v>
      </c>
    </row>
    <row r="15" spans="1:10">
      <c r="A15" s="58">
        <v>11</v>
      </c>
      <c r="B15" s="78">
        <v>2574</v>
      </c>
      <c r="C15" s="63" t="s">
        <v>151</v>
      </c>
      <c r="D15" s="58">
        <v>2102</v>
      </c>
      <c r="E15" s="58" t="s">
        <v>602</v>
      </c>
      <c r="F15" s="69">
        <v>45726</v>
      </c>
      <c r="G15" s="70">
        <v>12</v>
      </c>
      <c r="H15" s="69">
        <v>45737</v>
      </c>
    </row>
    <row r="16" spans="1:10">
      <c r="A16" s="58">
        <v>12</v>
      </c>
      <c r="B16" s="78">
        <v>2659</v>
      </c>
      <c r="C16" s="63" t="s">
        <v>162</v>
      </c>
      <c r="D16" s="58">
        <v>1161</v>
      </c>
      <c r="E16" s="58" t="s">
        <v>603</v>
      </c>
      <c r="F16" s="81">
        <v>45726</v>
      </c>
      <c r="G16" s="70">
        <v>5</v>
      </c>
      <c r="H16" s="69">
        <v>45730</v>
      </c>
    </row>
    <row r="17" spans="1:8">
      <c r="A17" s="58">
        <v>13</v>
      </c>
      <c r="B17" s="78">
        <v>2687</v>
      </c>
      <c r="C17" s="63" t="s">
        <v>170</v>
      </c>
      <c r="D17" s="58">
        <v>1170</v>
      </c>
      <c r="E17" s="58" t="s">
        <v>604</v>
      </c>
      <c r="F17" s="69">
        <v>45726</v>
      </c>
      <c r="G17" s="70">
        <v>20</v>
      </c>
      <c r="H17" s="69">
        <v>45745</v>
      </c>
    </row>
    <row r="18" spans="1:8">
      <c r="A18" s="58">
        <v>14</v>
      </c>
      <c r="B18" s="78">
        <v>2717</v>
      </c>
      <c r="C18" s="63" t="s">
        <v>176</v>
      </c>
      <c r="D18" s="58">
        <v>1073</v>
      </c>
      <c r="E18" s="58" t="s">
        <v>605</v>
      </c>
      <c r="F18" s="81">
        <v>45726</v>
      </c>
      <c r="G18" s="70">
        <v>15</v>
      </c>
      <c r="H18" s="69">
        <v>45740</v>
      </c>
    </row>
    <row r="19" spans="1:8">
      <c r="A19" s="58">
        <v>15</v>
      </c>
      <c r="B19" s="79">
        <v>2721</v>
      </c>
      <c r="C19" s="63" t="s">
        <v>377</v>
      </c>
      <c r="D19" s="58">
        <v>2239</v>
      </c>
      <c r="E19" s="58" t="s">
        <v>606</v>
      </c>
      <c r="F19" s="81">
        <v>45726</v>
      </c>
      <c r="G19" s="92">
        <v>20</v>
      </c>
      <c r="H19" s="69">
        <v>45745</v>
      </c>
    </row>
    <row r="20" spans="1:8">
      <c r="A20" s="58">
        <v>16</v>
      </c>
      <c r="B20" s="78">
        <v>2775</v>
      </c>
      <c r="C20" s="63" t="s">
        <v>186</v>
      </c>
      <c r="D20" s="58">
        <v>1005</v>
      </c>
      <c r="E20" s="58" t="s">
        <v>598</v>
      </c>
      <c r="F20" s="81">
        <v>45726</v>
      </c>
      <c r="G20" s="70">
        <v>30</v>
      </c>
      <c r="H20" s="69">
        <v>45755</v>
      </c>
    </row>
    <row r="21" spans="1:8">
      <c r="A21" s="58">
        <v>17</v>
      </c>
      <c r="B21" s="78">
        <v>2820</v>
      </c>
      <c r="C21" s="63" t="s">
        <v>200</v>
      </c>
      <c r="D21" s="58">
        <v>1020</v>
      </c>
      <c r="E21" s="58" t="s">
        <v>607</v>
      </c>
      <c r="F21" s="69">
        <v>45726</v>
      </c>
      <c r="G21" s="70">
        <v>18</v>
      </c>
      <c r="H21" s="69">
        <v>45743</v>
      </c>
    </row>
    <row r="22" spans="1:8">
      <c r="A22" s="58">
        <v>18</v>
      </c>
      <c r="B22" s="78">
        <v>2837</v>
      </c>
      <c r="C22" s="63" t="s">
        <v>204</v>
      </c>
      <c r="D22" s="58">
        <v>1171</v>
      </c>
      <c r="E22" s="58" t="s">
        <v>608</v>
      </c>
      <c r="F22" s="69">
        <v>45726</v>
      </c>
      <c r="G22" s="70">
        <v>20</v>
      </c>
      <c r="H22" s="69">
        <v>45745</v>
      </c>
    </row>
    <row r="23" spans="1:8">
      <c r="A23" s="58">
        <v>19</v>
      </c>
      <c r="B23" s="78">
        <v>2857</v>
      </c>
      <c r="C23" s="63" t="s">
        <v>210</v>
      </c>
      <c r="D23" s="58">
        <v>1162</v>
      </c>
      <c r="E23" s="58" t="s">
        <v>609</v>
      </c>
      <c r="F23" s="69">
        <v>45726</v>
      </c>
      <c r="G23" s="70">
        <v>20</v>
      </c>
      <c r="H23" s="69">
        <v>45745</v>
      </c>
    </row>
    <row r="24" spans="1:8">
      <c r="A24" s="58">
        <v>20</v>
      </c>
      <c r="B24" s="78">
        <v>2933</v>
      </c>
      <c r="C24" s="63" t="s">
        <v>236</v>
      </c>
      <c r="D24" s="58">
        <v>4153</v>
      </c>
      <c r="E24" s="58" t="s">
        <v>610</v>
      </c>
      <c r="F24" s="69">
        <v>45726</v>
      </c>
      <c r="G24" s="70">
        <v>10</v>
      </c>
      <c r="H24" s="69">
        <v>45735</v>
      </c>
    </row>
    <row r="25" spans="1:8">
      <c r="A25" s="58">
        <v>21</v>
      </c>
      <c r="B25" s="78">
        <v>2941</v>
      </c>
      <c r="C25" s="63" t="s">
        <v>239</v>
      </c>
      <c r="D25" s="58">
        <v>2304</v>
      </c>
      <c r="E25" s="58" t="s">
        <v>611</v>
      </c>
      <c r="F25" s="69">
        <v>45726</v>
      </c>
      <c r="G25" s="70">
        <v>15</v>
      </c>
      <c r="H25" s="69">
        <v>45740</v>
      </c>
    </row>
    <row r="26" spans="1:8">
      <c r="A26" s="58">
        <v>22</v>
      </c>
      <c r="B26" s="78">
        <v>2996</v>
      </c>
      <c r="C26" s="63" t="s">
        <v>246</v>
      </c>
      <c r="D26" s="58">
        <v>1070</v>
      </c>
      <c r="E26" s="58" t="s">
        <v>612</v>
      </c>
      <c r="F26" s="81">
        <v>45726</v>
      </c>
      <c r="G26" s="70">
        <v>20</v>
      </c>
      <c r="H26" s="69">
        <v>45745</v>
      </c>
    </row>
    <row r="27" spans="1:8">
      <c r="A27" s="58">
        <v>23</v>
      </c>
      <c r="B27" s="78">
        <v>3136</v>
      </c>
      <c r="C27" s="63" t="s">
        <v>266</v>
      </c>
      <c r="D27" s="58">
        <v>1321</v>
      </c>
      <c r="E27" s="58" t="s">
        <v>601</v>
      </c>
      <c r="F27" s="81">
        <v>45726</v>
      </c>
      <c r="G27" s="70">
        <v>20</v>
      </c>
      <c r="H27" s="69">
        <v>45745</v>
      </c>
    </row>
    <row r="28" spans="1:8">
      <c r="A28" s="58">
        <v>24</v>
      </c>
      <c r="B28" s="78">
        <v>3138</v>
      </c>
      <c r="C28" s="63" t="s">
        <v>267</v>
      </c>
      <c r="D28" s="58">
        <v>4141</v>
      </c>
      <c r="E28" s="58" t="s">
        <v>613</v>
      </c>
      <c r="F28" s="69">
        <v>45726</v>
      </c>
      <c r="G28" s="70">
        <v>10</v>
      </c>
      <c r="H28" s="69">
        <v>45735</v>
      </c>
    </row>
    <row r="29" spans="1:8">
      <c r="A29" s="58">
        <v>25</v>
      </c>
      <c r="B29" s="78">
        <v>3160</v>
      </c>
      <c r="C29" s="63" t="s">
        <v>273</v>
      </c>
      <c r="D29" s="58">
        <v>4171</v>
      </c>
      <c r="E29" s="58" t="s">
        <v>593</v>
      </c>
      <c r="F29" s="81">
        <v>45726</v>
      </c>
      <c r="G29" s="70">
        <v>20</v>
      </c>
      <c r="H29" s="69">
        <v>45745</v>
      </c>
    </row>
    <row r="30" spans="1:8">
      <c r="A30" s="58">
        <v>26</v>
      </c>
      <c r="B30" s="78">
        <v>3229</v>
      </c>
      <c r="C30" s="63" t="s">
        <v>286</v>
      </c>
      <c r="D30" s="58">
        <v>1322</v>
      </c>
      <c r="E30" s="58" t="s">
        <v>614</v>
      </c>
      <c r="F30" s="69">
        <v>45726</v>
      </c>
      <c r="G30" s="70">
        <v>30</v>
      </c>
      <c r="H30" s="69">
        <v>45755</v>
      </c>
    </row>
    <row r="31" spans="1:8">
      <c r="A31" s="58">
        <v>27</v>
      </c>
      <c r="B31" s="78">
        <v>3328</v>
      </c>
      <c r="C31" s="63" t="s">
        <v>302</v>
      </c>
      <c r="D31" s="58">
        <v>1150</v>
      </c>
      <c r="E31" s="58" t="s">
        <v>615</v>
      </c>
      <c r="F31" s="69">
        <v>45726</v>
      </c>
      <c r="G31" s="71">
        <v>20</v>
      </c>
      <c r="H31" s="69">
        <v>45745</v>
      </c>
    </row>
    <row r="32" spans="1:8">
      <c r="A32" s="58">
        <v>28</v>
      </c>
      <c r="B32" s="78">
        <v>3339</v>
      </c>
      <c r="C32" s="63" t="s">
        <v>306</v>
      </c>
      <c r="D32" s="58">
        <v>2100</v>
      </c>
      <c r="E32" s="58" t="s">
        <v>616</v>
      </c>
      <c r="F32" s="69">
        <v>45726</v>
      </c>
      <c r="G32" s="70">
        <v>15</v>
      </c>
      <c r="H32" s="69">
        <v>45740</v>
      </c>
    </row>
    <row r="33" spans="1:8">
      <c r="A33" s="59">
        <v>29</v>
      </c>
      <c r="B33" s="78">
        <v>3361</v>
      </c>
      <c r="C33" s="63" t="s">
        <v>322</v>
      </c>
      <c r="D33" s="58"/>
      <c r="E33" s="58" t="s">
        <v>617</v>
      </c>
      <c r="F33" s="81">
        <v>45726</v>
      </c>
      <c r="G33" s="70">
        <v>11</v>
      </c>
      <c r="H33" s="69">
        <v>45736</v>
      </c>
    </row>
    <row r="34" spans="1:8">
      <c r="A34" s="59">
        <v>30</v>
      </c>
      <c r="B34" s="78">
        <v>3383</v>
      </c>
      <c r="C34" s="63" t="s">
        <v>450</v>
      </c>
      <c r="D34" s="58">
        <v>1000</v>
      </c>
      <c r="E34" s="58" t="s">
        <v>618</v>
      </c>
      <c r="F34" s="69">
        <v>45726</v>
      </c>
      <c r="G34" s="70">
        <v>5</v>
      </c>
      <c r="H34" s="69">
        <v>45730</v>
      </c>
    </row>
    <row r="35" spans="1:8">
      <c r="A35" s="59">
        <v>31</v>
      </c>
      <c r="B35" s="78">
        <v>8249</v>
      </c>
      <c r="C35" s="63" t="s">
        <v>326</v>
      </c>
      <c r="D35" s="58">
        <v>1000</v>
      </c>
      <c r="E35" s="58" t="s">
        <v>618</v>
      </c>
      <c r="F35" s="81">
        <v>45726</v>
      </c>
      <c r="G35" s="70">
        <v>20</v>
      </c>
      <c r="H35" s="69">
        <v>45745</v>
      </c>
    </row>
    <row r="36" spans="1:8">
      <c r="A36" s="59">
        <v>32</v>
      </c>
      <c r="B36" s="78">
        <v>3177</v>
      </c>
      <c r="C36" s="63" t="s">
        <v>279</v>
      </c>
      <c r="D36" s="58">
        <v>1072</v>
      </c>
      <c r="E36" s="58" t="s">
        <v>619</v>
      </c>
      <c r="F36" s="81">
        <v>45733</v>
      </c>
      <c r="G36" s="70">
        <v>20</v>
      </c>
      <c r="H36" s="69">
        <v>45752</v>
      </c>
    </row>
    <row r="37" spans="1:8">
      <c r="A37" s="59">
        <v>33</v>
      </c>
      <c r="B37" s="78">
        <v>2969</v>
      </c>
      <c r="C37" s="63" t="s">
        <v>242</v>
      </c>
      <c r="D37" s="58">
        <v>1161</v>
      </c>
      <c r="E37" s="58" t="s">
        <v>603</v>
      </c>
      <c r="F37" s="81">
        <v>45735</v>
      </c>
      <c r="G37" s="70">
        <v>15</v>
      </c>
      <c r="H37" s="69">
        <v>45749</v>
      </c>
    </row>
    <row r="38" spans="1:8">
      <c r="A38" s="59">
        <v>34</v>
      </c>
      <c r="B38" s="78">
        <v>1536</v>
      </c>
      <c r="C38" s="63" t="s">
        <v>45</v>
      </c>
      <c r="D38" s="58">
        <v>1170</v>
      </c>
      <c r="E38" s="58" t="s">
        <v>604</v>
      </c>
      <c r="F38" s="81">
        <v>45740</v>
      </c>
      <c r="G38" s="70">
        <v>30</v>
      </c>
      <c r="H38" s="69">
        <v>45769</v>
      </c>
    </row>
    <row r="39" spans="1:8">
      <c r="A39" s="59">
        <v>35</v>
      </c>
      <c r="B39" s="78">
        <v>2682</v>
      </c>
      <c r="C39" s="63" t="s">
        <v>169</v>
      </c>
      <c r="D39" s="58">
        <v>4153</v>
      </c>
      <c r="E39" s="58" t="s">
        <v>610</v>
      </c>
      <c r="F39" s="81">
        <v>45740</v>
      </c>
      <c r="G39" s="70">
        <v>10</v>
      </c>
      <c r="H39" s="69">
        <v>45749</v>
      </c>
    </row>
    <row r="40" spans="1:8">
      <c r="A40" s="59">
        <v>36</v>
      </c>
      <c r="B40" s="78">
        <v>2121</v>
      </c>
      <c r="C40" s="63" t="s">
        <v>86</v>
      </c>
      <c r="D40" s="58">
        <v>3103</v>
      </c>
      <c r="E40" s="58" t="s">
        <v>599</v>
      </c>
      <c r="F40" s="81">
        <v>45747</v>
      </c>
      <c r="G40" s="70">
        <v>10</v>
      </c>
      <c r="H40" s="69">
        <v>45756</v>
      </c>
    </row>
  </sheetData>
  <sortState ref="A5:I30">
    <sortCondition ref="F5:F30"/>
  </sortState>
  <mergeCells count="1">
    <mergeCell ref="A1:H2"/>
  </mergeCells>
  <conditionalFormatting sqref="B4:B1048576">
    <cfRule type="duplicateValues" dxfId="28" priority="287"/>
  </conditionalFormatting>
  <conditionalFormatting sqref="B12">
    <cfRule type="duplicateValues" dxfId="27" priority="27"/>
  </conditionalFormatting>
  <conditionalFormatting sqref="G16 G18 G20 G22:G23 G25 G27:G32">
    <cfRule type="cellIs" dxfId="26" priority="25" operator="equal">
      <formula>#REF!</formula>
    </cfRule>
    <cfRule type="cellIs" dxfId="25" priority="26" operator="equal">
      <formula>#REF!</formula>
    </cfRule>
  </conditionalFormatting>
  <conditionalFormatting sqref="B13">
    <cfRule type="duplicateValues" dxfId="24" priority="24"/>
  </conditionalFormatting>
  <conditionalFormatting sqref="B14">
    <cfRule type="duplicateValues" dxfId="23" priority="23"/>
  </conditionalFormatting>
  <conditionalFormatting sqref="B11:B14">
    <cfRule type="duplicateValues" dxfId="22" priority="22"/>
  </conditionalFormatting>
  <conditionalFormatting sqref="B5:B11">
    <cfRule type="duplicateValues" dxfId="21" priority="21"/>
  </conditionalFormatting>
  <conditionalFormatting sqref="B5:B32">
    <cfRule type="duplicateValues" dxfId="20" priority="20"/>
  </conditionalFormatting>
  <conditionalFormatting sqref="B13">
    <cfRule type="duplicateValues" dxfId="19" priority="19"/>
  </conditionalFormatting>
  <conditionalFormatting sqref="B14">
    <cfRule type="duplicateValues" dxfId="18" priority="18"/>
  </conditionalFormatting>
  <conditionalFormatting sqref="G13:G16 G21">
    <cfRule type="cellIs" dxfId="17" priority="16" operator="equal">
      <formula>#REF!</formula>
    </cfRule>
    <cfRule type="cellIs" dxfId="16" priority="17" operator="equal">
      <formula>#REF!</formula>
    </cfRule>
  </conditionalFormatting>
  <conditionalFormatting sqref="B15">
    <cfRule type="duplicateValues" dxfId="15" priority="15"/>
  </conditionalFormatting>
  <conditionalFormatting sqref="B16">
    <cfRule type="duplicateValues" dxfId="14" priority="14"/>
  </conditionalFormatting>
  <conditionalFormatting sqref="B17:B18">
    <cfRule type="duplicateValues" dxfId="13" priority="13"/>
  </conditionalFormatting>
  <conditionalFormatting sqref="G17:G18">
    <cfRule type="cellIs" dxfId="12" priority="11" operator="equal">
      <formula>#REF!</formula>
    </cfRule>
    <cfRule type="cellIs" dxfId="11" priority="12" operator="equal">
      <formula>#REF!</formula>
    </cfRule>
  </conditionalFormatting>
  <conditionalFormatting sqref="B19:B20">
    <cfRule type="duplicateValues" dxfId="10" priority="10"/>
  </conditionalFormatting>
  <conditionalFormatting sqref="G19:G20">
    <cfRule type="cellIs" dxfId="9" priority="8" operator="equal">
      <formula>#REF!</formula>
    </cfRule>
    <cfRule type="cellIs" dxfId="8" priority="9" operator="equal">
      <formula>#REF!</formula>
    </cfRule>
  </conditionalFormatting>
  <conditionalFormatting sqref="G22:G40">
    <cfRule type="cellIs" dxfId="7" priority="6" operator="equal">
      <formula>#REF!</formula>
    </cfRule>
    <cfRule type="cellIs" dxfId="6" priority="7" operator="equal">
      <formula>#REF!</formula>
    </cfRule>
  </conditionalFormatting>
  <conditionalFormatting sqref="B5:B21">
    <cfRule type="duplicateValues" dxfId="5" priority="5"/>
  </conditionalFormatting>
  <conditionalFormatting sqref="G22 G24 G26:G40">
    <cfRule type="cellIs" dxfId="4" priority="3" operator="equal">
      <formula>#REF!</formula>
    </cfRule>
    <cfRule type="cellIs" dxfId="3" priority="4" operator="equal">
      <formula>#REF!</formula>
    </cfRule>
  </conditionalFormatting>
  <conditionalFormatting sqref="B4:B40">
    <cfRule type="duplicateValues" dxfId="2" priority="2"/>
  </conditionalFormatting>
  <conditionalFormatting sqref="B22:B40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656"/>
  <sheetViews>
    <sheetView workbookViewId="0">
      <pane ySplit="4" topLeftCell="A5" activePane="bottomLeft" state="frozen"/>
      <selection pane="bottomLeft" activeCell="K14" sqref="K14"/>
    </sheetView>
  </sheetViews>
  <sheetFormatPr defaultRowHeight="12"/>
  <cols>
    <col min="1" max="1" width="5.28515625" style="9" customWidth="1"/>
    <col min="2" max="2" width="8.28515625" style="9" customWidth="1"/>
    <col min="3" max="3" width="34" style="8" customWidth="1"/>
    <col min="4" max="4" width="17.42578125" style="7" bestFit="1" customWidth="1"/>
    <col min="5" max="5" width="15.140625" style="7" bestFit="1" customWidth="1"/>
    <col min="6" max="7" width="17.42578125" style="42" bestFit="1" customWidth="1"/>
    <col min="8" max="8" width="15.140625" style="7" bestFit="1" customWidth="1"/>
    <col min="9" max="9" width="31.7109375" style="41" bestFit="1" customWidth="1"/>
    <col min="10" max="10" width="11.28515625" style="9" customWidth="1"/>
    <col min="11" max="11" width="11.140625" style="9" customWidth="1"/>
    <col min="12" max="12" width="15.140625" style="8" bestFit="1" customWidth="1"/>
    <col min="13" max="13" width="14.140625" style="8" bestFit="1" customWidth="1"/>
    <col min="14" max="14" width="15.140625" style="8" bestFit="1" customWidth="1"/>
    <col min="15" max="15" width="14.140625" style="8" bestFit="1" customWidth="1"/>
    <col min="16" max="16" width="8" style="8" bestFit="1" customWidth="1"/>
    <col min="17" max="16384" width="9.140625" style="8"/>
  </cols>
  <sheetData>
    <row r="1" spans="1:16">
      <c r="L1" s="9"/>
      <c r="M1" s="9" t="s">
        <v>433</v>
      </c>
    </row>
    <row r="2" spans="1:16">
      <c r="A2" s="87" t="s">
        <v>590</v>
      </c>
      <c r="B2" s="82"/>
      <c r="C2" s="82"/>
      <c r="D2" s="82"/>
      <c r="E2" s="43"/>
      <c r="F2" s="76"/>
      <c r="G2" s="93"/>
      <c r="H2" s="43"/>
      <c r="L2" s="9" t="s">
        <v>432</v>
      </c>
      <c r="M2" s="9">
        <v>701</v>
      </c>
    </row>
    <row r="3" spans="1:16">
      <c r="L3" s="9" t="s">
        <v>434</v>
      </c>
      <c r="M3" s="6" t="s">
        <v>447</v>
      </c>
    </row>
    <row r="4" spans="1:16">
      <c r="A4" s="85" t="s">
        <v>0</v>
      </c>
      <c r="B4" s="85" t="s">
        <v>1</v>
      </c>
      <c r="C4" s="85" t="s">
        <v>2</v>
      </c>
      <c r="D4" s="88" t="s">
        <v>435</v>
      </c>
      <c r="E4" s="37" t="s">
        <v>434</v>
      </c>
      <c r="F4" s="76" t="s">
        <v>565</v>
      </c>
      <c r="G4" s="95" t="s">
        <v>437</v>
      </c>
      <c r="H4" s="36" t="s">
        <v>431</v>
      </c>
      <c r="L4" s="6" t="s">
        <v>448</v>
      </c>
      <c r="M4" s="6" t="s">
        <v>451</v>
      </c>
    </row>
    <row r="5" spans="1:16">
      <c r="A5" s="86">
        <v>1</v>
      </c>
      <c r="B5" s="86">
        <v>397</v>
      </c>
      <c r="C5" s="83" t="s">
        <v>3</v>
      </c>
      <c r="D5" s="89">
        <v>9019.7900000000009</v>
      </c>
      <c r="E5" s="35">
        <f t="shared" ref="E5:E68" si="0">D5-H5</f>
        <v>7606.1600000000008</v>
      </c>
      <c r="F5" s="75" t="str">
        <f>IFERROR(VLOOKUP(B:B,ADI!B:D,3,0),"0,00")</f>
        <v>0,00</v>
      </c>
      <c r="G5" s="96">
        <v>1413.63</v>
      </c>
      <c r="H5" s="35">
        <f>F5+G5</f>
        <v>1413.63</v>
      </c>
      <c r="I5" s="41" t="str">
        <f>VLOOKUP(B:B,'FOLHA RESUMIDA'!C:D,2,FALSE)</f>
        <v>MARIA AMARA MEDEIROS</v>
      </c>
      <c r="L5" s="9"/>
      <c r="M5" s="9"/>
    </row>
    <row r="6" spans="1:16">
      <c r="A6" s="86">
        <v>1</v>
      </c>
      <c r="B6" s="86">
        <v>508</v>
      </c>
      <c r="C6" s="83" t="s">
        <v>4</v>
      </c>
      <c r="D6" s="89">
        <v>5523.19</v>
      </c>
      <c r="E6" s="35">
        <f t="shared" si="0"/>
        <v>2276.9899999999998</v>
      </c>
      <c r="F6" s="75">
        <f>IFERROR(VLOOKUP(B:B,ADI!B:D,3,0),"0,00")</f>
        <v>1877.88</v>
      </c>
      <c r="G6" s="96">
        <v>1368.32</v>
      </c>
      <c r="H6" s="35">
        <f t="shared" ref="H6:H69" si="1">F6+G6</f>
        <v>3246.2</v>
      </c>
      <c r="I6" s="41" t="str">
        <f>VLOOKUP(B:B,'FOLHA RESUMIDA'!C:D,2,FALSE)</f>
        <v>SANDRA EMIDIO PEREIRA</v>
      </c>
      <c r="L6" s="9"/>
      <c r="M6" s="9"/>
    </row>
    <row r="7" spans="1:16">
      <c r="A7" s="86">
        <v>1</v>
      </c>
      <c r="B7" s="86">
        <v>510</v>
      </c>
      <c r="C7" s="83" t="s">
        <v>5</v>
      </c>
      <c r="D7" s="89">
        <v>4475.91</v>
      </c>
      <c r="E7" s="35">
        <f t="shared" si="0"/>
        <v>1615.1099999999997</v>
      </c>
      <c r="F7" s="75">
        <f>IFERROR(VLOOKUP(B:B,ADI!B:D,3,0),"0,00")</f>
        <v>1521.81</v>
      </c>
      <c r="G7" s="96">
        <v>1338.99</v>
      </c>
      <c r="H7" s="35">
        <f t="shared" si="1"/>
        <v>2860.8</v>
      </c>
      <c r="I7" s="41" t="str">
        <f>VLOOKUP(B:B,'FOLHA RESUMIDA'!C:D,2,FALSE)</f>
        <v>FRANCISCO FERREIRA DE SOUSA</v>
      </c>
      <c r="L7" s="40" t="s">
        <v>435</v>
      </c>
      <c r="M7" s="6" t="s">
        <v>434</v>
      </c>
      <c r="N7" s="40" t="s">
        <v>436</v>
      </c>
      <c r="O7" s="40" t="s">
        <v>437</v>
      </c>
      <c r="P7" s="7" t="s">
        <v>431</v>
      </c>
    </row>
    <row r="8" spans="1:16">
      <c r="A8" s="86">
        <v>1</v>
      </c>
      <c r="B8" s="86">
        <v>542</v>
      </c>
      <c r="C8" s="83" t="s">
        <v>6</v>
      </c>
      <c r="D8" s="89">
        <v>2873.15</v>
      </c>
      <c r="E8" s="35">
        <f t="shared" si="0"/>
        <v>963.09000000000015</v>
      </c>
      <c r="F8" s="75">
        <f>IFERROR(VLOOKUP(B:B,ADI!B:D,3,0),"0,00")</f>
        <v>732</v>
      </c>
      <c r="G8" s="96">
        <v>1178.06</v>
      </c>
      <c r="H8" s="35">
        <f t="shared" si="1"/>
        <v>1910.06</v>
      </c>
      <c r="I8" s="41" t="str">
        <f>VLOOKUP(B:B,'FOLHA RESUMIDA'!C:D,2,FALSE)</f>
        <v>ANA MARTA MARCELINO DA SILVA</v>
      </c>
    </row>
    <row r="9" spans="1:16">
      <c r="A9" s="86">
        <v>1</v>
      </c>
      <c r="B9" s="86">
        <v>788</v>
      </c>
      <c r="C9" s="83" t="s">
        <v>7</v>
      </c>
      <c r="D9" s="89">
        <v>3877.42</v>
      </c>
      <c r="E9" s="35">
        <f t="shared" si="0"/>
        <v>1300.8000000000002</v>
      </c>
      <c r="F9" s="75">
        <f>IFERROR(VLOOKUP(B:B,ADI!B:D,3,0),"0,00")</f>
        <v>1239.19</v>
      </c>
      <c r="G9" s="96">
        <v>1337.43</v>
      </c>
      <c r="H9" s="35">
        <f t="shared" si="1"/>
        <v>2576.62</v>
      </c>
      <c r="I9" s="41" t="str">
        <f>VLOOKUP(B:B,'FOLHA RESUMIDA'!C:D,2,FALSE)</f>
        <v>IVONEIDE FRANCISCA S ALMEIDA</v>
      </c>
    </row>
    <row r="10" spans="1:16">
      <c r="A10" s="86">
        <v>1</v>
      </c>
      <c r="B10" s="86">
        <v>830</v>
      </c>
      <c r="C10" s="83" t="s">
        <v>8</v>
      </c>
      <c r="D10" s="89">
        <v>5440.47</v>
      </c>
      <c r="E10" s="35">
        <f t="shared" si="0"/>
        <v>1913.67</v>
      </c>
      <c r="F10" s="75">
        <f>IFERROR(VLOOKUP(B:B,ADI!B:D,3,0),"0,00")</f>
        <v>1849.76</v>
      </c>
      <c r="G10" s="96">
        <v>1677.04</v>
      </c>
      <c r="H10" s="35">
        <f t="shared" si="1"/>
        <v>3526.8</v>
      </c>
      <c r="I10" s="41" t="str">
        <f>VLOOKUP(B:B,'FOLHA RESUMIDA'!C:D,2,FALSE)</f>
        <v>CARLOS ANTONIO DA SILVA</v>
      </c>
    </row>
    <row r="11" spans="1:16">
      <c r="A11" s="86">
        <v>1</v>
      </c>
      <c r="B11" s="86">
        <v>863</v>
      </c>
      <c r="C11" s="83" t="s">
        <v>9</v>
      </c>
      <c r="D11" s="89">
        <v>2759.34</v>
      </c>
      <c r="E11" s="35">
        <f t="shared" si="0"/>
        <v>1190.6600000000003</v>
      </c>
      <c r="F11" s="75">
        <f>IFERROR(VLOOKUP(B:B,ADI!B:D,3,0),"0,00")</f>
        <v>938.18</v>
      </c>
      <c r="G11" s="96">
        <v>630.5</v>
      </c>
      <c r="H11" s="35">
        <f t="shared" si="1"/>
        <v>1568.6799999999998</v>
      </c>
      <c r="I11" s="41" t="str">
        <f>VLOOKUP(B:B,'FOLHA RESUMIDA'!C:D,2,FALSE)</f>
        <v>JOSE AMARO DOS SANTOS</v>
      </c>
    </row>
    <row r="12" spans="1:16">
      <c r="A12" s="86">
        <v>1</v>
      </c>
      <c r="B12" s="86">
        <v>871</v>
      </c>
      <c r="C12" s="83" t="s">
        <v>573</v>
      </c>
      <c r="D12" s="89">
        <v>5850.48</v>
      </c>
      <c r="E12" s="35">
        <f t="shared" si="0"/>
        <v>2311.0799999999995</v>
      </c>
      <c r="F12" s="75">
        <f>IFERROR(VLOOKUP(B:B,ADI!B:D,3,0),"0,00")</f>
        <v>1989.16</v>
      </c>
      <c r="G12" s="96">
        <v>1550.24</v>
      </c>
      <c r="H12" s="35">
        <f t="shared" si="1"/>
        <v>3539.4</v>
      </c>
      <c r="I12" s="41" t="str">
        <f>VLOOKUP(B:B,'FOLHA RESUMIDA'!C:D,2,FALSE)</f>
        <v>MARIA LUISA P DE LEMOS SILVA</v>
      </c>
    </row>
    <row r="13" spans="1:16">
      <c r="A13" s="86">
        <v>1</v>
      </c>
      <c r="B13" s="86">
        <v>897</v>
      </c>
      <c r="C13" s="83" t="s">
        <v>10</v>
      </c>
      <c r="D13" s="89">
        <v>2059.06</v>
      </c>
      <c r="E13" s="35">
        <f t="shared" si="0"/>
        <v>1730.1399999999999</v>
      </c>
      <c r="F13" s="75">
        <f>IFERROR(VLOOKUP(B:B,ADI!B:D,3,0),"0,00")</f>
        <v>205.91</v>
      </c>
      <c r="G13" s="96">
        <v>123.01</v>
      </c>
      <c r="H13" s="35">
        <f t="shared" si="1"/>
        <v>328.92</v>
      </c>
      <c r="I13" s="41" t="str">
        <f>VLOOKUP(B:B,'FOLHA RESUMIDA'!C:D,2,FALSE)</f>
        <v>EUNICE DE ASSIS CALIXTO</v>
      </c>
    </row>
    <row r="14" spans="1:16">
      <c r="A14" s="86">
        <v>1</v>
      </c>
      <c r="B14" s="86">
        <v>996</v>
      </c>
      <c r="C14" s="83" t="s">
        <v>11</v>
      </c>
      <c r="D14" s="89">
        <v>4705.3100000000004</v>
      </c>
      <c r="E14" s="35">
        <f t="shared" si="0"/>
        <v>1707.5800000000004</v>
      </c>
      <c r="F14" s="75">
        <f>IFERROR(VLOOKUP(B:B,ADI!B:D,3,0),"0,00")</f>
        <v>1455.43</v>
      </c>
      <c r="G14" s="96">
        <v>1542.3</v>
      </c>
      <c r="H14" s="35">
        <f t="shared" si="1"/>
        <v>2997.73</v>
      </c>
      <c r="I14" s="41" t="str">
        <f>VLOOKUP(B:B,'FOLHA RESUMIDA'!C:D,2,FALSE)</f>
        <v>FIRMINO SIQUEIRA DA SILVA</v>
      </c>
    </row>
    <row r="15" spans="1:16">
      <c r="A15" s="86">
        <v>1</v>
      </c>
      <c r="B15" s="86">
        <v>1008</v>
      </c>
      <c r="C15" s="83" t="s">
        <v>12</v>
      </c>
      <c r="D15" s="89">
        <v>2627.98</v>
      </c>
      <c r="E15" s="35">
        <f t="shared" si="0"/>
        <v>711.06</v>
      </c>
      <c r="F15" s="75">
        <f>IFERROR(VLOOKUP(B:B,ADI!B:D,3,0),"0,00")</f>
        <v>893.51</v>
      </c>
      <c r="G15" s="96">
        <v>1023.41</v>
      </c>
      <c r="H15" s="35">
        <f t="shared" si="1"/>
        <v>1916.92</v>
      </c>
      <c r="I15" s="41" t="str">
        <f>VLOOKUP(B:B,'FOLHA RESUMIDA'!C:D,2,FALSE)</f>
        <v>MARIO JOSE DO NASCIMENTO</v>
      </c>
    </row>
    <row r="16" spans="1:16">
      <c r="A16" s="86">
        <v>1</v>
      </c>
      <c r="B16" s="86">
        <v>1037</v>
      </c>
      <c r="C16" s="83" t="s">
        <v>13</v>
      </c>
      <c r="D16" s="89">
        <v>4076.83</v>
      </c>
      <c r="E16" s="35">
        <f t="shared" si="0"/>
        <v>1521.9</v>
      </c>
      <c r="F16" s="75">
        <f>IFERROR(VLOOKUP(B:B,ADI!B:D,3,0),"0,00")</f>
        <v>1386.12</v>
      </c>
      <c r="G16" s="96">
        <v>1168.81</v>
      </c>
      <c r="H16" s="35">
        <f t="shared" si="1"/>
        <v>2554.9299999999998</v>
      </c>
      <c r="I16" s="41" t="str">
        <f>VLOOKUP(B:B,'FOLHA RESUMIDA'!C:D,2,FALSE)</f>
        <v>DAVI INACIO FILHO</v>
      </c>
    </row>
    <row r="17" spans="1:9">
      <c r="A17" s="86">
        <v>1</v>
      </c>
      <c r="B17" s="86">
        <v>1051</v>
      </c>
      <c r="C17" s="83" t="s">
        <v>14</v>
      </c>
      <c r="D17" s="89">
        <v>21920.69</v>
      </c>
      <c r="E17" s="35">
        <f t="shared" si="0"/>
        <v>7674.8299999999981</v>
      </c>
      <c r="F17" s="75">
        <f>IFERROR(VLOOKUP(B:B,ADI!B:D,3,0),"0,00")</f>
        <v>7453.03</v>
      </c>
      <c r="G17" s="96">
        <v>6792.83</v>
      </c>
      <c r="H17" s="35">
        <f t="shared" si="1"/>
        <v>14245.86</v>
      </c>
      <c r="I17" s="41" t="str">
        <f>VLOOKUP(B:B,'FOLHA RESUMIDA'!C:D,2,FALSE)</f>
        <v>GEORGE HAROLD DE B  WALMSLEY</v>
      </c>
    </row>
    <row r="18" spans="1:9">
      <c r="A18" s="86">
        <v>1</v>
      </c>
      <c r="B18" s="86">
        <v>1056</v>
      </c>
      <c r="C18" s="83" t="s">
        <v>15</v>
      </c>
      <c r="D18" s="89">
        <v>5430.35</v>
      </c>
      <c r="E18" s="35">
        <f t="shared" si="0"/>
        <v>3589.2700000000004</v>
      </c>
      <c r="F18" s="75">
        <f>IFERROR(VLOOKUP(B:B,ADI!B:D,3,0),"0,00")</f>
        <v>1677.78</v>
      </c>
      <c r="G18" s="96">
        <v>163.30000000000001</v>
      </c>
      <c r="H18" s="35">
        <f t="shared" si="1"/>
        <v>1841.08</v>
      </c>
      <c r="I18" s="41" t="str">
        <f>VLOOKUP(B:B,'FOLHA RESUMIDA'!C:D,2,FALSE)</f>
        <v>VALERIA MARIA DA SILVA</v>
      </c>
    </row>
    <row r="19" spans="1:9">
      <c r="A19" s="86">
        <v>1</v>
      </c>
      <c r="B19" s="86">
        <v>1071</v>
      </c>
      <c r="C19" s="83" t="s">
        <v>16</v>
      </c>
      <c r="D19" s="89">
        <v>2270.11</v>
      </c>
      <c r="E19" s="35">
        <f t="shared" si="0"/>
        <v>424.27</v>
      </c>
      <c r="F19" s="75">
        <f>IFERROR(VLOOKUP(B:B,ADI!B:D,3,0),"0,00")</f>
        <v>771.84</v>
      </c>
      <c r="G19" s="96">
        <v>1074</v>
      </c>
      <c r="H19" s="35">
        <f t="shared" si="1"/>
        <v>1845.8400000000001</v>
      </c>
      <c r="I19" s="41" t="str">
        <f>VLOOKUP(B:B,'FOLHA RESUMIDA'!C:D,2,FALSE)</f>
        <v>MARIA JOSE DA HORA</v>
      </c>
    </row>
    <row r="20" spans="1:9">
      <c r="A20" s="86">
        <v>1</v>
      </c>
      <c r="B20" s="86">
        <v>1080</v>
      </c>
      <c r="C20" s="83" t="s">
        <v>17</v>
      </c>
      <c r="D20" s="89">
        <v>4475.91</v>
      </c>
      <c r="E20" s="35">
        <f t="shared" si="0"/>
        <v>1569.1499999999996</v>
      </c>
      <c r="F20" s="75">
        <f>IFERROR(VLOOKUP(B:B,ADI!B:D,3,0),"0,00")</f>
        <v>1118.98</v>
      </c>
      <c r="G20" s="96">
        <v>1787.78</v>
      </c>
      <c r="H20" s="35">
        <f t="shared" si="1"/>
        <v>2906.76</v>
      </c>
      <c r="I20" s="41" t="str">
        <f>VLOOKUP(B:B,'FOLHA RESUMIDA'!C:D,2,FALSE)</f>
        <v>VALDIRENE ANDRE PEREIRA</v>
      </c>
    </row>
    <row r="21" spans="1:9">
      <c r="A21" s="86">
        <v>1</v>
      </c>
      <c r="B21" s="86">
        <v>1099</v>
      </c>
      <c r="C21" s="83" t="s">
        <v>18</v>
      </c>
      <c r="D21" s="89">
        <v>4076.83</v>
      </c>
      <c r="E21" s="35">
        <f t="shared" si="0"/>
        <v>707</v>
      </c>
      <c r="F21" s="75">
        <f>IFERROR(VLOOKUP(B:B,ADI!B:D,3,0),"0,00")</f>
        <v>1386.12</v>
      </c>
      <c r="G21" s="96">
        <v>1983.71</v>
      </c>
      <c r="H21" s="35">
        <f t="shared" si="1"/>
        <v>3369.83</v>
      </c>
      <c r="I21" s="41" t="str">
        <f>VLOOKUP(B:B,'FOLHA RESUMIDA'!C:D,2,FALSE)</f>
        <v>VALERIA DA SILVA SOUZA</v>
      </c>
    </row>
    <row r="22" spans="1:9">
      <c r="A22" s="86">
        <v>1</v>
      </c>
      <c r="B22" s="86">
        <v>1126</v>
      </c>
      <c r="C22" s="83" t="s">
        <v>19</v>
      </c>
      <c r="D22" s="89">
        <v>6997.81</v>
      </c>
      <c r="E22" s="35">
        <f t="shared" si="0"/>
        <v>2986.8900000000003</v>
      </c>
      <c r="F22" s="75">
        <f>IFERROR(VLOOKUP(B:B,ADI!B:D,3,0),"0,00")</f>
        <v>2379.2600000000002</v>
      </c>
      <c r="G22" s="96">
        <v>1631.66</v>
      </c>
      <c r="H22" s="35">
        <f t="shared" si="1"/>
        <v>4010.92</v>
      </c>
      <c r="I22" s="41" t="str">
        <f>VLOOKUP(B:B,'FOLHA RESUMIDA'!C:D,2,FALSE)</f>
        <v>ALUISIO GOMES FERREIRA FILHO</v>
      </c>
    </row>
    <row r="23" spans="1:9">
      <c r="A23" s="86">
        <v>10</v>
      </c>
      <c r="B23" s="86">
        <v>1135</v>
      </c>
      <c r="C23" s="83" t="s">
        <v>327</v>
      </c>
      <c r="D23" s="89">
        <v>3682.31</v>
      </c>
      <c r="E23" s="35">
        <f t="shared" si="0"/>
        <v>1652.59</v>
      </c>
      <c r="F23" s="75">
        <f>IFERROR(VLOOKUP(B:B,ADI!B:D,3,0),"0,00")</f>
        <v>1251.99</v>
      </c>
      <c r="G23" s="96">
        <v>777.73</v>
      </c>
      <c r="H23" s="35">
        <f t="shared" si="1"/>
        <v>2029.72</v>
      </c>
      <c r="I23" s="41" t="str">
        <f>VLOOKUP(B:B,'FOLHA RESUMIDA'!C:D,2,FALSE)</f>
        <v>ANTONIO LUIZ DOS SANTOS</v>
      </c>
    </row>
    <row r="24" spans="1:9">
      <c r="A24" s="86">
        <v>1</v>
      </c>
      <c r="B24" s="86">
        <v>1159</v>
      </c>
      <c r="C24" s="83" t="s">
        <v>20</v>
      </c>
      <c r="D24" s="89">
        <v>2270.16</v>
      </c>
      <c r="E24" s="35">
        <f t="shared" si="0"/>
        <v>1763.4299999999998</v>
      </c>
      <c r="F24" s="75">
        <f>IFERROR(VLOOKUP(B:B,ADI!B:D,3,0),"0,00")</f>
        <v>370.63</v>
      </c>
      <c r="G24" s="96">
        <v>136.1</v>
      </c>
      <c r="H24" s="35">
        <f t="shared" si="1"/>
        <v>506.73</v>
      </c>
      <c r="I24" s="41" t="str">
        <f>VLOOKUP(B:B,'FOLHA RESUMIDA'!C:D,2,FALSE)</f>
        <v>VERA LUCIA MARIA C  DA SILVA</v>
      </c>
    </row>
    <row r="25" spans="1:9">
      <c r="A25" s="86">
        <v>1</v>
      </c>
      <c r="B25" s="86">
        <v>1164</v>
      </c>
      <c r="C25" s="83" t="s">
        <v>21</v>
      </c>
      <c r="D25" s="89">
        <v>5712.48</v>
      </c>
      <c r="E25" s="35">
        <f t="shared" si="0"/>
        <v>2379.2699999999995</v>
      </c>
      <c r="F25" s="75">
        <f>IFERROR(VLOOKUP(B:B,ADI!B:D,3,0),"0,00")</f>
        <v>1942.24</v>
      </c>
      <c r="G25" s="96">
        <v>1390.97</v>
      </c>
      <c r="H25" s="35">
        <f t="shared" si="1"/>
        <v>3333.21</v>
      </c>
      <c r="I25" s="41" t="str">
        <f>VLOOKUP(B:B,'FOLHA RESUMIDA'!C:D,2,FALSE)</f>
        <v>TERESINHA MARIA DE F  FELIX</v>
      </c>
    </row>
    <row r="26" spans="1:9">
      <c r="A26" s="86">
        <v>1</v>
      </c>
      <c r="B26" s="86">
        <v>1169</v>
      </c>
      <c r="C26" s="83" t="s">
        <v>22</v>
      </c>
      <c r="D26" s="89">
        <v>3521.69</v>
      </c>
      <c r="E26" s="35">
        <f t="shared" si="0"/>
        <v>2151.83</v>
      </c>
      <c r="F26" s="75">
        <f>IFERROR(VLOOKUP(B:B,ADI!B:D,3,0),"0,00")</f>
        <v>1197.3699999999999</v>
      </c>
      <c r="G26" s="96">
        <v>172.49</v>
      </c>
      <c r="H26" s="35">
        <f t="shared" si="1"/>
        <v>1369.86</v>
      </c>
      <c r="I26" s="41" t="str">
        <f>VLOOKUP(B:B,'FOLHA RESUMIDA'!C:D,2,FALSE)</f>
        <v>MARIA DO CARMO SANTOS</v>
      </c>
    </row>
    <row r="27" spans="1:9">
      <c r="A27" s="86">
        <v>1</v>
      </c>
      <c r="B27" s="86">
        <v>1177</v>
      </c>
      <c r="C27" s="83" t="s">
        <v>23</v>
      </c>
      <c r="D27" s="89">
        <v>4475.95</v>
      </c>
      <c r="E27" s="35">
        <f t="shared" si="0"/>
        <v>2468.2599999999998</v>
      </c>
      <c r="F27" s="75">
        <f>IFERROR(VLOOKUP(B:B,ADI!B:D,3,0),"0,00")</f>
        <v>1521.82</v>
      </c>
      <c r="G27" s="96">
        <v>485.87</v>
      </c>
      <c r="H27" s="35">
        <f t="shared" si="1"/>
        <v>2007.69</v>
      </c>
      <c r="I27" s="41" t="str">
        <f>VLOOKUP(B:B,'FOLHA RESUMIDA'!C:D,2,FALSE)</f>
        <v>SELMA MARIA P DO NASCIMENTO</v>
      </c>
    </row>
    <row r="28" spans="1:9">
      <c r="A28" s="86">
        <v>1</v>
      </c>
      <c r="B28" s="86">
        <v>1221</v>
      </c>
      <c r="C28" s="83" t="s">
        <v>24</v>
      </c>
      <c r="D28" s="89">
        <v>10379.799999999999</v>
      </c>
      <c r="E28" s="35">
        <f t="shared" si="0"/>
        <v>3762.3399999999992</v>
      </c>
      <c r="F28" s="75">
        <f>IFERROR(VLOOKUP(B:B,ADI!B:D,3,0),"0,00")</f>
        <v>3529.13</v>
      </c>
      <c r="G28" s="96">
        <v>3088.33</v>
      </c>
      <c r="H28" s="35">
        <f t="shared" si="1"/>
        <v>6617.46</v>
      </c>
      <c r="I28" s="41" t="str">
        <f>VLOOKUP(B:B,'FOLHA RESUMIDA'!C:D,2,FALSE)</f>
        <v>JOSE CARLOS TENORIO DE MELO</v>
      </c>
    </row>
    <row r="29" spans="1:9">
      <c r="A29" s="86">
        <v>1</v>
      </c>
      <c r="B29" s="86">
        <v>1229</v>
      </c>
      <c r="C29" s="83" t="s">
        <v>25</v>
      </c>
      <c r="D29" s="89">
        <v>4727.16</v>
      </c>
      <c r="E29" s="35">
        <f t="shared" si="0"/>
        <v>1964.9799999999996</v>
      </c>
      <c r="F29" s="75">
        <f>IFERROR(VLOOKUP(B:B,ADI!B:D,3,0),"0,00")</f>
        <v>1455.43</v>
      </c>
      <c r="G29" s="96">
        <v>1306.75</v>
      </c>
      <c r="H29" s="35">
        <f t="shared" si="1"/>
        <v>2762.1800000000003</v>
      </c>
      <c r="I29" s="41" t="str">
        <f>VLOOKUP(B:B,'FOLHA RESUMIDA'!C:D,2,FALSE)</f>
        <v>IVANETE RODRIGUES DOS SANTOS</v>
      </c>
    </row>
    <row r="30" spans="1:9">
      <c r="A30" s="86">
        <v>1</v>
      </c>
      <c r="B30" s="86">
        <v>1243</v>
      </c>
      <c r="C30" s="83" t="s">
        <v>26</v>
      </c>
      <c r="D30" s="89">
        <v>2759.34</v>
      </c>
      <c r="E30" s="35">
        <f t="shared" si="0"/>
        <v>1189.17</v>
      </c>
      <c r="F30" s="75">
        <f>IFERROR(VLOOKUP(B:B,ADI!B:D,3,0),"0,00")</f>
        <v>938.18</v>
      </c>
      <c r="G30" s="96">
        <v>631.99</v>
      </c>
      <c r="H30" s="35">
        <f t="shared" si="1"/>
        <v>1570.17</v>
      </c>
      <c r="I30" s="41" t="str">
        <f>VLOOKUP(B:B,'FOLHA RESUMIDA'!C:D,2,FALSE)</f>
        <v>MARIA EUGENIA VILARIM LIMA</v>
      </c>
    </row>
    <row r="31" spans="1:9">
      <c r="A31" s="86">
        <v>1</v>
      </c>
      <c r="B31" s="86">
        <v>1258</v>
      </c>
      <c r="C31" s="83" t="s">
        <v>27</v>
      </c>
      <c r="D31" s="89">
        <v>7134.39</v>
      </c>
      <c r="E31" s="35">
        <f t="shared" si="0"/>
        <v>4594.6200000000008</v>
      </c>
      <c r="F31" s="75">
        <f>IFERROR(VLOOKUP(B:B,ADI!B:D,3,0),"0,00")</f>
        <v>2248.73</v>
      </c>
      <c r="G31" s="96">
        <v>291.04000000000002</v>
      </c>
      <c r="H31" s="35">
        <f t="shared" si="1"/>
        <v>2539.77</v>
      </c>
      <c r="I31" s="41" t="str">
        <f>VLOOKUP(B:B,'FOLHA RESUMIDA'!C:D,2,FALSE)</f>
        <v>ADIGALENE RODRIGUES DA SILVA</v>
      </c>
    </row>
    <row r="32" spans="1:9">
      <c r="A32" s="86">
        <v>1</v>
      </c>
      <c r="B32" s="86">
        <v>1267</v>
      </c>
      <c r="C32" s="83" t="s">
        <v>28</v>
      </c>
      <c r="D32" s="89">
        <v>22386.880000000001</v>
      </c>
      <c r="E32" s="35">
        <f t="shared" si="0"/>
        <v>7922.93</v>
      </c>
      <c r="F32" s="75">
        <f>IFERROR(VLOOKUP(B:B,ADI!B:D,3,0),"0,00")</f>
        <v>7611.54</v>
      </c>
      <c r="G32" s="96">
        <v>6852.41</v>
      </c>
      <c r="H32" s="35">
        <f t="shared" si="1"/>
        <v>14463.95</v>
      </c>
      <c r="I32" s="41" t="str">
        <f>VLOOKUP(B:B,'FOLHA RESUMIDA'!C:D,2,FALSE)</f>
        <v>MARCO AURELIO O DE OLIVEIRA</v>
      </c>
    </row>
    <row r="33" spans="1:9">
      <c r="A33" s="86">
        <v>1</v>
      </c>
      <c r="B33" s="86">
        <v>1269</v>
      </c>
      <c r="C33" s="83" t="s">
        <v>29</v>
      </c>
      <c r="D33" s="89">
        <v>2059.06</v>
      </c>
      <c r="E33" s="35">
        <f t="shared" si="0"/>
        <v>537.69999999999982</v>
      </c>
      <c r="F33" s="75">
        <f>IFERROR(VLOOKUP(B:B,ADI!B:D,3,0),"0,00")</f>
        <v>700.08</v>
      </c>
      <c r="G33" s="96">
        <v>821.28</v>
      </c>
      <c r="H33" s="35">
        <f t="shared" si="1"/>
        <v>1521.3600000000001</v>
      </c>
      <c r="I33" s="41" t="str">
        <f>VLOOKUP(B:B,'FOLHA RESUMIDA'!C:D,2,FALSE)</f>
        <v>VALDECY FERREIRA DA COSTA</v>
      </c>
    </row>
    <row r="34" spans="1:9">
      <c r="A34" s="86">
        <v>1</v>
      </c>
      <c r="B34" s="86">
        <v>1328</v>
      </c>
      <c r="C34" s="83" t="s">
        <v>30</v>
      </c>
      <c r="D34" s="89">
        <v>4059.77</v>
      </c>
      <c r="E34" s="35">
        <f t="shared" si="0"/>
        <v>1795.1</v>
      </c>
      <c r="F34" s="75">
        <f>IFERROR(VLOOKUP(B:B,ADI!B:D,3,0),"0,00")</f>
        <v>1380.32</v>
      </c>
      <c r="G34" s="96">
        <v>884.35</v>
      </c>
      <c r="H34" s="35">
        <f t="shared" si="1"/>
        <v>2264.67</v>
      </c>
      <c r="I34" s="41" t="str">
        <f>VLOOKUP(B:B,'FOLHA RESUMIDA'!C:D,2,FALSE)</f>
        <v>LIZETE ALFREDINA DA SILVA</v>
      </c>
    </row>
    <row r="35" spans="1:9">
      <c r="A35" s="86">
        <v>1</v>
      </c>
      <c r="B35" s="86">
        <v>1330</v>
      </c>
      <c r="C35" s="83" t="s">
        <v>31</v>
      </c>
      <c r="D35" s="89">
        <v>4076.86</v>
      </c>
      <c r="E35" s="35">
        <f t="shared" si="0"/>
        <v>2047.3400000000001</v>
      </c>
      <c r="F35" s="75">
        <f>IFERROR(VLOOKUP(B:B,ADI!B:D,3,0),"0,00")</f>
        <v>1386.13</v>
      </c>
      <c r="G35" s="96">
        <v>643.39</v>
      </c>
      <c r="H35" s="35">
        <f t="shared" si="1"/>
        <v>2029.52</v>
      </c>
      <c r="I35" s="41" t="str">
        <f>VLOOKUP(B:B,'FOLHA RESUMIDA'!C:D,2,FALSE)</f>
        <v>IVANISE MARIA DA LUZ SANTOS</v>
      </c>
    </row>
    <row r="36" spans="1:9">
      <c r="A36" s="86">
        <v>1</v>
      </c>
      <c r="B36" s="86">
        <v>1333</v>
      </c>
      <c r="C36" s="83" t="s">
        <v>32</v>
      </c>
      <c r="D36" s="89">
        <v>4076.83</v>
      </c>
      <c r="E36" s="35">
        <f t="shared" si="0"/>
        <v>1518.1000000000004</v>
      </c>
      <c r="F36" s="75">
        <f>IFERROR(VLOOKUP(B:B,ADI!B:D,3,0),"0,00")</f>
        <v>1386.12</v>
      </c>
      <c r="G36" s="96">
        <v>1172.6099999999999</v>
      </c>
      <c r="H36" s="35">
        <f t="shared" si="1"/>
        <v>2558.7299999999996</v>
      </c>
      <c r="I36" s="41" t="str">
        <f>VLOOKUP(B:B,'FOLHA RESUMIDA'!C:D,2,FALSE)</f>
        <v>JORGE CUNHA OLIVEIRA</v>
      </c>
    </row>
    <row r="37" spans="1:9">
      <c r="A37" s="86">
        <v>1</v>
      </c>
      <c r="B37" s="86">
        <v>1337</v>
      </c>
      <c r="C37" s="83" t="s">
        <v>33</v>
      </c>
      <c r="D37" s="89">
        <v>5434.38</v>
      </c>
      <c r="E37" s="35">
        <f t="shared" si="0"/>
        <v>1795.19</v>
      </c>
      <c r="F37" s="75">
        <f>IFERROR(VLOOKUP(B:B,ADI!B:D,3,0),"0,00")</f>
        <v>1847.69</v>
      </c>
      <c r="G37" s="96">
        <v>1791.5</v>
      </c>
      <c r="H37" s="35">
        <f t="shared" si="1"/>
        <v>3639.19</v>
      </c>
      <c r="I37" s="41" t="str">
        <f>VLOOKUP(B:B,'FOLHA RESUMIDA'!C:D,2,FALSE)</f>
        <v>ROSILDA BARBOSA DOS SANTOS</v>
      </c>
    </row>
    <row r="38" spans="1:9">
      <c r="A38" s="86">
        <v>1</v>
      </c>
      <c r="B38" s="86">
        <v>1363</v>
      </c>
      <c r="C38" s="83" t="s">
        <v>34</v>
      </c>
      <c r="D38" s="89">
        <v>5839.34</v>
      </c>
      <c r="E38" s="35">
        <f t="shared" si="0"/>
        <v>2132.37</v>
      </c>
      <c r="F38" s="75">
        <f>IFERROR(VLOOKUP(B:B,ADI!B:D,3,0),"0,00")</f>
        <v>1829.38</v>
      </c>
      <c r="G38" s="96">
        <v>1877.59</v>
      </c>
      <c r="H38" s="35">
        <f t="shared" si="1"/>
        <v>3706.9700000000003</v>
      </c>
      <c r="I38" s="41" t="str">
        <f>VLOOKUP(B:B,'FOLHA RESUMIDA'!C:D,2,FALSE)</f>
        <v>JOSE CARLOS FERREIRA DE ARRUDA</v>
      </c>
    </row>
    <row r="39" spans="1:9">
      <c r="A39" s="86">
        <v>1</v>
      </c>
      <c r="B39" s="86">
        <v>1369</v>
      </c>
      <c r="C39" s="83" t="s">
        <v>35</v>
      </c>
      <c r="D39" s="89">
        <v>3243.48</v>
      </c>
      <c r="E39" s="35">
        <f t="shared" si="0"/>
        <v>1812.6100000000001</v>
      </c>
      <c r="F39" s="75">
        <f>IFERROR(VLOOKUP(B:B,ADI!B:D,3,0),"0,00")</f>
        <v>934.25</v>
      </c>
      <c r="G39" s="96">
        <v>496.62</v>
      </c>
      <c r="H39" s="35">
        <f t="shared" si="1"/>
        <v>1430.87</v>
      </c>
      <c r="I39" s="41" t="str">
        <f>VLOOKUP(B:B,'FOLHA RESUMIDA'!C:D,2,FALSE)</f>
        <v>ELIANE BATISTA DE CASTILHO</v>
      </c>
    </row>
    <row r="40" spans="1:9">
      <c r="A40" s="86">
        <v>1</v>
      </c>
      <c r="B40" s="86">
        <v>1393</v>
      </c>
      <c r="C40" s="83" t="s">
        <v>36</v>
      </c>
      <c r="D40" s="89">
        <v>4075.42</v>
      </c>
      <c r="E40" s="35">
        <f t="shared" si="0"/>
        <v>1035.9099999999999</v>
      </c>
      <c r="F40" s="75">
        <f>IFERROR(VLOOKUP(B:B,ADI!B:D,3,0),"0,00")</f>
        <v>1380.32</v>
      </c>
      <c r="G40" s="96">
        <v>1659.19</v>
      </c>
      <c r="H40" s="35">
        <f t="shared" si="1"/>
        <v>3039.51</v>
      </c>
      <c r="I40" s="41" t="str">
        <f>VLOOKUP(B:B,'FOLHA RESUMIDA'!C:D,2,FALSE)</f>
        <v>MANOEL CORREIA DOS SANTOS</v>
      </c>
    </row>
    <row r="41" spans="1:9">
      <c r="A41" s="86">
        <v>1</v>
      </c>
      <c r="B41" s="86">
        <v>1413</v>
      </c>
      <c r="C41" s="83" t="s">
        <v>37</v>
      </c>
      <c r="D41" s="89">
        <v>27299.14</v>
      </c>
      <c r="E41" s="35">
        <f t="shared" si="0"/>
        <v>13749.8</v>
      </c>
      <c r="F41" s="75">
        <f>IFERROR(VLOOKUP(B:B,ADI!B:D,3,0),"0,00")</f>
        <v>9281.7099999999991</v>
      </c>
      <c r="G41" s="96">
        <v>4267.63</v>
      </c>
      <c r="H41" s="35">
        <f t="shared" si="1"/>
        <v>13549.34</v>
      </c>
      <c r="I41" s="41" t="str">
        <f>VLOOKUP(B:B,'FOLHA RESUMIDA'!C:D,2,FALSE)</f>
        <v>LEDUAR GUEDES DE LIMA</v>
      </c>
    </row>
    <row r="42" spans="1:9">
      <c r="A42" s="86">
        <v>1</v>
      </c>
      <c r="B42" s="86">
        <v>1418</v>
      </c>
      <c r="C42" s="83" t="s">
        <v>38</v>
      </c>
      <c r="D42" s="89">
        <v>7512.48</v>
      </c>
      <c r="E42" s="35">
        <f t="shared" si="0"/>
        <v>5834.7</v>
      </c>
      <c r="F42" s="75">
        <f>IFERROR(VLOOKUP(B:B,ADI!B:D,3,0),"0,00")</f>
        <v>1677.78</v>
      </c>
      <c r="G42" s="96">
        <v>0</v>
      </c>
      <c r="H42" s="35">
        <f t="shared" si="1"/>
        <v>1677.78</v>
      </c>
      <c r="I42" s="41" t="str">
        <f>VLOOKUP(B:B,'FOLHA RESUMIDA'!C:D,2,FALSE)</f>
        <v>ELVIS GOMES PEREIRA</v>
      </c>
    </row>
    <row r="43" spans="1:9">
      <c r="A43" s="86">
        <v>1</v>
      </c>
      <c r="B43" s="86">
        <v>1427</v>
      </c>
      <c r="C43" s="83" t="s">
        <v>39</v>
      </c>
      <c r="D43" s="89">
        <v>15365.13</v>
      </c>
      <c r="E43" s="35">
        <f t="shared" si="0"/>
        <v>7372.8899999999994</v>
      </c>
      <c r="F43" s="75">
        <f>IFERROR(VLOOKUP(B:B,ADI!B:D,3,0),"0,00")</f>
        <v>4949.1899999999996</v>
      </c>
      <c r="G43" s="96">
        <v>3043.05</v>
      </c>
      <c r="H43" s="35">
        <f t="shared" si="1"/>
        <v>7992.24</v>
      </c>
      <c r="I43" s="41" t="str">
        <f>VLOOKUP(B:B,'FOLHA RESUMIDA'!C:D,2,FALSE)</f>
        <v>ANA MARIA ELOI DA H  DA SILVA</v>
      </c>
    </row>
    <row r="44" spans="1:9">
      <c r="A44" s="86">
        <v>1</v>
      </c>
      <c r="B44" s="86">
        <v>1429</v>
      </c>
      <c r="C44" s="83" t="s">
        <v>40</v>
      </c>
      <c r="D44" s="89">
        <v>5309.66</v>
      </c>
      <c r="E44" s="35">
        <f t="shared" si="0"/>
        <v>1052.1099999999997</v>
      </c>
      <c r="F44" s="75">
        <f>IFERROR(VLOOKUP(B:B,ADI!B:D,3,0),"0,00")</f>
        <v>1805.28</v>
      </c>
      <c r="G44" s="96">
        <v>2452.27</v>
      </c>
      <c r="H44" s="35">
        <f t="shared" si="1"/>
        <v>4257.55</v>
      </c>
      <c r="I44" s="41" t="str">
        <f>VLOOKUP(B:B,'FOLHA RESUMIDA'!C:D,2,FALSE)</f>
        <v>JOSE HENRIQUE DA PAZ</v>
      </c>
    </row>
    <row r="45" spans="1:9">
      <c r="A45" s="86">
        <v>1</v>
      </c>
      <c r="B45" s="86">
        <v>1454</v>
      </c>
      <c r="C45" s="83" t="s">
        <v>41</v>
      </c>
      <c r="D45" s="89">
        <v>6372.6</v>
      </c>
      <c r="E45" s="35">
        <f t="shared" si="0"/>
        <v>2620.6900000000005</v>
      </c>
      <c r="F45" s="75">
        <f>IFERROR(VLOOKUP(B:B,ADI!B:D,3,0),"0,00")</f>
        <v>1787.04</v>
      </c>
      <c r="G45" s="96">
        <v>1964.87</v>
      </c>
      <c r="H45" s="35">
        <f t="shared" si="1"/>
        <v>3751.91</v>
      </c>
      <c r="I45" s="41" t="str">
        <f>VLOOKUP(B:B,'FOLHA RESUMIDA'!C:D,2,FALSE)</f>
        <v>MAURICIO LOPES DA SILVA</v>
      </c>
    </row>
    <row r="46" spans="1:9">
      <c r="A46" s="86">
        <v>1</v>
      </c>
      <c r="B46" s="86">
        <v>1475</v>
      </c>
      <c r="C46" s="83" t="s">
        <v>42</v>
      </c>
      <c r="D46" s="89">
        <v>4475.95</v>
      </c>
      <c r="E46" s="35">
        <f t="shared" si="0"/>
        <v>812.9399999999996</v>
      </c>
      <c r="F46" s="75">
        <f>IFERROR(VLOOKUP(B:B,ADI!B:D,3,0),"0,00")</f>
        <v>1521.82</v>
      </c>
      <c r="G46" s="96">
        <v>2141.19</v>
      </c>
      <c r="H46" s="35">
        <f t="shared" si="1"/>
        <v>3663.01</v>
      </c>
      <c r="I46" s="41" t="str">
        <f>VLOOKUP(B:B,'FOLHA RESUMIDA'!C:D,2,FALSE)</f>
        <v>MARTA ARAUJO DA F  SANTANA</v>
      </c>
    </row>
    <row r="47" spans="1:9">
      <c r="A47" s="86">
        <v>1</v>
      </c>
      <c r="B47" s="86">
        <v>1483</v>
      </c>
      <c r="C47" s="83" t="s">
        <v>43</v>
      </c>
      <c r="D47" s="89">
        <v>2270.11</v>
      </c>
      <c r="E47" s="35">
        <f t="shared" si="0"/>
        <v>1512.3700000000001</v>
      </c>
      <c r="F47" s="75">
        <f>IFERROR(VLOOKUP(B:B,ADI!B:D,3,0),"0,00")</f>
        <v>227.01</v>
      </c>
      <c r="G47" s="96">
        <v>530.73</v>
      </c>
      <c r="H47" s="35">
        <f t="shared" si="1"/>
        <v>757.74</v>
      </c>
      <c r="I47" s="41" t="str">
        <f>VLOOKUP(B:B,'FOLHA RESUMIDA'!C:D,2,FALSE)</f>
        <v>REGINA LEANDRO SANTOS DE LIMA</v>
      </c>
    </row>
    <row r="48" spans="1:9">
      <c r="A48" s="86">
        <v>1</v>
      </c>
      <c r="B48" s="86">
        <v>1522</v>
      </c>
      <c r="C48" s="83" t="s">
        <v>44</v>
      </c>
      <c r="D48" s="89">
        <v>1961.02</v>
      </c>
      <c r="E48" s="35">
        <f t="shared" si="0"/>
        <v>393.48</v>
      </c>
      <c r="F48" s="75">
        <f>IFERROR(VLOOKUP(B:B,ADI!B:D,3,0),"0,00")</f>
        <v>666.75</v>
      </c>
      <c r="G48" s="96">
        <v>900.79</v>
      </c>
      <c r="H48" s="35">
        <f t="shared" si="1"/>
        <v>1567.54</v>
      </c>
      <c r="I48" s="41" t="str">
        <f>VLOOKUP(B:B,'FOLHA RESUMIDA'!C:D,2,FALSE)</f>
        <v>TEREZINHA P  DA SILVA CORREIA</v>
      </c>
    </row>
    <row r="49" spans="1:9">
      <c r="A49" s="86">
        <v>1</v>
      </c>
      <c r="B49" s="86">
        <v>1536</v>
      </c>
      <c r="C49" s="83" t="s">
        <v>45</v>
      </c>
      <c r="D49" s="89">
        <v>7990.73</v>
      </c>
      <c r="E49" s="35">
        <f t="shared" si="0"/>
        <v>5071.5499999999993</v>
      </c>
      <c r="F49" s="75">
        <f>IFERROR(VLOOKUP(B:B,ADI!B:D,3,0),"0,00")</f>
        <v>1251.99</v>
      </c>
      <c r="G49" s="96">
        <v>1667.19</v>
      </c>
      <c r="H49" s="35">
        <f t="shared" si="1"/>
        <v>2919.1800000000003</v>
      </c>
      <c r="I49" s="41" t="str">
        <f>VLOOKUP(B:B,'FOLHA RESUMIDA'!C:D,2,FALSE)</f>
        <v>MARIA ADRIAO DA SILVA</v>
      </c>
    </row>
    <row r="50" spans="1:9">
      <c r="A50" s="86">
        <v>1</v>
      </c>
      <c r="B50" s="86">
        <v>1545</v>
      </c>
      <c r="C50" s="83" t="s">
        <v>46</v>
      </c>
      <c r="D50" s="89">
        <v>4524.4399999999996</v>
      </c>
      <c r="E50" s="35">
        <f t="shared" si="0"/>
        <v>3027.9999999999995</v>
      </c>
      <c r="F50" s="75">
        <f>IFERROR(VLOOKUP(B:B,ADI!B:D,3,0),"0,00")</f>
        <v>1496.44</v>
      </c>
      <c r="G50" s="96">
        <v>0</v>
      </c>
      <c r="H50" s="35">
        <f t="shared" si="1"/>
        <v>1496.44</v>
      </c>
      <c r="I50" s="41" t="str">
        <f>VLOOKUP(B:B,'FOLHA RESUMIDA'!C:D,2,FALSE)</f>
        <v>HERON VILAR DE ANDRADE</v>
      </c>
    </row>
    <row r="51" spans="1:9">
      <c r="A51" s="86">
        <v>1</v>
      </c>
      <c r="B51" s="86">
        <v>1549</v>
      </c>
      <c r="C51" s="83" t="s">
        <v>47</v>
      </c>
      <c r="D51" s="89">
        <v>4699.74</v>
      </c>
      <c r="E51" s="35">
        <f t="shared" si="0"/>
        <v>896.06999999999971</v>
      </c>
      <c r="F51" s="75">
        <f>IFERROR(VLOOKUP(B:B,ADI!B:D,3,0),"0,00")</f>
        <v>1449.34</v>
      </c>
      <c r="G51" s="96">
        <v>2354.33</v>
      </c>
      <c r="H51" s="35">
        <f t="shared" si="1"/>
        <v>3803.67</v>
      </c>
      <c r="I51" s="41" t="str">
        <f>VLOOKUP(B:B,'FOLHA RESUMIDA'!C:D,2,FALSE)</f>
        <v>JOSE JOAQUIM DA SILVA FILHO</v>
      </c>
    </row>
    <row r="52" spans="1:9">
      <c r="A52" s="86">
        <v>1</v>
      </c>
      <c r="B52" s="86">
        <v>1553</v>
      </c>
      <c r="C52" s="83" t="s">
        <v>48</v>
      </c>
      <c r="D52" s="89">
        <v>4076.83</v>
      </c>
      <c r="E52" s="35">
        <f t="shared" si="0"/>
        <v>605.49000000000024</v>
      </c>
      <c r="F52" s="75">
        <f>IFERROR(VLOOKUP(B:B,ADI!B:D,3,0),"0,00")</f>
        <v>1386.12</v>
      </c>
      <c r="G52" s="96">
        <v>2085.2199999999998</v>
      </c>
      <c r="H52" s="35">
        <f t="shared" si="1"/>
        <v>3471.3399999999997</v>
      </c>
      <c r="I52" s="41" t="str">
        <f>VLOOKUP(B:B,'FOLHA RESUMIDA'!C:D,2,FALSE)</f>
        <v>MARIA DO CARMO A DOS SANTOS</v>
      </c>
    </row>
    <row r="53" spans="1:9">
      <c r="A53" s="86">
        <v>1</v>
      </c>
      <c r="B53" s="86">
        <v>1554</v>
      </c>
      <c r="C53" s="83" t="s">
        <v>49</v>
      </c>
      <c r="D53" s="89">
        <v>10496.74</v>
      </c>
      <c r="E53" s="35">
        <f t="shared" si="0"/>
        <v>8722.27</v>
      </c>
      <c r="F53" s="75" t="str">
        <f>IFERROR(VLOOKUP(B:B,ADI!B:D,3,0),"0,00")</f>
        <v>0,00</v>
      </c>
      <c r="G53" s="96">
        <v>1774.47</v>
      </c>
      <c r="H53" s="35">
        <f t="shared" si="1"/>
        <v>1774.47</v>
      </c>
      <c r="I53" s="41" t="str">
        <f>VLOOKUP(B:B,'FOLHA RESUMIDA'!C:D,2,FALSE)</f>
        <v>SONEIDE P DO NASCIMENTO CORREA</v>
      </c>
    </row>
    <row r="54" spans="1:9">
      <c r="A54" s="86">
        <v>1</v>
      </c>
      <c r="B54" s="86">
        <v>1561</v>
      </c>
      <c r="C54" s="83" t="s">
        <v>50</v>
      </c>
      <c r="D54" s="89">
        <v>1961.02</v>
      </c>
      <c r="E54" s="35">
        <f t="shared" si="0"/>
        <v>729.48</v>
      </c>
      <c r="F54" s="75">
        <f>IFERROR(VLOOKUP(B:B,ADI!B:D,3,0),"0,00")</f>
        <v>666.75</v>
      </c>
      <c r="G54" s="96">
        <v>564.79</v>
      </c>
      <c r="H54" s="35">
        <f t="shared" si="1"/>
        <v>1231.54</v>
      </c>
      <c r="I54" s="41" t="str">
        <f>VLOOKUP(B:B,'FOLHA RESUMIDA'!C:D,2,FALSE)</f>
        <v>ANDRE LUIZ MACIEL FERREIRA</v>
      </c>
    </row>
    <row r="55" spans="1:9">
      <c r="A55" s="86">
        <v>1</v>
      </c>
      <c r="B55" s="86">
        <v>1588</v>
      </c>
      <c r="C55" s="83" t="s">
        <v>51</v>
      </c>
      <c r="D55" s="89">
        <v>2059.06</v>
      </c>
      <c r="E55" s="35">
        <f t="shared" si="0"/>
        <v>1705.9499999999998</v>
      </c>
      <c r="F55" s="75">
        <f>IFERROR(VLOOKUP(B:B,ADI!B:D,3,0),"0,00")</f>
        <v>205.91</v>
      </c>
      <c r="G55" s="96">
        <v>147.19999999999999</v>
      </c>
      <c r="H55" s="35">
        <f t="shared" si="1"/>
        <v>353.11</v>
      </c>
      <c r="I55" s="41" t="str">
        <f>VLOOKUP(B:B,'FOLHA RESUMIDA'!C:D,2,FALSE)</f>
        <v>MARIA ANDREA DOS SANTOS</v>
      </c>
    </row>
    <row r="56" spans="1:9">
      <c r="A56" s="86">
        <v>1</v>
      </c>
      <c r="B56" s="86">
        <v>1589</v>
      </c>
      <c r="C56" s="83" t="s">
        <v>52</v>
      </c>
      <c r="D56" s="89">
        <v>2178.91</v>
      </c>
      <c r="E56" s="35">
        <f t="shared" si="0"/>
        <v>1491.1799999999998</v>
      </c>
      <c r="F56" s="75" t="str">
        <f>IFERROR(VLOOKUP(B:B,ADI!B:D,3,0),"0,00")</f>
        <v>0,00</v>
      </c>
      <c r="G56" s="96">
        <v>687.73</v>
      </c>
      <c r="H56" s="35">
        <f t="shared" si="1"/>
        <v>687.73</v>
      </c>
      <c r="I56" s="41" t="str">
        <f>VLOOKUP(B:B,'FOLHA RESUMIDA'!C:D,2,FALSE)</f>
        <v>SEVERINA DE SANTANA NEVES</v>
      </c>
    </row>
    <row r="57" spans="1:9">
      <c r="A57" s="86">
        <v>1</v>
      </c>
      <c r="B57" s="86">
        <v>1596</v>
      </c>
      <c r="C57" s="83" t="s">
        <v>53</v>
      </c>
      <c r="D57" s="89">
        <v>2759.34</v>
      </c>
      <c r="E57" s="35">
        <f t="shared" si="0"/>
        <v>1859.5100000000002</v>
      </c>
      <c r="F57" s="75">
        <f>IFERROR(VLOOKUP(B:B,ADI!B:D,3,0),"0,00")</f>
        <v>717.43</v>
      </c>
      <c r="G57" s="96">
        <v>182.4</v>
      </c>
      <c r="H57" s="35">
        <f t="shared" si="1"/>
        <v>899.82999999999993</v>
      </c>
      <c r="I57" s="41" t="str">
        <f>VLOOKUP(B:B,'FOLHA RESUMIDA'!C:D,2,FALSE)</f>
        <v>IVANE FRANCISCO DE AZEVEDO</v>
      </c>
    </row>
    <row r="58" spans="1:9">
      <c r="A58" s="86">
        <v>1</v>
      </c>
      <c r="B58" s="86">
        <v>1597</v>
      </c>
      <c r="C58" s="83" t="s">
        <v>54</v>
      </c>
      <c r="D58" s="89">
        <v>4871.0200000000004</v>
      </c>
      <c r="E58" s="35">
        <f t="shared" si="0"/>
        <v>3490.7000000000007</v>
      </c>
      <c r="F58" s="75">
        <f>IFERROR(VLOOKUP(B:B,ADI!B:D,3,0),"0,00")</f>
        <v>1380.32</v>
      </c>
      <c r="G58" s="96">
        <v>0</v>
      </c>
      <c r="H58" s="35">
        <f t="shared" si="1"/>
        <v>1380.32</v>
      </c>
      <c r="I58" s="41" t="str">
        <f>VLOOKUP(B:B,'FOLHA RESUMIDA'!C:D,2,FALSE)</f>
        <v>DILMA NEUZA DAS MERCES</v>
      </c>
    </row>
    <row r="59" spans="1:9">
      <c r="A59" s="86">
        <v>1</v>
      </c>
      <c r="B59" s="86">
        <v>1631</v>
      </c>
      <c r="C59" s="83" t="s">
        <v>55</v>
      </c>
      <c r="D59" s="89">
        <v>2502.81</v>
      </c>
      <c r="E59" s="35">
        <f t="shared" si="0"/>
        <v>1539.5</v>
      </c>
      <c r="F59" s="75">
        <f>IFERROR(VLOOKUP(B:B,ADI!B:D,3,0),"0,00")</f>
        <v>850.96</v>
      </c>
      <c r="G59" s="96">
        <v>112.35</v>
      </c>
      <c r="H59" s="35">
        <f t="shared" si="1"/>
        <v>963.31000000000006</v>
      </c>
      <c r="I59" s="41" t="str">
        <f>VLOOKUP(B:B,'FOLHA RESUMIDA'!C:D,2,FALSE)</f>
        <v>GERSON MARTINS DA SILVA</v>
      </c>
    </row>
    <row r="60" spans="1:9">
      <c r="A60" s="86">
        <v>1</v>
      </c>
      <c r="B60" s="86">
        <v>1650</v>
      </c>
      <c r="C60" s="83" t="s">
        <v>56</v>
      </c>
      <c r="D60" s="89">
        <v>2270.11</v>
      </c>
      <c r="E60" s="35">
        <f t="shared" si="0"/>
        <v>1705.9300000000003</v>
      </c>
      <c r="F60" s="75">
        <f>IFERROR(VLOOKUP(B:B,ADI!B:D,3,0),"0,00")</f>
        <v>340.52</v>
      </c>
      <c r="G60" s="96">
        <v>223.66</v>
      </c>
      <c r="H60" s="35">
        <f t="shared" si="1"/>
        <v>564.17999999999995</v>
      </c>
      <c r="I60" s="41" t="str">
        <f>VLOOKUP(B:B,'FOLHA RESUMIDA'!C:D,2,FALSE)</f>
        <v>JANETE MARIA DA SILVA</v>
      </c>
    </row>
    <row r="61" spans="1:9">
      <c r="A61" s="86">
        <v>1</v>
      </c>
      <c r="B61" s="86">
        <v>1652</v>
      </c>
      <c r="C61" s="83" t="s">
        <v>57</v>
      </c>
      <c r="D61" s="89">
        <v>2430.3200000000002</v>
      </c>
      <c r="E61" s="35">
        <f t="shared" si="0"/>
        <v>322.90000000000009</v>
      </c>
      <c r="F61" s="75">
        <f>IFERROR(VLOOKUP(B:B,ADI!B:D,3,0),"0,00")</f>
        <v>771.84</v>
      </c>
      <c r="G61" s="96">
        <v>1335.58</v>
      </c>
      <c r="H61" s="35">
        <f t="shared" si="1"/>
        <v>2107.42</v>
      </c>
      <c r="I61" s="41" t="str">
        <f>VLOOKUP(B:B,'FOLHA RESUMIDA'!C:D,2,FALSE)</f>
        <v>ROMILDO NUNES DIAS</v>
      </c>
    </row>
    <row r="62" spans="1:9">
      <c r="A62" s="86">
        <v>1</v>
      </c>
      <c r="B62" s="86">
        <v>1665</v>
      </c>
      <c r="C62" s="83" t="s">
        <v>58</v>
      </c>
      <c r="D62" s="89">
        <v>3463.68</v>
      </c>
      <c r="E62" s="35">
        <f t="shared" si="0"/>
        <v>2963.12</v>
      </c>
      <c r="F62" s="75">
        <f>IFERROR(VLOOKUP(B:B,ADI!B:D,3,0),"0,00")</f>
        <v>500.56</v>
      </c>
      <c r="G62" s="96">
        <v>0</v>
      </c>
      <c r="H62" s="35">
        <f t="shared" si="1"/>
        <v>500.56</v>
      </c>
      <c r="I62" s="41" t="str">
        <f>VLOOKUP(B:B,'FOLHA RESUMIDA'!C:D,2,FALSE)</f>
        <v>LUZIA BERNARDO DE SOUSA</v>
      </c>
    </row>
    <row r="63" spans="1:9">
      <c r="A63" s="86">
        <v>1</v>
      </c>
      <c r="B63" s="86">
        <v>1674</v>
      </c>
      <c r="C63" s="83" t="s">
        <v>59</v>
      </c>
      <c r="D63" s="89">
        <v>2059.06</v>
      </c>
      <c r="E63" s="35">
        <f t="shared" si="0"/>
        <v>1170.71</v>
      </c>
      <c r="F63" s="75">
        <f>IFERROR(VLOOKUP(B:B,ADI!B:D,3,0),"0,00")</f>
        <v>514.77</v>
      </c>
      <c r="G63" s="96">
        <v>373.58</v>
      </c>
      <c r="H63" s="35">
        <f t="shared" si="1"/>
        <v>888.34999999999991</v>
      </c>
      <c r="I63" s="41" t="str">
        <f>VLOOKUP(B:B,'FOLHA RESUMIDA'!C:D,2,FALSE)</f>
        <v>MARIA HELENA FERREIRA DA SILVA</v>
      </c>
    </row>
    <row r="64" spans="1:9">
      <c r="A64" s="86">
        <v>16</v>
      </c>
      <c r="B64" s="86">
        <v>1682</v>
      </c>
      <c r="C64" s="83" t="s">
        <v>346</v>
      </c>
      <c r="D64" s="89">
        <v>4807.21</v>
      </c>
      <c r="E64" s="35">
        <f t="shared" si="0"/>
        <v>2034.7200000000003</v>
      </c>
      <c r="F64" s="75">
        <f>IFERROR(VLOOKUP(B:B,ADI!B:D,3,0),"0,00")</f>
        <v>1482.48</v>
      </c>
      <c r="G64" s="96">
        <v>1290.01</v>
      </c>
      <c r="H64" s="35">
        <f t="shared" si="1"/>
        <v>2772.49</v>
      </c>
      <c r="I64" s="41" t="str">
        <f>VLOOKUP(B:B,'FOLHA RESUMIDA'!C:D,2,FALSE)</f>
        <v>MOISES MARTINS DE MELO NETO</v>
      </c>
    </row>
    <row r="65" spans="1:9">
      <c r="A65" s="86">
        <v>10</v>
      </c>
      <c r="B65" s="86">
        <v>1683</v>
      </c>
      <c r="C65" s="83" t="s">
        <v>380</v>
      </c>
      <c r="D65" s="89">
        <v>4807.21</v>
      </c>
      <c r="E65" s="35">
        <f t="shared" si="0"/>
        <v>2510.65</v>
      </c>
      <c r="F65" s="75">
        <f>IFERROR(VLOOKUP(B:B,ADI!B:D,3,0),"0,00")</f>
        <v>1482.48</v>
      </c>
      <c r="G65" s="96">
        <v>814.08</v>
      </c>
      <c r="H65" s="35">
        <f t="shared" si="1"/>
        <v>2296.56</v>
      </c>
      <c r="I65" s="41" t="str">
        <f>VLOOKUP(B:B,'FOLHA RESUMIDA'!C:D,2,FALSE)</f>
        <v>ADEMIR LOPES DA SILVA</v>
      </c>
    </row>
    <row r="66" spans="1:9">
      <c r="A66" s="86">
        <v>51</v>
      </c>
      <c r="B66" s="86">
        <v>1726</v>
      </c>
      <c r="C66" s="83" t="s">
        <v>381</v>
      </c>
      <c r="D66" s="89">
        <v>4807.21</v>
      </c>
      <c r="E66" s="35">
        <f t="shared" si="0"/>
        <v>1687.3000000000002</v>
      </c>
      <c r="F66" s="75">
        <f>IFERROR(VLOOKUP(B:B,ADI!B:D,3,0),"0,00")</f>
        <v>1634.45</v>
      </c>
      <c r="G66" s="96">
        <v>1485.46</v>
      </c>
      <c r="H66" s="35">
        <f t="shared" si="1"/>
        <v>3119.91</v>
      </c>
      <c r="I66" s="41" t="str">
        <f>VLOOKUP(B:B,'FOLHA RESUMIDA'!C:D,2,FALSE)</f>
        <v>JOSE CARLOS VIEIRA</v>
      </c>
    </row>
    <row r="67" spans="1:9">
      <c r="A67" s="86">
        <v>1</v>
      </c>
      <c r="B67" s="86">
        <v>1741</v>
      </c>
      <c r="C67" s="83" t="s">
        <v>60</v>
      </c>
      <c r="D67" s="89">
        <v>3521.69</v>
      </c>
      <c r="E67" s="35">
        <f t="shared" si="0"/>
        <v>988.98</v>
      </c>
      <c r="F67" s="75">
        <f>IFERROR(VLOOKUP(B:B,ADI!B:D,3,0),"0,00")</f>
        <v>1197.3699999999999</v>
      </c>
      <c r="G67" s="96">
        <v>1335.34</v>
      </c>
      <c r="H67" s="35">
        <f t="shared" si="1"/>
        <v>2532.71</v>
      </c>
      <c r="I67" s="41" t="str">
        <f>VLOOKUP(B:B,'FOLHA RESUMIDA'!C:D,2,FALSE)</f>
        <v>MARCONDES C  DE OLIVEIRA</v>
      </c>
    </row>
    <row r="68" spans="1:9">
      <c r="A68" s="86">
        <v>1</v>
      </c>
      <c r="B68" s="86">
        <v>1749</v>
      </c>
      <c r="C68" s="83" t="s">
        <v>61</v>
      </c>
      <c r="D68" s="89">
        <v>2492.3200000000002</v>
      </c>
      <c r="E68" s="35">
        <f t="shared" si="0"/>
        <v>1047.44</v>
      </c>
      <c r="F68" s="75">
        <f>IFERROR(VLOOKUP(B:B,ADI!B:D,3,0),"0,00")</f>
        <v>847.39</v>
      </c>
      <c r="G68" s="96">
        <v>597.49</v>
      </c>
      <c r="H68" s="35">
        <f t="shared" si="1"/>
        <v>1444.88</v>
      </c>
      <c r="I68" s="41" t="str">
        <f>VLOOKUP(B:B,'FOLHA RESUMIDA'!C:D,2,FALSE)</f>
        <v>MANOEL MARTINS LEITE NETO</v>
      </c>
    </row>
    <row r="69" spans="1:9">
      <c r="A69" s="86">
        <v>1</v>
      </c>
      <c r="B69" s="86">
        <v>1774</v>
      </c>
      <c r="C69" s="83" t="s">
        <v>62</v>
      </c>
      <c r="D69" s="89">
        <v>2898.57</v>
      </c>
      <c r="E69" s="35">
        <f t="shared" ref="E69:E132" si="2">D69-H69</f>
        <v>720.04000000000042</v>
      </c>
      <c r="F69" s="75">
        <f>IFERROR(VLOOKUP(B:B,ADI!B:D,3,0),"0,00")</f>
        <v>893.51</v>
      </c>
      <c r="G69" s="96">
        <v>1285.02</v>
      </c>
      <c r="H69" s="35">
        <f t="shared" si="1"/>
        <v>2178.5299999999997</v>
      </c>
      <c r="I69" s="41" t="str">
        <f>VLOOKUP(B:B,'FOLHA RESUMIDA'!C:D,2,FALSE)</f>
        <v>FRANCISCO DE ASSIS BEZERRA</v>
      </c>
    </row>
    <row r="70" spans="1:9">
      <c r="A70" s="86">
        <v>1</v>
      </c>
      <c r="B70" s="86">
        <v>1794</v>
      </c>
      <c r="C70" s="83" t="s">
        <v>63</v>
      </c>
      <c r="D70" s="89">
        <v>5672.08</v>
      </c>
      <c r="E70" s="35">
        <f t="shared" si="2"/>
        <v>2957.2999999999997</v>
      </c>
      <c r="F70" s="75">
        <f>IFERROR(VLOOKUP(B:B,ADI!B:D,3,0),"0,00")</f>
        <v>1597.9</v>
      </c>
      <c r="G70" s="96">
        <v>1116.8800000000001</v>
      </c>
      <c r="H70" s="35">
        <f t="shared" ref="H70:H133" si="3">F70+G70</f>
        <v>2714.78</v>
      </c>
      <c r="I70" s="41" t="str">
        <f>VLOOKUP(B:B,'FOLHA RESUMIDA'!C:D,2,FALSE)</f>
        <v>LUCIENE MARIA DE ANDRADE</v>
      </c>
    </row>
    <row r="71" spans="1:9">
      <c r="A71" s="86">
        <v>1</v>
      </c>
      <c r="B71" s="86">
        <v>1796</v>
      </c>
      <c r="C71" s="83" t="s">
        <v>64</v>
      </c>
      <c r="D71" s="89">
        <v>2059.06</v>
      </c>
      <c r="E71" s="35">
        <f t="shared" si="2"/>
        <v>474.5</v>
      </c>
      <c r="F71" s="75">
        <f>IFERROR(VLOOKUP(B:B,ADI!B:D,3,0),"0,00")</f>
        <v>700.08</v>
      </c>
      <c r="G71" s="96">
        <v>884.48</v>
      </c>
      <c r="H71" s="35">
        <f t="shared" si="3"/>
        <v>1584.56</v>
      </c>
      <c r="I71" s="41" t="str">
        <f>VLOOKUP(B:B,'FOLHA RESUMIDA'!C:D,2,FALSE)</f>
        <v>NEUZA ANUNCIACAO COELHO</v>
      </c>
    </row>
    <row r="72" spans="1:9">
      <c r="A72" s="86">
        <v>1</v>
      </c>
      <c r="B72" s="86">
        <v>1809</v>
      </c>
      <c r="C72" s="83" t="s">
        <v>65</v>
      </c>
      <c r="D72" s="89">
        <v>3506.96</v>
      </c>
      <c r="E72" s="35">
        <f t="shared" si="2"/>
        <v>1164.9800000000005</v>
      </c>
      <c r="F72" s="75">
        <f>IFERROR(VLOOKUP(B:B,ADI!B:D,3,0),"0,00")</f>
        <v>1192.3699999999999</v>
      </c>
      <c r="G72" s="96">
        <v>1149.6099999999999</v>
      </c>
      <c r="H72" s="35">
        <f t="shared" si="3"/>
        <v>2341.9799999999996</v>
      </c>
      <c r="I72" s="41" t="str">
        <f>VLOOKUP(B:B,'FOLHA RESUMIDA'!C:D,2,FALSE)</f>
        <v>JOSE IRANILDO DE ANDRADE SILVA</v>
      </c>
    </row>
    <row r="73" spans="1:9">
      <c r="A73" s="86">
        <v>1</v>
      </c>
      <c r="B73" s="86">
        <v>1821</v>
      </c>
      <c r="C73" s="83" t="s">
        <v>66</v>
      </c>
      <c r="D73" s="89">
        <v>6622.52</v>
      </c>
      <c r="E73" s="35">
        <f t="shared" si="2"/>
        <v>5020.33</v>
      </c>
      <c r="F73" s="75">
        <f>IFERROR(VLOOKUP(B:B,ADI!B:D,3,0),"0,00")</f>
        <v>1602.19</v>
      </c>
      <c r="G73" s="96">
        <v>0</v>
      </c>
      <c r="H73" s="35">
        <f t="shared" si="3"/>
        <v>1602.19</v>
      </c>
      <c r="I73" s="41" t="str">
        <f>VLOOKUP(B:B,'FOLHA RESUMIDA'!C:D,2,FALSE)</f>
        <v>CARLOS STENIO DE DEUS</v>
      </c>
    </row>
    <row r="74" spans="1:9">
      <c r="A74" s="86">
        <v>1</v>
      </c>
      <c r="B74" s="86">
        <v>1822</v>
      </c>
      <c r="C74" s="83" t="s">
        <v>67</v>
      </c>
      <c r="D74" s="89">
        <v>1867.62</v>
      </c>
      <c r="E74" s="35">
        <f t="shared" si="2"/>
        <v>250.50999999999976</v>
      </c>
      <c r="F74" s="75">
        <f>IFERROR(VLOOKUP(B:B,ADI!B:D,3,0),"0,00")</f>
        <v>634.99</v>
      </c>
      <c r="G74" s="96">
        <v>982.12</v>
      </c>
      <c r="H74" s="35">
        <f t="shared" si="3"/>
        <v>1617.1100000000001</v>
      </c>
      <c r="I74" s="41" t="str">
        <f>VLOOKUP(B:B,'FOLHA RESUMIDA'!C:D,2,FALSE)</f>
        <v>GILMAR BEZERRA DE OLIVEIRA</v>
      </c>
    </row>
    <row r="75" spans="1:9">
      <c r="A75" s="86">
        <v>1</v>
      </c>
      <c r="B75" s="86">
        <v>1906</v>
      </c>
      <c r="C75" s="83" t="s">
        <v>68</v>
      </c>
      <c r="D75" s="89">
        <v>3866.45</v>
      </c>
      <c r="E75" s="35">
        <f t="shared" si="2"/>
        <v>1776.3599999999997</v>
      </c>
      <c r="F75" s="75">
        <f>IFERROR(VLOOKUP(B:B,ADI!B:D,3,0),"0,00")</f>
        <v>1314.59</v>
      </c>
      <c r="G75" s="96">
        <v>775.5</v>
      </c>
      <c r="H75" s="35">
        <f t="shared" si="3"/>
        <v>2090.09</v>
      </c>
      <c r="I75" s="41" t="str">
        <f>VLOOKUP(B:B,'FOLHA RESUMIDA'!C:D,2,FALSE)</f>
        <v>IZABEL CRISTINA F DE ARRUDA</v>
      </c>
    </row>
    <row r="76" spans="1:9">
      <c r="A76" s="86">
        <v>1</v>
      </c>
      <c r="B76" s="86">
        <v>1908</v>
      </c>
      <c r="C76" s="83" t="s">
        <v>69</v>
      </c>
      <c r="D76" s="89">
        <v>8162.76</v>
      </c>
      <c r="E76" s="35">
        <f t="shared" si="2"/>
        <v>3538.34</v>
      </c>
      <c r="F76" s="75">
        <f>IFERROR(VLOOKUP(B:B,ADI!B:D,3,0),"0,00")</f>
        <v>2775.34</v>
      </c>
      <c r="G76" s="96">
        <v>1849.08</v>
      </c>
      <c r="H76" s="35">
        <f t="shared" si="3"/>
        <v>4624.42</v>
      </c>
      <c r="I76" s="41" t="str">
        <f>VLOOKUP(B:B,'FOLHA RESUMIDA'!C:D,2,FALSE)</f>
        <v>LUCIA MARIA ARAUJO LAVOR</v>
      </c>
    </row>
    <row r="77" spans="1:9">
      <c r="A77" s="86">
        <v>1</v>
      </c>
      <c r="B77" s="86">
        <v>1909</v>
      </c>
      <c r="C77" s="83" t="s">
        <v>70</v>
      </c>
      <c r="D77" s="89">
        <v>3354.02</v>
      </c>
      <c r="E77" s="35">
        <f t="shared" si="2"/>
        <v>1108.9500000000003</v>
      </c>
      <c r="F77" s="75">
        <f>IFERROR(VLOOKUP(B:B,ADI!B:D,3,0),"0,00")</f>
        <v>1140.3699999999999</v>
      </c>
      <c r="G77" s="96">
        <v>1104.7</v>
      </c>
      <c r="H77" s="35">
        <f t="shared" si="3"/>
        <v>2245.0699999999997</v>
      </c>
      <c r="I77" s="41" t="str">
        <f>VLOOKUP(B:B,'FOLHA RESUMIDA'!C:D,2,FALSE)</f>
        <v>IVANILDO BATISTA DA SILVA</v>
      </c>
    </row>
    <row r="78" spans="1:9">
      <c r="A78" s="86">
        <v>1</v>
      </c>
      <c r="B78" s="86">
        <v>1916</v>
      </c>
      <c r="C78" s="83" t="s">
        <v>342</v>
      </c>
      <c r="D78" s="89">
        <v>3081.23</v>
      </c>
      <c r="E78" s="35">
        <f t="shared" si="2"/>
        <v>1644.67</v>
      </c>
      <c r="F78" s="75">
        <f>IFERROR(VLOOKUP(B:B,ADI!B:D,3,0),"0,00")</f>
        <v>1047.6199999999999</v>
      </c>
      <c r="G78" s="96">
        <v>388.94</v>
      </c>
      <c r="H78" s="35">
        <f t="shared" si="3"/>
        <v>1436.56</v>
      </c>
      <c r="I78" s="41" t="str">
        <f>VLOOKUP(B:B,'FOLHA RESUMIDA'!C:D,2,FALSE)</f>
        <v>FABIOLA ALBUQUERQUE PINHEIRO</v>
      </c>
    </row>
    <row r="79" spans="1:9">
      <c r="A79" s="86">
        <v>1</v>
      </c>
      <c r="B79" s="86">
        <v>1924</v>
      </c>
      <c r="C79" s="83" t="s">
        <v>71</v>
      </c>
      <c r="D79" s="89">
        <v>8236.2000000000007</v>
      </c>
      <c r="E79" s="35">
        <f t="shared" si="2"/>
        <v>3789.420000000001</v>
      </c>
      <c r="F79" s="75">
        <f>IFERROR(VLOOKUP(B:B,ADI!B:D,3,0),"0,00")</f>
        <v>2677.74</v>
      </c>
      <c r="G79" s="96">
        <v>1769.04</v>
      </c>
      <c r="H79" s="35">
        <f t="shared" si="3"/>
        <v>4446.78</v>
      </c>
      <c r="I79" s="41" t="str">
        <f>VLOOKUP(B:B,'FOLHA RESUMIDA'!C:D,2,FALSE)</f>
        <v>CARLOS HENRIQUE LIMA DE MELO</v>
      </c>
    </row>
    <row r="80" spans="1:9">
      <c r="A80" s="86">
        <v>1</v>
      </c>
      <c r="B80" s="86">
        <v>1932</v>
      </c>
      <c r="C80" s="83" t="s">
        <v>72</v>
      </c>
      <c r="D80" s="89">
        <v>7456.41</v>
      </c>
      <c r="E80" s="35">
        <f t="shared" si="2"/>
        <v>2743.6399999999994</v>
      </c>
      <c r="F80" s="75">
        <f>IFERROR(VLOOKUP(B:B,ADI!B:D,3,0),"0,00")</f>
        <v>2535.1799999999998</v>
      </c>
      <c r="G80" s="96">
        <v>2177.59</v>
      </c>
      <c r="H80" s="35">
        <f t="shared" si="3"/>
        <v>4712.7700000000004</v>
      </c>
      <c r="I80" s="41" t="str">
        <f>VLOOKUP(B:B,'FOLHA RESUMIDA'!C:D,2,FALSE)</f>
        <v>ROSILENE MARIA ANACLETO</v>
      </c>
    </row>
    <row r="81" spans="1:9">
      <c r="A81" s="86">
        <v>1</v>
      </c>
      <c r="B81" s="86">
        <v>1937</v>
      </c>
      <c r="C81" s="83" t="s">
        <v>73</v>
      </c>
      <c r="D81" s="89">
        <v>3623.52</v>
      </c>
      <c r="E81" s="35">
        <f t="shared" si="2"/>
        <v>1749.6599999999999</v>
      </c>
      <c r="F81" s="75">
        <f>IFERROR(VLOOKUP(B:B,ADI!B:D,3,0),"0,00")</f>
        <v>1232</v>
      </c>
      <c r="G81" s="96">
        <v>641.86</v>
      </c>
      <c r="H81" s="35">
        <f t="shared" si="3"/>
        <v>1873.8600000000001</v>
      </c>
      <c r="I81" s="41" t="str">
        <f>VLOOKUP(B:B,'FOLHA RESUMIDA'!C:D,2,FALSE)</f>
        <v>RILDA MARIA DA SILVA</v>
      </c>
    </row>
    <row r="82" spans="1:9">
      <c r="A82" s="86">
        <v>1</v>
      </c>
      <c r="B82" s="86">
        <v>1980</v>
      </c>
      <c r="C82" s="83" t="s">
        <v>74</v>
      </c>
      <c r="D82" s="89">
        <v>13716.05</v>
      </c>
      <c r="E82" s="35">
        <f t="shared" si="2"/>
        <v>4697.7299999999996</v>
      </c>
      <c r="F82" s="75">
        <f>IFERROR(VLOOKUP(B:B,ADI!B:D,3,0),"0,00")</f>
        <v>4663.46</v>
      </c>
      <c r="G82" s="96">
        <v>4354.8599999999997</v>
      </c>
      <c r="H82" s="35">
        <f t="shared" si="3"/>
        <v>9018.32</v>
      </c>
      <c r="I82" s="41" t="str">
        <f>VLOOKUP(B:B,'FOLHA RESUMIDA'!C:D,2,FALSE)</f>
        <v>MANOEL NETO DINIZ</v>
      </c>
    </row>
    <row r="83" spans="1:9">
      <c r="A83" s="86">
        <v>1</v>
      </c>
      <c r="B83" s="86">
        <v>1999</v>
      </c>
      <c r="C83" s="83" t="s">
        <v>75</v>
      </c>
      <c r="D83" s="89">
        <v>2885.17</v>
      </c>
      <c r="E83" s="35">
        <f t="shared" si="2"/>
        <v>1522.31</v>
      </c>
      <c r="F83" s="75">
        <f>IFERROR(VLOOKUP(B:B,ADI!B:D,3,0),"0,00")</f>
        <v>980.96</v>
      </c>
      <c r="G83" s="96">
        <v>381.9</v>
      </c>
      <c r="H83" s="35">
        <f t="shared" si="3"/>
        <v>1362.8600000000001</v>
      </c>
      <c r="I83" s="41" t="str">
        <f>VLOOKUP(B:B,'FOLHA RESUMIDA'!C:D,2,FALSE)</f>
        <v>ELIAS RIBEIRO DA SILVA FILHO</v>
      </c>
    </row>
    <row r="84" spans="1:9">
      <c r="A84" s="86">
        <v>1</v>
      </c>
      <c r="B84" s="86">
        <v>2019</v>
      </c>
      <c r="C84" s="83" t="s">
        <v>76</v>
      </c>
      <c r="D84" s="89">
        <v>2373.63</v>
      </c>
      <c r="E84" s="35">
        <f t="shared" si="2"/>
        <v>493.84000000000015</v>
      </c>
      <c r="F84" s="75">
        <f>IFERROR(VLOOKUP(B:B,ADI!B:D,3,0),"0,00")</f>
        <v>807.03</v>
      </c>
      <c r="G84" s="96">
        <v>1072.76</v>
      </c>
      <c r="H84" s="35">
        <f t="shared" si="3"/>
        <v>1879.79</v>
      </c>
      <c r="I84" s="41" t="str">
        <f>VLOOKUP(B:B,'FOLHA RESUMIDA'!C:D,2,FALSE)</f>
        <v>MARCOS DO NASCIMENTO</v>
      </c>
    </row>
    <row r="85" spans="1:9">
      <c r="A85" s="86">
        <v>1</v>
      </c>
      <c r="B85" s="86">
        <v>2038</v>
      </c>
      <c r="C85" s="83" t="s">
        <v>77</v>
      </c>
      <c r="D85" s="89">
        <v>4002.53</v>
      </c>
      <c r="E85" s="35">
        <f t="shared" si="2"/>
        <v>2434.9300000000003</v>
      </c>
      <c r="F85" s="75">
        <f>IFERROR(VLOOKUP(B:B,ADI!B:D,3,0),"0,00")</f>
        <v>1360.86</v>
      </c>
      <c r="G85" s="96">
        <v>206.74</v>
      </c>
      <c r="H85" s="35">
        <f t="shared" si="3"/>
        <v>1567.6</v>
      </c>
      <c r="I85" s="41" t="str">
        <f>VLOOKUP(B:B,'FOLHA RESUMIDA'!C:D,2,FALSE)</f>
        <v>IRONILDA FERREIRA DA SILVA</v>
      </c>
    </row>
    <row r="86" spans="1:9">
      <c r="A86" s="86">
        <v>1</v>
      </c>
      <c r="B86" s="86">
        <v>2043</v>
      </c>
      <c r="C86" s="83" t="s">
        <v>78</v>
      </c>
      <c r="D86" s="89">
        <v>4570.83</v>
      </c>
      <c r="E86" s="35">
        <f t="shared" si="2"/>
        <v>1519.1799999999998</v>
      </c>
      <c r="F86" s="75">
        <f>IFERROR(VLOOKUP(B:B,ADI!B:D,3,0),"0,00")</f>
        <v>1257.27</v>
      </c>
      <c r="G86" s="96">
        <v>1794.38</v>
      </c>
      <c r="H86" s="35">
        <f t="shared" si="3"/>
        <v>3051.65</v>
      </c>
      <c r="I86" s="41" t="str">
        <f>VLOOKUP(B:B,'FOLHA RESUMIDA'!C:D,2,FALSE)</f>
        <v>JOAO LUIZ BRAGA DE PONTES</v>
      </c>
    </row>
    <row r="87" spans="1:9">
      <c r="A87" s="86">
        <v>1</v>
      </c>
      <c r="B87" s="86">
        <v>2052</v>
      </c>
      <c r="C87" s="83" t="s">
        <v>79</v>
      </c>
      <c r="D87" s="89">
        <v>4824.3900000000003</v>
      </c>
      <c r="E87" s="35">
        <f t="shared" si="2"/>
        <v>3504.2800000000007</v>
      </c>
      <c r="F87" s="75">
        <f>IFERROR(VLOOKUP(B:B,ADI!B:D,3,0),"0,00")</f>
        <v>1320.11</v>
      </c>
      <c r="G87" s="96">
        <v>0</v>
      </c>
      <c r="H87" s="35">
        <f t="shared" si="3"/>
        <v>1320.11</v>
      </c>
      <c r="I87" s="41" t="str">
        <f>VLOOKUP(B:B,'FOLHA RESUMIDA'!C:D,2,FALSE)</f>
        <v>JOSE FERNANDO PEREIRA DA COSTA</v>
      </c>
    </row>
    <row r="88" spans="1:9">
      <c r="A88" s="86">
        <v>1</v>
      </c>
      <c r="B88" s="86">
        <v>2063</v>
      </c>
      <c r="C88" s="83" t="s">
        <v>80</v>
      </c>
      <c r="D88" s="89">
        <v>16230.34</v>
      </c>
      <c r="E88" s="35">
        <f t="shared" si="2"/>
        <v>5654.4400000000005</v>
      </c>
      <c r="F88" s="75">
        <f>IFERROR(VLOOKUP(B:B,ADI!B:D,3,0),"0,00")</f>
        <v>5518.32</v>
      </c>
      <c r="G88" s="96">
        <v>5057.58</v>
      </c>
      <c r="H88" s="35">
        <f t="shared" si="3"/>
        <v>10575.9</v>
      </c>
      <c r="I88" s="41" t="str">
        <f>VLOOKUP(B:B,'FOLHA RESUMIDA'!C:D,2,FALSE)</f>
        <v>JOAQUIM PEDRO CARNEIRO C NETO</v>
      </c>
    </row>
    <row r="89" spans="1:9">
      <c r="A89" s="86">
        <v>1</v>
      </c>
      <c r="B89" s="86">
        <v>2069</v>
      </c>
      <c r="C89" s="83" t="s">
        <v>81</v>
      </c>
      <c r="D89" s="89">
        <v>20698.5</v>
      </c>
      <c r="E89" s="35">
        <f t="shared" si="2"/>
        <v>7246.4599999999991</v>
      </c>
      <c r="F89" s="75">
        <f>IFERROR(VLOOKUP(B:B,ADI!B:D,3,0),"0,00")</f>
        <v>7037.49</v>
      </c>
      <c r="G89" s="96">
        <v>6414.55</v>
      </c>
      <c r="H89" s="35">
        <f t="shared" si="3"/>
        <v>13452.04</v>
      </c>
      <c r="I89" s="41" t="str">
        <f>VLOOKUP(B:B,'FOLHA RESUMIDA'!C:D,2,FALSE)</f>
        <v>SELMA VERONICA VIEIRA RAMOS</v>
      </c>
    </row>
    <row r="90" spans="1:9">
      <c r="A90" s="86">
        <v>1</v>
      </c>
      <c r="B90" s="86">
        <v>2086</v>
      </c>
      <c r="C90" s="83" t="s">
        <v>578</v>
      </c>
      <c r="D90" s="89">
        <v>2865.64</v>
      </c>
      <c r="E90" s="35">
        <f t="shared" si="2"/>
        <v>1403.2599999999998</v>
      </c>
      <c r="F90" s="75">
        <f>IFERROR(VLOOKUP(B:B,ADI!B:D,3,0),"0,00")</f>
        <v>974.32</v>
      </c>
      <c r="G90" s="96">
        <v>488.06</v>
      </c>
      <c r="H90" s="35">
        <f t="shared" si="3"/>
        <v>1462.38</v>
      </c>
      <c r="I90" s="41" t="str">
        <f>VLOOKUP(B:B,'FOLHA RESUMIDA'!C:D,2,FALSE)</f>
        <v>ALBANITA LUCIANA DA S FIDELIS</v>
      </c>
    </row>
    <row r="91" spans="1:9">
      <c r="A91" s="86">
        <v>1</v>
      </c>
      <c r="B91" s="86">
        <v>2093</v>
      </c>
      <c r="C91" s="83" t="s">
        <v>82</v>
      </c>
      <c r="D91" s="89">
        <v>3067.1</v>
      </c>
      <c r="E91" s="35">
        <f t="shared" si="2"/>
        <v>2260.0699999999997</v>
      </c>
      <c r="F91" s="75">
        <f>IFERROR(VLOOKUP(B:B,ADI!B:D,3,0),"0,00")</f>
        <v>807.03</v>
      </c>
      <c r="G91" s="96">
        <v>0</v>
      </c>
      <c r="H91" s="35">
        <f t="shared" si="3"/>
        <v>807.03</v>
      </c>
      <c r="I91" s="41" t="str">
        <f>VLOOKUP(B:B,'FOLHA RESUMIDA'!C:D,2,FALSE)</f>
        <v>GILBERTO RIBEIRO DA SILVA</v>
      </c>
    </row>
    <row r="92" spans="1:9">
      <c r="A92" s="86">
        <v>51</v>
      </c>
      <c r="B92" s="86">
        <v>2096</v>
      </c>
      <c r="C92" s="83" t="s">
        <v>334</v>
      </c>
      <c r="D92" s="89">
        <v>4415.01</v>
      </c>
      <c r="E92" s="35">
        <f t="shared" si="2"/>
        <v>1989.0100000000002</v>
      </c>
      <c r="F92" s="75">
        <f>IFERROR(VLOOKUP(B:B,ADI!B:D,3,0),"0,00")</f>
        <v>1482.48</v>
      </c>
      <c r="G92" s="96">
        <v>943.52</v>
      </c>
      <c r="H92" s="35">
        <f t="shared" si="3"/>
        <v>2426</v>
      </c>
      <c r="I92" s="41" t="str">
        <f>VLOOKUP(B:B,'FOLHA RESUMIDA'!C:D,2,FALSE)</f>
        <v>MARCELO MORAIS DE OLIVEIRA</v>
      </c>
    </row>
    <row r="93" spans="1:9">
      <c r="A93" s="86">
        <v>1</v>
      </c>
      <c r="B93" s="86">
        <v>2101</v>
      </c>
      <c r="C93" s="83" t="s">
        <v>83</v>
      </c>
      <c r="D93" s="89">
        <v>21422.84</v>
      </c>
      <c r="E93" s="35">
        <f t="shared" si="2"/>
        <v>20165.57</v>
      </c>
      <c r="F93" s="75">
        <f>IFERROR(VLOOKUP(B:B,ADI!B:D,3,0),"0,00")</f>
        <v>1257.27</v>
      </c>
      <c r="G93" s="96">
        <v>0</v>
      </c>
      <c r="H93" s="35">
        <f t="shared" si="3"/>
        <v>1257.27</v>
      </c>
      <c r="I93" s="41" t="str">
        <f>VLOOKUP(B:B,'FOLHA RESUMIDA'!C:D,2,FALSE)</f>
        <v>JOSE LUCIANO CANDIDO DA SILVA</v>
      </c>
    </row>
    <row r="94" spans="1:9">
      <c r="A94" s="86">
        <v>16</v>
      </c>
      <c r="B94" s="86">
        <v>2115</v>
      </c>
      <c r="C94" s="83" t="s">
        <v>347</v>
      </c>
      <c r="D94" s="89">
        <v>4360.2299999999996</v>
      </c>
      <c r="E94" s="35">
        <f t="shared" si="2"/>
        <v>1347.4499999999998</v>
      </c>
      <c r="F94" s="75">
        <f>IFERROR(VLOOKUP(B:B,ADI!B:D,3,0),"0,00")</f>
        <v>1482.48</v>
      </c>
      <c r="G94" s="96">
        <v>1530.3</v>
      </c>
      <c r="H94" s="35">
        <f t="shared" si="3"/>
        <v>3012.7799999999997</v>
      </c>
      <c r="I94" s="41" t="str">
        <f>VLOOKUP(B:B,'FOLHA RESUMIDA'!C:D,2,FALSE)</f>
        <v>SEVERINO JOSE RAMOS DE SOUZA</v>
      </c>
    </row>
    <row r="95" spans="1:9">
      <c r="A95" s="86">
        <v>1</v>
      </c>
      <c r="B95" s="86">
        <v>2117</v>
      </c>
      <c r="C95" s="83" t="s">
        <v>84</v>
      </c>
      <c r="D95" s="89">
        <v>2502.81</v>
      </c>
      <c r="E95" s="35">
        <f t="shared" si="2"/>
        <v>565.98</v>
      </c>
      <c r="F95" s="75">
        <f>IFERROR(VLOOKUP(B:B,ADI!B:D,3,0),"0,00")</f>
        <v>850.96</v>
      </c>
      <c r="G95" s="96">
        <v>1085.8699999999999</v>
      </c>
      <c r="H95" s="35">
        <f t="shared" si="3"/>
        <v>1936.83</v>
      </c>
      <c r="I95" s="41" t="str">
        <f>VLOOKUP(B:B,'FOLHA RESUMIDA'!C:D,2,FALSE)</f>
        <v>WILSON JOSE QUEIROZ DE LIMA</v>
      </c>
    </row>
    <row r="96" spans="1:9">
      <c r="A96" s="86">
        <v>1</v>
      </c>
      <c r="B96" s="86">
        <v>2120</v>
      </c>
      <c r="C96" s="83" t="s">
        <v>85</v>
      </c>
      <c r="D96" s="89">
        <v>2660.58</v>
      </c>
      <c r="E96" s="35">
        <f t="shared" si="2"/>
        <v>794.50999999999976</v>
      </c>
      <c r="F96" s="75">
        <f>IFERROR(VLOOKUP(B:B,ADI!B:D,3,0),"0,00")</f>
        <v>904.6</v>
      </c>
      <c r="G96" s="96">
        <v>961.47</v>
      </c>
      <c r="H96" s="35">
        <f t="shared" si="3"/>
        <v>1866.0700000000002</v>
      </c>
      <c r="I96" s="41" t="str">
        <f>VLOOKUP(B:B,'FOLHA RESUMIDA'!C:D,2,FALSE)</f>
        <v>ANTONIO SOARES DE MELO</v>
      </c>
    </row>
    <row r="97" spans="1:9">
      <c r="A97" s="86">
        <v>1</v>
      </c>
      <c r="B97" s="86">
        <v>2121</v>
      </c>
      <c r="C97" s="83" t="s">
        <v>86</v>
      </c>
      <c r="D97" s="89">
        <v>3692.87</v>
      </c>
      <c r="E97" s="35">
        <f t="shared" si="2"/>
        <v>1832.29</v>
      </c>
      <c r="F97" s="75">
        <f>IFERROR(VLOOKUP(B:B,ADI!B:D,3,0),"0,00")</f>
        <v>889.78</v>
      </c>
      <c r="G97" s="96">
        <v>970.8</v>
      </c>
      <c r="H97" s="35">
        <f t="shared" si="3"/>
        <v>1860.58</v>
      </c>
      <c r="I97" s="41" t="str">
        <f>VLOOKUP(B:B,'FOLHA RESUMIDA'!C:D,2,FALSE)</f>
        <v>SAMUEL MAURICIO</v>
      </c>
    </row>
    <row r="98" spans="1:9">
      <c r="A98" s="86">
        <v>10</v>
      </c>
      <c r="B98" s="86">
        <v>2124</v>
      </c>
      <c r="C98" s="83" t="s">
        <v>338</v>
      </c>
      <c r="D98" s="89">
        <v>4360.2299999999996</v>
      </c>
      <c r="E98" s="35">
        <f t="shared" si="2"/>
        <v>1389.2499999999995</v>
      </c>
      <c r="F98" s="75">
        <f>IFERROR(VLOOKUP(B:B,ADI!B:D,3,0),"0,00")</f>
        <v>1482.48</v>
      </c>
      <c r="G98" s="96">
        <v>1488.5</v>
      </c>
      <c r="H98" s="35">
        <f t="shared" si="3"/>
        <v>2970.98</v>
      </c>
      <c r="I98" s="41" t="str">
        <f>VLOOKUP(B:B,'FOLHA RESUMIDA'!C:D,2,FALSE)</f>
        <v>JOSE ALVES FIGUEIREDO FILHO</v>
      </c>
    </row>
    <row r="99" spans="1:9">
      <c r="A99" s="86">
        <v>1</v>
      </c>
      <c r="B99" s="86">
        <v>2125</v>
      </c>
      <c r="C99" s="83" t="s">
        <v>87</v>
      </c>
      <c r="D99" s="89">
        <v>4602.42</v>
      </c>
      <c r="E99" s="35">
        <f t="shared" si="2"/>
        <v>1928.8600000000001</v>
      </c>
      <c r="F99" s="75">
        <f>IFERROR(VLOOKUP(B:B,ADI!B:D,3,0),"0,00")</f>
        <v>1564.82</v>
      </c>
      <c r="G99" s="96">
        <v>1108.74</v>
      </c>
      <c r="H99" s="35">
        <f t="shared" si="3"/>
        <v>2673.56</v>
      </c>
      <c r="I99" s="41" t="str">
        <f>VLOOKUP(B:B,'FOLHA RESUMIDA'!C:D,2,FALSE)</f>
        <v>GILMAR GALVAO SANTANA</v>
      </c>
    </row>
    <row r="100" spans="1:9">
      <c r="A100" s="86">
        <v>1</v>
      </c>
      <c r="B100" s="86">
        <v>2126</v>
      </c>
      <c r="C100" s="83" t="s">
        <v>88</v>
      </c>
      <c r="D100" s="89">
        <v>3697.8</v>
      </c>
      <c r="E100" s="35">
        <f t="shared" si="2"/>
        <v>2528.83</v>
      </c>
      <c r="F100" s="75">
        <f>IFERROR(VLOOKUP(B:B,ADI!B:D,3,0),"0,00")</f>
        <v>739.56</v>
      </c>
      <c r="G100" s="96">
        <v>429.41</v>
      </c>
      <c r="H100" s="35">
        <f t="shared" si="3"/>
        <v>1168.97</v>
      </c>
      <c r="I100" s="41" t="str">
        <f>VLOOKUP(B:B,'FOLHA RESUMIDA'!C:D,2,FALSE)</f>
        <v>JAFFE JOSE LIMA XAVIER</v>
      </c>
    </row>
    <row r="101" spans="1:9">
      <c r="A101" s="86">
        <v>1</v>
      </c>
      <c r="B101" s="86">
        <v>2128</v>
      </c>
      <c r="C101" s="83" t="s">
        <v>89</v>
      </c>
      <c r="D101" s="89">
        <v>10153.75</v>
      </c>
      <c r="E101" s="35">
        <f t="shared" si="2"/>
        <v>6018.0599999999995</v>
      </c>
      <c r="F101" s="75">
        <f>IFERROR(VLOOKUP(B:B,ADI!B:D,3,0),"0,00")</f>
        <v>3452.28</v>
      </c>
      <c r="G101" s="96">
        <v>683.41</v>
      </c>
      <c r="H101" s="35">
        <f t="shared" si="3"/>
        <v>4135.6900000000005</v>
      </c>
      <c r="I101" s="41" t="str">
        <f>VLOOKUP(B:B,'FOLHA RESUMIDA'!C:D,2,FALSE)</f>
        <v>JORGE DA SILVA LIMA</v>
      </c>
    </row>
    <row r="102" spans="1:9">
      <c r="A102" s="86">
        <v>1</v>
      </c>
      <c r="B102" s="86">
        <v>2129</v>
      </c>
      <c r="C102" s="83" t="s">
        <v>90</v>
      </c>
      <c r="D102" s="89">
        <v>3144.33</v>
      </c>
      <c r="E102" s="35">
        <f t="shared" si="2"/>
        <v>1253.23</v>
      </c>
      <c r="F102" s="75">
        <f>IFERROR(VLOOKUP(B:B,ADI!B:D,3,0),"0,00")</f>
        <v>732</v>
      </c>
      <c r="G102" s="96">
        <v>1159.0999999999999</v>
      </c>
      <c r="H102" s="35">
        <f t="shared" si="3"/>
        <v>1891.1</v>
      </c>
      <c r="I102" s="41" t="str">
        <f>VLOOKUP(B:B,'FOLHA RESUMIDA'!C:D,2,FALSE)</f>
        <v>RICARDO JORGE XAVIER</v>
      </c>
    </row>
    <row r="103" spans="1:9">
      <c r="A103" s="86">
        <v>1</v>
      </c>
      <c r="B103" s="86">
        <v>2130</v>
      </c>
      <c r="C103" s="83" t="s">
        <v>91</v>
      </c>
      <c r="D103" s="89">
        <v>2373.69</v>
      </c>
      <c r="E103" s="35">
        <f t="shared" si="2"/>
        <v>647.29</v>
      </c>
      <c r="F103" s="75">
        <f>IFERROR(VLOOKUP(B:B,ADI!B:D,3,0),"0,00")</f>
        <v>807.05</v>
      </c>
      <c r="G103" s="96">
        <v>919.35</v>
      </c>
      <c r="H103" s="35">
        <f t="shared" si="3"/>
        <v>1726.4</v>
      </c>
      <c r="I103" s="41" t="str">
        <f>VLOOKUP(B:B,'FOLHA RESUMIDA'!C:D,2,FALSE)</f>
        <v>HELVIO MOZART MONTENEGRO</v>
      </c>
    </row>
    <row r="104" spans="1:9">
      <c r="A104" s="86">
        <v>1</v>
      </c>
      <c r="B104" s="86">
        <v>2131</v>
      </c>
      <c r="C104" s="83" t="s">
        <v>92</v>
      </c>
      <c r="D104" s="89">
        <v>4915.17</v>
      </c>
      <c r="E104" s="35">
        <f t="shared" si="2"/>
        <v>3134.66</v>
      </c>
      <c r="F104" s="75">
        <f>IFERROR(VLOOKUP(B:B,ADI!B:D,3,0),"0,00")</f>
        <v>1100.75</v>
      </c>
      <c r="G104" s="96">
        <v>679.76</v>
      </c>
      <c r="H104" s="35">
        <f t="shared" si="3"/>
        <v>1780.51</v>
      </c>
      <c r="I104" s="41" t="str">
        <f>VLOOKUP(B:B,'FOLHA RESUMIDA'!C:D,2,FALSE)</f>
        <v>ALEXANDRE BARBOSA DA SILVA</v>
      </c>
    </row>
    <row r="105" spans="1:9">
      <c r="A105" s="86">
        <v>1</v>
      </c>
      <c r="B105" s="86">
        <v>2134</v>
      </c>
      <c r="C105" s="83" t="s">
        <v>93</v>
      </c>
      <c r="D105" s="89">
        <v>3697.8</v>
      </c>
      <c r="E105" s="35">
        <f t="shared" si="2"/>
        <v>1974.9800000000002</v>
      </c>
      <c r="F105" s="75">
        <f>IFERROR(VLOOKUP(B:B,ADI!B:D,3,0),"0,00")</f>
        <v>1257.25</v>
      </c>
      <c r="G105" s="96">
        <v>465.57</v>
      </c>
      <c r="H105" s="35">
        <f t="shared" si="3"/>
        <v>1722.82</v>
      </c>
      <c r="I105" s="41" t="str">
        <f>VLOOKUP(B:B,'FOLHA RESUMIDA'!C:D,2,FALSE)</f>
        <v>ROSIVALDO SATIRO DOS SANTOS</v>
      </c>
    </row>
    <row r="106" spans="1:9">
      <c r="A106" s="86">
        <v>1</v>
      </c>
      <c r="B106" s="86">
        <v>2136</v>
      </c>
      <c r="C106" s="83" t="s">
        <v>94</v>
      </c>
      <c r="D106" s="89">
        <v>3066.63</v>
      </c>
      <c r="E106" s="35">
        <f t="shared" si="2"/>
        <v>993.84999999999991</v>
      </c>
      <c r="F106" s="75">
        <f>IFERROR(VLOOKUP(B:B,ADI!B:D,3,0),"0,00")</f>
        <v>1042.6500000000001</v>
      </c>
      <c r="G106" s="96">
        <v>1030.1300000000001</v>
      </c>
      <c r="H106" s="35">
        <f t="shared" si="3"/>
        <v>2072.7800000000002</v>
      </c>
      <c r="I106" s="41" t="str">
        <f>VLOOKUP(B:B,'FOLHA RESUMIDA'!C:D,2,FALSE)</f>
        <v>GESIEL DAVID DE CASTRO</v>
      </c>
    </row>
    <row r="107" spans="1:9">
      <c r="A107" s="86">
        <v>1</v>
      </c>
      <c r="B107" s="86">
        <v>2137</v>
      </c>
      <c r="C107" s="83" t="s">
        <v>95</v>
      </c>
      <c r="D107" s="89">
        <v>9274.58</v>
      </c>
      <c r="E107" s="35">
        <f t="shared" si="2"/>
        <v>3504.6299999999992</v>
      </c>
      <c r="F107" s="75">
        <f>IFERROR(VLOOKUP(B:B,ADI!B:D,3,0),"0,00")</f>
        <v>3153.36</v>
      </c>
      <c r="G107" s="96">
        <v>2616.59</v>
      </c>
      <c r="H107" s="35">
        <f t="shared" si="3"/>
        <v>5769.9500000000007</v>
      </c>
      <c r="I107" s="41" t="str">
        <f>VLOOKUP(B:B,'FOLHA RESUMIDA'!C:D,2,FALSE)</f>
        <v>FRANCISCO DE ASSIS DE OLIVEIRA</v>
      </c>
    </row>
    <row r="108" spans="1:9">
      <c r="A108" s="86">
        <v>1</v>
      </c>
      <c r="B108" s="86">
        <v>2140</v>
      </c>
      <c r="C108" s="83" t="s">
        <v>96</v>
      </c>
      <c r="D108" s="89">
        <v>7038.08</v>
      </c>
      <c r="E108" s="35">
        <f t="shared" si="2"/>
        <v>1675.6800000000003</v>
      </c>
      <c r="F108" s="75">
        <f>IFERROR(VLOOKUP(B:B,ADI!B:D,3,0),"0,00")</f>
        <v>2124.67</v>
      </c>
      <c r="G108" s="96">
        <v>3237.73</v>
      </c>
      <c r="H108" s="35">
        <f t="shared" si="3"/>
        <v>5362.4</v>
      </c>
      <c r="I108" s="41" t="str">
        <f>VLOOKUP(B:B,'FOLHA RESUMIDA'!C:D,2,FALSE)</f>
        <v>LUCIENE PEREIRA DE A NASCIMENT</v>
      </c>
    </row>
    <row r="109" spans="1:9">
      <c r="A109" s="86">
        <v>1</v>
      </c>
      <c r="B109" s="86">
        <v>2143</v>
      </c>
      <c r="C109" s="83" t="s">
        <v>97</v>
      </c>
      <c r="D109" s="89">
        <v>2162.0100000000002</v>
      </c>
      <c r="E109" s="35">
        <f t="shared" si="2"/>
        <v>442.80000000000018</v>
      </c>
      <c r="F109" s="75">
        <f>IFERROR(VLOOKUP(B:B,ADI!B:D,3,0),"0,00")</f>
        <v>735.08</v>
      </c>
      <c r="G109" s="96">
        <v>984.13</v>
      </c>
      <c r="H109" s="35">
        <f t="shared" si="3"/>
        <v>1719.21</v>
      </c>
      <c r="I109" s="41" t="str">
        <f>VLOOKUP(B:B,'FOLHA RESUMIDA'!C:D,2,FALSE)</f>
        <v>RUBEM JOSE DOS S DE PAULA</v>
      </c>
    </row>
    <row r="110" spans="1:9">
      <c r="A110" s="86">
        <v>1</v>
      </c>
      <c r="B110" s="86">
        <v>2145</v>
      </c>
      <c r="C110" s="83" t="s">
        <v>98</v>
      </c>
      <c r="D110" s="89">
        <v>4076.86</v>
      </c>
      <c r="E110" s="35">
        <f t="shared" si="2"/>
        <v>1021.8000000000002</v>
      </c>
      <c r="F110" s="75">
        <f>IFERROR(VLOOKUP(B:B,ADI!B:D,3,0),"0,00")</f>
        <v>1257.25</v>
      </c>
      <c r="G110" s="96">
        <v>1797.81</v>
      </c>
      <c r="H110" s="35">
        <f t="shared" si="3"/>
        <v>3055.06</v>
      </c>
      <c r="I110" s="41" t="str">
        <f>VLOOKUP(B:B,'FOLHA RESUMIDA'!C:D,2,FALSE)</f>
        <v>EVERALDO DA SILVA CABRAL</v>
      </c>
    </row>
    <row r="111" spans="1:9">
      <c r="A111" s="86">
        <v>1</v>
      </c>
      <c r="B111" s="86">
        <v>2146</v>
      </c>
      <c r="C111" s="83" t="s">
        <v>99</v>
      </c>
      <c r="D111" s="89">
        <v>3894.06</v>
      </c>
      <c r="E111" s="35">
        <f t="shared" si="2"/>
        <v>1364.8399999999997</v>
      </c>
      <c r="F111" s="75">
        <f>IFERROR(VLOOKUP(B:B,ADI!B:D,3,0),"0,00")</f>
        <v>1086.05</v>
      </c>
      <c r="G111" s="96">
        <v>1443.17</v>
      </c>
      <c r="H111" s="35">
        <f t="shared" si="3"/>
        <v>2529.2200000000003</v>
      </c>
      <c r="I111" s="41" t="str">
        <f>VLOOKUP(B:B,'FOLHA RESUMIDA'!C:D,2,FALSE)</f>
        <v>ROGERIO BARROS DOS SANTOS</v>
      </c>
    </row>
    <row r="112" spans="1:9">
      <c r="A112" s="86">
        <v>1</v>
      </c>
      <c r="B112" s="86">
        <v>2149</v>
      </c>
      <c r="C112" s="83" t="s">
        <v>100</v>
      </c>
      <c r="D112" s="89">
        <v>3618.9</v>
      </c>
      <c r="E112" s="35">
        <f t="shared" si="2"/>
        <v>2398.42</v>
      </c>
      <c r="F112" s="75" t="str">
        <f>IFERROR(VLOOKUP(B:B,ADI!B:D,3,0),"0,00")</f>
        <v>0,00</v>
      </c>
      <c r="G112" s="96">
        <v>1220.48</v>
      </c>
      <c r="H112" s="35">
        <f t="shared" si="3"/>
        <v>1220.48</v>
      </c>
      <c r="I112" s="41" t="str">
        <f>VLOOKUP(B:B,'FOLHA RESUMIDA'!C:D,2,FALSE)</f>
        <v>CARLOS AUGUSTO O  DA SILVA</v>
      </c>
    </row>
    <row r="113" spans="1:9">
      <c r="A113" s="86">
        <v>16</v>
      </c>
      <c r="B113" s="86">
        <v>2151</v>
      </c>
      <c r="C113" s="83" t="s">
        <v>101</v>
      </c>
      <c r="D113" s="89">
        <v>3332.09</v>
      </c>
      <c r="E113" s="35">
        <f t="shared" si="2"/>
        <v>590.73999999999978</v>
      </c>
      <c r="F113" s="75">
        <f>IFERROR(VLOOKUP(B:B,ADI!B:D,3,0),"0,00")</f>
        <v>1132.9100000000001</v>
      </c>
      <c r="G113" s="96">
        <v>1608.44</v>
      </c>
      <c r="H113" s="35">
        <f t="shared" si="3"/>
        <v>2741.3500000000004</v>
      </c>
      <c r="I113" s="41" t="str">
        <f>VLOOKUP(B:B,'FOLHA RESUMIDA'!C:D,2,FALSE)</f>
        <v>JUREMA MARIA BONGALHARDO</v>
      </c>
    </row>
    <row r="114" spans="1:9">
      <c r="A114" s="86">
        <v>1</v>
      </c>
      <c r="B114" s="86">
        <v>2153</v>
      </c>
      <c r="C114" s="83" t="s">
        <v>102</v>
      </c>
      <c r="D114" s="89">
        <v>4280.72</v>
      </c>
      <c r="E114" s="35">
        <f t="shared" si="2"/>
        <v>2135.7300000000005</v>
      </c>
      <c r="F114" s="75">
        <f>IFERROR(VLOOKUP(B:B,ADI!B:D,3,0),"0,00")</f>
        <v>1455.44</v>
      </c>
      <c r="G114" s="96">
        <v>689.55</v>
      </c>
      <c r="H114" s="35">
        <f t="shared" si="3"/>
        <v>2144.9899999999998</v>
      </c>
      <c r="I114" s="41" t="str">
        <f>VLOOKUP(B:B,'FOLHA RESUMIDA'!C:D,2,FALSE)</f>
        <v>SERGIO PEREIRA DA COSTA</v>
      </c>
    </row>
    <row r="115" spans="1:9">
      <c r="A115" s="86">
        <v>1</v>
      </c>
      <c r="B115" s="86">
        <v>2156</v>
      </c>
      <c r="C115" s="83" t="s">
        <v>103</v>
      </c>
      <c r="D115" s="89">
        <v>3682.31</v>
      </c>
      <c r="E115" s="35">
        <f t="shared" si="2"/>
        <v>2573.7199999999998</v>
      </c>
      <c r="F115" s="75">
        <f>IFERROR(VLOOKUP(B:B,ADI!B:D,3,0),"0,00")</f>
        <v>1104.69</v>
      </c>
      <c r="G115" s="96">
        <v>3.9</v>
      </c>
      <c r="H115" s="35">
        <f t="shared" si="3"/>
        <v>1108.5900000000001</v>
      </c>
      <c r="I115" s="41" t="str">
        <f>VLOOKUP(B:B,'FOLHA RESUMIDA'!C:D,2,FALSE)</f>
        <v>EDLEUSA LUCIA BATISTA DA SILVA</v>
      </c>
    </row>
    <row r="116" spans="1:9">
      <c r="A116" s="86">
        <v>1</v>
      </c>
      <c r="B116" s="86">
        <v>2159</v>
      </c>
      <c r="C116" s="83" t="s">
        <v>104</v>
      </c>
      <c r="D116" s="89">
        <v>6890.83</v>
      </c>
      <c r="E116" s="35">
        <f t="shared" si="2"/>
        <v>1835.8500000000004</v>
      </c>
      <c r="F116" s="75">
        <f>IFERROR(VLOOKUP(B:B,ADI!B:D,3,0),"0,00")</f>
        <v>2342.88</v>
      </c>
      <c r="G116" s="96">
        <v>2712.1</v>
      </c>
      <c r="H116" s="35">
        <f t="shared" si="3"/>
        <v>5054.9799999999996</v>
      </c>
      <c r="I116" s="41" t="str">
        <f>VLOOKUP(B:B,'FOLHA RESUMIDA'!C:D,2,FALSE)</f>
        <v>FREDERICO JOSE C  DA NOBREGA</v>
      </c>
    </row>
    <row r="117" spans="1:9">
      <c r="A117" s="86">
        <v>1</v>
      </c>
      <c r="B117" s="86">
        <v>2161</v>
      </c>
      <c r="C117" s="83" t="s">
        <v>105</v>
      </c>
      <c r="D117" s="89">
        <v>6093.72</v>
      </c>
      <c r="E117" s="35">
        <f t="shared" si="2"/>
        <v>4094.4700000000003</v>
      </c>
      <c r="F117" s="75">
        <f>IFERROR(VLOOKUP(B:B,ADI!B:D,3,0),"0,00")</f>
        <v>1739.56</v>
      </c>
      <c r="G117" s="96">
        <v>259.69</v>
      </c>
      <c r="H117" s="35">
        <f t="shared" si="3"/>
        <v>1999.25</v>
      </c>
      <c r="I117" s="41" t="str">
        <f>VLOOKUP(B:B,'FOLHA RESUMIDA'!C:D,2,FALSE)</f>
        <v>WLADIMIR MACHADO DO E  SANTO</v>
      </c>
    </row>
    <row r="118" spans="1:9">
      <c r="A118" s="86">
        <v>1</v>
      </c>
      <c r="B118" s="86">
        <v>2181</v>
      </c>
      <c r="C118" s="83" t="s">
        <v>106</v>
      </c>
      <c r="D118" s="89">
        <v>12579.46</v>
      </c>
      <c r="E118" s="35">
        <f t="shared" si="2"/>
        <v>8393.59</v>
      </c>
      <c r="F118" s="75">
        <f>IFERROR(VLOOKUP(B:B,ADI!B:D,3,0),"0,00")</f>
        <v>3899.63</v>
      </c>
      <c r="G118" s="96">
        <v>286.24</v>
      </c>
      <c r="H118" s="35">
        <f t="shared" si="3"/>
        <v>4185.87</v>
      </c>
      <c r="I118" s="41" t="str">
        <f>VLOOKUP(B:B,'FOLHA RESUMIDA'!C:D,2,FALSE)</f>
        <v>ELCY SILVA DE ARAUJO</v>
      </c>
    </row>
    <row r="119" spans="1:9">
      <c r="A119" s="86">
        <v>1</v>
      </c>
      <c r="B119" s="86">
        <v>2274</v>
      </c>
      <c r="C119" s="83" t="s">
        <v>107</v>
      </c>
      <c r="D119" s="89">
        <v>33653.72</v>
      </c>
      <c r="E119" s="35">
        <f t="shared" si="2"/>
        <v>5834.6900000000023</v>
      </c>
      <c r="F119" s="75">
        <f>IFERROR(VLOOKUP(B:B,ADI!B:D,3,0),"0,00")</f>
        <v>5706.86</v>
      </c>
      <c r="G119" s="96">
        <v>22112.17</v>
      </c>
      <c r="H119" s="35">
        <f t="shared" si="3"/>
        <v>27819.03</v>
      </c>
      <c r="I119" s="41" t="str">
        <f>VLOOKUP(B:B,'FOLHA RESUMIDA'!C:D,2,FALSE)</f>
        <v>DJALMA LIMA DE OLIVEIRA DANTAS</v>
      </c>
    </row>
    <row r="120" spans="1:9">
      <c r="A120" s="86">
        <v>1</v>
      </c>
      <c r="B120" s="86">
        <v>2280</v>
      </c>
      <c r="C120" s="83" t="s">
        <v>108</v>
      </c>
      <c r="D120" s="89">
        <v>3500.02</v>
      </c>
      <c r="E120" s="35">
        <f t="shared" si="2"/>
        <v>417.32000000000016</v>
      </c>
      <c r="F120" s="75">
        <f>IFERROR(VLOOKUP(B:B,ADI!B:D,3,0),"0,00")</f>
        <v>1190.01</v>
      </c>
      <c r="G120" s="96">
        <v>1892.69</v>
      </c>
      <c r="H120" s="35">
        <f t="shared" si="3"/>
        <v>3082.7</v>
      </c>
      <c r="I120" s="41" t="str">
        <f>VLOOKUP(B:B,'FOLHA RESUMIDA'!C:D,2,FALSE)</f>
        <v>JACQUELINE CESAR DE GUSMAO</v>
      </c>
    </row>
    <row r="121" spans="1:9">
      <c r="A121" s="86">
        <v>1</v>
      </c>
      <c r="B121" s="86">
        <v>2295</v>
      </c>
      <c r="C121" s="83" t="s">
        <v>109</v>
      </c>
      <c r="D121" s="89">
        <v>4846.17</v>
      </c>
      <c r="E121" s="35">
        <f t="shared" si="2"/>
        <v>789.67000000000007</v>
      </c>
      <c r="F121" s="75">
        <f>IFERROR(VLOOKUP(B:B,ADI!B:D,3,0),"0,00")</f>
        <v>1647.7</v>
      </c>
      <c r="G121" s="96">
        <v>2408.8000000000002</v>
      </c>
      <c r="H121" s="35">
        <f t="shared" si="3"/>
        <v>4056.5</v>
      </c>
      <c r="I121" s="41" t="str">
        <f>VLOOKUP(B:B,'FOLHA RESUMIDA'!C:D,2,FALSE)</f>
        <v>VINCENZO PAPARIELLO</v>
      </c>
    </row>
    <row r="122" spans="1:9">
      <c r="A122" s="86">
        <v>1</v>
      </c>
      <c r="B122" s="86">
        <v>2308</v>
      </c>
      <c r="C122" s="83" t="s">
        <v>110</v>
      </c>
      <c r="D122" s="89">
        <v>3500.02</v>
      </c>
      <c r="E122" s="35">
        <f t="shared" si="2"/>
        <v>1510.6100000000001</v>
      </c>
      <c r="F122" s="75">
        <f>IFERROR(VLOOKUP(B:B,ADI!B:D,3,0),"0,00")</f>
        <v>1190.01</v>
      </c>
      <c r="G122" s="96">
        <v>799.4</v>
      </c>
      <c r="H122" s="35">
        <f t="shared" si="3"/>
        <v>1989.4099999999999</v>
      </c>
      <c r="I122" s="41" t="str">
        <f>VLOOKUP(B:B,'FOLHA RESUMIDA'!C:D,2,FALSE)</f>
        <v>ADEILDO CARLOS DIAS BEZERRA</v>
      </c>
    </row>
    <row r="123" spans="1:9">
      <c r="A123" s="86">
        <v>1</v>
      </c>
      <c r="B123" s="86">
        <v>2330</v>
      </c>
      <c r="C123" s="83" t="s">
        <v>111</v>
      </c>
      <c r="D123" s="89">
        <v>7564.13</v>
      </c>
      <c r="E123" s="35">
        <f t="shared" si="2"/>
        <v>1868.5199999999995</v>
      </c>
      <c r="F123" s="75">
        <f>IFERROR(VLOOKUP(B:B,ADI!B:D,3,0),"0,00")</f>
        <v>2571.8000000000002</v>
      </c>
      <c r="G123" s="96">
        <v>3123.81</v>
      </c>
      <c r="H123" s="35">
        <f t="shared" si="3"/>
        <v>5695.6100000000006</v>
      </c>
      <c r="I123" s="41" t="str">
        <f>VLOOKUP(B:B,'FOLHA RESUMIDA'!C:D,2,FALSE)</f>
        <v>ERICK RENAN PEREIRA DE ACIOLI</v>
      </c>
    </row>
    <row r="124" spans="1:9">
      <c r="A124" s="86">
        <v>1</v>
      </c>
      <c r="B124" s="86">
        <v>2337</v>
      </c>
      <c r="C124" s="83" t="s">
        <v>112</v>
      </c>
      <c r="D124" s="89">
        <v>8872.68</v>
      </c>
      <c r="E124" s="35">
        <f t="shared" si="2"/>
        <v>2985.7000000000007</v>
      </c>
      <c r="F124" s="75">
        <f>IFERROR(VLOOKUP(B:B,ADI!B:D,3,0),"0,00")</f>
        <v>2976.5</v>
      </c>
      <c r="G124" s="96">
        <v>2910.48</v>
      </c>
      <c r="H124" s="35">
        <f t="shared" si="3"/>
        <v>5886.98</v>
      </c>
      <c r="I124" s="41" t="str">
        <f>VLOOKUP(B:B,'FOLHA RESUMIDA'!C:D,2,FALSE)</f>
        <v>FLAVIA PATRICIA M  MEDEIROS</v>
      </c>
    </row>
    <row r="125" spans="1:9">
      <c r="A125" s="86">
        <v>1</v>
      </c>
      <c r="B125" s="86">
        <v>2339</v>
      </c>
      <c r="C125" s="83" t="s">
        <v>113</v>
      </c>
      <c r="D125" s="89">
        <v>10279.64</v>
      </c>
      <c r="E125" s="35">
        <f t="shared" si="2"/>
        <v>3194.41</v>
      </c>
      <c r="F125" s="75">
        <f>IFERROR(VLOOKUP(B:B,ADI!B:D,3,0),"0,00")</f>
        <v>3495.08</v>
      </c>
      <c r="G125" s="96">
        <v>3590.15</v>
      </c>
      <c r="H125" s="35">
        <f t="shared" si="3"/>
        <v>7085.23</v>
      </c>
      <c r="I125" s="41" t="str">
        <f>VLOOKUP(B:B,'FOLHA RESUMIDA'!C:D,2,FALSE)</f>
        <v>DEBORAH BEZERRA MONTEIRO</v>
      </c>
    </row>
    <row r="126" spans="1:9">
      <c r="A126" s="86">
        <v>1</v>
      </c>
      <c r="B126" s="86">
        <v>2342</v>
      </c>
      <c r="C126" s="83" t="s">
        <v>114</v>
      </c>
      <c r="D126" s="89">
        <v>8754.41</v>
      </c>
      <c r="E126" s="35">
        <f t="shared" si="2"/>
        <v>4877.3500000000004</v>
      </c>
      <c r="F126" s="75">
        <f>IFERROR(VLOOKUP(B:B,ADI!B:D,3,0),"0,00")</f>
        <v>2976.5</v>
      </c>
      <c r="G126" s="96">
        <v>900.56</v>
      </c>
      <c r="H126" s="35">
        <f t="shared" si="3"/>
        <v>3877.06</v>
      </c>
      <c r="I126" s="41" t="str">
        <f>VLOOKUP(B:B,'FOLHA RESUMIDA'!C:D,2,FALSE)</f>
        <v>MARCOS ANDRE CUNHA DE OLIVEIRA</v>
      </c>
    </row>
    <row r="127" spans="1:9">
      <c r="A127" s="86">
        <v>1</v>
      </c>
      <c r="B127" s="86">
        <v>2344</v>
      </c>
      <c r="C127" s="83" t="s">
        <v>115</v>
      </c>
      <c r="D127" s="89">
        <v>9780.77</v>
      </c>
      <c r="E127" s="35">
        <f t="shared" si="2"/>
        <v>5005.17</v>
      </c>
      <c r="F127" s="75" t="str">
        <f>IFERROR(VLOOKUP(B:B,ADI!B:D,3,0),"0,00")</f>
        <v>0,00</v>
      </c>
      <c r="G127" s="96">
        <v>4775.6000000000004</v>
      </c>
      <c r="H127" s="35">
        <f t="shared" si="3"/>
        <v>4775.6000000000004</v>
      </c>
      <c r="I127" s="41" t="str">
        <f>VLOOKUP(B:B,'FOLHA RESUMIDA'!C:D,2,FALSE)</f>
        <v>AMANDA TATIANE C  DE OLIVEIRA</v>
      </c>
    </row>
    <row r="128" spans="1:9">
      <c r="A128" s="86">
        <v>1</v>
      </c>
      <c r="B128" s="86">
        <v>2351</v>
      </c>
      <c r="C128" s="83" t="s">
        <v>116</v>
      </c>
      <c r="D128" s="89">
        <v>1778.68</v>
      </c>
      <c r="E128" s="35">
        <f t="shared" si="2"/>
        <v>1293</v>
      </c>
      <c r="F128" s="75">
        <f>IFERROR(VLOOKUP(B:B,ADI!B:D,3,0),"0,00")</f>
        <v>88.93</v>
      </c>
      <c r="G128" s="96">
        <v>396.75</v>
      </c>
      <c r="H128" s="35">
        <f t="shared" si="3"/>
        <v>485.68</v>
      </c>
      <c r="I128" s="41" t="str">
        <f>VLOOKUP(B:B,'FOLHA RESUMIDA'!C:D,2,FALSE)</f>
        <v>CLAUDIA SALVINA DE SANTANA</v>
      </c>
    </row>
    <row r="129" spans="1:9">
      <c r="A129" s="86">
        <v>1</v>
      </c>
      <c r="B129" s="86">
        <v>2363</v>
      </c>
      <c r="C129" s="83" t="s">
        <v>117</v>
      </c>
      <c r="D129" s="89">
        <v>4213.3500000000004</v>
      </c>
      <c r="E129" s="35">
        <f t="shared" si="2"/>
        <v>3478.26</v>
      </c>
      <c r="F129" s="75">
        <f>IFERROR(VLOOKUP(B:B,ADI!B:D,3,0),"0,00")</f>
        <v>735.09</v>
      </c>
      <c r="G129" s="96">
        <v>0</v>
      </c>
      <c r="H129" s="35">
        <f t="shared" si="3"/>
        <v>735.09</v>
      </c>
      <c r="I129" s="41" t="str">
        <f>VLOOKUP(B:B,'FOLHA RESUMIDA'!C:D,2,FALSE)</f>
        <v>MIRIAM ALVES BASTOS DA SILVA</v>
      </c>
    </row>
    <row r="130" spans="1:9">
      <c r="A130" s="86">
        <v>1</v>
      </c>
      <c r="B130" s="86">
        <v>2367</v>
      </c>
      <c r="C130" s="83" t="s">
        <v>118</v>
      </c>
      <c r="D130" s="89">
        <v>7374.39</v>
      </c>
      <c r="E130" s="35">
        <f t="shared" si="2"/>
        <v>2844.42</v>
      </c>
      <c r="F130" s="75">
        <f>IFERROR(VLOOKUP(B:B,ADI!B:D,3,0),"0,00")</f>
        <v>697.14</v>
      </c>
      <c r="G130" s="96">
        <v>3832.83</v>
      </c>
      <c r="H130" s="35">
        <f t="shared" si="3"/>
        <v>4529.97</v>
      </c>
      <c r="I130" s="41" t="str">
        <f>VLOOKUP(B:B,'FOLHA RESUMIDA'!C:D,2,FALSE)</f>
        <v>PRISCILLA RODRIGUES P DA SILVA</v>
      </c>
    </row>
    <row r="131" spans="1:9">
      <c r="A131" s="86">
        <v>1</v>
      </c>
      <c r="B131" s="86">
        <v>2371</v>
      </c>
      <c r="C131" s="83" t="s">
        <v>119</v>
      </c>
      <c r="D131" s="89">
        <v>7556.6</v>
      </c>
      <c r="E131" s="35">
        <f t="shared" si="2"/>
        <v>7556.6</v>
      </c>
      <c r="F131" s="75" t="str">
        <f>IFERROR(VLOOKUP(B:B,ADI!B:D,3,0),"0,00")</f>
        <v>0,00</v>
      </c>
      <c r="G131" s="96">
        <v>0</v>
      </c>
      <c r="H131" s="35">
        <f t="shared" si="3"/>
        <v>0</v>
      </c>
      <c r="I131" s="41" t="str">
        <f>VLOOKUP(B:B,'FOLHA RESUMIDA'!C:D,2,FALSE)</f>
        <v>SUZELLE TRAJANO BENTO</v>
      </c>
    </row>
    <row r="132" spans="1:9">
      <c r="A132" s="86">
        <v>1</v>
      </c>
      <c r="B132" s="86">
        <v>2382</v>
      </c>
      <c r="C132" s="83" t="s">
        <v>120</v>
      </c>
      <c r="D132" s="89">
        <v>13533.72</v>
      </c>
      <c r="E132" s="35">
        <f t="shared" si="2"/>
        <v>3521.7899999999991</v>
      </c>
      <c r="F132" s="75">
        <f>IFERROR(VLOOKUP(B:B,ADI!B:D,3,0),"0,00")</f>
        <v>4601.46</v>
      </c>
      <c r="G132" s="96">
        <v>5410.47</v>
      </c>
      <c r="H132" s="35">
        <f t="shared" si="3"/>
        <v>10011.93</v>
      </c>
      <c r="I132" s="41" t="str">
        <f>VLOOKUP(B:B,'FOLHA RESUMIDA'!C:D,2,FALSE)</f>
        <v>AILA KARLA MOTA SANTANA</v>
      </c>
    </row>
    <row r="133" spans="1:9">
      <c r="A133" s="86">
        <v>1</v>
      </c>
      <c r="B133" s="86">
        <v>2384</v>
      </c>
      <c r="C133" s="83" t="s">
        <v>121</v>
      </c>
      <c r="D133" s="89">
        <v>2546.1</v>
      </c>
      <c r="E133" s="35">
        <f t="shared" ref="E133:E196" si="4">D133-H133</f>
        <v>256.84999999999991</v>
      </c>
      <c r="F133" s="75">
        <f>IFERROR(VLOOKUP(B:B,ADI!B:D,3,0),"0,00")</f>
        <v>697.14</v>
      </c>
      <c r="G133" s="96">
        <v>1592.11</v>
      </c>
      <c r="H133" s="35">
        <f t="shared" si="3"/>
        <v>2289.25</v>
      </c>
      <c r="I133" s="41" t="str">
        <f>VLOOKUP(B:B,'FOLHA RESUMIDA'!C:D,2,FALSE)</f>
        <v>KATIA MIRANDA DE ARAUJO LOPES</v>
      </c>
    </row>
    <row r="134" spans="1:9">
      <c r="A134" s="86">
        <v>1</v>
      </c>
      <c r="B134" s="86">
        <v>2392</v>
      </c>
      <c r="C134" s="83" t="s">
        <v>122</v>
      </c>
      <c r="D134" s="89">
        <v>4804.91</v>
      </c>
      <c r="E134" s="35">
        <f t="shared" si="4"/>
        <v>2086.04</v>
      </c>
      <c r="F134" s="75">
        <f>IFERROR(VLOOKUP(B:B,ADI!B:D,3,0),"0,00")</f>
        <v>1633.67</v>
      </c>
      <c r="G134" s="96">
        <v>1085.2</v>
      </c>
      <c r="H134" s="35">
        <f t="shared" ref="H134:H197" si="5">F134+G134</f>
        <v>2718.87</v>
      </c>
      <c r="I134" s="41" t="str">
        <f>VLOOKUP(B:B,'FOLHA RESUMIDA'!C:D,2,FALSE)</f>
        <v>KLEYTON DA SILVA A PEREIRA</v>
      </c>
    </row>
    <row r="135" spans="1:9">
      <c r="A135" s="86">
        <v>1</v>
      </c>
      <c r="B135" s="86">
        <v>2406</v>
      </c>
      <c r="C135" s="83" t="s">
        <v>123</v>
      </c>
      <c r="D135" s="89">
        <v>2038.8</v>
      </c>
      <c r="E135" s="35">
        <f t="shared" si="4"/>
        <v>845.5</v>
      </c>
      <c r="F135" s="75">
        <f>IFERROR(VLOOKUP(B:B,ADI!B:D,3,0),"0,00")</f>
        <v>548.53</v>
      </c>
      <c r="G135" s="96">
        <v>644.77</v>
      </c>
      <c r="H135" s="35">
        <f t="shared" si="5"/>
        <v>1193.3</v>
      </c>
      <c r="I135" s="41" t="str">
        <f>VLOOKUP(B:B,'FOLHA RESUMIDA'!C:D,2,FALSE)</f>
        <v>DEYSE MARIA DOS SANTOS SILVA</v>
      </c>
    </row>
    <row r="136" spans="1:9">
      <c r="A136" s="86">
        <v>1</v>
      </c>
      <c r="B136" s="86">
        <v>2415</v>
      </c>
      <c r="C136" s="83" t="s">
        <v>124</v>
      </c>
      <c r="D136" s="89">
        <v>13656.93</v>
      </c>
      <c r="E136" s="35">
        <f t="shared" si="4"/>
        <v>3555.6800000000003</v>
      </c>
      <c r="F136" s="75">
        <f>IFERROR(VLOOKUP(B:B,ADI!B:D,3,0),"0,00")</f>
        <v>4601.46</v>
      </c>
      <c r="G136" s="96">
        <v>5499.79</v>
      </c>
      <c r="H136" s="35">
        <f t="shared" si="5"/>
        <v>10101.25</v>
      </c>
      <c r="I136" s="41" t="str">
        <f>VLOOKUP(B:B,'FOLHA RESUMIDA'!C:D,2,FALSE)</f>
        <v>SILVIA RENATA QUEIROZ DE FARIA</v>
      </c>
    </row>
    <row r="137" spans="1:9">
      <c r="A137" s="86">
        <v>1</v>
      </c>
      <c r="B137" s="86">
        <v>2420</v>
      </c>
      <c r="C137" s="83" t="s">
        <v>125</v>
      </c>
      <c r="D137" s="89">
        <v>13894.21</v>
      </c>
      <c r="E137" s="35">
        <f t="shared" si="4"/>
        <v>3516.6499999999978</v>
      </c>
      <c r="F137" s="75">
        <f>IFERROR(VLOOKUP(B:B,ADI!B:D,3,0),"0,00")</f>
        <v>4601.46</v>
      </c>
      <c r="G137" s="96">
        <v>5776.1</v>
      </c>
      <c r="H137" s="35">
        <f t="shared" si="5"/>
        <v>10377.560000000001</v>
      </c>
      <c r="I137" s="41" t="str">
        <f>VLOOKUP(B:B,'FOLHA RESUMIDA'!C:D,2,FALSE)</f>
        <v>TEREZA RAQUEL F ALMEIDA</v>
      </c>
    </row>
    <row r="138" spans="1:9">
      <c r="A138" s="86">
        <v>1</v>
      </c>
      <c r="B138" s="86">
        <v>2421</v>
      </c>
      <c r="C138" s="83" t="s">
        <v>126</v>
      </c>
      <c r="D138" s="89">
        <v>6880.65</v>
      </c>
      <c r="E138" s="35">
        <f t="shared" si="4"/>
        <v>1615.0499999999993</v>
      </c>
      <c r="F138" s="75">
        <f>IFERROR(VLOOKUP(B:B,ADI!B:D,3,0),"0,00")</f>
        <v>2339.42</v>
      </c>
      <c r="G138" s="96">
        <v>2926.18</v>
      </c>
      <c r="H138" s="35">
        <f t="shared" si="5"/>
        <v>5265.6</v>
      </c>
      <c r="I138" s="41" t="str">
        <f>VLOOKUP(B:B,'FOLHA RESUMIDA'!C:D,2,FALSE)</f>
        <v>ANA CLAUDIA NUNES DE MOURA</v>
      </c>
    </row>
    <row r="139" spans="1:9">
      <c r="A139" s="86">
        <v>1</v>
      </c>
      <c r="B139" s="86">
        <v>2437</v>
      </c>
      <c r="C139" s="83" t="s">
        <v>127</v>
      </c>
      <c r="D139" s="89">
        <v>2243.16</v>
      </c>
      <c r="E139" s="35">
        <f t="shared" si="4"/>
        <v>462.69999999999982</v>
      </c>
      <c r="F139" s="75">
        <f>IFERROR(VLOOKUP(B:B,ADI!B:D,3,0),"0,00")</f>
        <v>889.89</v>
      </c>
      <c r="G139" s="96">
        <v>890.57</v>
      </c>
      <c r="H139" s="35">
        <f t="shared" si="5"/>
        <v>1780.46</v>
      </c>
      <c r="I139" s="41" t="str">
        <f>VLOOKUP(B:B,'FOLHA RESUMIDA'!C:D,2,FALSE)</f>
        <v>CLAUDILENE DE LIMA</v>
      </c>
    </row>
    <row r="140" spans="1:9">
      <c r="A140" s="86">
        <v>1</v>
      </c>
      <c r="B140" s="86">
        <v>2440</v>
      </c>
      <c r="C140" s="83" t="s">
        <v>128</v>
      </c>
      <c r="D140" s="89">
        <v>3578.87</v>
      </c>
      <c r="E140" s="35">
        <f t="shared" si="4"/>
        <v>1101.1399999999999</v>
      </c>
      <c r="F140" s="75">
        <f>IFERROR(VLOOKUP(B:B,ADI!B:D,3,0),"0,00")</f>
        <v>1215.67</v>
      </c>
      <c r="G140" s="96">
        <v>1262.06</v>
      </c>
      <c r="H140" s="35">
        <f t="shared" si="5"/>
        <v>2477.73</v>
      </c>
      <c r="I140" s="41" t="str">
        <f>VLOOKUP(B:B,'FOLHA RESUMIDA'!C:D,2,FALSE)</f>
        <v>ELIANE MOREIRA DE SOUZA</v>
      </c>
    </row>
    <row r="141" spans="1:9">
      <c r="A141" s="86">
        <v>1</v>
      </c>
      <c r="B141" s="86">
        <v>2443</v>
      </c>
      <c r="C141" s="83" t="s">
        <v>457</v>
      </c>
      <c r="D141" s="89">
        <v>1843.68</v>
      </c>
      <c r="E141" s="35">
        <f t="shared" si="4"/>
        <v>493.56000000000017</v>
      </c>
      <c r="F141" s="75">
        <f>IFERROR(VLOOKUP(B:B,ADI!B:D,3,0),"0,00")</f>
        <v>604.75</v>
      </c>
      <c r="G141" s="96">
        <v>745.37</v>
      </c>
      <c r="H141" s="35">
        <f t="shared" si="5"/>
        <v>1350.12</v>
      </c>
      <c r="I141" s="41" t="str">
        <f>VLOOKUP(B:B,'FOLHA RESUMIDA'!C:D,2,FALSE)</f>
        <v>GEYZA JANAINA FERREIRA L ALVES</v>
      </c>
    </row>
    <row r="142" spans="1:9">
      <c r="A142" s="86">
        <v>1</v>
      </c>
      <c r="B142" s="86">
        <v>2448</v>
      </c>
      <c r="C142" s="83" t="s">
        <v>129</v>
      </c>
      <c r="D142" s="89">
        <v>2600.4899999999998</v>
      </c>
      <c r="E142" s="35">
        <f t="shared" si="4"/>
        <v>864.40999999999985</v>
      </c>
      <c r="F142" s="75">
        <f>IFERROR(VLOOKUP(B:B,ADI!B:D,3,0),"0,00")</f>
        <v>666.75</v>
      </c>
      <c r="G142" s="96">
        <v>1069.33</v>
      </c>
      <c r="H142" s="35">
        <f t="shared" si="5"/>
        <v>1736.08</v>
      </c>
      <c r="I142" s="41" t="str">
        <f>VLOOKUP(B:B,'FOLHA RESUMIDA'!C:D,2,FALSE)</f>
        <v>JULIO CESAR DA SILVA</v>
      </c>
    </row>
    <row r="143" spans="1:9">
      <c r="A143" s="86">
        <v>1</v>
      </c>
      <c r="B143" s="86">
        <v>2451</v>
      </c>
      <c r="C143" s="83" t="s">
        <v>130</v>
      </c>
      <c r="D143" s="89">
        <v>1778.68</v>
      </c>
      <c r="E143" s="35">
        <f t="shared" si="4"/>
        <v>216.66000000000008</v>
      </c>
      <c r="F143" s="75">
        <f>IFERROR(VLOOKUP(B:B,ADI!B:D,3,0),"0,00")</f>
        <v>604.75</v>
      </c>
      <c r="G143" s="96">
        <v>957.27</v>
      </c>
      <c r="H143" s="35">
        <f t="shared" si="5"/>
        <v>1562.02</v>
      </c>
      <c r="I143" s="41" t="str">
        <f>VLOOKUP(B:B,'FOLHA RESUMIDA'!C:D,2,FALSE)</f>
        <v>MANUELLA BOMFIM DA SILVA</v>
      </c>
    </row>
    <row r="144" spans="1:9">
      <c r="A144" s="86">
        <v>1</v>
      </c>
      <c r="B144" s="86">
        <v>2468</v>
      </c>
      <c r="C144" s="83" t="s">
        <v>132</v>
      </c>
      <c r="D144" s="89">
        <v>8957.69</v>
      </c>
      <c r="E144" s="35">
        <f t="shared" si="4"/>
        <v>3873.4300000000003</v>
      </c>
      <c r="F144" s="75">
        <f>IFERROR(VLOOKUP(B:B,ADI!B:D,3,0),"0,00")</f>
        <v>2923.05</v>
      </c>
      <c r="G144" s="96">
        <v>2161.21</v>
      </c>
      <c r="H144" s="35">
        <f t="shared" si="5"/>
        <v>5084.26</v>
      </c>
      <c r="I144" s="41" t="str">
        <f>VLOOKUP(B:B,'FOLHA RESUMIDA'!C:D,2,FALSE)</f>
        <v>ANA GERTRUDES DE A F GUERRA</v>
      </c>
    </row>
    <row r="145" spans="1:9">
      <c r="A145" s="86">
        <v>1</v>
      </c>
      <c r="B145" s="86">
        <v>2474</v>
      </c>
      <c r="C145" s="83" t="s">
        <v>133</v>
      </c>
      <c r="D145" s="89">
        <v>13894.21</v>
      </c>
      <c r="E145" s="35">
        <f t="shared" si="4"/>
        <v>4270.5200000000004</v>
      </c>
      <c r="F145" s="75">
        <f>IFERROR(VLOOKUP(B:B,ADI!B:D,3,0),"0,00")</f>
        <v>4601.46</v>
      </c>
      <c r="G145" s="96">
        <v>5022.2299999999996</v>
      </c>
      <c r="H145" s="35">
        <f t="shared" si="5"/>
        <v>9623.6899999999987</v>
      </c>
      <c r="I145" s="41" t="str">
        <f>VLOOKUP(B:B,'FOLHA RESUMIDA'!C:D,2,FALSE)</f>
        <v>MARIA ROSEANE DOS A CLEMENTINO</v>
      </c>
    </row>
    <row r="146" spans="1:9">
      <c r="A146" s="86">
        <v>50</v>
      </c>
      <c r="B146" s="86">
        <v>2478</v>
      </c>
      <c r="C146" s="83" t="s">
        <v>376</v>
      </c>
      <c r="D146" s="89">
        <v>5534.43</v>
      </c>
      <c r="E146" s="35">
        <f t="shared" si="4"/>
        <v>1223.6900000000005</v>
      </c>
      <c r="F146" s="75">
        <f>IFERROR(VLOOKUP(B:B,ADI!B:D,3,0),"0,00")</f>
        <v>1881.71</v>
      </c>
      <c r="G146" s="96">
        <v>2429.0300000000002</v>
      </c>
      <c r="H146" s="35">
        <f t="shared" si="5"/>
        <v>4310.74</v>
      </c>
      <c r="I146" s="41" t="str">
        <f>VLOOKUP(B:B,'FOLHA RESUMIDA'!C:D,2,FALSE)</f>
        <v>ROGERIO MOURA VIEIRA</v>
      </c>
    </row>
    <row r="147" spans="1:9">
      <c r="A147" s="86">
        <v>20</v>
      </c>
      <c r="B147" s="86">
        <v>2481</v>
      </c>
      <c r="C147" s="83" t="s">
        <v>351</v>
      </c>
      <c r="D147" s="89">
        <v>5534.43</v>
      </c>
      <c r="E147" s="35">
        <f t="shared" si="4"/>
        <v>1398.08</v>
      </c>
      <c r="F147" s="75">
        <f>IFERROR(VLOOKUP(B:B,ADI!B:D,3,0),"0,00")</f>
        <v>1881.71</v>
      </c>
      <c r="G147" s="96">
        <v>2254.64</v>
      </c>
      <c r="H147" s="35">
        <f t="shared" si="5"/>
        <v>4136.3500000000004</v>
      </c>
      <c r="I147" s="41" t="str">
        <f>VLOOKUP(B:B,'FOLHA RESUMIDA'!C:D,2,FALSE)</f>
        <v>RAFAELLA MICHELLE DE L MIRANDA</v>
      </c>
    </row>
    <row r="148" spans="1:9">
      <c r="A148" s="86">
        <v>39</v>
      </c>
      <c r="B148" s="86">
        <v>2484</v>
      </c>
      <c r="C148" s="83" t="s">
        <v>369</v>
      </c>
      <c r="D148" s="89">
        <v>6406.84</v>
      </c>
      <c r="E148" s="35">
        <f t="shared" si="4"/>
        <v>2097.3500000000004</v>
      </c>
      <c r="F148" s="75">
        <f>IFERROR(VLOOKUP(B:B,ADI!B:D,3,0),"0,00")</f>
        <v>1975.79</v>
      </c>
      <c r="G148" s="96">
        <v>2333.6999999999998</v>
      </c>
      <c r="H148" s="35">
        <f t="shared" si="5"/>
        <v>4309.49</v>
      </c>
      <c r="I148" s="41" t="str">
        <f>VLOOKUP(B:B,'FOLHA RESUMIDA'!C:D,2,FALSE)</f>
        <v>ARLEY ANDERSON TAVARES MOREIRA</v>
      </c>
    </row>
    <row r="149" spans="1:9">
      <c r="A149" s="86">
        <v>1</v>
      </c>
      <c r="B149" s="86">
        <v>2493</v>
      </c>
      <c r="C149" s="83" t="s">
        <v>134</v>
      </c>
      <c r="D149" s="89">
        <v>2769.31</v>
      </c>
      <c r="E149" s="35">
        <f t="shared" si="4"/>
        <v>1554.1299999999999</v>
      </c>
      <c r="F149" s="75" t="str">
        <f>IFERROR(VLOOKUP(B:B,ADI!B:D,3,0),"0,00")</f>
        <v>0,00</v>
      </c>
      <c r="G149" s="96">
        <v>1215.18</v>
      </c>
      <c r="H149" s="35">
        <f t="shared" si="5"/>
        <v>1215.18</v>
      </c>
      <c r="I149" s="41" t="str">
        <f>VLOOKUP(B:B,'FOLHA RESUMIDA'!C:D,2,FALSE)</f>
        <v>CRISTIANE R  DE O  GONCALVES</v>
      </c>
    </row>
    <row r="150" spans="1:9">
      <c r="A150" s="86">
        <v>1</v>
      </c>
      <c r="B150" s="86">
        <v>2498</v>
      </c>
      <c r="C150" s="83" t="s">
        <v>135</v>
      </c>
      <c r="D150" s="89">
        <v>2293.46</v>
      </c>
      <c r="E150" s="35">
        <f t="shared" si="4"/>
        <v>1716.41</v>
      </c>
      <c r="F150" s="75" t="str">
        <f>IFERROR(VLOOKUP(B:B,ADI!B:D,3,0),"0,00")</f>
        <v>0,00</v>
      </c>
      <c r="G150" s="96">
        <v>577.04999999999995</v>
      </c>
      <c r="H150" s="35">
        <f t="shared" si="5"/>
        <v>577.04999999999995</v>
      </c>
      <c r="I150" s="41" t="str">
        <f>VLOOKUP(B:B,'FOLHA RESUMIDA'!C:D,2,FALSE)</f>
        <v>TEREZINHA DE J  DE L  M  NETA</v>
      </c>
    </row>
    <row r="151" spans="1:9">
      <c r="A151" s="86">
        <v>1</v>
      </c>
      <c r="B151" s="86">
        <v>2502</v>
      </c>
      <c r="C151" s="83" t="s">
        <v>136</v>
      </c>
      <c r="D151" s="89">
        <v>2050.41</v>
      </c>
      <c r="E151" s="35">
        <f t="shared" si="4"/>
        <v>1117.1999999999998</v>
      </c>
      <c r="F151" s="75">
        <f>IFERROR(VLOOKUP(B:B,ADI!B:D,3,0),"0,00")</f>
        <v>697.14</v>
      </c>
      <c r="G151" s="96">
        <v>236.07</v>
      </c>
      <c r="H151" s="35">
        <f t="shared" si="5"/>
        <v>933.21</v>
      </c>
      <c r="I151" s="41" t="str">
        <f>VLOOKUP(B:B,'FOLHA RESUMIDA'!C:D,2,FALSE)</f>
        <v>PAULO ROBERTO DA SILVA CUNHA</v>
      </c>
    </row>
    <row r="152" spans="1:9">
      <c r="A152" s="86">
        <v>1</v>
      </c>
      <c r="B152" s="86">
        <v>2503</v>
      </c>
      <c r="C152" s="83" t="s">
        <v>137</v>
      </c>
      <c r="D152" s="89">
        <v>5534.43</v>
      </c>
      <c r="E152" s="35">
        <f t="shared" si="4"/>
        <v>1691.4800000000005</v>
      </c>
      <c r="F152" s="75">
        <f>IFERROR(VLOOKUP(B:B,ADI!B:D,3,0),"0,00")</f>
        <v>1881.71</v>
      </c>
      <c r="G152" s="96">
        <v>1961.24</v>
      </c>
      <c r="H152" s="35">
        <f t="shared" si="5"/>
        <v>3842.95</v>
      </c>
      <c r="I152" s="41" t="str">
        <f>VLOOKUP(B:B,'FOLHA RESUMIDA'!C:D,2,FALSE)</f>
        <v>TACIZO LUIZ PEREIRA DA SILVA</v>
      </c>
    </row>
    <row r="153" spans="1:9">
      <c r="A153" s="86">
        <v>1</v>
      </c>
      <c r="B153" s="86">
        <v>2504</v>
      </c>
      <c r="C153" s="83" t="s">
        <v>138</v>
      </c>
      <c r="D153" s="89">
        <v>1615.39</v>
      </c>
      <c r="E153" s="35">
        <f t="shared" si="4"/>
        <v>775.15000000000009</v>
      </c>
      <c r="F153" s="75">
        <f>IFERROR(VLOOKUP(B:B,ADI!B:D,3,0),"0,00")</f>
        <v>549.23</v>
      </c>
      <c r="G153" s="96">
        <v>291.01</v>
      </c>
      <c r="H153" s="35">
        <f t="shared" si="5"/>
        <v>840.24</v>
      </c>
      <c r="I153" s="41" t="str">
        <f>VLOOKUP(B:B,'FOLHA RESUMIDA'!C:D,2,FALSE)</f>
        <v>RIVALDO GOMES DA SILVA</v>
      </c>
    </row>
    <row r="154" spans="1:9">
      <c r="A154" s="86">
        <v>1</v>
      </c>
      <c r="B154" s="86">
        <v>2506</v>
      </c>
      <c r="C154" s="83" t="s">
        <v>139</v>
      </c>
      <c r="D154" s="89">
        <v>2211.2800000000002</v>
      </c>
      <c r="E154" s="35">
        <f t="shared" si="4"/>
        <v>1226.3200000000002</v>
      </c>
      <c r="F154" s="75">
        <f>IFERROR(VLOOKUP(B:B,ADI!B:D,3,0),"0,00")</f>
        <v>549.23</v>
      </c>
      <c r="G154" s="96">
        <v>435.73</v>
      </c>
      <c r="H154" s="35">
        <f t="shared" si="5"/>
        <v>984.96</v>
      </c>
      <c r="I154" s="41" t="str">
        <f>VLOOKUP(B:B,'FOLHA RESUMIDA'!C:D,2,FALSE)</f>
        <v>IVETE ANTONIETA B  DE CARVALHO</v>
      </c>
    </row>
    <row r="155" spans="1:9">
      <c r="A155" s="86">
        <v>1</v>
      </c>
      <c r="B155" s="86">
        <v>2507</v>
      </c>
      <c r="C155" s="83" t="s">
        <v>140</v>
      </c>
      <c r="D155" s="89">
        <v>1615.39</v>
      </c>
      <c r="E155" s="35">
        <f t="shared" si="4"/>
        <v>333.51</v>
      </c>
      <c r="F155" s="75">
        <f>IFERROR(VLOOKUP(B:B,ADI!B:D,3,0),"0,00")</f>
        <v>549.23</v>
      </c>
      <c r="G155" s="96">
        <v>732.65</v>
      </c>
      <c r="H155" s="35">
        <f t="shared" si="5"/>
        <v>1281.8800000000001</v>
      </c>
      <c r="I155" s="41" t="str">
        <f>VLOOKUP(B:B,'FOLHA RESUMIDA'!C:D,2,FALSE)</f>
        <v>ANANIAS TEIXEIRA DE LIMA</v>
      </c>
    </row>
    <row r="156" spans="1:9">
      <c r="A156" s="86">
        <v>1</v>
      </c>
      <c r="B156" s="86">
        <v>2508</v>
      </c>
      <c r="C156" s="83" t="s">
        <v>141</v>
      </c>
      <c r="D156" s="89">
        <v>3500.02</v>
      </c>
      <c r="E156" s="35">
        <f t="shared" si="4"/>
        <v>921.13999999999987</v>
      </c>
      <c r="F156" s="75">
        <f>IFERROR(VLOOKUP(B:B,ADI!B:D,3,0),"0,00")</f>
        <v>1190.01</v>
      </c>
      <c r="G156" s="96">
        <v>1388.87</v>
      </c>
      <c r="H156" s="35">
        <f t="shared" si="5"/>
        <v>2578.88</v>
      </c>
      <c r="I156" s="41" t="str">
        <f>VLOOKUP(B:B,'FOLHA RESUMIDA'!C:D,2,FALSE)</f>
        <v>JOSE ALEXANDRE DE BARROS ALVES</v>
      </c>
    </row>
    <row r="157" spans="1:9">
      <c r="A157" s="86">
        <v>1</v>
      </c>
      <c r="B157" s="86">
        <v>2509</v>
      </c>
      <c r="C157" s="83" t="s">
        <v>142</v>
      </c>
      <c r="D157" s="89">
        <v>1615.39</v>
      </c>
      <c r="E157" s="35">
        <f t="shared" si="4"/>
        <v>1147.96</v>
      </c>
      <c r="F157" s="75">
        <f>IFERROR(VLOOKUP(B:B,ADI!B:D,3,0),"0,00")</f>
        <v>242.31</v>
      </c>
      <c r="G157" s="96">
        <v>225.12</v>
      </c>
      <c r="H157" s="35">
        <f t="shared" si="5"/>
        <v>467.43</v>
      </c>
      <c r="I157" s="41" t="str">
        <f>VLOOKUP(B:B,'FOLHA RESUMIDA'!C:D,2,FALSE)</f>
        <v>ALDEMIR NASCIMENTO DA SILVA</v>
      </c>
    </row>
    <row r="158" spans="1:9">
      <c r="A158" s="86">
        <v>1</v>
      </c>
      <c r="B158" s="86">
        <v>2512</v>
      </c>
      <c r="C158" s="83" t="s">
        <v>361</v>
      </c>
      <c r="D158" s="89">
        <v>5811.19</v>
      </c>
      <c r="E158" s="35">
        <f t="shared" si="4"/>
        <v>2198.5999999999995</v>
      </c>
      <c r="F158" s="75">
        <f>IFERROR(VLOOKUP(B:B,ADI!B:D,3,0),"0,00")</f>
        <v>1881.71</v>
      </c>
      <c r="G158" s="96">
        <v>1730.88</v>
      </c>
      <c r="H158" s="35">
        <f t="shared" si="5"/>
        <v>3612.59</v>
      </c>
      <c r="I158" s="41" t="str">
        <f>VLOOKUP(B:B,'FOLHA RESUMIDA'!C:D,2,FALSE)</f>
        <v>JOSENILDO JOSE TORRES</v>
      </c>
    </row>
    <row r="159" spans="1:9">
      <c r="A159" s="86">
        <v>1</v>
      </c>
      <c r="B159" s="86">
        <v>2514</v>
      </c>
      <c r="C159" s="83" t="s">
        <v>143</v>
      </c>
      <c r="D159" s="89">
        <v>3397.32</v>
      </c>
      <c r="E159" s="35">
        <f t="shared" si="4"/>
        <v>2314.6400000000003</v>
      </c>
      <c r="F159" s="75" t="str">
        <f>IFERROR(VLOOKUP(B:B,ADI!B:D,3,0),"0,00")</f>
        <v>0,00</v>
      </c>
      <c r="G159" s="96">
        <v>1082.68</v>
      </c>
      <c r="H159" s="35">
        <f t="shared" si="5"/>
        <v>1082.68</v>
      </c>
      <c r="I159" s="41" t="str">
        <f>VLOOKUP(B:B,'FOLHA RESUMIDA'!C:D,2,FALSE)</f>
        <v>JULIANA CAVALCANTI DE SOUSA</v>
      </c>
    </row>
    <row r="160" spans="1:9">
      <c r="A160" s="86">
        <v>1</v>
      </c>
      <c r="B160" s="86">
        <v>2520</v>
      </c>
      <c r="C160" s="83" t="s">
        <v>362</v>
      </c>
      <c r="D160" s="89">
        <v>2152.9499999999998</v>
      </c>
      <c r="E160" s="35">
        <f t="shared" si="4"/>
        <v>1140.6799999999998</v>
      </c>
      <c r="F160" s="75">
        <f>IFERROR(VLOOKUP(B:B,ADI!B:D,3,0),"0,00")</f>
        <v>732</v>
      </c>
      <c r="G160" s="96">
        <v>280.27</v>
      </c>
      <c r="H160" s="35">
        <f t="shared" si="5"/>
        <v>1012.27</v>
      </c>
      <c r="I160" s="41" t="str">
        <f>VLOOKUP(B:B,'FOLHA RESUMIDA'!C:D,2,FALSE)</f>
        <v>SELMA CRISTIANIA LIMA RORIZ</v>
      </c>
    </row>
    <row r="161" spans="1:9">
      <c r="A161" s="86">
        <v>39</v>
      </c>
      <c r="B161" s="86">
        <v>2523</v>
      </c>
      <c r="C161" s="83" t="s">
        <v>370</v>
      </c>
      <c r="D161" s="89">
        <v>2386.27</v>
      </c>
      <c r="E161" s="35">
        <f t="shared" si="4"/>
        <v>479.48</v>
      </c>
      <c r="F161" s="75">
        <f>IFERROR(VLOOKUP(B:B,ADI!B:D,3,0),"0,00")</f>
        <v>811.33</v>
      </c>
      <c r="G161" s="96">
        <v>1095.46</v>
      </c>
      <c r="H161" s="35">
        <f t="shared" si="5"/>
        <v>1906.79</v>
      </c>
      <c r="I161" s="41" t="str">
        <f>VLOOKUP(B:B,'FOLHA RESUMIDA'!C:D,2,FALSE)</f>
        <v>JANISSON COELHO DE VASCONCELOS</v>
      </c>
    </row>
    <row r="162" spans="1:9">
      <c r="A162" s="86">
        <v>10</v>
      </c>
      <c r="B162" s="86">
        <v>2525</v>
      </c>
      <c r="C162" s="83" t="s">
        <v>328</v>
      </c>
      <c r="D162" s="89">
        <v>2386.27</v>
      </c>
      <c r="E162" s="35">
        <f t="shared" si="4"/>
        <v>194.09000000000015</v>
      </c>
      <c r="F162" s="75">
        <f>IFERROR(VLOOKUP(B:B,ADI!B:D,3,0),"0,00")</f>
        <v>811.33</v>
      </c>
      <c r="G162" s="96">
        <v>1380.85</v>
      </c>
      <c r="H162" s="35">
        <f t="shared" si="5"/>
        <v>2192.1799999999998</v>
      </c>
      <c r="I162" s="41" t="str">
        <f>VLOOKUP(B:B,'FOLHA RESUMIDA'!C:D,2,FALSE)</f>
        <v>FABIANE TAVARES DE SOUZA</v>
      </c>
    </row>
    <row r="163" spans="1:9">
      <c r="A163" s="86">
        <v>1</v>
      </c>
      <c r="B163" s="86">
        <v>2526</v>
      </c>
      <c r="C163" s="83" t="s">
        <v>144</v>
      </c>
      <c r="D163" s="89">
        <v>5127.2</v>
      </c>
      <c r="E163" s="35">
        <f t="shared" si="4"/>
        <v>3023.96</v>
      </c>
      <c r="F163" s="75" t="str">
        <f>IFERROR(VLOOKUP(B:B,ADI!B:D,3,0),"0,00")</f>
        <v>0,00</v>
      </c>
      <c r="G163" s="96">
        <v>2103.2399999999998</v>
      </c>
      <c r="H163" s="35">
        <f t="shared" si="5"/>
        <v>2103.2399999999998</v>
      </c>
      <c r="I163" s="41" t="str">
        <f>VLOOKUP(B:B,'FOLHA RESUMIDA'!C:D,2,FALSE)</f>
        <v>JARBAS FERREIRA DE LIMA JUNIOR</v>
      </c>
    </row>
    <row r="164" spans="1:9">
      <c r="A164" s="86">
        <v>1</v>
      </c>
      <c r="B164" s="86">
        <v>2530</v>
      </c>
      <c r="C164" s="83" t="s">
        <v>145</v>
      </c>
      <c r="D164" s="89">
        <v>1778.68</v>
      </c>
      <c r="E164" s="35">
        <f t="shared" si="4"/>
        <v>1051.3700000000001</v>
      </c>
      <c r="F164" s="75">
        <f>IFERROR(VLOOKUP(B:B,ADI!B:D,3,0),"0,00")</f>
        <v>604.75</v>
      </c>
      <c r="G164" s="96">
        <v>122.56</v>
      </c>
      <c r="H164" s="35">
        <f t="shared" si="5"/>
        <v>727.31</v>
      </c>
      <c r="I164" s="41" t="str">
        <f>VLOOKUP(B:B,'FOLHA RESUMIDA'!C:D,2,FALSE)</f>
        <v>ARLEILDA MENDES DA SILVA</v>
      </c>
    </row>
    <row r="165" spans="1:9">
      <c r="A165" s="86">
        <v>1</v>
      </c>
      <c r="B165" s="86">
        <v>2534</v>
      </c>
      <c r="C165" s="83" t="s">
        <v>146</v>
      </c>
      <c r="D165" s="89">
        <v>2897.35</v>
      </c>
      <c r="E165" s="35">
        <f t="shared" si="4"/>
        <v>736.90000000000009</v>
      </c>
      <c r="F165" s="75">
        <f>IFERROR(VLOOKUP(B:B,ADI!B:D,3,0),"0,00")</f>
        <v>985.1</v>
      </c>
      <c r="G165" s="96">
        <v>1175.3499999999999</v>
      </c>
      <c r="H165" s="35">
        <f t="shared" si="5"/>
        <v>2160.4499999999998</v>
      </c>
      <c r="I165" s="41" t="str">
        <f>VLOOKUP(B:B,'FOLHA RESUMIDA'!C:D,2,FALSE)</f>
        <v>EMANUEL MESSIAS RIBEIRO COSTA</v>
      </c>
    </row>
    <row r="166" spans="1:9">
      <c r="A166" s="86">
        <v>1</v>
      </c>
      <c r="B166" s="86">
        <v>2539</v>
      </c>
      <c r="C166" s="83" t="s">
        <v>147</v>
      </c>
      <c r="D166" s="89">
        <v>2475.0100000000002</v>
      </c>
      <c r="E166" s="35">
        <f t="shared" si="4"/>
        <v>2001.4200000000003</v>
      </c>
      <c r="F166" s="75">
        <f>IFERROR(VLOOKUP(B:B,ADI!B:D,3,0),"0,00")</f>
        <v>473.59</v>
      </c>
      <c r="G166" s="96">
        <v>0</v>
      </c>
      <c r="H166" s="35">
        <f t="shared" si="5"/>
        <v>473.59</v>
      </c>
      <c r="I166" s="41" t="str">
        <f>VLOOKUP(B:B,'FOLHA RESUMIDA'!C:D,2,FALSE)</f>
        <v>JOSENILDA BEZERRA DA SILVA</v>
      </c>
    </row>
    <row r="167" spans="1:9">
      <c r="A167" s="86">
        <v>1</v>
      </c>
      <c r="B167" s="86">
        <v>2541</v>
      </c>
      <c r="C167" s="83" t="s">
        <v>148</v>
      </c>
      <c r="D167" s="89">
        <v>1778.68</v>
      </c>
      <c r="E167" s="35">
        <f t="shared" si="4"/>
        <v>1176.8600000000001</v>
      </c>
      <c r="F167" s="75">
        <f>IFERROR(VLOOKUP(B:B,ADI!B:D,3,0),"0,00")</f>
        <v>533.6</v>
      </c>
      <c r="G167" s="96">
        <v>68.22</v>
      </c>
      <c r="H167" s="35">
        <f t="shared" si="5"/>
        <v>601.82000000000005</v>
      </c>
      <c r="I167" s="41" t="str">
        <f>VLOOKUP(B:B,'FOLHA RESUMIDA'!C:D,2,FALSE)</f>
        <v>MARCELA SALLES DA SILVA</v>
      </c>
    </row>
    <row r="168" spans="1:9">
      <c r="A168" s="86">
        <v>59</v>
      </c>
      <c r="B168" s="86">
        <v>2547</v>
      </c>
      <c r="C168" s="83" t="s">
        <v>389</v>
      </c>
      <c r="D168" s="89">
        <v>16378.22</v>
      </c>
      <c r="E168" s="35">
        <f t="shared" si="4"/>
        <v>16378.22</v>
      </c>
      <c r="F168" s="75" t="str">
        <f>IFERROR(VLOOKUP(B:B,ADI!B:D,3,0),"0,00")</f>
        <v>0,00</v>
      </c>
      <c r="G168" s="96">
        <v>0</v>
      </c>
      <c r="H168" s="35">
        <f t="shared" si="5"/>
        <v>0</v>
      </c>
      <c r="I168" s="41" t="str">
        <f>VLOOKUP(B:B,'FOLHA RESUMIDA'!C:D,2,FALSE)</f>
        <v>CYNTHIA RODRIGUES DE ALMEIDA</v>
      </c>
    </row>
    <row r="169" spans="1:9">
      <c r="A169" s="86">
        <v>1</v>
      </c>
      <c r="B169" s="86">
        <v>2548</v>
      </c>
      <c r="C169" s="83" t="s">
        <v>149</v>
      </c>
      <c r="D169" s="89">
        <v>5422.63</v>
      </c>
      <c r="E169" s="35">
        <f t="shared" si="4"/>
        <v>1840.21</v>
      </c>
      <c r="F169" s="75">
        <f>IFERROR(VLOOKUP(B:B,ADI!B:D,3,0),"0,00")</f>
        <v>1354.45</v>
      </c>
      <c r="G169" s="96">
        <v>2227.9699999999998</v>
      </c>
      <c r="H169" s="35">
        <f t="shared" si="5"/>
        <v>3582.42</v>
      </c>
      <c r="I169" s="41" t="str">
        <f>VLOOKUP(B:B,'FOLHA RESUMIDA'!C:D,2,FALSE)</f>
        <v>ELIANA PEREIRA SANTANA</v>
      </c>
    </row>
    <row r="170" spans="1:9">
      <c r="A170" s="86">
        <v>1</v>
      </c>
      <c r="B170" s="86">
        <v>2553</v>
      </c>
      <c r="C170" s="83" t="s">
        <v>150</v>
      </c>
      <c r="D170" s="89">
        <v>3057.57</v>
      </c>
      <c r="E170" s="35">
        <f t="shared" si="4"/>
        <v>614.91000000000031</v>
      </c>
      <c r="F170" s="75">
        <f>IFERROR(VLOOKUP(B:B,ADI!B:D,3,0),"0,00")</f>
        <v>1039.57</v>
      </c>
      <c r="G170" s="96">
        <v>1403.09</v>
      </c>
      <c r="H170" s="35">
        <f t="shared" si="5"/>
        <v>2442.66</v>
      </c>
      <c r="I170" s="41" t="str">
        <f>VLOOKUP(B:B,'FOLHA RESUMIDA'!C:D,2,FALSE)</f>
        <v>LIVIA DA SILVA LIMA</v>
      </c>
    </row>
    <row r="171" spans="1:9">
      <c r="A171" s="86">
        <v>1</v>
      </c>
      <c r="B171" s="86">
        <v>2559</v>
      </c>
      <c r="C171" s="83" t="s">
        <v>335</v>
      </c>
      <c r="D171" s="89">
        <v>2152.9499999999998</v>
      </c>
      <c r="E171" s="35">
        <f t="shared" si="4"/>
        <v>1050.2699999999998</v>
      </c>
      <c r="F171" s="75">
        <f>IFERROR(VLOOKUP(B:B,ADI!B:D,3,0),"0,00")</f>
        <v>732</v>
      </c>
      <c r="G171" s="96">
        <v>370.68</v>
      </c>
      <c r="H171" s="35">
        <f t="shared" si="5"/>
        <v>1102.68</v>
      </c>
      <c r="I171" s="41" t="str">
        <f>VLOOKUP(B:B,'FOLHA RESUMIDA'!C:D,2,FALSE)</f>
        <v>SANDRO DE MIRANDA SANTOS</v>
      </c>
    </row>
    <row r="172" spans="1:9">
      <c r="A172" s="86">
        <v>1</v>
      </c>
      <c r="B172" s="86">
        <v>2562</v>
      </c>
      <c r="C172" s="83" t="s">
        <v>353</v>
      </c>
      <c r="D172" s="89">
        <v>8055.67</v>
      </c>
      <c r="E172" s="35">
        <f t="shared" si="4"/>
        <v>5279.66</v>
      </c>
      <c r="F172" s="75">
        <f>IFERROR(VLOOKUP(B:B,ADI!B:D,3,0),"0,00")</f>
        <v>1881.71</v>
      </c>
      <c r="G172" s="96">
        <v>894.3</v>
      </c>
      <c r="H172" s="35">
        <f t="shared" si="5"/>
        <v>2776.01</v>
      </c>
      <c r="I172" s="41" t="str">
        <f>VLOOKUP(B:B,'FOLHA RESUMIDA'!C:D,2,FALSE)</f>
        <v>ERIKA MARQUES BEZERRA</v>
      </c>
    </row>
    <row r="173" spans="1:9">
      <c r="A173" s="86">
        <v>50</v>
      </c>
      <c r="B173" s="86">
        <v>2568</v>
      </c>
      <c r="C173" s="83" t="s">
        <v>388</v>
      </c>
      <c r="D173" s="89">
        <v>6101.75</v>
      </c>
      <c r="E173" s="35">
        <f t="shared" si="4"/>
        <v>3674.67</v>
      </c>
      <c r="F173" s="75">
        <f>IFERROR(VLOOKUP(B:B,ADI!B:D,3,0),"0,00")</f>
        <v>1881.71</v>
      </c>
      <c r="G173" s="96">
        <v>545.37</v>
      </c>
      <c r="H173" s="35">
        <f t="shared" si="5"/>
        <v>2427.08</v>
      </c>
      <c r="I173" s="41" t="str">
        <f>VLOOKUP(B:B,'FOLHA RESUMIDA'!C:D,2,FALSE)</f>
        <v>CATARINA DANIELLE DA S AMORIM</v>
      </c>
    </row>
    <row r="174" spans="1:9">
      <c r="A174" s="86">
        <v>1</v>
      </c>
      <c r="B174" s="86">
        <v>2574</v>
      </c>
      <c r="C174" s="83" t="s">
        <v>151</v>
      </c>
      <c r="D174" s="89">
        <v>5445.51</v>
      </c>
      <c r="E174" s="35">
        <f t="shared" si="4"/>
        <v>2992.6400000000003</v>
      </c>
      <c r="F174" s="75" t="str">
        <f>IFERROR(VLOOKUP(B:B,ADI!B:D,3,0),"0,00")</f>
        <v>0,00</v>
      </c>
      <c r="G174" s="96">
        <v>2452.87</v>
      </c>
      <c r="H174" s="35">
        <f t="shared" si="5"/>
        <v>2452.87</v>
      </c>
      <c r="I174" s="41" t="str">
        <f>VLOOKUP(B:B,'FOLHA RESUMIDA'!C:D,2,FALSE)</f>
        <v>ANDERSON SANTOS DE LIMA FARIAS</v>
      </c>
    </row>
    <row r="175" spans="1:9">
      <c r="A175" s="86">
        <v>1</v>
      </c>
      <c r="B175" s="86">
        <v>2577</v>
      </c>
      <c r="C175" s="83" t="s">
        <v>152</v>
      </c>
      <c r="D175" s="89">
        <v>3057.57</v>
      </c>
      <c r="E175" s="35">
        <f t="shared" si="4"/>
        <v>638.36000000000013</v>
      </c>
      <c r="F175" s="75">
        <f>IFERROR(VLOOKUP(B:B,ADI!B:D,3,0),"0,00")</f>
        <v>1039.57</v>
      </c>
      <c r="G175" s="96">
        <v>1379.64</v>
      </c>
      <c r="H175" s="35">
        <f t="shared" si="5"/>
        <v>2419.21</v>
      </c>
      <c r="I175" s="41" t="str">
        <f>VLOOKUP(B:B,'FOLHA RESUMIDA'!C:D,2,FALSE)</f>
        <v>CARLA CRISTINA OLIVEIRA MATOS</v>
      </c>
    </row>
    <row r="176" spans="1:9">
      <c r="A176" s="86">
        <v>1</v>
      </c>
      <c r="B176" s="86">
        <v>2584</v>
      </c>
      <c r="C176" s="83" t="s">
        <v>153</v>
      </c>
      <c r="D176" s="89">
        <v>2373.69</v>
      </c>
      <c r="E176" s="35">
        <f t="shared" si="4"/>
        <v>511.45000000000005</v>
      </c>
      <c r="F176" s="75">
        <f>IFERROR(VLOOKUP(B:B,ADI!B:D,3,0),"0,00")</f>
        <v>807.05</v>
      </c>
      <c r="G176" s="96">
        <v>1055.19</v>
      </c>
      <c r="H176" s="35">
        <f t="shared" si="5"/>
        <v>1862.24</v>
      </c>
      <c r="I176" s="41" t="str">
        <f>VLOOKUP(B:B,'FOLHA RESUMIDA'!C:D,2,FALSE)</f>
        <v>HELIA MARIA ALEXANDRE DE SOUZA</v>
      </c>
    </row>
    <row r="177" spans="1:9">
      <c r="A177" s="86">
        <v>1</v>
      </c>
      <c r="B177" s="86">
        <v>2585</v>
      </c>
      <c r="C177" s="83" t="s">
        <v>154</v>
      </c>
      <c r="D177" s="89">
        <v>12171.39</v>
      </c>
      <c r="E177" s="35">
        <f t="shared" si="4"/>
        <v>12171.39</v>
      </c>
      <c r="F177" s="75" t="str">
        <f>IFERROR(VLOOKUP(B:B,ADI!B:D,3,0),"0,00")</f>
        <v>0,00</v>
      </c>
      <c r="G177" s="96">
        <v>0</v>
      </c>
      <c r="H177" s="35">
        <f t="shared" si="5"/>
        <v>0</v>
      </c>
      <c r="I177" s="41" t="str">
        <f>VLOOKUP(B:B,'FOLHA RESUMIDA'!C:D,2,FALSE)</f>
        <v>HELIO DO N BARBOZA JUNIOR</v>
      </c>
    </row>
    <row r="178" spans="1:9">
      <c r="A178" s="86">
        <v>1</v>
      </c>
      <c r="B178" s="86">
        <v>2586</v>
      </c>
      <c r="C178" s="83" t="s">
        <v>336</v>
      </c>
      <c r="D178" s="89">
        <v>3198.92</v>
      </c>
      <c r="E178" s="35">
        <f t="shared" si="4"/>
        <v>1033.75</v>
      </c>
      <c r="F178" s="75">
        <f>IFERROR(VLOOKUP(B:B,ADI!B:D,3,0),"0,00")</f>
        <v>1039.57</v>
      </c>
      <c r="G178" s="96">
        <v>1125.5999999999999</v>
      </c>
      <c r="H178" s="35">
        <f t="shared" si="5"/>
        <v>2165.17</v>
      </c>
      <c r="I178" s="41" t="str">
        <f>VLOOKUP(B:B,'FOLHA RESUMIDA'!C:D,2,FALSE)</f>
        <v>JAQUELINE P F DE OLIVEIRA</v>
      </c>
    </row>
    <row r="179" spans="1:9">
      <c r="A179" s="86">
        <v>1</v>
      </c>
      <c r="B179" s="86">
        <v>2588</v>
      </c>
      <c r="C179" s="83" t="s">
        <v>155</v>
      </c>
      <c r="D179" s="89">
        <v>6497.2</v>
      </c>
      <c r="E179" s="35">
        <f t="shared" si="4"/>
        <v>3014.5099999999993</v>
      </c>
      <c r="F179" s="75">
        <f>IFERROR(VLOOKUP(B:B,ADI!B:D,3,0),"0,00")</f>
        <v>2209.0500000000002</v>
      </c>
      <c r="G179" s="96">
        <v>1273.6400000000001</v>
      </c>
      <c r="H179" s="35">
        <f t="shared" si="5"/>
        <v>3482.6900000000005</v>
      </c>
      <c r="I179" s="41" t="str">
        <f>VLOOKUP(B:B,'FOLHA RESUMIDA'!C:D,2,FALSE)</f>
        <v>JOSE NEVES DA SILVA JUNIOR</v>
      </c>
    </row>
    <row r="180" spans="1:9">
      <c r="A180" s="86">
        <v>1</v>
      </c>
      <c r="B180" s="86">
        <v>2596</v>
      </c>
      <c r="C180" s="83" t="s">
        <v>363</v>
      </c>
      <c r="D180" s="89">
        <v>2373.69</v>
      </c>
      <c r="E180" s="35">
        <f t="shared" si="4"/>
        <v>1100.71</v>
      </c>
      <c r="F180" s="75">
        <f>IFERROR(VLOOKUP(B:B,ADI!B:D,3,0),"0,00")</f>
        <v>593.41999999999996</v>
      </c>
      <c r="G180" s="96">
        <v>679.56</v>
      </c>
      <c r="H180" s="35">
        <f t="shared" si="5"/>
        <v>1272.98</v>
      </c>
      <c r="I180" s="41" t="str">
        <f>VLOOKUP(B:B,'FOLHA RESUMIDA'!C:D,2,FALSE)</f>
        <v>WELLIDA CRISTIANE DE M  GUERRA</v>
      </c>
    </row>
    <row r="181" spans="1:9">
      <c r="A181" s="86">
        <v>47</v>
      </c>
      <c r="B181" s="86">
        <v>2602</v>
      </c>
      <c r="C181" s="83" t="s">
        <v>371</v>
      </c>
      <c r="D181" s="89">
        <v>6101.75</v>
      </c>
      <c r="E181" s="35">
        <f t="shared" si="4"/>
        <v>1302.8199999999997</v>
      </c>
      <c r="F181" s="75">
        <f>IFERROR(VLOOKUP(B:B,ADI!B:D,3,0),"0,00")</f>
        <v>2074.6</v>
      </c>
      <c r="G181" s="96">
        <v>2724.33</v>
      </c>
      <c r="H181" s="35">
        <f t="shared" si="5"/>
        <v>4798.93</v>
      </c>
      <c r="I181" s="41" t="str">
        <f>VLOOKUP(B:B,'FOLHA RESUMIDA'!C:D,2,FALSE)</f>
        <v>DIANA ATALECIA NEVES DE SA</v>
      </c>
    </row>
    <row r="182" spans="1:9">
      <c r="A182" s="86">
        <v>59</v>
      </c>
      <c r="B182" s="86">
        <v>2604</v>
      </c>
      <c r="C182" s="83" t="s">
        <v>390</v>
      </c>
      <c r="D182" s="89">
        <v>5894.92</v>
      </c>
      <c r="E182" s="35">
        <f t="shared" si="4"/>
        <v>2253.94</v>
      </c>
      <c r="F182" s="75">
        <f>IFERROR(VLOOKUP(B:B,ADI!B:D,3,0),"0,00")</f>
        <v>1881.71</v>
      </c>
      <c r="G182" s="96">
        <v>1759.27</v>
      </c>
      <c r="H182" s="35">
        <f t="shared" si="5"/>
        <v>3640.98</v>
      </c>
      <c r="I182" s="41" t="str">
        <f>VLOOKUP(B:B,'FOLHA RESUMIDA'!C:D,2,FALSE)</f>
        <v>JAMINE K  G  DA ROCHA MARTINS</v>
      </c>
    </row>
    <row r="183" spans="1:9">
      <c r="A183" s="86">
        <v>1</v>
      </c>
      <c r="B183" s="86">
        <v>2614</v>
      </c>
      <c r="C183" s="83" t="s">
        <v>156</v>
      </c>
      <c r="D183" s="89">
        <v>3326.49</v>
      </c>
      <c r="E183" s="35">
        <f t="shared" si="4"/>
        <v>1285.6699999999996</v>
      </c>
      <c r="F183" s="75">
        <f>IFERROR(VLOOKUP(B:B,ADI!B:D,3,0),"0,00")</f>
        <v>1008.44</v>
      </c>
      <c r="G183" s="96">
        <v>1032.3800000000001</v>
      </c>
      <c r="H183" s="35">
        <f t="shared" si="5"/>
        <v>2040.8200000000002</v>
      </c>
      <c r="I183" s="41" t="str">
        <f>VLOOKUP(B:B,'FOLHA RESUMIDA'!C:D,2,FALSE)</f>
        <v>EDVANIA GOMES DE SOUZA PONTES</v>
      </c>
    </row>
    <row r="184" spans="1:9">
      <c r="A184" s="86">
        <v>1</v>
      </c>
      <c r="B184" s="86">
        <v>2618</v>
      </c>
      <c r="C184" s="83" t="s">
        <v>157</v>
      </c>
      <c r="D184" s="89">
        <v>1778.68</v>
      </c>
      <c r="E184" s="35">
        <f t="shared" si="4"/>
        <v>480.48</v>
      </c>
      <c r="F184" s="75">
        <f>IFERROR(VLOOKUP(B:B,ADI!B:D,3,0),"0,00")</f>
        <v>604.75</v>
      </c>
      <c r="G184" s="96">
        <v>693.45</v>
      </c>
      <c r="H184" s="35">
        <f t="shared" si="5"/>
        <v>1298.2</v>
      </c>
      <c r="I184" s="41" t="str">
        <f>VLOOKUP(B:B,'FOLHA RESUMIDA'!C:D,2,FALSE)</f>
        <v>MARIA DA CONCEICAO O DOS SANTO</v>
      </c>
    </row>
    <row r="185" spans="1:9">
      <c r="A185" s="86">
        <v>1</v>
      </c>
      <c r="B185" s="86">
        <v>2623</v>
      </c>
      <c r="C185" s="83" t="s">
        <v>158</v>
      </c>
      <c r="D185" s="89">
        <v>1778.73</v>
      </c>
      <c r="E185" s="35">
        <f t="shared" si="4"/>
        <v>374.13999999999987</v>
      </c>
      <c r="F185" s="75">
        <f>IFERROR(VLOOKUP(B:B,ADI!B:D,3,0),"0,00")</f>
        <v>604.77</v>
      </c>
      <c r="G185" s="96">
        <v>799.82</v>
      </c>
      <c r="H185" s="35">
        <f t="shared" si="5"/>
        <v>1404.5900000000001</v>
      </c>
      <c r="I185" s="41" t="str">
        <f>VLOOKUP(B:B,'FOLHA RESUMIDA'!C:D,2,FALSE)</f>
        <v>RUTH BARBOSA DE ARAUJO</v>
      </c>
    </row>
    <row r="186" spans="1:9">
      <c r="A186" s="86">
        <v>1</v>
      </c>
      <c r="B186" s="86">
        <v>2627</v>
      </c>
      <c r="C186" s="83" t="s">
        <v>330</v>
      </c>
      <c r="D186" s="89">
        <v>8442.33</v>
      </c>
      <c r="E186" s="35">
        <f t="shared" si="4"/>
        <v>3530.08</v>
      </c>
      <c r="F186" s="75">
        <f>IFERROR(VLOOKUP(B:B,ADI!B:D,3,0),"0,00")</f>
        <v>2746.75</v>
      </c>
      <c r="G186" s="96">
        <v>2165.5</v>
      </c>
      <c r="H186" s="35">
        <f t="shared" si="5"/>
        <v>4912.25</v>
      </c>
      <c r="I186" s="41" t="str">
        <f>VLOOKUP(B:B,'FOLHA RESUMIDA'!C:D,2,FALSE)</f>
        <v>LIBNI DE MEDEIROS MELO</v>
      </c>
    </row>
    <row r="187" spans="1:9">
      <c r="A187" s="86">
        <v>1</v>
      </c>
      <c r="B187" s="86">
        <v>2628</v>
      </c>
      <c r="C187" s="83" t="s">
        <v>159</v>
      </c>
      <c r="D187" s="89">
        <v>6273.69</v>
      </c>
      <c r="E187" s="35">
        <f t="shared" si="4"/>
        <v>2426.7299999999996</v>
      </c>
      <c r="F187" s="75">
        <f>IFERROR(VLOOKUP(B:B,ADI!B:D,3,0),"0,00")</f>
        <v>2133.0500000000002</v>
      </c>
      <c r="G187" s="96">
        <v>1713.91</v>
      </c>
      <c r="H187" s="35">
        <f t="shared" si="5"/>
        <v>3846.96</v>
      </c>
      <c r="I187" s="41" t="str">
        <f>VLOOKUP(B:B,'FOLHA RESUMIDA'!C:D,2,FALSE)</f>
        <v>ADELE GOMES DE SANTANA</v>
      </c>
    </row>
    <row r="188" spans="1:9">
      <c r="A188" s="86">
        <v>1</v>
      </c>
      <c r="B188" s="86">
        <v>2634</v>
      </c>
      <c r="C188" s="83" t="s">
        <v>364</v>
      </c>
      <c r="D188" s="89">
        <v>2152.9499999999998</v>
      </c>
      <c r="E188" s="35">
        <f t="shared" si="4"/>
        <v>437.4699999999998</v>
      </c>
      <c r="F188" s="75">
        <f>IFERROR(VLOOKUP(B:B,ADI!B:D,3,0),"0,00")</f>
        <v>732</v>
      </c>
      <c r="G188" s="96">
        <v>983.48</v>
      </c>
      <c r="H188" s="35">
        <f t="shared" si="5"/>
        <v>1715.48</v>
      </c>
      <c r="I188" s="41" t="str">
        <f>VLOOKUP(B:B,'FOLHA RESUMIDA'!C:D,2,FALSE)</f>
        <v>KATHYWSKY MELO PINHEIRO</v>
      </c>
    </row>
    <row r="189" spans="1:9">
      <c r="A189" s="86">
        <v>1</v>
      </c>
      <c r="B189" s="86">
        <v>2642</v>
      </c>
      <c r="C189" s="83" t="s">
        <v>160</v>
      </c>
      <c r="D189" s="89">
        <v>3679.69</v>
      </c>
      <c r="E189" s="35">
        <f t="shared" si="4"/>
        <v>1134.1399999999999</v>
      </c>
      <c r="F189" s="75">
        <f>IFERROR(VLOOKUP(B:B,ADI!B:D,3,0),"0,00")</f>
        <v>1251.0899999999999</v>
      </c>
      <c r="G189" s="96">
        <v>1294.46</v>
      </c>
      <c r="H189" s="35">
        <f t="shared" si="5"/>
        <v>2545.5500000000002</v>
      </c>
      <c r="I189" s="41" t="str">
        <f>VLOOKUP(B:B,'FOLHA RESUMIDA'!C:D,2,FALSE)</f>
        <v>THAMIRYS CLAUDIA R  BATISTA</v>
      </c>
    </row>
    <row r="190" spans="1:9">
      <c r="A190" s="86">
        <v>48</v>
      </c>
      <c r="B190" s="86">
        <v>2644</v>
      </c>
      <c r="C190" s="83" t="s">
        <v>374</v>
      </c>
      <c r="D190" s="89">
        <v>5894.92</v>
      </c>
      <c r="E190" s="35">
        <f t="shared" si="4"/>
        <v>3115.35</v>
      </c>
      <c r="F190" s="75">
        <f>IFERROR(VLOOKUP(B:B,ADI!B:D,3,0),"0,00")</f>
        <v>1881.71</v>
      </c>
      <c r="G190" s="96">
        <v>897.86</v>
      </c>
      <c r="H190" s="35">
        <f t="shared" si="5"/>
        <v>2779.57</v>
      </c>
      <c r="I190" s="41" t="str">
        <f>VLOOKUP(B:B,'FOLHA RESUMIDA'!C:D,2,FALSE)</f>
        <v>FABRICIO MENEZES DE SOUSA MELO</v>
      </c>
    </row>
    <row r="191" spans="1:9">
      <c r="A191" s="86">
        <v>59</v>
      </c>
      <c r="B191" s="86">
        <v>2651</v>
      </c>
      <c r="C191" s="83" t="s">
        <v>375</v>
      </c>
      <c r="D191" s="89">
        <v>6462.24</v>
      </c>
      <c r="E191" s="35">
        <f t="shared" si="4"/>
        <v>1773.8599999999997</v>
      </c>
      <c r="F191" s="75">
        <f>IFERROR(VLOOKUP(B:B,ADI!B:D,3,0),"0,00")</f>
        <v>1881.71</v>
      </c>
      <c r="G191" s="96">
        <v>2806.67</v>
      </c>
      <c r="H191" s="35">
        <f t="shared" si="5"/>
        <v>4688.38</v>
      </c>
      <c r="I191" s="41" t="str">
        <f>VLOOKUP(B:B,'FOLHA RESUMIDA'!C:D,2,FALSE)</f>
        <v>PAULO ANDRE R DOS SANTOS</v>
      </c>
    </row>
    <row r="192" spans="1:9">
      <c r="A192" s="86">
        <v>1</v>
      </c>
      <c r="B192" s="86">
        <v>2656</v>
      </c>
      <c r="C192" s="83" t="s">
        <v>161</v>
      </c>
      <c r="D192" s="89">
        <v>3638.8</v>
      </c>
      <c r="E192" s="35">
        <f t="shared" si="4"/>
        <v>1481.87</v>
      </c>
      <c r="F192" s="75">
        <f>IFERROR(VLOOKUP(B:B,ADI!B:D,3,0),"0,00")</f>
        <v>1114.6300000000001</v>
      </c>
      <c r="G192" s="96">
        <v>1042.3</v>
      </c>
      <c r="H192" s="35">
        <f t="shared" si="5"/>
        <v>2156.9300000000003</v>
      </c>
      <c r="I192" s="41" t="str">
        <f>VLOOKUP(B:B,'FOLHA RESUMIDA'!C:D,2,FALSE)</f>
        <v>RAFAELLA ALVES DE ARAUJO SILVA</v>
      </c>
    </row>
    <row r="193" spans="1:9">
      <c r="A193" s="86">
        <v>1</v>
      </c>
      <c r="B193" s="86">
        <v>2659</v>
      </c>
      <c r="C193" s="83" t="s">
        <v>162</v>
      </c>
      <c r="D193" s="89">
        <v>11078.57</v>
      </c>
      <c r="E193" s="35">
        <f t="shared" si="4"/>
        <v>7817.66</v>
      </c>
      <c r="F193" s="75">
        <f>IFERROR(VLOOKUP(B:B,ADI!B:D,3,0),"0,00")</f>
        <v>2284.1</v>
      </c>
      <c r="G193" s="96">
        <v>976.81</v>
      </c>
      <c r="H193" s="35">
        <f t="shared" si="5"/>
        <v>3260.91</v>
      </c>
      <c r="I193" s="41" t="str">
        <f>VLOOKUP(B:B,'FOLHA RESUMIDA'!C:D,2,FALSE)</f>
        <v>THIAGO SANTOS DE OLIVEIRA</v>
      </c>
    </row>
    <row r="194" spans="1:9">
      <c r="A194" s="86">
        <v>1</v>
      </c>
      <c r="B194" s="86">
        <v>2665</v>
      </c>
      <c r="C194" s="83" t="s">
        <v>163</v>
      </c>
      <c r="D194" s="89">
        <v>3551.58</v>
      </c>
      <c r="E194" s="35">
        <f t="shared" si="4"/>
        <v>2410.59</v>
      </c>
      <c r="F194" s="75">
        <f>IFERROR(VLOOKUP(B:B,ADI!B:D,3,0),"0,00")</f>
        <v>229.48</v>
      </c>
      <c r="G194" s="96">
        <v>911.51</v>
      </c>
      <c r="H194" s="35">
        <f t="shared" si="5"/>
        <v>1140.99</v>
      </c>
      <c r="I194" s="41" t="str">
        <f>VLOOKUP(B:B,'FOLHA RESUMIDA'!C:D,2,FALSE)</f>
        <v>MARCELO BARLAVENTO DAS C SILVA</v>
      </c>
    </row>
    <row r="195" spans="1:9">
      <c r="A195" s="86">
        <v>1</v>
      </c>
      <c r="B195" s="86">
        <v>2666</v>
      </c>
      <c r="C195" s="83" t="s">
        <v>164</v>
      </c>
      <c r="D195" s="89">
        <v>5057.6899999999996</v>
      </c>
      <c r="E195" s="35">
        <f t="shared" si="4"/>
        <v>2220.9599999999996</v>
      </c>
      <c r="F195" s="75">
        <f>IFERROR(VLOOKUP(B:B,ADI!B:D,3,0),"0,00")</f>
        <v>1597.05</v>
      </c>
      <c r="G195" s="96">
        <v>1239.68</v>
      </c>
      <c r="H195" s="35">
        <f t="shared" si="5"/>
        <v>2836.73</v>
      </c>
      <c r="I195" s="41" t="str">
        <f>VLOOKUP(B:B,'FOLHA RESUMIDA'!C:D,2,FALSE)</f>
        <v>RODRIGO VASCONCELOS DINIZ</v>
      </c>
    </row>
    <row r="196" spans="1:9">
      <c r="A196" s="86">
        <v>1</v>
      </c>
      <c r="B196" s="86">
        <v>2668</v>
      </c>
      <c r="C196" s="83" t="s">
        <v>165</v>
      </c>
      <c r="D196" s="89">
        <v>2152.9499999999998</v>
      </c>
      <c r="E196" s="35">
        <f t="shared" si="4"/>
        <v>230.45999999999981</v>
      </c>
      <c r="F196" s="75">
        <f>IFERROR(VLOOKUP(B:B,ADI!B:D,3,0),"0,00")</f>
        <v>732</v>
      </c>
      <c r="G196" s="96">
        <v>1190.49</v>
      </c>
      <c r="H196" s="35">
        <f t="shared" si="5"/>
        <v>1922.49</v>
      </c>
      <c r="I196" s="41" t="str">
        <f>VLOOKUP(B:B,'FOLHA RESUMIDA'!C:D,2,FALSE)</f>
        <v>CARLA BRANDAO DE C  FIGUEIREDO</v>
      </c>
    </row>
    <row r="197" spans="1:9">
      <c r="A197" s="86">
        <v>1</v>
      </c>
      <c r="B197" s="86">
        <v>2671</v>
      </c>
      <c r="C197" s="83" t="s">
        <v>166</v>
      </c>
      <c r="D197" s="89">
        <v>1843.68</v>
      </c>
      <c r="E197" s="35">
        <f t="shared" ref="E197:E260" si="6">D197-H197</f>
        <v>311.52999999999997</v>
      </c>
      <c r="F197" s="75">
        <f>IFERROR(VLOOKUP(B:B,ADI!B:D,3,0),"0,00")</f>
        <v>604.75</v>
      </c>
      <c r="G197" s="96">
        <v>927.4</v>
      </c>
      <c r="H197" s="35">
        <f t="shared" si="5"/>
        <v>1532.15</v>
      </c>
      <c r="I197" s="41" t="str">
        <f>VLOOKUP(B:B,'FOLHA RESUMIDA'!C:D,2,FALSE)</f>
        <v>KATIA ADRIANA F D SILVA SOARES</v>
      </c>
    </row>
    <row r="198" spans="1:9">
      <c r="A198" s="86">
        <v>1</v>
      </c>
      <c r="B198" s="86">
        <v>2672</v>
      </c>
      <c r="C198" s="83" t="s">
        <v>167</v>
      </c>
      <c r="D198" s="89">
        <v>1693.97</v>
      </c>
      <c r="E198" s="35">
        <f t="shared" si="6"/>
        <v>520.49</v>
      </c>
      <c r="F198" s="75">
        <f>IFERROR(VLOOKUP(B:B,ADI!B:D,3,0),"0,00")</f>
        <v>575.95000000000005</v>
      </c>
      <c r="G198" s="96">
        <v>597.53</v>
      </c>
      <c r="H198" s="35">
        <f t="shared" ref="H198:H261" si="7">F198+G198</f>
        <v>1173.48</v>
      </c>
      <c r="I198" s="41" t="str">
        <f>VLOOKUP(B:B,'FOLHA RESUMIDA'!C:D,2,FALSE)</f>
        <v>IVANISE VIANA ALBUQUERQUE</v>
      </c>
    </row>
    <row r="199" spans="1:9">
      <c r="A199" s="86">
        <v>1</v>
      </c>
      <c r="B199" s="86">
        <v>2675</v>
      </c>
      <c r="C199" s="83" t="s">
        <v>168</v>
      </c>
      <c r="D199" s="89">
        <v>1959.2</v>
      </c>
      <c r="E199" s="35">
        <f t="shared" si="6"/>
        <v>945.32</v>
      </c>
      <c r="F199" s="75">
        <f>IFERROR(VLOOKUP(B:B,ADI!B:D,3,0),"0,00")</f>
        <v>604.76</v>
      </c>
      <c r="G199" s="96">
        <v>409.12</v>
      </c>
      <c r="H199" s="35">
        <f t="shared" si="7"/>
        <v>1013.88</v>
      </c>
      <c r="I199" s="41" t="str">
        <f>VLOOKUP(B:B,'FOLHA RESUMIDA'!C:D,2,FALSE)</f>
        <v>RUTE FERNANDES BORBA</v>
      </c>
    </row>
    <row r="200" spans="1:9">
      <c r="A200" s="86">
        <v>1</v>
      </c>
      <c r="B200" s="86">
        <v>2682</v>
      </c>
      <c r="C200" s="83" t="s">
        <v>169</v>
      </c>
      <c r="D200" s="89">
        <v>2550.94</v>
      </c>
      <c r="E200" s="35">
        <f t="shared" si="6"/>
        <v>2469.4</v>
      </c>
      <c r="F200" s="75" t="str">
        <f>IFERROR(VLOOKUP(B:B,ADI!B:D,3,0),"0,00")</f>
        <v>0,00</v>
      </c>
      <c r="G200" s="96">
        <v>81.540000000000006</v>
      </c>
      <c r="H200" s="35">
        <f t="shared" si="7"/>
        <v>81.540000000000006</v>
      </c>
      <c r="I200" s="41" t="str">
        <f>VLOOKUP(B:B,'FOLHA RESUMIDA'!C:D,2,FALSE)</f>
        <v>JENARIO LUCENA DA SILVA</v>
      </c>
    </row>
    <row r="201" spans="1:9">
      <c r="A201" s="86">
        <v>1</v>
      </c>
      <c r="B201" s="86">
        <v>2684</v>
      </c>
      <c r="C201" s="83" t="s">
        <v>339</v>
      </c>
      <c r="D201" s="89">
        <v>16037.69</v>
      </c>
      <c r="E201" s="35">
        <f t="shared" si="6"/>
        <v>13290.94</v>
      </c>
      <c r="F201" s="75">
        <f>IFERROR(VLOOKUP(B:B,ADI!B:D,3,0),"0,00")</f>
        <v>2746.75</v>
      </c>
      <c r="G201" s="96">
        <v>0</v>
      </c>
      <c r="H201" s="35">
        <f t="shared" si="7"/>
        <v>2746.75</v>
      </c>
      <c r="I201" s="41" t="str">
        <f>VLOOKUP(B:B,'FOLHA RESUMIDA'!C:D,2,FALSE)</f>
        <v>DULCE NARIELE ANHAIA LEMES</v>
      </c>
    </row>
    <row r="202" spans="1:9">
      <c r="A202" s="86">
        <v>1</v>
      </c>
      <c r="B202" s="86">
        <v>2687</v>
      </c>
      <c r="C202" s="83" t="s">
        <v>170</v>
      </c>
      <c r="D202" s="89">
        <v>4082.55</v>
      </c>
      <c r="E202" s="35">
        <f t="shared" si="6"/>
        <v>3200.76</v>
      </c>
      <c r="F202" s="75" t="str">
        <f>IFERROR(VLOOKUP(B:B,ADI!B:D,3,0),"0,00")</f>
        <v>0,00</v>
      </c>
      <c r="G202" s="96">
        <v>881.79</v>
      </c>
      <c r="H202" s="35">
        <f t="shared" si="7"/>
        <v>881.79</v>
      </c>
      <c r="I202" s="41" t="str">
        <f>VLOOKUP(B:B,'FOLHA RESUMIDA'!C:D,2,FALSE)</f>
        <v>MONICA MARIA G R F DE OLIVEIRA</v>
      </c>
    </row>
    <row r="203" spans="1:9">
      <c r="A203" s="86">
        <v>1</v>
      </c>
      <c r="B203" s="86">
        <v>2689</v>
      </c>
      <c r="C203" s="83" t="s">
        <v>524</v>
      </c>
      <c r="D203" s="89">
        <v>501.51</v>
      </c>
      <c r="E203" s="35">
        <f t="shared" si="6"/>
        <v>501.51</v>
      </c>
      <c r="F203" s="75" t="str">
        <f>IFERROR(VLOOKUP(B:B,ADI!B:D,3,0),"0,00")</f>
        <v>0,00</v>
      </c>
      <c r="G203" s="96">
        <v>0</v>
      </c>
      <c r="H203" s="35">
        <f t="shared" si="7"/>
        <v>0</v>
      </c>
      <c r="I203" s="41" t="str">
        <f>VLOOKUP(B:B,'FOLHA RESUMIDA'!C:D,2,FALSE)</f>
        <v>ILMA DE ALBUQUERQUE P MAIA</v>
      </c>
    </row>
    <row r="204" spans="1:9">
      <c r="A204" s="86">
        <v>1</v>
      </c>
      <c r="B204" s="86">
        <v>2697</v>
      </c>
      <c r="C204" s="83" t="s">
        <v>171</v>
      </c>
      <c r="D204" s="89">
        <v>4365.79</v>
      </c>
      <c r="E204" s="35">
        <f t="shared" si="6"/>
        <v>4042.85</v>
      </c>
      <c r="F204" s="75">
        <f>IFERROR(VLOOKUP(B:B,ADI!B:D,3,0),"0,00")</f>
        <v>322.94</v>
      </c>
      <c r="G204" s="96">
        <v>0</v>
      </c>
      <c r="H204" s="35">
        <f t="shared" si="7"/>
        <v>322.94</v>
      </c>
      <c r="I204" s="41" t="str">
        <f>VLOOKUP(B:B,'FOLHA RESUMIDA'!C:D,2,FALSE)</f>
        <v>ELIANA BEZERRA CARVALHO</v>
      </c>
    </row>
    <row r="205" spans="1:9">
      <c r="A205" s="86">
        <v>1</v>
      </c>
      <c r="B205" s="86">
        <v>2701</v>
      </c>
      <c r="C205" s="83" t="s">
        <v>574</v>
      </c>
      <c r="D205" s="89">
        <v>4061.25</v>
      </c>
      <c r="E205" s="35">
        <f t="shared" si="6"/>
        <v>2722.0699999999997</v>
      </c>
      <c r="F205" s="75">
        <f>IFERROR(VLOOKUP(B:B,ADI!B:D,3,0),"0,00")</f>
        <v>1135.69</v>
      </c>
      <c r="G205" s="96">
        <v>203.49</v>
      </c>
      <c r="H205" s="35">
        <f t="shared" si="7"/>
        <v>1339.18</v>
      </c>
      <c r="I205" s="41" t="str">
        <f>VLOOKUP(B:B,'FOLHA RESUMIDA'!C:D,2,FALSE)</f>
        <v>PETULLA DE MOURA E S BERRONDO</v>
      </c>
    </row>
    <row r="206" spans="1:9">
      <c r="A206" s="86">
        <v>1</v>
      </c>
      <c r="B206" s="86">
        <v>2702</v>
      </c>
      <c r="C206" s="83" t="s">
        <v>365</v>
      </c>
      <c r="D206" s="89">
        <v>8078.68</v>
      </c>
      <c r="E206" s="35">
        <f t="shared" si="6"/>
        <v>2747.1499999999996</v>
      </c>
      <c r="F206" s="75">
        <f>IFERROR(VLOOKUP(B:B,ADI!B:D,3,0),"0,00")</f>
        <v>2746.75</v>
      </c>
      <c r="G206" s="96">
        <v>2584.7800000000002</v>
      </c>
      <c r="H206" s="35">
        <f t="shared" si="7"/>
        <v>5331.5300000000007</v>
      </c>
      <c r="I206" s="41" t="str">
        <f>VLOOKUP(B:B,'FOLHA RESUMIDA'!C:D,2,FALSE)</f>
        <v>DANILO DAVI DA SILVA DIAS</v>
      </c>
    </row>
    <row r="207" spans="1:9">
      <c r="A207" s="86">
        <v>25</v>
      </c>
      <c r="B207" s="86">
        <v>2705</v>
      </c>
      <c r="C207" s="83" t="s">
        <v>366</v>
      </c>
      <c r="D207" s="89">
        <v>2373.69</v>
      </c>
      <c r="E207" s="35">
        <f t="shared" si="6"/>
        <v>419.75</v>
      </c>
      <c r="F207" s="75">
        <f>IFERROR(VLOOKUP(B:B,ADI!B:D,3,0),"0,00")</f>
        <v>807.05</v>
      </c>
      <c r="G207" s="96">
        <v>1146.8900000000001</v>
      </c>
      <c r="H207" s="35">
        <f t="shared" si="7"/>
        <v>1953.94</v>
      </c>
      <c r="I207" s="41" t="str">
        <f>VLOOKUP(B:B,'FOLHA RESUMIDA'!C:D,2,FALSE)</f>
        <v>JOSINALDO OLIVEIRA DE ANDRADE</v>
      </c>
    </row>
    <row r="208" spans="1:9">
      <c r="A208" s="86">
        <v>50</v>
      </c>
      <c r="B208" s="86">
        <v>2706</v>
      </c>
      <c r="C208" s="83" t="s">
        <v>356</v>
      </c>
      <c r="D208" s="89">
        <v>6101.75</v>
      </c>
      <c r="E208" s="35">
        <f t="shared" si="6"/>
        <v>2450.12</v>
      </c>
      <c r="F208" s="75">
        <f>IFERROR(VLOOKUP(B:B,ADI!B:D,3,0),"0,00")</f>
        <v>2074.6</v>
      </c>
      <c r="G208" s="96">
        <v>1577.03</v>
      </c>
      <c r="H208" s="35">
        <f t="shared" si="7"/>
        <v>3651.63</v>
      </c>
      <c r="I208" s="41" t="str">
        <f>VLOOKUP(B:B,'FOLHA RESUMIDA'!C:D,2,FALSE)</f>
        <v>AMANDA FREITAS BASILIO</v>
      </c>
    </row>
    <row r="209" spans="1:9">
      <c r="A209" s="86">
        <v>1</v>
      </c>
      <c r="B209" s="86">
        <v>2707</v>
      </c>
      <c r="C209" s="83" t="s">
        <v>172</v>
      </c>
      <c r="D209" s="89">
        <v>3418.06</v>
      </c>
      <c r="E209" s="35">
        <f t="shared" si="6"/>
        <v>1084.7599999999998</v>
      </c>
      <c r="F209" s="75">
        <f>IFERROR(VLOOKUP(B:B,ADI!B:D,3,0),"0,00")</f>
        <v>1039.57</v>
      </c>
      <c r="G209" s="96">
        <v>1293.73</v>
      </c>
      <c r="H209" s="35">
        <f t="shared" si="7"/>
        <v>2333.3000000000002</v>
      </c>
      <c r="I209" s="41" t="str">
        <f>VLOOKUP(B:B,'FOLHA RESUMIDA'!C:D,2,FALSE)</f>
        <v>ROMARIO LUIZ DO NASCIMENTO</v>
      </c>
    </row>
    <row r="210" spans="1:9">
      <c r="A210" s="86">
        <v>1</v>
      </c>
      <c r="B210" s="86">
        <v>2709</v>
      </c>
      <c r="C210" s="83" t="s">
        <v>173</v>
      </c>
      <c r="D210" s="89">
        <v>4792.2299999999996</v>
      </c>
      <c r="E210" s="35">
        <f t="shared" si="6"/>
        <v>3195.1799999999994</v>
      </c>
      <c r="F210" s="75">
        <f>IFERROR(VLOOKUP(B:B,ADI!B:D,3,0),"0,00")</f>
        <v>1597.05</v>
      </c>
      <c r="G210" s="96">
        <v>0</v>
      </c>
      <c r="H210" s="35">
        <f t="shared" si="7"/>
        <v>1597.05</v>
      </c>
      <c r="I210" s="41" t="str">
        <f>VLOOKUP(B:B,'FOLHA RESUMIDA'!C:D,2,FALSE)</f>
        <v>KATIA DA CONCEICAO DA SILVA</v>
      </c>
    </row>
    <row r="211" spans="1:9">
      <c r="A211" s="86">
        <v>1</v>
      </c>
      <c r="B211" s="86">
        <v>2710</v>
      </c>
      <c r="C211" s="83" t="s">
        <v>174</v>
      </c>
      <c r="D211" s="89">
        <v>3165.23</v>
      </c>
      <c r="E211" s="35">
        <f t="shared" si="6"/>
        <v>612.44000000000005</v>
      </c>
      <c r="F211" s="75">
        <f>IFERROR(VLOOKUP(B:B,ADI!B:D,3,0),"0,00")</f>
        <v>1076.18</v>
      </c>
      <c r="G211" s="96">
        <v>1476.61</v>
      </c>
      <c r="H211" s="35">
        <f t="shared" si="7"/>
        <v>2552.79</v>
      </c>
      <c r="I211" s="41" t="str">
        <f>VLOOKUP(B:B,'FOLHA RESUMIDA'!C:D,2,FALSE)</f>
        <v>PAULA FRASSINETTI S L BELIAN</v>
      </c>
    </row>
    <row r="212" spans="1:9">
      <c r="A212" s="86">
        <v>1</v>
      </c>
      <c r="B212" s="86">
        <v>2712</v>
      </c>
      <c r="C212" s="83" t="s">
        <v>175</v>
      </c>
      <c r="D212" s="89">
        <v>3711.77</v>
      </c>
      <c r="E212" s="35">
        <f t="shared" si="6"/>
        <v>1096.5899999999997</v>
      </c>
      <c r="F212" s="75">
        <f>IFERROR(VLOOKUP(B:B,ADI!B:D,3,0),"0,00")</f>
        <v>1076.18</v>
      </c>
      <c r="G212" s="96">
        <v>1539</v>
      </c>
      <c r="H212" s="35">
        <f t="shared" si="7"/>
        <v>2615.1800000000003</v>
      </c>
      <c r="I212" s="41" t="str">
        <f>VLOOKUP(B:B,'FOLHA RESUMIDA'!C:D,2,FALSE)</f>
        <v>AUGUSTO CESAR N  A  DA SILVA</v>
      </c>
    </row>
    <row r="213" spans="1:9">
      <c r="A213" s="86">
        <v>1</v>
      </c>
      <c r="B213" s="86">
        <v>2717</v>
      </c>
      <c r="C213" s="83" t="s">
        <v>176</v>
      </c>
      <c r="D213" s="89">
        <v>10255.969999999999</v>
      </c>
      <c r="E213" s="35">
        <f t="shared" si="6"/>
        <v>6338</v>
      </c>
      <c r="F213" s="75" t="str">
        <f>IFERROR(VLOOKUP(B:B,ADI!B:D,3,0),"0,00")</f>
        <v>0,00</v>
      </c>
      <c r="G213" s="96">
        <v>3917.97</v>
      </c>
      <c r="H213" s="35">
        <f t="shared" si="7"/>
        <v>3917.97</v>
      </c>
      <c r="I213" s="41" t="str">
        <f>VLOOKUP(B:B,'FOLHA RESUMIDA'!C:D,2,FALSE)</f>
        <v>MARCIA ANDREA F SECUNDINO</v>
      </c>
    </row>
    <row r="214" spans="1:9">
      <c r="A214" s="86">
        <v>1</v>
      </c>
      <c r="B214" s="86">
        <v>2718</v>
      </c>
      <c r="C214" s="83" t="s">
        <v>357</v>
      </c>
      <c r="D214" s="89">
        <v>4237.88</v>
      </c>
      <c r="E214" s="35">
        <f t="shared" si="6"/>
        <v>828.92000000000007</v>
      </c>
      <c r="F214" s="75">
        <f>IFERROR(VLOOKUP(B:B,ADI!B:D,3,0),"0,00")</f>
        <v>1039.57</v>
      </c>
      <c r="G214" s="96">
        <v>2369.39</v>
      </c>
      <c r="H214" s="35">
        <f t="shared" si="7"/>
        <v>3408.96</v>
      </c>
      <c r="I214" s="41" t="str">
        <f>VLOOKUP(B:B,'FOLHA RESUMIDA'!C:D,2,FALSE)</f>
        <v>PAULA SHEMILLY GALDINO SANTIAG</v>
      </c>
    </row>
    <row r="215" spans="1:9">
      <c r="A215" s="86">
        <v>1</v>
      </c>
      <c r="B215" s="86">
        <v>2719</v>
      </c>
      <c r="C215" s="83" t="s">
        <v>343</v>
      </c>
      <c r="D215" s="89">
        <v>2852.86</v>
      </c>
      <c r="E215" s="35">
        <f t="shared" si="6"/>
        <v>1439.3100000000002</v>
      </c>
      <c r="F215" s="75">
        <f>IFERROR(VLOOKUP(B:B,ADI!B:D,3,0),"0,00")</f>
        <v>847.41</v>
      </c>
      <c r="G215" s="96">
        <v>566.14</v>
      </c>
      <c r="H215" s="35">
        <f t="shared" si="7"/>
        <v>1413.55</v>
      </c>
      <c r="I215" s="41" t="str">
        <f>VLOOKUP(B:B,'FOLHA RESUMIDA'!C:D,2,FALSE)</f>
        <v>DANIELLE MEDEIROS PONTES</v>
      </c>
    </row>
    <row r="216" spans="1:9">
      <c r="A216" s="86">
        <v>51</v>
      </c>
      <c r="B216" s="86">
        <v>2720</v>
      </c>
      <c r="C216" s="83" t="s">
        <v>367</v>
      </c>
      <c r="D216" s="89">
        <v>2152.9699999999998</v>
      </c>
      <c r="E216" s="35">
        <f t="shared" si="6"/>
        <v>845.84999999999991</v>
      </c>
      <c r="F216" s="75">
        <f>IFERROR(VLOOKUP(B:B,ADI!B:D,3,0),"0,00")</f>
        <v>732.01</v>
      </c>
      <c r="G216" s="96">
        <v>575.11</v>
      </c>
      <c r="H216" s="35">
        <f t="shared" si="7"/>
        <v>1307.1199999999999</v>
      </c>
      <c r="I216" s="41" t="str">
        <f>VLOOKUP(B:B,'FOLHA RESUMIDA'!C:D,2,FALSE)</f>
        <v>JONATAS BERNARDINO R  DA SILVA</v>
      </c>
    </row>
    <row r="217" spans="1:9">
      <c r="A217" s="86">
        <v>50</v>
      </c>
      <c r="B217" s="86">
        <v>2721</v>
      </c>
      <c r="C217" s="83" t="s">
        <v>377</v>
      </c>
      <c r="D217" s="89">
        <v>6130.06</v>
      </c>
      <c r="E217" s="35">
        <f t="shared" si="6"/>
        <v>3256.9500000000003</v>
      </c>
      <c r="F217" s="75" t="str">
        <f>IFERROR(VLOOKUP(B:B,ADI!B:D,3,0),"0,00")</f>
        <v>0,00</v>
      </c>
      <c r="G217" s="96">
        <v>2873.11</v>
      </c>
      <c r="H217" s="35">
        <f t="shared" si="7"/>
        <v>2873.11</v>
      </c>
      <c r="I217" s="41" t="str">
        <f>VLOOKUP(B:B,'FOLHA RESUMIDA'!C:D,2,FALSE)</f>
        <v>CLECIO JOSE DA SILVA</v>
      </c>
    </row>
    <row r="218" spans="1:9">
      <c r="A218" s="86">
        <v>1</v>
      </c>
      <c r="B218" s="86">
        <v>2726</v>
      </c>
      <c r="C218" s="83" t="s">
        <v>177</v>
      </c>
      <c r="D218" s="89">
        <v>4804.8599999999997</v>
      </c>
      <c r="E218" s="35">
        <f t="shared" si="6"/>
        <v>1783.5799999999995</v>
      </c>
      <c r="F218" s="75">
        <f>IFERROR(VLOOKUP(B:B,ADI!B:D,3,0),"0,00")</f>
        <v>1633.65</v>
      </c>
      <c r="G218" s="96">
        <v>1387.63</v>
      </c>
      <c r="H218" s="35">
        <f t="shared" si="7"/>
        <v>3021.28</v>
      </c>
      <c r="I218" s="41" t="str">
        <f>VLOOKUP(B:B,'FOLHA RESUMIDA'!C:D,2,FALSE)</f>
        <v>MARIA GILVANEIDE SANTOS LIMA</v>
      </c>
    </row>
    <row r="219" spans="1:9">
      <c r="A219" s="86">
        <v>1</v>
      </c>
      <c r="B219" s="86">
        <v>2732</v>
      </c>
      <c r="C219" s="83" t="s">
        <v>178</v>
      </c>
      <c r="D219" s="89">
        <v>2260.66</v>
      </c>
      <c r="E219" s="35">
        <f t="shared" si="6"/>
        <v>360</v>
      </c>
      <c r="F219" s="75">
        <f>IFERROR(VLOOKUP(B:B,ADI!B:D,3,0),"0,00")</f>
        <v>768.62</v>
      </c>
      <c r="G219" s="96">
        <v>1132.04</v>
      </c>
      <c r="H219" s="35">
        <f t="shared" si="7"/>
        <v>1900.6599999999999</v>
      </c>
      <c r="I219" s="41" t="str">
        <f>VLOOKUP(B:B,'FOLHA RESUMIDA'!C:D,2,FALSE)</f>
        <v>LILIANE DA SILVA SALVADOR</v>
      </c>
    </row>
    <row r="220" spans="1:9">
      <c r="A220" s="86">
        <v>47</v>
      </c>
      <c r="B220" s="86">
        <v>2736</v>
      </c>
      <c r="C220" s="83" t="s">
        <v>372</v>
      </c>
      <c r="D220" s="89">
        <v>2386.27</v>
      </c>
      <c r="E220" s="35">
        <f t="shared" si="6"/>
        <v>520.92999999999984</v>
      </c>
      <c r="F220" s="75">
        <f>IFERROR(VLOOKUP(B:B,ADI!B:D,3,0),"0,00")</f>
        <v>811.33</v>
      </c>
      <c r="G220" s="96">
        <v>1054.01</v>
      </c>
      <c r="H220" s="35">
        <f t="shared" si="7"/>
        <v>1865.3400000000001</v>
      </c>
      <c r="I220" s="41" t="str">
        <f>VLOOKUP(B:B,'FOLHA RESUMIDA'!C:D,2,FALSE)</f>
        <v>LUCENILDO JOSE DA SILVA</v>
      </c>
    </row>
    <row r="221" spans="1:9">
      <c r="A221" s="86">
        <v>1</v>
      </c>
      <c r="B221" s="86">
        <v>2748</v>
      </c>
      <c r="C221" s="83" t="s">
        <v>179</v>
      </c>
      <c r="D221" s="89">
        <v>1613.3</v>
      </c>
      <c r="E221" s="35">
        <f t="shared" si="6"/>
        <v>465.78</v>
      </c>
      <c r="F221" s="75">
        <f>IFERROR(VLOOKUP(B:B,ADI!B:D,3,0),"0,00")</f>
        <v>548.52</v>
      </c>
      <c r="G221" s="96">
        <v>599</v>
      </c>
      <c r="H221" s="35">
        <f t="shared" si="7"/>
        <v>1147.52</v>
      </c>
      <c r="I221" s="41" t="str">
        <f>VLOOKUP(B:B,'FOLHA RESUMIDA'!C:D,2,FALSE)</f>
        <v>LEONINO CLEMENTE DA SILVA</v>
      </c>
    </row>
    <row r="222" spans="1:9">
      <c r="A222" s="86">
        <v>1</v>
      </c>
      <c r="B222" s="86">
        <v>2751</v>
      </c>
      <c r="C222" s="83" t="s">
        <v>180</v>
      </c>
      <c r="D222" s="89">
        <v>1961.03</v>
      </c>
      <c r="E222" s="35">
        <f t="shared" si="6"/>
        <v>926.98</v>
      </c>
      <c r="F222" s="75">
        <f>IFERROR(VLOOKUP(B:B,ADI!B:D,3,0),"0,00")</f>
        <v>666.75</v>
      </c>
      <c r="G222" s="96">
        <v>367.3</v>
      </c>
      <c r="H222" s="35">
        <f t="shared" si="7"/>
        <v>1034.05</v>
      </c>
      <c r="I222" s="41" t="str">
        <f>VLOOKUP(B:B,'FOLHA RESUMIDA'!C:D,2,FALSE)</f>
        <v>DENNYS RYAN GUILHERME PEREIRA</v>
      </c>
    </row>
    <row r="223" spans="1:9">
      <c r="A223" s="86">
        <v>1</v>
      </c>
      <c r="B223" s="86">
        <v>2757</v>
      </c>
      <c r="C223" s="83" t="s">
        <v>181</v>
      </c>
      <c r="D223" s="89">
        <v>2186.4899999999998</v>
      </c>
      <c r="E223" s="35">
        <f t="shared" si="6"/>
        <v>1581.7399999999998</v>
      </c>
      <c r="F223" s="75">
        <f>IFERROR(VLOOKUP(B:B,ADI!B:D,3,0),"0,00")</f>
        <v>604.75</v>
      </c>
      <c r="G223" s="96">
        <v>0</v>
      </c>
      <c r="H223" s="35">
        <f t="shared" si="7"/>
        <v>604.75</v>
      </c>
      <c r="I223" s="41" t="str">
        <f>VLOOKUP(B:B,'FOLHA RESUMIDA'!C:D,2,FALSE)</f>
        <v>CLAUDIA REGINA NEVES DE MELO</v>
      </c>
    </row>
    <row r="224" spans="1:9">
      <c r="A224" s="86">
        <v>1</v>
      </c>
      <c r="B224" s="86">
        <v>2766</v>
      </c>
      <c r="C224" s="83" t="s">
        <v>182</v>
      </c>
      <c r="D224" s="89">
        <v>2050.41</v>
      </c>
      <c r="E224" s="35">
        <f t="shared" si="6"/>
        <v>1043.1299999999999</v>
      </c>
      <c r="F224" s="75">
        <f>IFERROR(VLOOKUP(B:B,ADI!B:D,3,0),"0,00")</f>
        <v>697.14</v>
      </c>
      <c r="G224" s="96">
        <v>310.14</v>
      </c>
      <c r="H224" s="35">
        <f t="shared" si="7"/>
        <v>1007.28</v>
      </c>
      <c r="I224" s="41" t="str">
        <f>VLOOKUP(B:B,'FOLHA RESUMIDA'!C:D,2,FALSE)</f>
        <v>EMANOEL VIEIRA LAURIA</v>
      </c>
    </row>
    <row r="225" spans="1:9">
      <c r="A225" s="86">
        <v>1</v>
      </c>
      <c r="B225" s="86">
        <v>2768</v>
      </c>
      <c r="C225" s="83" t="s">
        <v>183</v>
      </c>
      <c r="D225" s="89">
        <v>1843.68</v>
      </c>
      <c r="E225" s="35">
        <f t="shared" si="6"/>
        <v>483.04999999999995</v>
      </c>
      <c r="F225" s="75">
        <f>IFERROR(VLOOKUP(B:B,ADI!B:D,3,0),"0,00")</f>
        <v>604.75</v>
      </c>
      <c r="G225" s="96">
        <v>755.88</v>
      </c>
      <c r="H225" s="35">
        <f t="shared" si="7"/>
        <v>1360.63</v>
      </c>
      <c r="I225" s="41" t="str">
        <f>VLOOKUP(B:B,'FOLHA RESUMIDA'!C:D,2,FALSE)</f>
        <v>IZABEL LUIZA SOARES DE SOUZA</v>
      </c>
    </row>
    <row r="226" spans="1:9">
      <c r="A226" s="86">
        <v>1</v>
      </c>
      <c r="B226" s="86">
        <v>2770</v>
      </c>
      <c r="C226" s="83" t="s">
        <v>184</v>
      </c>
      <c r="D226" s="89">
        <v>1613.34</v>
      </c>
      <c r="E226" s="35">
        <f t="shared" si="6"/>
        <v>617</v>
      </c>
      <c r="F226" s="75">
        <f>IFERROR(VLOOKUP(B:B,ADI!B:D,3,0),"0,00")</f>
        <v>548.54</v>
      </c>
      <c r="G226" s="96">
        <v>447.8</v>
      </c>
      <c r="H226" s="35">
        <f t="shared" si="7"/>
        <v>996.33999999999992</v>
      </c>
      <c r="I226" s="41" t="str">
        <f>VLOOKUP(B:B,'FOLHA RESUMIDA'!C:D,2,FALSE)</f>
        <v>JOSE PIMENTEL SILVA</v>
      </c>
    </row>
    <row r="227" spans="1:9">
      <c r="A227" s="86">
        <v>1</v>
      </c>
      <c r="B227" s="86">
        <v>2772</v>
      </c>
      <c r="C227" s="83" t="s">
        <v>358</v>
      </c>
      <c r="D227" s="89">
        <v>2350.84</v>
      </c>
      <c r="E227" s="35">
        <f t="shared" si="6"/>
        <v>306.57000000000016</v>
      </c>
      <c r="F227" s="75">
        <f>IFERROR(VLOOKUP(B:B,ADI!B:D,3,0),"0,00")</f>
        <v>732</v>
      </c>
      <c r="G227" s="96">
        <v>1312.27</v>
      </c>
      <c r="H227" s="35">
        <f t="shared" si="7"/>
        <v>2044.27</v>
      </c>
      <c r="I227" s="41" t="str">
        <f>VLOOKUP(B:B,'FOLHA RESUMIDA'!C:D,2,FALSE)</f>
        <v>CARMEM ALUISIA LEITE DE ANDRAD</v>
      </c>
    </row>
    <row r="228" spans="1:9">
      <c r="A228" s="86">
        <v>1</v>
      </c>
      <c r="B228" s="86">
        <v>2773</v>
      </c>
      <c r="C228" s="83" t="s">
        <v>185</v>
      </c>
      <c r="D228" s="89">
        <v>2050.41</v>
      </c>
      <c r="E228" s="35">
        <f t="shared" si="6"/>
        <v>346.73</v>
      </c>
      <c r="F228" s="75">
        <f>IFERROR(VLOOKUP(B:B,ADI!B:D,3,0),"0,00")</f>
        <v>697.14</v>
      </c>
      <c r="G228" s="96">
        <v>1006.54</v>
      </c>
      <c r="H228" s="35">
        <f t="shared" si="7"/>
        <v>1703.6799999999998</v>
      </c>
      <c r="I228" s="41" t="str">
        <f>VLOOKUP(B:B,'FOLHA RESUMIDA'!C:D,2,FALSE)</f>
        <v>WALDNER NERTAM F  DE ALENCAR</v>
      </c>
    </row>
    <row r="229" spans="1:9">
      <c r="A229" s="86">
        <v>1</v>
      </c>
      <c r="B229" s="86">
        <v>2775</v>
      </c>
      <c r="C229" s="83" t="s">
        <v>186</v>
      </c>
      <c r="D229" s="89">
        <v>3056.88</v>
      </c>
      <c r="E229" s="35">
        <f t="shared" si="6"/>
        <v>1863.0900000000001</v>
      </c>
      <c r="F229" s="75" t="str">
        <f>IFERROR(VLOOKUP(B:B,ADI!B:D,3,0),"0,00")</f>
        <v>0,00</v>
      </c>
      <c r="G229" s="96">
        <v>1193.79</v>
      </c>
      <c r="H229" s="35">
        <f t="shared" si="7"/>
        <v>1193.79</v>
      </c>
      <c r="I229" s="41" t="str">
        <f>VLOOKUP(B:B,'FOLHA RESUMIDA'!C:D,2,FALSE)</f>
        <v>MARCELA FREITAS DA C SALLES</v>
      </c>
    </row>
    <row r="230" spans="1:9">
      <c r="A230" s="86">
        <v>1</v>
      </c>
      <c r="B230" s="86">
        <v>2779</v>
      </c>
      <c r="C230" s="83" t="s">
        <v>187</v>
      </c>
      <c r="D230" s="89">
        <v>7079.89</v>
      </c>
      <c r="E230" s="35">
        <f t="shared" si="6"/>
        <v>5492.72</v>
      </c>
      <c r="F230" s="75">
        <f>IFERROR(VLOOKUP(B:B,ADI!B:D,3,0),"0,00")</f>
        <v>1587.17</v>
      </c>
      <c r="G230" s="96">
        <v>0</v>
      </c>
      <c r="H230" s="35">
        <f t="shared" si="7"/>
        <v>1587.17</v>
      </c>
      <c r="I230" s="41" t="str">
        <f>VLOOKUP(B:B,'FOLHA RESUMIDA'!C:D,2,FALSE)</f>
        <v>THAIS REGINA BORGES LOPES</v>
      </c>
    </row>
    <row r="231" spans="1:9">
      <c r="A231" s="86">
        <v>1</v>
      </c>
      <c r="B231" s="86">
        <v>2782</v>
      </c>
      <c r="C231" s="83" t="s">
        <v>188</v>
      </c>
      <c r="D231" s="89">
        <v>1778.72</v>
      </c>
      <c r="E231" s="35">
        <f t="shared" si="6"/>
        <v>234.46000000000004</v>
      </c>
      <c r="F231" s="75">
        <f>IFERROR(VLOOKUP(B:B,ADI!B:D,3,0),"0,00")</f>
        <v>604.76</v>
      </c>
      <c r="G231" s="96">
        <v>939.5</v>
      </c>
      <c r="H231" s="35">
        <f t="shared" si="7"/>
        <v>1544.26</v>
      </c>
      <c r="I231" s="41" t="str">
        <f>VLOOKUP(B:B,'FOLHA RESUMIDA'!C:D,2,FALSE)</f>
        <v>ELVIS ALVES DA COSTA</v>
      </c>
    </row>
    <row r="232" spans="1:9">
      <c r="A232" s="86">
        <v>1</v>
      </c>
      <c r="B232" s="86">
        <v>2784</v>
      </c>
      <c r="C232" s="83" t="s">
        <v>189</v>
      </c>
      <c r="D232" s="89">
        <v>4541.25</v>
      </c>
      <c r="E232" s="35">
        <f t="shared" si="6"/>
        <v>3965.3</v>
      </c>
      <c r="F232" s="75">
        <f>IFERROR(VLOOKUP(B:B,ADI!B:D,3,0),"0,00")</f>
        <v>575.95000000000005</v>
      </c>
      <c r="G232" s="96">
        <v>0</v>
      </c>
      <c r="H232" s="35">
        <f t="shared" si="7"/>
        <v>575.95000000000005</v>
      </c>
      <c r="I232" s="41" t="str">
        <f>VLOOKUP(B:B,'FOLHA RESUMIDA'!C:D,2,FALSE)</f>
        <v>FERNANDO ALVES DO NASCIMENTO</v>
      </c>
    </row>
    <row r="233" spans="1:9">
      <c r="A233" s="86">
        <v>1</v>
      </c>
      <c r="B233" s="86">
        <v>2785</v>
      </c>
      <c r="C233" s="83" t="s">
        <v>190</v>
      </c>
      <c r="D233" s="89">
        <v>5143.3999999999996</v>
      </c>
      <c r="E233" s="35">
        <f t="shared" si="6"/>
        <v>4594.87</v>
      </c>
      <c r="F233" s="75">
        <f>IFERROR(VLOOKUP(B:B,ADI!B:D,3,0),"0,00")</f>
        <v>548.53</v>
      </c>
      <c r="G233" s="96">
        <v>0</v>
      </c>
      <c r="H233" s="35">
        <f t="shared" si="7"/>
        <v>548.53</v>
      </c>
      <c r="I233" s="41" t="str">
        <f>VLOOKUP(B:B,'FOLHA RESUMIDA'!C:D,2,FALSE)</f>
        <v>JEANNE D ARC PEDROSA PESSOA</v>
      </c>
    </row>
    <row r="234" spans="1:9">
      <c r="A234" s="86">
        <v>1</v>
      </c>
      <c r="B234" s="86">
        <v>2788</v>
      </c>
      <c r="C234" s="83" t="s">
        <v>191</v>
      </c>
      <c r="D234" s="89">
        <v>1778.68</v>
      </c>
      <c r="E234" s="35">
        <f t="shared" si="6"/>
        <v>295.87000000000012</v>
      </c>
      <c r="F234" s="75">
        <f>IFERROR(VLOOKUP(B:B,ADI!B:D,3,0),"0,00")</f>
        <v>604.75</v>
      </c>
      <c r="G234" s="96">
        <v>878.06</v>
      </c>
      <c r="H234" s="35">
        <f t="shared" si="7"/>
        <v>1482.81</v>
      </c>
      <c r="I234" s="41" t="str">
        <f>VLOOKUP(B:B,'FOLHA RESUMIDA'!C:D,2,FALSE)</f>
        <v>ROSANIA EMIDIA PEREIRA</v>
      </c>
    </row>
    <row r="235" spans="1:9">
      <c r="A235" s="86">
        <v>1</v>
      </c>
      <c r="B235" s="86">
        <v>2790</v>
      </c>
      <c r="C235" s="83" t="s">
        <v>192</v>
      </c>
      <c r="D235" s="89">
        <v>2513.89</v>
      </c>
      <c r="E235" s="35">
        <f t="shared" si="6"/>
        <v>2083.2999999999997</v>
      </c>
      <c r="F235" s="75">
        <f>IFERROR(VLOOKUP(B:B,ADI!B:D,3,0),"0,00")</f>
        <v>430.59</v>
      </c>
      <c r="G235" s="96">
        <v>0</v>
      </c>
      <c r="H235" s="35">
        <f t="shared" si="7"/>
        <v>430.59</v>
      </c>
      <c r="I235" s="41" t="str">
        <f>VLOOKUP(B:B,'FOLHA RESUMIDA'!C:D,2,FALSE)</f>
        <v>ROSANA DE FATIMA UCHOA  AREDE</v>
      </c>
    </row>
    <row r="236" spans="1:9">
      <c r="A236" s="86">
        <v>1</v>
      </c>
      <c r="B236" s="86">
        <v>2791</v>
      </c>
      <c r="C236" s="83" t="s">
        <v>193</v>
      </c>
      <c r="D236" s="89">
        <v>7906.33</v>
      </c>
      <c r="E236" s="35">
        <f t="shared" si="6"/>
        <v>3467.08</v>
      </c>
      <c r="F236" s="75">
        <f>IFERROR(VLOOKUP(B:B,ADI!B:D,3,0),"0,00")</f>
        <v>2111.4499999999998</v>
      </c>
      <c r="G236" s="96">
        <v>2327.8000000000002</v>
      </c>
      <c r="H236" s="35">
        <f t="shared" si="7"/>
        <v>4439.25</v>
      </c>
      <c r="I236" s="41" t="str">
        <f>VLOOKUP(B:B,'FOLHA RESUMIDA'!C:D,2,FALSE)</f>
        <v>JOSIMAR SILVA</v>
      </c>
    </row>
    <row r="237" spans="1:9">
      <c r="A237" s="86">
        <v>1</v>
      </c>
      <c r="B237" s="86">
        <v>2797</v>
      </c>
      <c r="C237" s="83" t="s">
        <v>194</v>
      </c>
      <c r="D237" s="89">
        <v>4697.2</v>
      </c>
      <c r="E237" s="35">
        <f t="shared" si="6"/>
        <v>2605.3499999999995</v>
      </c>
      <c r="F237" s="75">
        <f>IFERROR(VLOOKUP(B:B,ADI!B:D,3,0),"0,00")</f>
        <v>516.69000000000005</v>
      </c>
      <c r="G237" s="96">
        <v>1575.16</v>
      </c>
      <c r="H237" s="35">
        <f t="shared" si="7"/>
        <v>2091.8500000000004</v>
      </c>
      <c r="I237" s="41" t="str">
        <f>VLOOKUP(B:B,'FOLHA RESUMIDA'!C:D,2,FALSE)</f>
        <v>JULIANA SILVA CEDRIM</v>
      </c>
    </row>
    <row r="238" spans="1:9">
      <c r="A238" s="86">
        <v>1</v>
      </c>
      <c r="B238" s="86">
        <v>2798</v>
      </c>
      <c r="C238" s="83" t="s">
        <v>195</v>
      </c>
      <c r="D238" s="89">
        <v>4697.2</v>
      </c>
      <c r="E238" s="35">
        <f t="shared" si="6"/>
        <v>1461</v>
      </c>
      <c r="F238" s="75">
        <f>IFERROR(VLOOKUP(B:B,ADI!B:D,3,0),"0,00")</f>
        <v>1597.05</v>
      </c>
      <c r="G238" s="96">
        <v>1639.15</v>
      </c>
      <c r="H238" s="35">
        <f t="shared" si="7"/>
        <v>3236.2</v>
      </c>
      <c r="I238" s="41" t="str">
        <f>VLOOKUP(B:B,'FOLHA RESUMIDA'!C:D,2,FALSE)</f>
        <v>MARCO ANDRE ANTUNES CORREIA</v>
      </c>
    </row>
    <row r="239" spans="1:9">
      <c r="A239" s="86">
        <v>20</v>
      </c>
      <c r="B239" s="86">
        <v>2799</v>
      </c>
      <c r="C239" s="83" t="s">
        <v>352</v>
      </c>
      <c r="D239" s="89">
        <v>2967.5</v>
      </c>
      <c r="E239" s="35">
        <f t="shared" si="6"/>
        <v>700.65999999999985</v>
      </c>
      <c r="F239" s="75">
        <f>IFERROR(VLOOKUP(B:B,ADI!B:D,3,0),"0,00")</f>
        <v>886.38</v>
      </c>
      <c r="G239" s="96">
        <v>1380.46</v>
      </c>
      <c r="H239" s="35">
        <f t="shared" si="7"/>
        <v>2266.84</v>
      </c>
      <c r="I239" s="41" t="str">
        <f>VLOOKUP(B:B,'FOLHA RESUMIDA'!C:D,2,FALSE)</f>
        <v>ALYSSON FABIO O FLORENCIO</v>
      </c>
    </row>
    <row r="240" spans="1:9">
      <c r="A240" s="86">
        <v>1</v>
      </c>
      <c r="B240" s="86">
        <v>2801</v>
      </c>
      <c r="C240" s="83" t="s">
        <v>196</v>
      </c>
      <c r="D240" s="89">
        <v>5998.71</v>
      </c>
      <c r="E240" s="35">
        <f t="shared" si="6"/>
        <v>3201.4700000000003</v>
      </c>
      <c r="F240" s="75">
        <f>IFERROR(VLOOKUP(B:B,ADI!B:D,3,0),"0,00")</f>
        <v>2039.56</v>
      </c>
      <c r="G240" s="96">
        <v>757.68</v>
      </c>
      <c r="H240" s="35">
        <f t="shared" si="7"/>
        <v>2797.24</v>
      </c>
      <c r="I240" s="41" t="str">
        <f>VLOOKUP(B:B,'FOLHA RESUMIDA'!C:D,2,FALSE)</f>
        <v>VALERIA JALES DA SILVA</v>
      </c>
    </row>
    <row r="241" spans="1:9">
      <c r="A241" s="86">
        <v>1</v>
      </c>
      <c r="B241" s="86">
        <v>2806</v>
      </c>
      <c r="C241" s="83" t="s">
        <v>197</v>
      </c>
      <c r="D241" s="89">
        <v>5036.57</v>
      </c>
      <c r="E241" s="35">
        <f t="shared" si="6"/>
        <v>2887.87</v>
      </c>
      <c r="F241" s="75">
        <f>IFERROR(VLOOKUP(B:B,ADI!B:D,3,0),"0,00")</f>
        <v>1712.43</v>
      </c>
      <c r="G241" s="96">
        <v>436.27</v>
      </c>
      <c r="H241" s="35">
        <f t="shared" si="7"/>
        <v>2148.6999999999998</v>
      </c>
      <c r="I241" s="41" t="str">
        <f>VLOOKUP(B:B,'FOLHA RESUMIDA'!C:D,2,FALSE)</f>
        <v>ANA APARECIDA DE ANDRADE LIMA</v>
      </c>
    </row>
    <row r="242" spans="1:9">
      <c r="A242" s="86">
        <v>1</v>
      </c>
      <c r="B242" s="86">
        <v>2808</v>
      </c>
      <c r="C242" s="83" t="s">
        <v>359</v>
      </c>
      <c r="D242" s="89">
        <v>3396.99</v>
      </c>
      <c r="E242" s="35">
        <f t="shared" si="6"/>
        <v>1974.0199999999998</v>
      </c>
      <c r="F242" s="75">
        <f>IFERROR(VLOOKUP(B:B,ADI!B:D,3,0),"0,00")</f>
        <v>1154.98</v>
      </c>
      <c r="G242" s="96">
        <v>267.99</v>
      </c>
      <c r="H242" s="35">
        <f t="shared" si="7"/>
        <v>1422.97</v>
      </c>
      <c r="I242" s="41" t="str">
        <f>VLOOKUP(B:B,'FOLHA RESUMIDA'!C:D,2,FALSE)</f>
        <v>GABRIELA FERNANDA M  G  CEAN</v>
      </c>
    </row>
    <row r="243" spans="1:9">
      <c r="A243" s="86">
        <v>1</v>
      </c>
      <c r="B243" s="86">
        <v>2816</v>
      </c>
      <c r="C243" s="83" t="s">
        <v>198</v>
      </c>
      <c r="D243" s="89">
        <v>2546.1</v>
      </c>
      <c r="E243" s="35">
        <f t="shared" si="6"/>
        <v>1182.7399999999998</v>
      </c>
      <c r="F243" s="75">
        <f>IFERROR(VLOOKUP(B:B,ADI!B:D,3,0),"0,00")</f>
        <v>697.14</v>
      </c>
      <c r="G243" s="96">
        <v>666.22</v>
      </c>
      <c r="H243" s="35">
        <f t="shared" si="7"/>
        <v>1363.3600000000001</v>
      </c>
      <c r="I243" s="41" t="str">
        <f>VLOOKUP(B:B,'FOLHA RESUMIDA'!C:D,2,FALSE)</f>
        <v>MIRIAM DA SILVA FONSECA</v>
      </c>
    </row>
    <row r="244" spans="1:9">
      <c r="A244" s="86">
        <v>1</v>
      </c>
      <c r="B244" s="86">
        <v>2819</v>
      </c>
      <c r="C244" s="83" t="s">
        <v>199</v>
      </c>
      <c r="D244" s="89">
        <v>2373.69</v>
      </c>
      <c r="E244" s="35">
        <f t="shared" si="6"/>
        <v>1444.25</v>
      </c>
      <c r="F244" s="75">
        <f>IFERROR(VLOOKUP(B:B,ADI!B:D,3,0),"0,00")</f>
        <v>807.05</v>
      </c>
      <c r="G244" s="96">
        <v>122.39</v>
      </c>
      <c r="H244" s="35">
        <f t="shared" si="7"/>
        <v>929.43999999999994</v>
      </c>
      <c r="I244" s="41" t="str">
        <f>VLOOKUP(B:B,'FOLHA RESUMIDA'!C:D,2,FALSE)</f>
        <v>RAFAEL LEITAO DE A  G DA SILVA</v>
      </c>
    </row>
    <row r="245" spans="1:9">
      <c r="A245" s="86">
        <v>1</v>
      </c>
      <c r="B245" s="86">
        <v>2820</v>
      </c>
      <c r="C245" s="83" t="s">
        <v>200</v>
      </c>
      <c r="D245" s="89">
        <v>7263.54</v>
      </c>
      <c r="E245" s="35">
        <f t="shared" si="6"/>
        <v>5181.32</v>
      </c>
      <c r="F245" s="75" t="str">
        <f>IFERROR(VLOOKUP(B:B,ADI!B:D,3,0),"0,00")</f>
        <v>0,00</v>
      </c>
      <c r="G245" s="96">
        <v>2082.2199999999998</v>
      </c>
      <c r="H245" s="35">
        <f t="shared" si="7"/>
        <v>2082.2199999999998</v>
      </c>
      <c r="I245" s="41" t="str">
        <f>VLOOKUP(B:B,'FOLHA RESUMIDA'!C:D,2,FALSE)</f>
        <v>ROSIANE SANTOS BRITO</v>
      </c>
    </row>
    <row r="246" spans="1:9">
      <c r="A246" s="86">
        <v>1</v>
      </c>
      <c r="B246" s="86">
        <v>2823</v>
      </c>
      <c r="C246" s="83" t="s">
        <v>344</v>
      </c>
      <c r="D246" s="89">
        <v>2373.69</v>
      </c>
      <c r="E246" s="35">
        <f t="shared" si="6"/>
        <v>1298.0300000000002</v>
      </c>
      <c r="F246" s="75">
        <f>IFERROR(VLOOKUP(B:B,ADI!B:D,3,0),"0,00")</f>
        <v>807.05</v>
      </c>
      <c r="G246" s="96">
        <v>268.61</v>
      </c>
      <c r="H246" s="35">
        <f t="shared" si="7"/>
        <v>1075.6599999999999</v>
      </c>
      <c r="I246" s="41" t="str">
        <f>VLOOKUP(B:B,'FOLHA RESUMIDA'!C:D,2,FALSE)</f>
        <v>ADRIANA MARIA DA SILVA</v>
      </c>
    </row>
    <row r="247" spans="1:9">
      <c r="A247" s="86">
        <v>25</v>
      </c>
      <c r="B247" s="86">
        <v>2824</v>
      </c>
      <c r="C247" s="83" t="s">
        <v>397</v>
      </c>
      <c r="D247" s="89">
        <v>2021.59</v>
      </c>
      <c r="E247" s="35">
        <f t="shared" si="6"/>
        <v>2021.59</v>
      </c>
      <c r="F247" s="75" t="str">
        <f>IFERROR(VLOOKUP(B:B,ADI!B:D,3,0),"0,00")</f>
        <v>0,00</v>
      </c>
      <c r="G247" s="96">
        <v>0</v>
      </c>
      <c r="H247" s="35">
        <f t="shared" si="7"/>
        <v>0</v>
      </c>
      <c r="I247" s="41" t="str">
        <f>VLOOKUP(B:B,'FOLHA RESUMIDA'!C:D,2,FALSE)</f>
        <v>ANA PAULA BARBOSA CAVALCANTI</v>
      </c>
    </row>
    <row r="248" spans="1:9">
      <c r="A248" s="86">
        <v>16</v>
      </c>
      <c r="B248" s="86">
        <v>2827</v>
      </c>
      <c r="C248" s="83" t="s">
        <v>368</v>
      </c>
      <c r="D248" s="89">
        <v>2386.27</v>
      </c>
      <c r="E248" s="35">
        <f t="shared" si="6"/>
        <v>1053.79</v>
      </c>
      <c r="F248" s="75">
        <f>IFERROR(VLOOKUP(B:B,ADI!B:D,3,0),"0,00")</f>
        <v>811.33</v>
      </c>
      <c r="G248" s="96">
        <v>521.15</v>
      </c>
      <c r="H248" s="35">
        <f t="shared" si="7"/>
        <v>1332.48</v>
      </c>
      <c r="I248" s="41" t="str">
        <f>VLOOKUP(B:B,'FOLHA RESUMIDA'!C:D,2,FALSE)</f>
        <v>FABIO BARBOSA S  DE LIMA</v>
      </c>
    </row>
    <row r="249" spans="1:9">
      <c r="A249" s="86">
        <v>1</v>
      </c>
      <c r="B249" s="86">
        <v>2831</v>
      </c>
      <c r="C249" s="83" t="s">
        <v>201</v>
      </c>
      <c r="D249" s="89">
        <v>6052.95</v>
      </c>
      <c r="E249" s="35">
        <f t="shared" si="6"/>
        <v>1969.33</v>
      </c>
      <c r="F249" s="75">
        <f>IFERROR(VLOOKUP(B:B,ADI!B:D,3,0),"0,00")</f>
        <v>2058</v>
      </c>
      <c r="G249" s="96">
        <v>2025.62</v>
      </c>
      <c r="H249" s="35">
        <f t="shared" si="7"/>
        <v>4083.62</v>
      </c>
      <c r="I249" s="41" t="str">
        <f>VLOOKUP(B:B,'FOLHA RESUMIDA'!C:D,2,FALSE)</f>
        <v>AMANDA BEZERRA MASCARENHAS</v>
      </c>
    </row>
    <row r="250" spans="1:9">
      <c r="A250" s="86">
        <v>1</v>
      </c>
      <c r="B250" s="86">
        <v>2833</v>
      </c>
      <c r="C250" s="83" t="s">
        <v>202</v>
      </c>
      <c r="D250" s="89">
        <v>7736.52</v>
      </c>
      <c r="E250" s="35">
        <f t="shared" si="6"/>
        <v>4044.8900000000003</v>
      </c>
      <c r="F250" s="75">
        <f>IFERROR(VLOOKUP(B:B,ADI!B:D,3,0),"0,00")</f>
        <v>1615.71</v>
      </c>
      <c r="G250" s="96">
        <v>2075.92</v>
      </c>
      <c r="H250" s="35">
        <f t="shared" si="7"/>
        <v>3691.63</v>
      </c>
      <c r="I250" s="41" t="str">
        <f>VLOOKUP(B:B,'FOLHA RESUMIDA'!C:D,2,FALSE)</f>
        <v>JAMESSON AMANCIO DA ROCHA</v>
      </c>
    </row>
    <row r="251" spans="1:9">
      <c r="A251" s="86">
        <v>1</v>
      </c>
      <c r="B251" s="86">
        <v>2834</v>
      </c>
      <c r="C251" s="83" t="s">
        <v>203</v>
      </c>
      <c r="D251" s="89">
        <v>2373.69</v>
      </c>
      <c r="E251" s="35">
        <f t="shared" si="6"/>
        <v>650.63000000000011</v>
      </c>
      <c r="F251" s="75">
        <f>IFERROR(VLOOKUP(B:B,ADI!B:D,3,0),"0,00")</f>
        <v>732</v>
      </c>
      <c r="G251" s="96">
        <v>991.06</v>
      </c>
      <c r="H251" s="35">
        <f t="shared" si="7"/>
        <v>1723.06</v>
      </c>
      <c r="I251" s="41" t="str">
        <f>VLOOKUP(B:B,'FOLHA RESUMIDA'!C:D,2,FALSE)</f>
        <v>LUIZ F  DE LIMA CAVALCANTI</v>
      </c>
    </row>
    <row r="252" spans="1:9">
      <c r="A252" s="86">
        <v>1</v>
      </c>
      <c r="B252" s="86">
        <v>2835</v>
      </c>
      <c r="C252" s="83" t="s">
        <v>384</v>
      </c>
      <c r="D252" s="89">
        <v>2152.9499999999998</v>
      </c>
      <c r="E252" s="35">
        <f t="shared" si="6"/>
        <v>918.22999999999979</v>
      </c>
      <c r="F252" s="75">
        <f>IFERROR(VLOOKUP(B:B,ADI!B:D,3,0),"0,00")</f>
        <v>732</v>
      </c>
      <c r="G252" s="96">
        <v>502.72</v>
      </c>
      <c r="H252" s="35">
        <f t="shared" si="7"/>
        <v>1234.72</v>
      </c>
      <c r="I252" s="41" t="str">
        <f>VLOOKUP(B:B,'FOLHA RESUMIDA'!C:D,2,FALSE)</f>
        <v>JOSE MARCELO DE FRANCA MATOS</v>
      </c>
    </row>
    <row r="253" spans="1:9">
      <c r="A253" s="86">
        <v>50</v>
      </c>
      <c r="B253" s="86">
        <v>2836</v>
      </c>
      <c r="C253" s="83" t="s">
        <v>378</v>
      </c>
      <c r="D253" s="89">
        <v>3377.35</v>
      </c>
      <c r="E253" s="35">
        <f t="shared" si="6"/>
        <v>1488.8000000000002</v>
      </c>
      <c r="F253" s="75">
        <f>IFERROR(VLOOKUP(B:B,ADI!B:D,3,0),"0,00")</f>
        <v>1219.6199999999999</v>
      </c>
      <c r="G253" s="96">
        <v>668.93</v>
      </c>
      <c r="H253" s="35">
        <f t="shared" si="7"/>
        <v>1888.5499999999997</v>
      </c>
      <c r="I253" s="41" t="str">
        <f>VLOOKUP(B:B,'FOLHA RESUMIDA'!C:D,2,FALSE)</f>
        <v>MONALISA MARIA LEANDRO RIBEIRO</v>
      </c>
    </row>
    <row r="254" spans="1:9">
      <c r="A254" s="86">
        <v>1</v>
      </c>
      <c r="B254" s="86">
        <v>2837</v>
      </c>
      <c r="C254" s="83" t="s">
        <v>204</v>
      </c>
      <c r="D254" s="89">
        <v>7746.43</v>
      </c>
      <c r="E254" s="35">
        <f t="shared" si="6"/>
        <v>6228.9400000000005</v>
      </c>
      <c r="F254" s="75" t="str">
        <f>IFERROR(VLOOKUP(B:B,ADI!B:D,3,0),"0,00")</f>
        <v>0,00</v>
      </c>
      <c r="G254" s="96">
        <v>1517.49</v>
      </c>
      <c r="H254" s="35">
        <f t="shared" si="7"/>
        <v>1517.49</v>
      </c>
      <c r="I254" s="41" t="str">
        <f>VLOOKUP(B:B,'FOLHA RESUMIDA'!C:D,2,FALSE)</f>
        <v>BEZALIEL ROSA DOS S JUNIOR</v>
      </c>
    </row>
    <row r="255" spans="1:9">
      <c r="A255" s="86">
        <v>51</v>
      </c>
      <c r="B255" s="86">
        <v>2838</v>
      </c>
      <c r="C255" s="83" t="s">
        <v>348</v>
      </c>
      <c r="D255" s="89">
        <v>2607.0100000000002</v>
      </c>
      <c r="E255" s="35">
        <f t="shared" si="6"/>
        <v>916.90000000000009</v>
      </c>
      <c r="F255" s="75">
        <f>IFERROR(VLOOKUP(B:B,ADI!B:D,3,0),"0,00")</f>
        <v>886.38</v>
      </c>
      <c r="G255" s="96">
        <v>803.73</v>
      </c>
      <c r="H255" s="35">
        <f t="shared" si="7"/>
        <v>1690.1100000000001</v>
      </c>
      <c r="I255" s="41" t="str">
        <f>VLOOKUP(B:B,'FOLHA RESUMIDA'!C:D,2,FALSE)</f>
        <v>CAIO CEZAR F  E  DO NASCIMENTO</v>
      </c>
    </row>
    <row r="256" spans="1:9">
      <c r="A256" s="86">
        <v>1</v>
      </c>
      <c r="B256" s="86">
        <v>2839</v>
      </c>
      <c r="C256" s="83" t="s">
        <v>205</v>
      </c>
      <c r="D256" s="89">
        <v>5036.57</v>
      </c>
      <c r="E256" s="35">
        <f t="shared" si="6"/>
        <v>1964.7199999999993</v>
      </c>
      <c r="F256" s="75">
        <f>IFERROR(VLOOKUP(B:B,ADI!B:D,3,0),"0,00")</f>
        <v>1712.43</v>
      </c>
      <c r="G256" s="96">
        <v>1359.42</v>
      </c>
      <c r="H256" s="35">
        <f t="shared" si="7"/>
        <v>3071.8500000000004</v>
      </c>
      <c r="I256" s="41" t="str">
        <f>VLOOKUP(B:B,'FOLHA RESUMIDA'!C:D,2,FALSE)</f>
        <v>ANGELINA MEDEIROS VERONESE</v>
      </c>
    </row>
    <row r="257" spans="1:9">
      <c r="A257" s="86">
        <v>1</v>
      </c>
      <c r="B257" s="86">
        <v>2849</v>
      </c>
      <c r="C257" s="83" t="s">
        <v>206</v>
      </c>
      <c r="D257" s="89">
        <v>1613.35</v>
      </c>
      <c r="E257" s="35">
        <f t="shared" si="6"/>
        <v>244.51</v>
      </c>
      <c r="F257" s="75">
        <f>IFERROR(VLOOKUP(B:B,ADI!B:D,3,0),"0,00")</f>
        <v>497.53</v>
      </c>
      <c r="G257" s="96">
        <v>871.31</v>
      </c>
      <c r="H257" s="35">
        <f t="shared" si="7"/>
        <v>1368.84</v>
      </c>
      <c r="I257" s="41" t="str">
        <f>VLOOKUP(B:B,'FOLHA RESUMIDA'!C:D,2,FALSE)</f>
        <v>JULIANA CESAR MARTINS DE LIMA</v>
      </c>
    </row>
    <row r="258" spans="1:9">
      <c r="A258" s="86">
        <v>1</v>
      </c>
      <c r="B258" s="86">
        <v>2850</v>
      </c>
      <c r="C258" s="83" t="s">
        <v>207</v>
      </c>
      <c r="D258" s="89">
        <v>1518</v>
      </c>
      <c r="E258" s="35">
        <f t="shared" si="6"/>
        <v>975.23</v>
      </c>
      <c r="F258" s="75">
        <f>IFERROR(VLOOKUP(B:B,ADI!B:D,3,0),"0,00")</f>
        <v>438.99</v>
      </c>
      <c r="G258" s="96">
        <v>103.78</v>
      </c>
      <c r="H258" s="35">
        <f t="shared" si="7"/>
        <v>542.77</v>
      </c>
      <c r="I258" s="41" t="str">
        <f>VLOOKUP(B:B,'FOLHA RESUMIDA'!C:D,2,FALSE)</f>
        <v>JAMERSON A  RAFAEL DE LIMA</v>
      </c>
    </row>
    <row r="259" spans="1:9">
      <c r="A259" s="86">
        <v>1</v>
      </c>
      <c r="B259" s="86">
        <v>2853</v>
      </c>
      <c r="C259" s="83" t="s">
        <v>208</v>
      </c>
      <c r="D259" s="89">
        <v>2103.8000000000002</v>
      </c>
      <c r="E259" s="35">
        <f t="shared" si="6"/>
        <v>798.5300000000002</v>
      </c>
      <c r="F259" s="75">
        <f>IFERROR(VLOOKUP(B:B,ADI!B:D,3,0),"0,00")</f>
        <v>548.53</v>
      </c>
      <c r="G259" s="96">
        <v>756.74</v>
      </c>
      <c r="H259" s="35">
        <f t="shared" si="7"/>
        <v>1305.27</v>
      </c>
      <c r="I259" s="41" t="str">
        <f>VLOOKUP(B:B,'FOLHA RESUMIDA'!C:D,2,FALSE)</f>
        <v>ALCILEIDE MONTE DA SILVA LIMA</v>
      </c>
    </row>
    <row r="260" spans="1:9">
      <c r="A260" s="86">
        <v>1</v>
      </c>
      <c r="B260" s="86">
        <v>2854</v>
      </c>
      <c r="C260" s="83" t="s">
        <v>209</v>
      </c>
      <c r="D260" s="89">
        <v>1986</v>
      </c>
      <c r="E260" s="35">
        <f t="shared" si="6"/>
        <v>1203.08</v>
      </c>
      <c r="F260" s="75">
        <f>IFERROR(VLOOKUP(B:B,ADI!B:D,3,0),"0,00")</f>
        <v>548.53</v>
      </c>
      <c r="G260" s="96">
        <v>234.39</v>
      </c>
      <c r="H260" s="35">
        <f t="shared" si="7"/>
        <v>782.92</v>
      </c>
      <c r="I260" s="41" t="str">
        <f>VLOOKUP(B:B,'FOLHA RESUMIDA'!C:D,2,FALSE)</f>
        <v>ANDRE RICARDO CAMARA TORRES</v>
      </c>
    </row>
    <row r="261" spans="1:9">
      <c r="A261" s="86">
        <v>1</v>
      </c>
      <c r="B261" s="86">
        <v>2857</v>
      </c>
      <c r="C261" s="83" t="s">
        <v>210</v>
      </c>
      <c r="D261" s="89">
        <v>6605.36</v>
      </c>
      <c r="E261" s="35">
        <f t="shared" ref="E261:E324" si="8">D261-H261</f>
        <v>4884.6299999999992</v>
      </c>
      <c r="F261" s="75" t="str">
        <f>IFERROR(VLOOKUP(B:B,ADI!B:D,3,0),"0,00")</f>
        <v>0,00</v>
      </c>
      <c r="G261" s="96">
        <v>1720.73</v>
      </c>
      <c r="H261" s="35">
        <f t="shared" si="7"/>
        <v>1720.73</v>
      </c>
      <c r="I261" s="41" t="str">
        <f>VLOOKUP(B:B,'FOLHA RESUMIDA'!C:D,2,FALSE)</f>
        <v>CAROLINE ALVES LEAL</v>
      </c>
    </row>
    <row r="262" spans="1:9">
      <c r="A262" s="86">
        <v>1</v>
      </c>
      <c r="B262" s="86">
        <v>2860</v>
      </c>
      <c r="C262" s="83" t="s">
        <v>211</v>
      </c>
      <c r="D262" s="89">
        <v>1588.73</v>
      </c>
      <c r="E262" s="35">
        <f t="shared" si="8"/>
        <v>1018.1600000000001</v>
      </c>
      <c r="F262" s="75">
        <f>IFERROR(VLOOKUP(B:B,ADI!B:D,3,0),"0,00")</f>
        <v>497.53</v>
      </c>
      <c r="G262" s="96">
        <v>73.040000000000006</v>
      </c>
      <c r="H262" s="35">
        <f t="shared" ref="H262:H325" si="9">F262+G262</f>
        <v>570.56999999999994</v>
      </c>
      <c r="I262" s="41" t="str">
        <f>VLOOKUP(B:B,'FOLHA RESUMIDA'!C:D,2,FALSE)</f>
        <v>ADRIANA MAYO DE SOUZA E SILVA</v>
      </c>
    </row>
    <row r="263" spans="1:9">
      <c r="A263" s="86">
        <v>1</v>
      </c>
      <c r="B263" s="86">
        <v>2864</v>
      </c>
      <c r="C263" s="83" t="s">
        <v>212</v>
      </c>
      <c r="D263" s="89">
        <v>3324.2</v>
      </c>
      <c r="E263" s="35">
        <f t="shared" si="8"/>
        <v>1120.33</v>
      </c>
      <c r="F263" s="75">
        <f>IFERROR(VLOOKUP(B:B,ADI!B:D,3,0),"0,00")</f>
        <v>1007.66</v>
      </c>
      <c r="G263" s="96">
        <v>1196.21</v>
      </c>
      <c r="H263" s="35">
        <f t="shared" si="9"/>
        <v>2203.87</v>
      </c>
      <c r="I263" s="41" t="str">
        <f>VLOOKUP(B:B,'FOLHA RESUMIDA'!C:D,2,FALSE)</f>
        <v>DULCE HELENA PEREIRA</v>
      </c>
    </row>
    <row r="264" spans="1:9">
      <c r="A264" s="86">
        <v>1</v>
      </c>
      <c r="B264" s="86">
        <v>2866</v>
      </c>
      <c r="C264" s="83" t="s">
        <v>213</v>
      </c>
      <c r="D264" s="89">
        <v>2705.32</v>
      </c>
      <c r="E264" s="35">
        <f t="shared" si="8"/>
        <v>316.05000000000018</v>
      </c>
      <c r="F264" s="75">
        <f>IFERROR(VLOOKUP(B:B,ADI!B:D,3,0),"0,00")</f>
        <v>901.21</v>
      </c>
      <c r="G264" s="96">
        <v>1488.06</v>
      </c>
      <c r="H264" s="35">
        <f t="shared" si="9"/>
        <v>2389.27</v>
      </c>
      <c r="I264" s="41" t="str">
        <f>VLOOKUP(B:B,'FOLHA RESUMIDA'!C:D,2,FALSE)</f>
        <v>LUCICLEIDE M  DE A  CAMPOS</v>
      </c>
    </row>
    <row r="265" spans="1:9">
      <c r="A265" s="86">
        <v>1</v>
      </c>
      <c r="B265" s="86">
        <v>2869</v>
      </c>
      <c r="C265" s="83" t="s">
        <v>214</v>
      </c>
      <c r="D265" s="89">
        <v>1518</v>
      </c>
      <c r="E265" s="35">
        <f t="shared" si="8"/>
        <v>653.44000000000005</v>
      </c>
      <c r="F265" s="75">
        <f>IFERROR(VLOOKUP(B:B,ADI!B:D,3,0),"0,00")</f>
        <v>497.53</v>
      </c>
      <c r="G265" s="96">
        <v>367.03</v>
      </c>
      <c r="H265" s="35">
        <f t="shared" si="9"/>
        <v>864.56</v>
      </c>
      <c r="I265" s="41" t="str">
        <f>VLOOKUP(B:B,'FOLHA RESUMIDA'!C:D,2,FALSE)</f>
        <v>RICARDO J FERNANDES DA CUNHA</v>
      </c>
    </row>
    <row r="266" spans="1:9">
      <c r="A266" s="86">
        <v>1</v>
      </c>
      <c r="B266" s="86">
        <v>2870</v>
      </c>
      <c r="C266" s="83" t="s">
        <v>215</v>
      </c>
      <c r="D266" s="89">
        <v>1613.32</v>
      </c>
      <c r="E266" s="35">
        <f t="shared" si="8"/>
        <v>885.08999999999992</v>
      </c>
      <c r="F266" s="75">
        <f>IFERROR(VLOOKUP(B:B,ADI!B:D,3,0),"0,00")</f>
        <v>548.53</v>
      </c>
      <c r="G266" s="96">
        <v>179.7</v>
      </c>
      <c r="H266" s="35">
        <f t="shared" si="9"/>
        <v>728.23</v>
      </c>
      <c r="I266" s="41" t="str">
        <f>VLOOKUP(B:B,'FOLHA RESUMIDA'!C:D,2,FALSE)</f>
        <v>SUZANA VALERIA PINHEIRO</v>
      </c>
    </row>
    <row r="267" spans="1:9">
      <c r="A267" s="86">
        <v>1</v>
      </c>
      <c r="B267" s="86">
        <v>2871</v>
      </c>
      <c r="C267" s="83" t="s">
        <v>216</v>
      </c>
      <c r="D267" s="89">
        <v>1678.31</v>
      </c>
      <c r="E267" s="35">
        <f t="shared" si="8"/>
        <v>855.49</v>
      </c>
      <c r="F267" s="75">
        <f>IFERROR(VLOOKUP(B:B,ADI!B:D,3,0),"0,00")</f>
        <v>548.53</v>
      </c>
      <c r="G267" s="96">
        <v>274.29000000000002</v>
      </c>
      <c r="H267" s="35">
        <f t="shared" si="9"/>
        <v>822.81999999999994</v>
      </c>
      <c r="I267" s="41" t="str">
        <f>VLOOKUP(B:B,'FOLHA RESUMIDA'!C:D,2,FALSE)</f>
        <v>SUZELY ARANTES DA S MELO</v>
      </c>
    </row>
    <row r="268" spans="1:9">
      <c r="A268" s="86">
        <v>16</v>
      </c>
      <c r="B268" s="86">
        <v>2873</v>
      </c>
      <c r="C268" s="83" t="s">
        <v>349</v>
      </c>
      <c r="D268" s="89">
        <v>5270.88</v>
      </c>
      <c r="E268" s="35">
        <f t="shared" si="8"/>
        <v>1330.8900000000003</v>
      </c>
      <c r="F268" s="75">
        <f>IFERROR(VLOOKUP(B:B,ADI!B:D,3,0),"0,00")</f>
        <v>1792.1</v>
      </c>
      <c r="G268" s="96">
        <v>2147.89</v>
      </c>
      <c r="H268" s="35">
        <f t="shared" si="9"/>
        <v>3939.99</v>
      </c>
      <c r="I268" s="41" t="str">
        <f>VLOOKUP(B:B,'FOLHA RESUMIDA'!C:D,2,FALSE)</f>
        <v>AURELIA RODRIGUES TORREIRO</v>
      </c>
    </row>
    <row r="269" spans="1:9">
      <c r="A269" s="86">
        <v>25</v>
      </c>
      <c r="B269" s="86">
        <v>2878</v>
      </c>
      <c r="C269" s="83" t="s">
        <v>360</v>
      </c>
      <c r="D269" s="89">
        <v>2386.27</v>
      </c>
      <c r="E269" s="35">
        <f t="shared" si="8"/>
        <v>1252.1599999999999</v>
      </c>
      <c r="F269" s="75">
        <f>IFERROR(VLOOKUP(B:B,ADI!B:D,3,0),"0,00")</f>
        <v>811.33</v>
      </c>
      <c r="G269" s="96">
        <v>322.77999999999997</v>
      </c>
      <c r="H269" s="35">
        <f t="shared" si="9"/>
        <v>1134.1100000000001</v>
      </c>
      <c r="I269" s="41" t="str">
        <f>VLOOKUP(B:B,'FOLHA RESUMIDA'!C:D,2,FALSE)</f>
        <v>JAMSON ALESSANDRO DA SILVA</v>
      </c>
    </row>
    <row r="270" spans="1:9">
      <c r="A270" s="86">
        <v>1</v>
      </c>
      <c r="B270" s="86">
        <v>2887</v>
      </c>
      <c r="C270" s="83" t="s">
        <v>217</v>
      </c>
      <c r="D270" s="89">
        <v>3095.28</v>
      </c>
      <c r="E270" s="35">
        <f t="shared" si="8"/>
        <v>721.81</v>
      </c>
      <c r="F270" s="75">
        <f>IFERROR(VLOOKUP(B:B,ADI!B:D,3,0),"0,00")</f>
        <v>732.01</v>
      </c>
      <c r="G270" s="96">
        <v>1641.46</v>
      </c>
      <c r="H270" s="35">
        <f t="shared" si="9"/>
        <v>2373.4700000000003</v>
      </c>
      <c r="I270" s="41" t="str">
        <f>VLOOKUP(B:B,'FOLHA RESUMIDA'!C:D,2,FALSE)</f>
        <v>MARIA EUZENI DA SILVA GARCEZ</v>
      </c>
    </row>
    <row r="271" spans="1:9">
      <c r="A271" s="86">
        <v>1</v>
      </c>
      <c r="B271" s="86">
        <v>2889</v>
      </c>
      <c r="C271" s="83" t="s">
        <v>218</v>
      </c>
      <c r="D271" s="89">
        <v>2492.3200000000002</v>
      </c>
      <c r="E271" s="35">
        <f t="shared" si="8"/>
        <v>1243.5000000000002</v>
      </c>
      <c r="F271" s="75">
        <f>IFERROR(VLOOKUP(B:B,ADI!B:D,3,0),"0,00")</f>
        <v>847.39</v>
      </c>
      <c r="G271" s="96">
        <v>401.43</v>
      </c>
      <c r="H271" s="35">
        <f t="shared" si="9"/>
        <v>1248.82</v>
      </c>
      <c r="I271" s="41" t="str">
        <f>VLOOKUP(B:B,'FOLHA RESUMIDA'!C:D,2,FALSE)</f>
        <v>EJANE FERREIRA TEXEIRA</v>
      </c>
    </row>
    <row r="272" spans="1:9">
      <c r="A272" s="86">
        <v>1</v>
      </c>
      <c r="B272" s="86">
        <v>2890</v>
      </c>
      <c r="C272" s="83" t="s">
        <v>219</v>
      </c>
      <c r="D272" s="89">
        <v>1518</v>
      </c>
      <c r="E272" s="35">
        <f t="shared" si="8"/>
        <v>453.13000000000011</v>
      </c>
      <c r="F272" s="75">
        <f>IFERROR(VLOOKUP(B:B,ADI!B:D,3,0),"0,00")</f>
        <v>497.53</v>
      </c>
      <c r="G272" s="96">
        <v>567.34</v>
      </c>
      <c r="H272" s="35">
        <f t="shared" si="9"/>
        <v>1064.8699999999999</v>
      </c>
      <c r="I272" s="41" t="str">
        <f>VLOOKUP(B:B,'FOLHA RESUMIDA'!C:D,2,FALSE)</f>
        <v>CLELIO FIRMINO SILVA</v>
      </c>
    </row>
    <row r="273" spans="1:9">
      <c r="A273" s="86">
        <v>1</v>
      </c>
      <c r="B273" s="86">
        <v>2891</v>
      </c>
      <c r="C273" s="83" t="s">
        <v>220</v>
      </c>
      <c r="D273" s="89">
        <v>1566.45</v>
      </c>
      <c r="E273" s="35">
        <f t="shared" si="8"/>
        <v>1044.0500000000002</v>
      </c>
      <c r="F273" s="75">
        <f>IFERROR(VLOOKUP(B:B,ADI!B:D,3,0),"0,00")</f>
        <v>522.4</v>
      </c>
      <c r="G273" s="96">
        <v>0</v>
      </c>
      <c r="H273" s="35">
        <f t="shared" si="9"/>
        <v>522.4</v>
      </c>
      <c r="I273" s="41" t="str">
        <f>VLOOKUP(B:B,'FOLHA RESUMIDA'!C:D,2,FALSE)</f>
        <v>ERICK MEDEIROS</v>
      </c>
    </row>
    <row r="274" spans="1:9">
      <c r="A274" s="86">
        <v>1</v>
      </c>
      <c r="B274" s="86">
        <v>2894</v>
      </c>
      <c r="C274" s="83" t="s">
        <v>221</v>
      </c>
      <c r="D274" s="89">
        <v>2163.92</v>
      </c>
      <c r="E274" s="35">
        <f t="shared" si="8"/>
        <v>665.36999999999989</v>
      </c>
      <c r="F274" s="75">
        <f>IFERROR(VLOOKUP(B:B,ADI!B:D,3,0),"0,00")</f>
        <v>333.38</v>
      </c>
      <c r="G274" s="96">
        <v>1165.17</v>
      </c>
      <c r="H274" s="35">
        <f t="shared" si="9"/>
        <v>1498.5500000000002</v>
      </c>
      <c r="I274" s="41" t="str">
        <f>VLOOKUP(B:B,'FOLHA RESUMIDA'!C:D,2,FALSE)</f>
        <v>JOELNA DINIZ PEREIRA DE SOUSA</v>
      </c>
    </row>
    <row r="275" spans="1:9">
      <c r="A275" s="86">
        <v>1</v>
      </c>
      <c r="B275" s="86">
        <v>2895</v>
      </c>
      <c r="C275" s="83" t="s">
        <v>222</v>
      </c>
      <c r="D275" s="89">
        <v>1518</v>
      </c>
      <c r="E275" s="35">
        <f t="shared" si="8"/>
        <v>362.84000000000015</v>
      </c>
      <c r="F275" s="75">
        <f>IFERROR(VLOOKUP(B:B,ADI!B:D,3,0),"0,00")</f>
        <v>497.53</v>
      </c>
      <c r="G275" s="96">
        <v>657.63</v>
      </c>
      <c r="H275" s="35">
        <f t="shared" si="9"/>
        <v>1155.1599999999999</v>
      </c>
      <c r="I275" s="41" t="str">
        <f>VLOOKUP(B:B,'FOLHA RESUMIDA'!C:D,2,FALSE)</f>
        <v>KLEBER DE OLIVEIRA GALDINO</v>
      </c>
    </row>
    <row r="276" spans="1:9">
      <c r="A276" s="86">
        <v>47</v>
      </c>
      <c r="B276" s="86">
        <v>2904</v>
      </c>
      <c r="C276" s="83" t="s">
        <v>373</v>
      </c>
      <c r="D276" s="89">
        <v>2373.69</v>
      </c>
      <c r="E276" s="35">
        <f t="shared" si="8"/>
        <v>574.29</v>
      </c>
      <c r="F276" s="75">
        <f>IFERROR(VLOOKUP(B:B,ADI!B:D,3,0),"0,00")</f>
        <v>732.01</v>
      </c>
      <c r="G276" s="96">
        <v>1067.3900000000001</v>
      </c>
      <c r="H276" s="35">
        <f t="shared" si="9"/>
        <v>1799.4</v>
      </c>
      <c r="I276" s="41" t="str">
        <f>VLOOKUP(B:B,'FOLHA RESUMIDA'!C:D,2,FALSE)</f>
        <v>ANTONIO S ALVES DE O JUNIOR</v>
      </c>
    </row>
    <row r="277" spans="1:9">
      <c r="A277" s="86">
        <v>3</v>
      </c>
      <c r="B277" s="86">
        <v>2906</v>
      </c>
      <c r="C277" s="83" t="s">
        <v>345</v>
      </c>
      <c r="D277" s="89">
        <v>5270.88</v>
      </c>
      <c r="E277" s="35">
        <f t="shared" si="8"/>
        <v>3124.71</v>
      </c>
      <c r="F277" s="75">
        <f>IFERROR(VLOOKUP(B:B,ADI!B:D,3,0),"0,00")</f>
        <v>1792.1</v>
      </c>
      <c r="G277" s="96">
        <v>354.07</v>
      </c>
      <c r="H277" s="35">
        <f t="shared" si="9"/>
        <v>2146.17</v>
      </c>
      <c r="I277" s="41" t="str">
        <f>VLOOKUP(B:B,'FOLHA RESUMIDA'!C:D,2,FALSE)</f>
        <v>ARTHUR A SANTOS WANDERLEY</v>
      </c>
    </row>
    <row r="278" spans="1:9">
      <c r="A278" s="86">
        <v>1</v>
      </c>
      <c r="B278" s="86">
        <v>2907</v>
      </c>
      <c r="C278" s="83" t="s">
        <v>223</v>
      </c>
      <c r="D278" s="89">
        <v>3135.06</v>
      </c>
      <c r="E278" s="35">
        <f t="shared" si="8"/>
        <v>2424.58</v>
      </c>
      <c r="F278" s="75">
        <f>IFERROR(VLOOKUP(B:B,ADI!B:D,3,0),"0,00")</f>
        <v>710.48</v>
      </c>
      <c r="G278" s="96">
        <v>0</v>
      </c>
      <c r="H278" s="35">
        <f t="shared" si="9"/>
        <v>710.48</v>
      </c>
      <c r="I278" s="41" t="str">
        <f>VLOOKUP(B:B,'FOLHA RESUMIDA'!C:D,2,FALSE)</f>
        <v>JOELINE LIMA DO NASCIMENTO</v>
      </c>
    </row>
    <row r="279" spans="1:9">
      <c r="A279" s="86">
        <v>1</v>
      </c>
      <c r="B279" s="86">
        <v>2909</v>
      </c>
      <c r="C279" s="83" t="s">
        <v>224</v>
      </c>
      <c r="D279" s="89">
        <v>2734.18</v>
      </c>
      <c r="E279" s="35">
        <f t="shared" si="8"/>
        <v>410.30999999999995</v>
      </c>
      <c r="F279" s="75">
        <f>IFERROR(VLOOKUP(B:B,ADI!B:D,3,0),"0,00")</f>
        <v>807.05</v>
      </c>
      <c r="G279" s="96">
        <v>1516.82</v>
      </c>
      <c r="H279" s="35">
        <f t="shared" si="9"/>
        <v>2323.87</v>
      </c>
      <c r="I279" s="41" t="str">
        <f>VLOOKUP(B:B,'FOLHA RESUMIDA'!C:D,2,FALSE)</f>
        <v>ROBSON CARNEIRO DA SILVA</v>
      </c>
    </row>
    <row r="280" spans="1:9">
      <c r="A280" s="86">
        <v>1</v>
      </c>
      <c r="B280" s="86">
        <v>2910</v>
      </c>
      <c r="C280" s="83" t="s">
        <v>225</v>
      </c>
      <c r="D280" s="89">
        <v>6836.62</v>
      </c>
      <c r="E280" s="35">
        <f t="shared" si="8"/>
        <v>1587.4900000000007</v>
      </c>
      <c r="F280" s="75">
        <f>IFERROR(VLOOKUP(B:B,ADI!B:D,3,0),"0,00")</f>
        <v>2324.4499999999998</v>
      </c>
      <c r="G280" s="96">
        <v>2924.68</v>
      </c>
      <c r="H280" s="35">
        <f t="shared" si="9"/>
        <v>5249.1299999999992</v>
      </c>
      <c r="I280" s="41" t="str">
        <f>VLOOKUP(B:B,'FOLHA RESUMIDA'!C:D,2,FALSE)</f>
        <v>JOSE VITAL DUARTE JUNIOR</v>
      </c>
    </row>
    <row r="281" spans="1:9">
      <c r="A281" s="86">
        <v>1</v>
      </c>
      <c r="B281" s="86">
        <v>2911</v>
      </c>
      <c r="C281" s="83" t="s">
        <v>226</v>
      </c>
      <c r="D281" s="89">
        <v>1780.43</v>
      </c>
      <c r="E281" s="35">
        <f t="shared" si="8"/>
        <v>1013.0900000000001</v>
      </c>
      <c r="F281" s="75">
        <f>IFERROR(VLOOKUP(B:B,ADI!B:D,3,0),"0,00")</f>
        <v>548.52</v>
      </c>
      <c r="G281" s="96">
        <v>218.82</v>
      </c>
      <c r="H281" s="35">
        <f t="shared" si="9"/>
        <v>767.33999999999992</v>
      </c>
      <c r="I281" s="41" t="str">
        <f>VLOOKUP(B:B,'FOLHA RESUMIDA'!C:D,2,FALSE)</f>
        <v>ALDJANE MARIA DOS SANTOS</v>
      </c>
    </row>
    <row r="282" spans="1:9">
      <c r="A282" s="86">
        <v>1</v>
      </c>
      <c r="B282" s="86">
        <v>2915</v>
      </c>
      <c r="C282" s="83" t="s">
        <v>227</v>
      </c>
      <c r="D282" s="89">
        <v>1613.3</v>
      </c>
      <c r="E282" s="35">
        <f t="shared" si="8"/>
        <v>470.32999999999993</v>
      </c>
      <c r="F282" s="75">
        <f>IFERROR(VLOOKUP(B:B,ADI!B:D,3,0),"0,00")</f>
        <v>548.52</v>
      </c>
      <c r="G282" s="96">
        <v>594.45000000000005</v>
      </c>
      <c r="H282" s="35">
        <f t="shared" si="9"/>
        <v>1142.97</v>
      </c>
      <c r="I282" s="41" t="str">
        <f>VLOOKUP(B:B,'FOLHA RESUMIDA'!C:D,2,FALSE)</f>
        <v>HAMILTON LINO ALVES</v>
      </c>
    </row>
    <row r="283" spans="1:9">
      <c r="A283" s="86">
        <v>1</v>
      </c>
      <c r="B283" s="86">
        <v>2917</v>
      </c>
      <c r="C283" s="83" t="s">
        <v>228</v>
      </c>
      <c r="D283" s="89">
        <v>1867.65</v>
      </c>
      <c r="E283" s="35">
        <f t="shared" si="8"/>
        <v>728.75</v>
      </c>
      <c r="F283" s="75">
        <f>IFERROR(VLOOKUP(B:B,ADI!B:D,3,0),"0,00")</f>
        <v>575.95000000000005</v>
      </c>
      <c r="G283" s="96">
        <v>562.95000000000005</v>
      </c>
      <c r="H283" s="35">
        <f t="shared" si="9"/>
        <v>1138.9000000000001</v>
      </c>
      <c r="I283" s="41" t="str">
        <f>VLOOKUP(B:B,'FOLHA RESUMIDA'!C:D,2,FALSE)</f>
        <v>LUCICLEIDE PEREIRA DEODATO</v>
      </c>
    </row>
    <row r="284" spans="1:9">
      <c r="A284" s="86">
        <v>1</v>
      </c>
      <c r="B284" s="86">
        <v>2918</v>
      </c>
      <c r="C284" s="83" t="s">
        <v>229</v>
      </c>
      <c r="D284" s="89">
        <v>1518</v>
      </c>
      <c r="E284" s="35">
        <f t="shared" si="8"/>
        <v>745.26</v>
      </c>
      <c r="F284" s="75">
        <f>IFERROR(VLOOKUP(B:B,ADI!B:D,3,0),"0,00")</f>
        <v>497.53</v>
      </c>
      <c r="G284" s="96">
        <v>275.20999999999998</v>
      </c>
      <c r="H284" s="35">
        <f t="shared" si="9"/>
        <v>772.74</v>
      </c>
      <c r="I284" s="41" t="str">
        <f>VLOOKUP(B:B,'FOLHA RESUMIDA'!C:D,2,FALSE)</f>
        <v>MARIA DAS NEVES DE BARROS</v>
      </c>
    </row>
    <row r="285" spans="1:9">
      <c r="A285" s="86">
        <v>1</v>
      </c>
      <c r="B285" s="86">
        <v>2921</v>
      </c>
      <c r="C285" s="83" t="s">
        <v>230</v>
      </c>
      <c r="D285" s="89">
        <v>1901.62</v>
      </c>
      <c r="E285" s="35">
        <f t="shared" si="8"/>
        <v>1883.83</v>
      </c>
      <c r="F285" s="75">
        <f>IFERROR(VLOOKUP(B:B,ADI!B:D,3,0),"0,00")</f>
        <v>17.79</v>
      </c>
      <c r="G285" s="96">
        <v>0</v>
      </c>
      <c r="H285" s="35">
        <f t="shared" si="9"/>
        <v>17.79</v>
      </c>
      <c r="I285" s="41" t="str">
        <f>VLOOKUP(B:B,'FOLHA RESUMIDA'!C:D,2,FALSE)</f>
        <v>TIAGO MANOEL DE SOUSA LEITE</v>
      </c>
    </row>
    <row r="286" spans="1:9">
      <c r="A286" s="86">
        <v>1</v>
      </c>
      <c r="B286" s="86">
        <v>2922</v>
      </c>
      <c r="C286" s="83" t="s">
        <v>231</v>
      </c>
      <c r="D286" s="89">
        <v>1693.96</v>
      </c>
      <c r="E286" s="35">
        <f t="shared" si="8"/>
        <v>880.84</v>
      </c>
      <c r="F286" s="75">
        <f>IFERROR(VLOOKUP(B:B,ADI!B:D,3,0),"0,00")</f>
        <v>575.95000000000005</v>
      </c>
      <c r="G286" s="96">
        <v>237.17</v>
      </c>
      <c r="H286" s="35">
        <f t="shared" si="9"/>
        <v>813.12</v>
      </c>
      <c r="I286" s="41" t="str">
        <f>VLOOKUP(B:B,'FOLHA RESUMIDA'!C:D,2,FALSE)</f>
        <v>XENIA KELY VERISSIMO DINIZ</v>
      </c>
    </row>
    <row r="287" spans="1:9">
      <c r="A287" s="86">
        <v>1</v>
      </c>
      <c r="B287" s="86">
        <v>2926</v>
      </c>
      <c r="C287" s="83" t="s">
        <v>232</v>
      </c>
      <c r="D287" s="89">
        <v>1955.16</v>
      </c>
      <c r="E287" s="35">
        <f t="shared" si="8"/>
        <v>274.82000000000016</v>
      </c>
      <c r="F287" s="75">
        <f>IFERROR(VLOOKUP(B:B,ADI!B:D,3,0),"0,00")</f>
        <v>604.76</v>
      </c>
      <c r="G287" s="96">
        <v>1075.58</v>
      </c>
      <c r="H287" s="35">
        <f t="shared" si="9"/>
        <v>1680.34</v>
      </c>
      <c r="I287" s="41" t="str">
        <f>VLOOKUP(B:B,'FOLHA RESUMIDA'!C:D,2,FALSE)</f>
        <v>ANTONIO CARLOS DE LUNA MATOS</v>
      </c>
    </row>
    <row r="288" spans="1:9">
      <c r="A288" s="86">
        <v>1</v>
      </c>
      <c r="B288" s="86">
        <v>2927</v>
      </c>
      <c r="C288" s="83" t="s">
        <v>233</v>
      </c>
      <c r="D288" s="89">
        <v>1743.31</v>
      </c>
      <c r="E288" s="35">
        <f t="shared" si="8"/>
        <v>928.21</v>
      </c>
      <c r="F288" s="75">
        <f>IFERROR(VLOOKUP(B:B,ADI!B:D,3,0),"0,00")</f>
        <v>548.53</v>
      </c>
      <c r="G288" s="96">
        <v>266.57</v>
      </c>
      <c r="H288" s="35">
        <f t="shared" si="9"/>
        <v>815.09999999999991</v>
      </c>
      <c r="I288" s="41" t="str">
        <f>VLOOKUP(B:B,'FOLHA RESUMIDA'!C:D,2,FALSE)</f>
        <v>DEYVISON MACHADO DA SILVA</v>
      </c>
    </row>
    <row r="289" spans="1:9">
      <c r="A289" s="86">
        <v>1</v>
      </c>
      <c r="B289" s="86">
        <v>2930</v>
      </c>
      <c r="C289" s="83" t="s">
        <v>234</v>
      </c>
      <c r="D289" s="89">
        <v>1788.44</v>
      </c>
      <c r="E289" s="35">
        <f t="shared" si="8"/>
        <v>1085.3200000000002</v>
      </c>
      <c r="F289" s="75">
        <f>IFERROR(VLOOKUP(B:B,ADI!B:D,3,0),"0,00")</f>
        <v>604.76</v>
      </c>
      <c r="G289" s="96">
        <v>98.36</v>
      </c>
      <c r="H289" s="35">
        <f t="shared" si="9"/>
        <v>703.12</v>
      </c>
      <c r="I289" s="41" t="str">
        <f>VLOOKUP(B:B,'FOLHA RESUMIDA'!C:D,2,FALSE)</f>
        <v>JOSE AURICELIO C DE ARAUJO</v>
      </c>
    </row>
    <row r="290" spans="1:9">
      <c r="A290" s="86">
        <v>1</v>
      </c>
      <c r="B290" s="86">
        <v>2931</v>
      </c>
      <c r="C290" s="83" t="s">
        <v>235</v>
      </c>
      <c r="D290" s="89">
        <v>3168.62</v>
      </c>
      <c r="E290" s="35">
        <f t="shared" si="8"/>
        <v>990.27999999999975</v>
      </c>
      <c r="F290" s="75">
        <f>IFERROR(VLOOKUP(B:B,ADI!B:D,3,0),"0,00")</f>
        <v>974.32</v>
      </c>
      <c r="G290" s="96">
        <v>1204.02</v>
      </c>
      <c r="H290" s="35">
        <f t="shared" si="9"/>
        <v>2178.34</v>
      </c>
      <c r="I290" s="41" t="str">
        <f>VLOOKUP(B:B,'FOLHA RESUMIDA'!C:D,2,FALSE)</f>
        <v>JOSILENE FARIAS DOS SANTOS ALM</v>
      </c>
    </row>
    <row r="291" spans="1:9">
      <c r="A291" s="86">
        <v>1</v>
      </c>
      <c r="B291" s="86">
        <v>2933</v>
      </c>
      <c r="C291" s="83" t="s">
        <v>236</v>
      </c>
      <c r="D291" s="89">
        <v>1792.56</v>
      </c>
      <c r="E291" s="35">
        <f t="shared" si="8"/>
        <v>1153.29</v>
      </c>
      <c r="F291" s="75" t="str">
        <f>IFERROR(VLOOKUP(B:B,ADI!B:D,3,0),"0,00")</f>
        <v>0,00</v>
      </c>
      <c r="G291" s="96">
        <v>639.27</v>
      </c>
      <c r="H291" s="35">
        <f t="shared" si="9"/>
        <v>639.27</v>
      </c>
      <c r="I291" s="41" t="str">
        <f>VLOOKUP(B:B,'FOLHA RESUMIDA'!C:D,2,FALSE)</f>
        <v>LUCY DIAS DE ANDRADE</v>
      </c>
    </row>
    <row r="292" spans="1:9">
      <c r="A292" s="86">
        <v>1</v>
      </c>
      <c r="B292" s="86">
        <v>2936</v>
      </c>
      <c r="C292" s="83" t="s">
        <v>237</v>
      </c>
      <c r="D292" s="89">
        <v>1984.41</v>
      </c>
      <c r="E292" s="35">
        <f t="shared" si="8"/>
        <v>890.40000000000009</v>
      </c>
      <c r="F292" s="75">
        <f>IFERROR(VLOOKUP(B:B,ADI!B:D,3,0),"0,00")</f>
        <v>604.76</v>
      </c>
      <c r="G292" s="96">
        <v>489.25</v>
      </c>
      <c r="H292" s="35">
        <f t="shared" si="9"/>
        <v>1094.01</v>
      </c>
      <c r="I292" s="41" t="str">
        <f>VLOOKUP(B:B,'FOLHA RESUMIDA'!C:D,2,FALSE)</f>
        <v>ROSIMERE SOARES DA SILVA</v>
      </c>
    </row>
    <row r="293" spans="1:9">
      <c r="A293" s="86">
        <v>1</v>
      </c>
      <c r="B293" s="86">
        <v>2937</v>
      </c>
      <c r="C293" s="83" t="s">
        <v>238</v>
      </c>
      <c r="D293" s="89">
        <v>1668.97</v>
      </c>
      <c r="E293" s="35">
        <f t="shared" si="8"/>
        <v>398.29000000000019</v>
      </c>
      <c r="F293" s="75">
        <f>IFERROR(VLOOKUP(B:B,ADI!B:D,3,0),"0,00")</f>
        <v>497.53</v>
      </c>
      <c r="G293" s="96">
        <v>773.15</v>
      </c>
      <c r="H293" s="35">
        <f t="shared" si="9"/>
        <v>1270.6799999999998</v>
      </c>
      <c r="I293" s="41" t="str">
        <f>VLOOKUP(B:B,'FOLHA RESUMIDA'!C:D,2,FALSE)</f>
        <v>SANDRA REGINA V DOS SANTOS</v>
      </c>
    </row>
    <row r="294" spans="1:9">
      <c r="A294" s="86">
        <v>1</v>
      </c>
      <c r="B294" s="86">
        <v>2941</v>
      </c>
      <c r="C294" s="83" t="s">
        <v>239</v>
      </c>
      <c r="D294" s="89">
        <v>5649.6</v>
      </c>
      <c r="E294" s="35">
        <f t="shared" si="8"/>
        <v>3875.7000000000003</v>
      </c>
      <c r="F294" s="75" t="str">
        <f>IFERROR(VLOOKUP(B:B,ADI!B:D,3,0),"0,00")</f>
        <v>0,00</v>
      </c>
      <c r="G294" s="96">
        <v>1773.9</v>
      </c>
      <c r="H294" s="35">
        <f t="shared" si="9"/>
        <v>1773.9</v>
      </c>
      <c r="I294" s="41" t="str">
        <f>VLOOKUP(B:B,'FOLHA RESUMIDA'!C:D,2,FALSE)</f>
        <v>DANIELLE MARIA P NASCIMENTO</v>
      </c>
    </row>
    <row r="295" spans="1:9">
      <c r="A295" s="86">
        <v>1</v>
      </c>
      <c r="B295" s="86">
        <v>2942</v>
      </c>
      <c r="C295" s="83" t="s">
        <v>240</v>
      </c>
      <c r="D295" s="89">
        <v>1613.31</v>
      </c>
      <c r="E295" s="35">
        <f t="shared" si="8"/>
        <v>503.88000000000011</v>
      </c>
      <c r="F295" s="75">
        <f>IFERROR(VLOOKUP(B:B,ADI!B:D,3,0),"0,00")</f>
        <v>548.53</v>
      </c>
      <c r="G295" s="96">
        <v>560.9</v>
      </c>
      <c r="H295" s="35">
        <f t="shared" si="9"/>
        <v>1109.4299999999998</v>
      </c>
      <c r="I295" s="41" t="str">
        <f>VLOOKUP(B:B,'FOLHA RESUMIDA'!C:D,2,FALSE)</f>
        <v>ELIDIANE BARROS DA CRUZ</v>
      </c>
    </row>
    <row r="296" spans="1:9">
      <c r="A296" s="86">
        <v>1</v>
      </c>
      <c r="B296" s="86">
        <v>2943</v>
      </c>
      <c r="C296" s="83" t="s">
        <v>241</v>
      </c>
      <c r="D296" s="89">
        <v>1518</v>
      </c>
      <c r="E296" s="35">
        <f t="shared" si="8"/>
        <v>430.38999999999987</v>
      </c>
      <c r="F296" s="75">
        <f>IFERROR(VLOOKUP(B:B,ADI!B:D,3,0),"0,00")</f>
        <v>497.53</v>
      </c>
      <c r="G296" s="96">
        <v>590.08000000000004</v>
      </c>
      <c r="H296" s="35">
        <f t="shared" si="9"/>
        <v>1087.6100000000001</v>
      </c>
      <c r="I296" s="41" t="str">
        <f>VLOOKUP(B:B,'FOLHA RESUMIDA'!C:D,2,FALSE)</f>
        <v>MARIA JOSE GUILHERME</v>
      </c>
    </row>
    <row r="297" spans="1:9">
      <c r="A297" s="86">
        <v>59</v>
      </c>
      <c r="B297" s="86">
        <v>2962</v>
      </c>
      <c r="C297" s="83" t="s">
        <v>391</v>
      </c>
      <c r="D297" s="89">
        <v>2644.22</v>
      </c>
      <c r="E297" s="35">
        <f t="shared" si="8"/>
        <v>586.15999999999985</v>
      </c>
      <c r="F297" s="75">
        <f>IFERROR(VLOOKUP(B:B,ADI!B:D,3,0),"0,00")</f>
        <v>776.47</v>
      </c>
      <c r="G297" s="96">
        <v>1281.5899999999999</v>
      </c>
      <c r="H297" s="35">
        <f t="shared" si="9"/>
        <v>2058.06</v>
      </c>
      <c r="I297" s="41" t="str">
        <f>VLOOKUP(B:B,'FOLHA RESUMIDA'!C:D,2,FALSE)</f>
        <v>GYSELLE SANTOS AZEVEDO</v>
      </c>
    </row>
    <row r="298" spans="1:9">
      <c r="A298" s="86">
        <v>1</v>
      </c>
      <c r="B298" s="86">
        <v>2969</v>
      </c>
      <c r="C298" s="83" t="s">
        <v>242</v>
      </c>
      <c r="D298" s="89">
        <v>5749.2</v>
      </c>
      <c r="E298" s="35">
        <f t="shared" si="8"/>
        <v>4099.66</v>
      </c>
      <c r="F298" s="75" t="str">
        <f>IFERROR(VLOOKUP(B:B,ADI!B:D,3,0),"0,00")</f>
        <v>0,00</v>
      </c>
      <c r="G298" s="96">
        <v>1649.54</v>
      </c>
      <c r="H298" s="35">
        <f t="shared" si="9"/>
        <v>1649.54</v>
      </c>
      <c r="I298" s="41" t="str">
        <f>VLOOKUP(B:B,'FOLHA RESUMIDA'!C:D,2,FALSE)</f>
        <v>LEYRIANE TELMA V FARIAS</v>
      </c>
    </row>
    <row r="299" spans="1:9">
      <c r="A299" s="86">
        <v>3</v>
      </c>
      <c r="B299" s="86">
        <v>2970</v>
      </c>
      <c r="C299" s="83" t="s">
        <v>331</v>
      </c>
      <c r="D299" s="89">
        <v>2410.9</v>
      </c>
      <c r="E299" s="35">
        <f t="shared" si="8"/>
        <v>1646.52</v>
      </c>
      <c r="F299" s="75">
        <f>IFERROR(VLOOKUP(B:B,ADI!B:D,3,0),"0,00")</f>
        <v>697.14</v>
      </c>
      <c r="G299" s="96">
        <v>67.239999999999995</v>
      </c>
      <c r="H299" s="35">
        <f t="shared" si="9"/>
        <v>764.38</v>
      </c>
      <c r="I299" s="41" t="str">
        <f>VLOOKUP(B:B,'FOLHA RESUMIDA'!C:D,2,FALSE)</f>
        <v>DAYANE M VALENCA DE OLIVEIRA</v>
      </c>
    </row>
    <row r="300" spans="1:9">
      <c r="A300" s="86">
        <v>10</v>
      </c>
      <c r="B300" s="86">
        <v>2971</v>
      </c>
      <c r="C300" s="83" t="s">
        <v>382</v>
      </c>
      <c r="D300" s="89">
        <v>2050.41</v>
      </c>
      <c r="E300" s="35">
        <f t="shared" si="8"/>
        <v>1122.1899999999998</v>
      </c>
      <c r="F300" s="75">
        <f>IFERROR(VLOOKUP(B:B,ADI!B:D,3,0),"0,00")</f>
        <v>697.14</v>
      </c>
      <c r="G300" s="96">
        <v>231.08</v>
      </c>
      <c r="H300" s="35">
        <f t="shared" si="9"/>
        <v>928.22</v>
      </c>
      <c r="I300" s="41" t="str">
        <f>VLOOKUP(B:B,'FOLHA RESUMIDA'!C:D,2,FALSE)</f>
        <v>LETYCIA THAISA V FARIAS</v>
      </c>
    </row>
    <row r="301" spans="1:9">
      <c r="A301" s="86">
        <v>3</v>
      </c>
      <c r="B301" s="86">
        <v>2973</v>
      </c>
      <c r="C301" s="83" t="s">
        <v>340</v>
      </c>
      <c r="D301" s="89">
        <v>2283.73</v>
      </c>
      <c r="E301" s="35">
        <f t="shared" si="8"/>
        <v>1259.04</v>
      </c>
      <c r="F301" s="75">
        <f>IFERROR(VLOOKUP(B:B,ADI!B:D,3,0),"0,00")</f>
        <v>776.47</v>
      </c>
      <c r="G301" s="96">
        <v>248.22</v>
      </c>
      <c r="H301" s="35">
        <f t="shared" si="9"/>
        <v>1024.69</v>
      </c>
      <c r="I301" s="41" t="str">
        <f>VLOOKUP(B:B,'FOLHA RESUMIDA'!C:D,2,FALSE)</f>
        <v>ELDERSON GOMES DA CUNHA</v>
      </c>
    </row>
    <row r="302" spans="1:9">
      <c r="A302" s="86">
        <v>3</v>
      </c>
      <c r="B302" s="86">
        <v>2974</v>
      </c>
      <c r="C302" s="83" t="s">
        <v>341</v>
      </c>
      <c r="D302" s="89">
        <v>2181.4299999999998</v>
      </c>
      <c r="E302" s="35">
        <f t="shared" si="8"/>
        <v>1484.29</v>
      </c>
      <c r="F302" s="75">
        <f>IFERROR(VLOOKUP(B:B,ADI!B:D,3,0),"0,00")</f>
        <v>697.14</v>
      </c>
      <c r="G302" s="96">
        <v>0</v>
      </c>
      <c r="H302" s="35">
        <f t="shared" si="9"/>
        <v>697.14</v>
      </c>
      <c r="I302" s="41" t="str">
        <f>VLOOKUP(B:B,'FOLHA RESUMIDA'!C:D,2,FALSE)</f>
        <v>MARCELO DIEDERICHS PRATES</v>
      </c>
    </row>
    <row r="303" spans="1:9">
      <c r="A303" s="86">
        <v>23</v>
      </c>
      <c r="B303" s="86">
        <v>2977</v>
      </c>
      <c r="C303" s="83" t="s">
        <v>354</v>
      </c>
      <c r="D303" s="89">
        <v>4553.1499999999996</v>
      </c>
      <c r="E303" s="35">
        <f t="shared" si="8"/>
        <v>927.6899999999996</v>
      </c>
      <c r="F303" s="75">
        <f>IFERROR(VLOOKUP(B:B,ADI!B:D,3,0),"0,00")</f>
        <v>1548.07</v>
      </c>
      <c r="G303" s="96">
        <v>2077.39</v>
      </c>
      <c r="H303" s="35">
        <f t="shared" si="9"/>
        <v>3625.46</v>
      </c>
      <c r="I303" s="41" t="str">
        <f>VLOOKUP(B:B,'FOLHA RESUMIDA'!C:D,2,FALSE)</f>
        <v>VENILTON CARLOS M CARDOSO</v>
      </c>
    </row>
    <row r="304" spans="1:9">
      <c r="A304" s="86">
        <v>23</v>
      </c>
      <c r="B304" s="86">
        <v>2978</v>
      </c>
      <c r="C304" s="83" t="s">
        <v>355</v>
      </c>
      <c r="D304" s="89">
        <v>2644.22</v>
      </c>
      <c r="E304" s="35">
        <f t="shared" si="8"/>
        <v>1733.8199999999997</v>
      </c>
      <c r="F304" s="75">
        <f>IFERROR(VLOOKUP(B:B,ADI!B:D,3,0),"0,00")</f>
        <v>776.47</v>
      </c>
      <c r="G304" s="96">
        <v>133.93</v>
      </c>
      <c r="H304" s="35">
        <f t="shared" si="9"/>
        <v>910.40000000000009</v>
      </c>
      <c r="I304" s="41" t="str">
        <f>VLOOKUP(B:B,'FOLHA RESUMIDA'!C:D,2,FALSE)</f>
        <v>CARLOS BRUNO GOMES MACEDO</v>
      </c>
    </row>
    <row r="305" spans="1:9">
      <c r="A305" s="86">
        <v>1</v>
      </c>
      <c r="B305" s="86">
        <v>2982</v>
      </c>
      <c r="C305" s="83" t="s">
        <v>243</v>
      </c>
      <c r="D305" s="89">
        <v>4499.75</v>
      </c>
      <c r="E305" s="35">
        <f t="shared" si="8"/>
        <v>2608.6</v>
      </c>
      <c r="F305" s="75">
        <f>IFERROR(VLOOKUP(B:B,ADI!B:D,3,0),"0,00")</f>
        <v>1337.31</v>
      </c>
      <c r="G305" s="96">
        <v>553.84</v>
      </c>
      <c r="H305" s="35">
        <f t="shared" si="9"/>
        <v>1891.15</v>
      </c>
      <c r="I305" s="41" t="str">
        <f>VLOOKUP(B:B,'FOLHA RESUMIDA'!C:D,2,FALSE)</f>
        <v>CINTIA MARIA LEITE DO N AVELAR</v>
      </c>
    </row>
    <row r="306" spans="1:9">
      <c r="A306" s="86">
        <v>1</v>
      </c>
      <c r="B306" s="86">
        <v>2983</v>
      </c>
      <c r="C306" s="83" t="s">
        <v>244</v>
      </c>
      <c r="D306" s="89">
        <v>3598.22</v>
      </c>
      <c r="E306" s="35">
        <f t="shared" si="8"/>
        <v>855.58999999999969</v>
      </c>
      <c r="F306" s="75">
        <f>IFERROR(VLOOKUP(B:B,ADI!B:D,3,0),"0,00")</f>
        <v>1064.1300000000001</v>
      </c>
      <c r="G306" s="96">
        <v>1678.5</v>
      </c>
      <c r="H306" s="35">
        <f t="shared" si="9"/>
        <v>2742.63</v>
      </c>
      <c r="I306" s="41" t="str">
        <f>VLOOKUP(B:B,'FOLHA RESUMIDA'!C:D,2,FALSE)</f>
        <v>EMILLY INOCENCIO DA SILVA</v>
      </c>
    </row>
    <row r="307" spans="1:9">
      <c r="A307" s="86">
        <v>1</v>
      </c>
      <c r="B307" s="86">
        <v>2988</v>
      </c>
      <c r="C307" s="83" t="s">
        <v>245</v>
      </c>
      <c r="D307" s="89">
        <v>3869.03</v>
      </c>
      <c r="E307" s="35">
        <f t="shared" si="8"/>
        <v>2544.3000000000002</v>
      </c>
      <c r="F307" s="75">
        <f>IFERROR(VLOOKUP(B:B,ADI!B:D,3,0),"0,00")</f>
        <v>1212.95</v>
      </c>
      <c r="G307" s="96">
        <v>111.78</v>
      </c>
      <c r="H307" s="35">
        <f t="shared" si="9"/>
        <v>1324.73</v>
      </c>
      <c r="I307" s="41" t="str">
        <f>VLOOKUP(B:B,'FOLHA RESUMIDA'!C:D,2,FALSE)</f>
        <v>GERALDO CRISTOVAO DE O FILHO</v>
      </c>
    </row>
    <row r="308" spans="1:9">
      <c r="A308" s="86">
        <v>1</v>
      </c>
      <c r="B308" s="86">
        <v>2996</v>
      </c>
      <c r="C308" s="83" t="s">
        <v>246</v>
      </c>
      <c r="D308" s="89">
        <v>10350.26</v>
      </c>
      <c r="E308" s="35">
        <f t="shared" si="8"/>
        <v>9538.9600000000009</v>
      </c>
      <c r="F308" s="75" t="str">
        <f>IFERROR(VLOOKUP(B:B,ADI!B:D,3,0),"0,00")</f>
        <v>0,00</v>
      </c>
      <c r="G308" s="96">
        <v>811.3</v>
      </c>
      <c r="H308" s="35">
        <f t="shared" si="9"/>
        <v>811.3</v>
      </c>
      <c r="I308" s="41" t="str">
        <f>VLOOKUP(B:B,'FOLHA RESUMIDA'!C:D,2,FALSE)</f>
        <v>LUCIANO BARROS COSTA</v>
      </c>
    </row>
    <row r="309" spans="1:9">
      <c r="A309" s="86">
        <v>1</v>
      </c>
      <c r="B309" s="86">
        <v>2998</v>
      </c>
      <c r="C309" s="83" t="s">
        <v>247</v>
      </c>
      <c r="D309" s="89">
        <v>6570.65</v>
      </c>
      <c r="E309" s="35">
        <f t="shared" si="8"/>
        <v>2458.8999999999996</v>
      </c>
      <c r="F309" s="75">
        <f>IFERROR(VLOOKUP(B:B,ADI!B:D,3,0),"0,00")</f>
        <v>2111.4499999999998</v>
      </c>
      <c r="G309" s="96">
        <v>2000.3</v>
      </c>
      <c r="H309" s="35">
        <f t="shared" si="9"/>
        <v>4111.75</v>
      </c>
      <c r="I309" s="41" t="str">
        <f>VLOOKUP(B:B,'FOLHA RESUMIDA'!C:D,2,FALSE)</f>
        <v>MIGUEL WILSON REGUEIRA RIBEIRO</v>
      </c>
    </row>
    <row r="310" spans="1:9">
      <c r="A310" s="86">
        <v>1</v>
      </c>
      <c r="B310" s="86">
        <v>3003</v>
      </c>
      <c r="C310" s="83" t="s">
        <v>248</v>
      </c>
      <c r="D310" s="89">
        <v>5204.51</v>
      </c>
      <c r="E310" s="35">
        <f t="shared" si="8"/>
        <v>907.15999999999985</v>
      </c>
      <c r="F310" s="75">
        <f>IFERROR(VLOOKUP(B:B,ADI!B:D,3,0),"0,00")</f>
        <v>1520.52</v>
      </c>
      <c r="G310" s="96">
        <v>2776.83</v>
      </c>
      <c r="H310" s="35">
        <f t="shared" si="9"/>
        <v>4297.3500000000004</v>
      </c>
      <c r="I310" s="41" t="str">
        <f>VLOOKUP(B:B,'FOLHA RESUMIDA'!C:D,2,FALSE)</f>
        <v>CAETANO SILVA DIAS</v>
      </c>
    </row>
    <row r="311" spans="1:9">
      <c r="A311" s="86">
        <v>1</v>
      </c>
      <c r="B311" s="86">
        <v>3004</v>
      </c>
      <c r="C311" s="83" t="s">
        <v>249</v>
      </c>
      <c r="D311" s="89">
        <v>4837.87</v>
      </c>
      <c r="E311" s="35">
        <f t="shared" si="8"/>
        <v>794.15000000000009</v>
      </c>
      <c r="F311" s="75">
        <f>IFERROR(VLOOKUP(B:B,ADI!B:D,3,0),"0,00")</f>
        <v>1520.52</v>
      </c>
      <c r="G311" s="96">
        <v>2523.1999999999998</v>
      </c>
      <c r="H311" s="35">
        <f t="shared" si="9"/>
        <v>4043.72</v>
      </c>
      <c r="I311" s="41" t="str">
        <f>VLOOKUP(B:B,'FOLHA RESUMIDA'!C:D,2,FALSE)</f>
        <v>ITHALO IGOR DANTAS E SILVA</v>
      </c>
    </row>
    <row r="312" spans="1:9">
      <c r="A312" s="86">
        <v>1</v>
      </c>
      <c r="B312" s="86">
        <v>3015</v>
      </c>
      <c r="C312" s="83" t="s">
        <v>250</v>
      </c>
      <c r="D312" s="89">
        <v>354.24</v>
      </c>
      <c r="E312" s="35">
        <f t="shared" si="8"/>
        <v>354.24</v>
      </c>
      <c r="F312" s="75" t="str">
        <f>IFERROR(VLOOKUP(B:B,ADI!B:D,3,0),"0,00")</f>
        <v>0,00</v>
      </c>
      <c r="G312" s="96">
        <v>0</v>
      </c>
      <c r="H312" s="35">
        <f t="shared" si="9"/>
        <v>0</v>
      </c>
      <c r="I312" s="41" t="str">
        <f>VLOOKUP(B:B,'FOLHA RESUMIDA'!C:D,2,FALSE)</f>
        <v>MARIA DANIELLE DE SOUZA SANTOS</v>
      </c>
    </row>
    <row r="313" spans="1:9">
      <c r="A313" s="86">
        <v>1</v>
      </c>
      <c r="B313" s="86">
        <v>3016</v>
      </c>
      <c r="C313" s="83" t="s">
        <v>251</v>
      </c>
      <c r="D313" s="89">
        <v>2141.54</v>
      </c>
      <c r="E313" s="35">
        <f t="shared" si="8"/>
        <v>1163.75</v>
      </c>
      <c r="F313" s="75">
        <f>IFERROR(VLOOKUP(B:B,ADI!B:D,3,0),"0,00")</f>
        <v>697.14</v>
      </c>
      <c r="G313" s="96">
        <v>280.64999999999998</v>
      </c>
      <c r="H313" s="35">
        <f t="shared" si="9"/>
        <v>977.79</v>
      </c>
      <c r="I313" s="41" t="str">
        <f>VLOOKUP(B:B,'FOLHA RESUMIDA'!C:D,2,FALSE)</f>
        <v>MARIANA SILVA MONTEIRO</v>
      </c>
    </row>
    <row r="314" spans="1:9">
      <c r="A314" s="86">
        <v>10</v>
      </c>
      <c r="B314" s="86">
        <v>3023</v>
      </c>
      <c r="C314" s="83" t="s">
        <v>350</v>
      </c>
      <c r="D314" s="89">
        <v>5380.42</v>
      </c>
      <c r="E314" s="35">
        <f t="shared" si="8"/>
        <v>1126.6300000000001</v>
      </c>
      <c r="F314" s="75">
        <f>IFERROR(VLOOKUP(B:B,ADI!B:D,3,0),"0,00")</f>
        <v>1706.78</v>
      </c>
      <c r="G314" s="96">
        <v>2547.0100000000002</v>
      </c>
      <c r="H314" s="35">
        <f t="shared" si="9"/>
        <v>4253.79</v>
      </c>
      <c r="I314" s="41" t="str">
        <f>VLOOKUP(B:B,'FOLHA RESUMIDA'!C:D,2,FALSE)</f>
        <v>SERGIO ARAUJO DE OLIVEIRA</v>
      </c>
    </row>
    <row r="315" spans="1:9">
      <c r="A315" s="86">
        <v>1</v>
      </c>
      <c r="B315" s="86">
        <v>3025</v>
      </c>
      <c r="C315" s="83" t="s">
        <v>385</v>
      </c>
      <c r="D315" s="89">
        <v>4553.1499999999996</v>
      </c>
      <c r="E315" s="35">
        <f t="shared" si="8"/>
        <v>2321.7599999999998</v>
      </c>
      <c r="F315" s="75">
        <f>IFERROR(VLOOKUP(B:B,ADI!B:D,3,0),"0,00")</f>
        <v>1548.07</v>
      </c>
      <c r="G315" s="96">
        <v>683.32</v>
      </c>
      <c r="H315" s="35">
        <f t="shared" si="9"/>
        <v>2231.39</v>
      </c>
      <c r="I315" s="41" t="str">
        <f>VLOOKUP(B:B,'FOLHA RESUMIDA'!C:D,2,FALSE)</f>
        <v>MARIANA KAROLYNE G DE SOUZA</v>
      </c>
    </row>
    <row r="316" spans="1:9">
      <c r="A316" s="86">
        <v>48</v>
      </c>
      <c r="B316" s="86">
        <v>3027</v>
      </c>
      <c r="C316" s="83" t="s">
        <v>252</v>
      </c>
      <c r="D316" s="89">
        <v>4780.87</v>
      </c>
      <c r="E316" s="35">
        <f t="shared" si="8"/>
        <v>1441.88</v>
      </c>
      <c r="F316" s="75">
        <f>IFERROR(VLOOKUP(B:B,ADI!B:D,3,0),"0,00")</f>
        <v>1625.5</v>
      </c>
      <c r="G316" s="96">
        <v>1713.49</v>
      </c>
      <c r="H316" s="35">
        <f t="shared" si="9"/>
        <v>3338.99</v>
      </c>
      <c r="I316" s="41" t="str">
        <f>VLOOKUP(B:B,'FOLHA RESUMIDA'!C:D,2,FALSE)</f>
        <v>MARILIA MILENA R PIRES</v>
      </c>
    </row>
    <row r="317" spans="1:9">
      <c r="A317" s="86">
        <v>51</v>
      </c>
      <c r="B317" s="86">
        <v>3029</v>
      </c>
      <c r="C317" s="83" t="s">
        <v>383</v>
      </c>
      <c r="D317" s="89">
        <v>5019.93</v>
      </c>
      <c r="E317" s="35">
        <f t="shared" si="8"/>
        <v>858.71</v>
      </c>
      <c r="F317" s="75">
        <f>IFERROR(VLOOKUP(B:B,ADI!B:D,3,0),"0,00")</f>
        <v>1706.78</v>
      </c>
      <c r="G317" s="96">
        <v>2454.44</v>
      </c>
      <c r="H317" s="35">
        <f t="shared" si="9"/>
        <v>4161.22</v>
      </c>
      <c r="I317" s="41" t="str">
        <f>VLOOKUP(B:B,'FOLHA RESUMIDA'!C:D,2,FALSE)</f>
        <v>RISOALDO DUARTE DA S JUNIOR</v>
      </c>
    </row>
    <row r="318" spans="1:9">
      <c r="A318" s="86">
        <v>1</v>
      </c>
      <c r="B318" s="86">
        <v>3031</v>
      </c>
      <c r="C318" s="83" t="s">
        <v>253</v>
      </c>
      <c r="D318" s="89">
        <v>9074.61</v>
      </c>
      <c r="E318" s="35">
        <f t="shared" si="8"/>
        <v>3409.59</v>
      </c>
      <c r="F318" s="75">
        <f>IFERROR(VLOOKUP(B:B,ADI!B:D,3,0),"0,00")</f>
        <v>2647.76</v>
      </c>
      <c r="G318" s="96">
        <v>3017.26</v>
      </c>
      <c r="H318" s="35">
        <f t="shared" si="9"/>
        <v>5665.02</v>
      </c>
      <c r="I318" s="41" t="str">
        <f>VLOOKUP(B:B,'FOLHA RESUMIDA'!C:D,2,FALSE)</f>
        <v>DENNYS LAPENDA FAGUNDES</v>
      </c>
    </row>
    <row r="319" spans="1:9">
      <c r="A319" s="86">
        <v>1</v>
      </c>
      <c r="B319" s="86">
        <v>3032</v>
      </c>
      <c r="C319" s="83" t="s">
        <v>329</v>
      </c>
      <c r="D319" s="89">
        <v>5825.28</v>
      </c>
      <c r="E319" s="35">
        <f t="shared" si="8"/>
        <v>1511.46</v>
      </c>
      <c r="F319" s="75">
        <f>IFERROR(VLOOKUP(B:B,ADI!B:D,3,0),"0,00")</f>
        <v>1548.07</v>
      </c>
      <c r="G319" s="96">
        <v>2765.75</v>
      </c>
      <c r="H319" s="35">
        <f t="shared" si="9"/>
        <v>4313.82</v>
      </c>
      <c r="I319" s="41" t="str">
        <f>VLOOKUP(B:B,'FOLHA RESUMIDA'!C:D,2,FALSE)</f>
        <v>KELEN CRISTINA DE AL F E SILVA</v>
      </c>
    </row>
    <row r="320" spans="1:9">
      <c r="A320" s="86">
        <v>1</v>
      </c>
      <c r="B320" s="86">
        <v>3036</v>
      </c>
      <c r="C320" s="83" t="s">
        <v>254</v>
      </c>
      <c r="D320" s="89">
        <v>4594.66</v>
      </c>
      <c r="E320" s="35">
        <f t="shared" si="8"/>
        <v>699.86999999999989</v>
      </c>
      <c r="F320" s="75">
        <f>IFERROR(VLOOKUP(B:B,ADI!B:D,3,0),"0,00")</f>
        <v>1562.18</v>
      </c>
      <c r="G320" s="96">
        <v>2332.61</v>
      </c>
      <c r="H320" s="35">
        <f t="shared" si="9"/>
        <v>3894.79</v>
      </c>
      <c r="I320" s="41" t="str">
        <f>VLOOKUP(B:B,'FOLHA RESUMIDA'!C:D,2,FALSE)</f>
        <v>CECILIA REGINA DO N S CABRAL</v>
      </c>
    </row>
    <row r="321" spans="1:9">
      <c r="A321" s="86">
        <v>1</v>
      </c>
      <c r="B321" s="86">
        <v>3040</v>
      </c>
      <c r="C321" s="83" t="s">
        <v>255</v>
      </c>
      <c r="D321" s="89">
        <v>2669.49</v>
      </c>
      <c r="E321" s="35">
        <f t="shared" si="8"/>
        <v>1248.6499999999996</v>
      </c>
      <c r="F321" s="75">
        <f>IFERROR(VLOOKUP(B:B,ADI!B:D,3,0),"0,00")</f>
        <v>768.62</v>
      </c>
      <c r="G321" s="96">
        <v>652.22</v>
      </c>
      <c r="H321" s="35">
        <f t="shared" si="9"/>
        <v>1420.8400000000001</v>
      </c>
      <c r="I321" s="41" t="str">
        <f>VLOOKUP(B:B,'FOLHA RESUMIDA'!C:D,2,FALSE)</f>
        <v>LORENA ESTHER L M CAVALCANTI</v>
      </c>
    </row>
    <row r="322" spans="1:9">
      <c r="A322" s="86">
        <v>1</v>
      </c>
      <c r="B322" s="86">
        <v>3044</v>
      </c>
      <c r="C322" s="83" t="s">
        <v>337</v>
      </c>
      <c r="D322" s="89">
        <v>7457.89</v>
      </c>
      <c r="E322" s="35">
        <f t="shared" si="8"/>
        <v>2371.3600000000006</v>
      </c>
      <c r="F322" s="75">
        <f>IFERROR(VLOOKUP(B:B,ADI!B:D,3,0),"0,00")</f>
        <v>2413.12</v>
      </c>
      <c r="G322" s="96">
        <v>2673.41</v>
      </c>
      <c r="H322" s="35">
        <f t="shared" si="9"/>
        <v>5086.53</v>
      </c>
      <c r="I322" s="41" t="str">
        <f>VLOOKUP(B:B,'FOLHA RESUMIDA'!C:D,2,FALSE)</f>
        <v>THIANE NASCIMENTO PAIXAO</v>
      </c>
    </row>
    <row r="323" spans="1:9">
      <c r="A323" s="86">
        <v>1</v>
      </c>
      <c r="B323" s="86">
        <v>3046</v>
      </c>
      <c r="C323" s="83" t="s">
        <v>387</v>
      </c>
      <c r="D323" s="89">
        <v>5141.3599999999997</v>
      </c>
      <c r="E323" s="35">
        <f t="shared" si="8"/>
        <v>1119.8299999999995</v>
      </c>
      <c r="F323" s="75">
        <f>IFERROR(VLOOKUP(B:B,ADI!B:D,3,0),"0,00")</f>
        <v>1625.5</v>
      </c>
      <c r="G323" s="96">
        <v>2396.0300000000002</v>
      </c>
      <c r="H323" s="35">
        <f t="shared" si="9"/>
        <v>4021.53</v>
      </c>
      <c r="I323" s="41" t="str">
        <f>VLOOKUP(B:B,'FOLHA RESUMIDA'!C:D,2,FALSE)</f>
        <v>RONALDO GOMINHO BISPO FILHO</v>
      </c>
    </row>
    <row r="324" spans="1:9">
      <c r="A324" s="86">
        <v>1</v>
      </c>
      <c r="B324" s="86">
        <v>3047</v>
      </c>
      <c r="C324" s="83" t="s">
        <v>256</v>
      </c>
      <c r="D324" s="89">
        <v>3237.73</v>
      </c>
      <c r="E324" s="35">
        <f t="shared" si="8"/>
        <v>794.5</v>
      </c>
      <c r="F324" s="75">
        <f>IFERROR(VLOOKUP(B:B,ADI!B:D,3,0),"0,00")</f>
        <v>1100.83</v>
      </c>
      <c r="G324" s="96">
        <v>1342.4</v>
      </c>
      <c r="H324" s="35">
        <f t="shared" si="9"/>
        <v>2443.23</v>
      </c>
      <c r="I324" s="41" t="str">
        <f>VLOOKUP(B:B,'FOLHA RESUMIDA'!C:D,2,FALSE)</f>
        <v>SWEET GALLEGHER CAETANO COSTA</v>
      </c>
    </row>
    <row r="325" spans="1:9">
      <c r="A325" s="86">
        <v>1</v>
      </c>
      <c r="B325" s="86">
        <v>3049</v>
      </c>
      <c r="C325" s="83" t="s">
        <v>257</v>
      </c>
      <c r="D325" s="89">
        <v>6576.17</v>
      </c>
      <c r="E325" s="35">
        <f t="shared" ref="E325:E388" si="10">D325-H325</f>
        <v>4498.18</v>
      </c>
      <c r="F325" s="75">
        <f>IFERROR(VLOOKUP(B:B,ADI!B:D,3,0),"0,00")</f>
        <v>2077.9899999999998</v>
      </c>
      <c r="G325" s="96">
        <v>0</v>
      </c>
      <c r="H325" s="35">
        <f t="shared" si="9"/>
        <v>2077.9899999999998</v>
      </c>
      <c r="I325" s="41" t="str">
        <f>VLOOKUP(B:B,'FOLHA RESUMIDA'!C:D,2,FALSE)</f>
        <v>DEBORA GUEDES NERES</v>
      </c>
    </row>
    <row r="326" spans="1:9">
      <c r="A326" s="86">
        <v>50</v>
      </c>
      <c r="B326" s="86">
        <v>3055</v>
      </c>
      <c r="C326" s="83" t="s">
        <v>379</v>
      </c>
      <c r="D326" s="89">
        <v>7306.79</v>
      </c>
      <c r="E326" s="35">
        <f t="shared" si="10"/>
        <v>3684.0699999999997</v>
      </c>
      <c r="F326" s="75">
        <f>IFERROR(VLOOKUP(B:B,ADI!B:D,3,0),"0,00")</f>
        <v>1548.07</v>
      </c>
      <c r="G326" s="96">
        <v>2074.65</v>
      </c>
      <c r="H326" s="35">
        <f t="shared" ref="H326:H389" si="11">F326+G326</f>
        <v>3622.7200000000003</v>
      </c>
      <c r="I326" s="41" t="str">
        <f>VLOOKUP(B:B,'FOLHA RESUMIDA'!C:D,2,FALSE)</f>
        <v>ANA PAULA SABINO L DE SOUZA</v>
      </c>
    </row>
    <row r="327" spans="1:9">
      <c r="A327" s="86">
        <v>1</v>
      </c>
      <c r="B327" s="86">
        <v>3057</v>
      </c>
      <c r="C327" s="83" t="s">
        <v>258</v>
      </c>
      <c r="D327" s="89">
        <v>2050.41</v>
      </c>
      <c r="E327" s="35">
        <f t="shared" si="10"/>
        <v>163.85999999999967</v>
      </c>
      <c r="F327" s="75">
        <f>IFERROR(VLOOKUP(B:B,ADI!B:D,3,0),"0,00")</f>
        <v>697.14</v>
      </c>
      <c r="G327" s="96">
        <v>1189.4100000000001</v>
      </c>
      <c r="H327" s="35">
        <f t="shared" si="11"/>
        <v>1886.5500000000002</v>
      </c>
      <c r="I327" s="41" t="str">
        <f>VLOOKUP(B:B,'FOLHA RESUMIDA'!C:D,2,FALSE)</f>
        <v>YANNE TALITA PEREIRA CALIXTO</v>
      </c>
    </row>
    <row r="328" spans="1:9">
      <c r="A328" s="86">
        <v>1</v>
      </c>
      <c r="B328" s="86">
        <v>3063</v>
      </c>
      <c r="C328" s="83" t="s">
        <v>259</v>
      </c>
      <c r="D328" s="89">
        <v>2410.91</v>
      </c>
      <c r="E328" s="35">
        <f t="shared" si="10"/>
        <v>970.21</v>
      </c>
      <c r="F328" s="75">
        <f>IFERROR(VLOOKUP(B:B,ADI!B:D,3,0),"0,00")</f>
        <v>697.14</v>
      </c>
      <c r="G328" s="96">
        <v>743.56</v>
      </c>
      <c r="H328" s="35">
        <f t="shared" si="11"/>
        <v>1440.6999999999998</v>
      </c>
      <c r="I328" s="41" t="str">
        <f>VLOOKUP(B:B,'FOLHA RESUMIDA'!C:D,2,FALSE)</f>
        <v>DEYBISON AFONSO PEREIRA</v>
      </c>
    </row>
    <row r="329" spans="1:9" ht="11.25" customHeight="1">
      <c r="A329" s="86">
        <v>1</v>
      </c>
      <c r="B329" s="86">
        <v>3067</v>
      </c>
      <c r="C329" s="83" t="s">
        <v>261</v>
      </c>
      <c r="D329" s="89">
        <v>4048.12</v>
      </c>
      <c r="E329" s="35">
        <f t="shared" si="10"/>
        <v>1542.42</v>
      </c>
      <c r="F329" s="75">
        <f>IFERROR(VLOOKUP(B:B,ADI!B:D,3,0),"0,00")</f>
        <v>1004.71</v>
      </c>
      <c r="G329" s="96">
        <v>1500.99</v>
      </c>
      <c r="H329" s="35">
        <f t="shared" si="11"/>
        <v>2505.6999999999998</v>
      </c>
      <c r="I329" s="41" t="str">
        <f>VLOOKUP(B:B,'FOLHA RESUMIDA'!C:D,2,FALSE)</f>
        <v>EMANUELA AMELIA DE A  AGUIAR</v>
      </c>
    </row>
    <row r="330" spans="1:9" ht="11.25" customHeight="1">
      <c r="A330" s="86">
        <v>16</v>
      </c>
      <c r="B330" s="86">
        <v>3069</v>
      </c>
      <c r="C330" s="83" t="s">
        <v>332</v>
      </c>
      <c r="D330" s="89">
        <v>2410.9</v>
      </c>
      <c r="E330" s="35">
        <f t="shared" si="10"/>
        <v>995.77</v>
      </c>
      <c r="F330" s="75">
        <f>IFERROR(VLOOKUP(B:B,ADI!B:D,3,0),"0,00")</f>
        <v>697.14</v>
      </c>
      <c r="G330" s="96">
        <v>717.99</v>
      </c>
      <c r="H330" s="35">
        <f t="shared" si="11"/>
        <v>1415.13</v>
      </c>
      <c r="I330" s="41" t="str">
        <f>VLOOKUP(B:B,'FOLHA RESUMIDA'!C:D,2,FALSE)</f>
        <v>ANDRE LUIS MOTA PIRES</v>
      </c>
    </row>
    <row r="331" spans="1:9">
      <c r="A331" s="86">
        <v>1</v>
      </c>
      <c r="B331" s="86">
        <v>3081</v>
      </c>
      <c r="C331" s="83" t="s">
        <v>262</v>
      </c>
      <c r="D331" s="89">
        <v>1615.39</v>
      </c>
      <c r="E331" s="35">
        <f t="shared" si="10"/>
        <v>439.20000000000005</v>
      </c>
      <c r="F331" s="75">
        <f>IFERROR(VLOOKUP(B:B,ADI!B:D,3,0),"0,00")</f>
        <v>549.23</v>
      </c>
      <c r="G331" s="96">
        <v>626.96</v>
      </c>
      <c r="H331" s="35">
        <f t="shared" si="11"/>
        <v>1176.19</v>
      </c>
      <c r="I331" s="41" t="str">
        <f>VLOOKUP(B:B,'FOLHA RESUMIDA'!C:D,2,FALSE)</f>
        <v>MAILTON NOBRE DE MEDEIROS</v>
      </c>
    </row>
    <row r="332" spans="1:9">
      <c r="A332" s="86">
        <v>1</v>
      </c>
      <c r="B332" s="86">
        <v>3086</v>
      </c>
      <c r="C332" s="83" t="s">
        <v>333</v>
      </c>
      <c r="D332" s="89">
        <v>5019.93</v>
      </c>
      <c r="E332" s="35">
        <f t="shared" si="10"/>
        <v>1887.0800000000004</v>
      </c>
      <c r="F332" s="75">
        <f>IFERROR(VLOOKUP(B:B,ADI!B:D,3,0),"0,00")</f>
        <v>1706.78</v>
      </c>
      <c r="G332" s="96">
        <v>1426.07</v>
      </c>
      <c r="H332" s="35">
        <f t="shared" si="11"/>
        <v>3132.85</v>
      </c>
      <c r="I332" s="41" t="str">
        <f>VLOOKUP(B:B,'FOLHA RESUMIDA'!C:D,2,FALSE)</f>
        <v>DIMAS CARDOSO CAMPOS</v>
      </c>
    </row>
    <row r="333" spans="1:9">
      <c r="A333" s="86">
        <v>1</v>
      </c>
      <c r="B333" s="86">
        <v>3092</v>
      </c>
      <c r="C333" s="83" t="s">
        <v>529</v>
      </c>
      <c r="D333" s="89">
        <v>20981.1</v>
      </c>
      <c r="E333" s="35">
        <f t="shared" si="10"/>
        <v>7542.1699999999983</v>
      </c>
      <c r="F333" s="75">
        <f>IFERROR(VLOOKUP(B:B,ADI!B:D,3,0),"0,00")</f>
        <v>7133.57</v>
      </c>
      <c r="G333" s="96">
        <v>6305.36</v>
      </c>
      <c r="H333" s="35">
        <f t="shared" si="11"/>
        <v>13438.93</v>
      </c>
      <c r="I333" s="41" t="str">
        <f>VLOOKUP(B:B,'FOLHA RESUMIDA'!C:D,2,FALSE)</f>
        <v>BETY ANNE DE A SENNA</v>
      </c>
    </row>
    <row r="334" spans="1:9">
      <c r="A334" s="86">
        <v>1</v>
      </c>
      <c r="B334" s="86">
        <v>3112</v>
      </c>
      <c r="C334" s="83" t="s">
        <v>263</v>
      </c>
      <c r="D334" s="89">
        <v>3205.2</v>
      </c>
      <c r="E334" s="35">
        <f t="shared" si="10"/>
        <v>2129</v>
      </c>
      <c r="F334" s="75">
        <f>IFERROR(VLOOKUP(B:B,ADI!B:D,3,0),"0,00")</f>
        <v>1076.2</v>
      </c>
      <c r="G334" s="96">
        <v>0</v>
      </c>
      <c r="H334" s="35">
        <f t="shared" si="11"/>
        <v>1076.2</v>
      </c>
      <c r="I334" s="41" t="str">
        <f>VLOOKUP(B:B,'FOLHA RESUMIDA'!C:D,2,FALSE)</f>
        <v>DIEGO SCHMITH OLIVEIRA DE LIMA</v>
      </c>
    </row>
    <row r="335" spans="1:9">
      <c r="A335" s="86">
        <v>1</v>
      </c>
      <c r="B335" s="86">
        <v>3132</v>
      </c>
      <c r="C335" s="83" t="s">
        <v>264</v>
      </c>
      <c r="D335" s="89">
        <v>4344.2299999999996</v>
      </c>
      <c r="E335" s="35">
        <f t="shared" si="10"/>
        <v>1176.6399999999999</v>
      </c>
      <c r="F335" s="75">
        <f>IFERROR(VLOOKUP(B:B,ADI!B:D,3,0),"0,00")</f>
        <v>697.14</v>
      </c>
      <c r="G335" s="96">
        <v>2470.4499999999998</v>
      </c>
      <c r="H335" s="35">
        <f t="shared" si="11"/>
        <v>3167.5899999999997</v>
      </c>
      <c r="I335" s="41" t="str">
        <f>VLOOKUP(B:B,'FOLHA RESUMIDA'!C:D,2,FALSE)</f>
        <v>TALITA ANDREIA MARTINS GONZAGA</v>
      </c>
    </row>
    <row r="336" spans="1:9">
      <c r="A336" s="86">
        <v>1</v>
      </c>
      <c r="B336" s="86">
        <v>3135</v>
      </c>
      <c r="C336" s="83" t="s">
        <v>265</v>
      </c>
      <c r="D336" s="89">
        <v>6837.99</v>
      </c>
      <c r="E336" s="35">
        <f t="shared" si="10"/>
        <v>1885.3199999999997</v>
      </c>
      <c r="F336" s="75">
        <f>IFERROR(VLOOKUP(B:B,ADI!B:D,3,0),"0,00")</f>
        <v>2202.35</v>
      </c>
      <c r="G336" s="96">
        <v>2750.32</v>
      </c>
      <c r="H336" s="35">
        <f t="shared" si="11"/>
        <v>4952.67</v>
      </c>
      <c r="I336" s="41" t="str">
        <f>VLOOKUP(B:B,'FOLHA RESUMIDA'!C:D,2,FALSE)</f>
        <v>RAFAEL DE MENEZES E S PIRES</v>
      </c>
    </row>
    <row r="337" spans="1:9">
      <c r="A337" s="86">
        <v>1</v>
      </c>
      <c r="B337" s="86">
        <v>3136</v>
      </c>
      <c r="C337" s="83" t="s">
        <v>266</v>
      </c>
      <c r="D337" s="89">
        <v>9026.09</v>
      </c>
      <c r="E337" s="35">
        <f t="shared" si="10"/>
        <v>7610.12</v>
      </c>
      <c r="F337" s="75" t="str">
        <f>IFERROR(VLOOKUP(B:B,ADI!B:D,3,0),"0,00")</f>
        <v>0,00</v>
      </c>
      <c r="G337" s="96">
        <v>1415.97</v>
      </c>
      <c r="H337" s="35">
        <f t="shared" si="11"/>
        <v>1415.97</v>
      </c>
      <c r="I337" s="41" t="str">
        <f>VLOOKUP(B:B,'FOLHA RESUMIDA'!C:D,2,FALSE)</f>
        <v>ALEXANDER BEZERRA</v>
      </c>
    </row>
    <row r="338" spans="1:9">
      <c r="A338" s="86">
        <v>1</v>
      </c>
      <c r="B338" s="86">
        <v>3138</v>
      </c>
      <c r="C338" s="83" t="s">
        <v>267</v>
      </c>
      <c r="D338" s="89">
        <v>5465.67</v>
      </c>
      <c r="E338" s="35">
        <f t="shared" si="10"/>
        <v>3078.78</v>
      </c>
      <c r="F338" s="75" t="str">
        <f>IFERROR(VLOOKUP(B:B,ADI!B:D,3,0),"0,00")</f>
        <v>0,00</v>
      </c>
      <c r="G338" s="96">
        <v>2386.89</v>
      </c>
      <c r="H338" s="35">
        <f t="shared" si="11"/>
        <v>2386.89</v>
      </c>
      <c r="I338" s="41" t="str">
        <f>VLOOKUP(B:B,'FOLHA RESUMIDA'!C:D,2,FALSE)</f>
        <v>MANUELA SILVA DE LIMA B DA PAZ</v>
      </c>
    </row>
    <row r="339" spans="1:9">
      <c r="A339" s="86">
        <v>1</v>
      </c>
      <c r="B339" s="86">
        <v>3139</v>
      </c>
      <c r="C339" s="83" t="s">
        <v>268</v>
      </c>
      <c r="D339" s="89">
        <v>2052.0300000000002</v>
      </c>
      <c r="E339" s="35">
        <f t="shared" si="10"/>
        <v>951.07000000000016</v>
      </c>
      <c r="F339" s="75">
        <f>IFERROR(VLOOKUP(B:B,ADI!B:D,3,0),"0,00")</f>
        <v>697.14</v>
      </c>
      <c r="G339" s="96">
        <v>403.82</v>
      </c>
      <c r="H339" s="35">
        <f t="shared" si="11"/>
        <v>1100.96</v>
      </c>
      <c r="I339" s="41" t="str">
        <f>VLOOKUP(B:B,'FOLHA RESUMIDA'!C:D,2,FALSE)</f>
        <v>JOAO ROBERTO  MACHADO ARAUJO</v>
      </c>
    </row>
    <row r="340" spans="1:9">
      <c r="A340" s="86">
        <v>1</v>
      </c>
      <c r="B340" s="86">
        <v>3147</v>
      </c>
      <c r="C340" s="83" t="s">
        <v>269</v>
      </c>
      <c r="D340" s="89">
        <v>1518</v>
      </c>
      <c r="E340" s="35">
        <f t="shared" si="10"/>
        <v>171.90000000000009</v>
      </c>
      <c r="F340" s="75">
        <f>IFERROR(VLOOKUP(B:B,ADI!B:D,3,0),"0,00")</f>
        <v>475.6</v>
      </c>
      <c r="G340" s="96">
        <v>870.5</v>
      </c>
      <c r="H340" s="35">
        <f t="shared" si="11"/>
        <v>1346.1</v>
      </c>
      <c r="I340" s="41" t="str">
        <f>VLOOKUP(B:B,'FOLHA RESUMIDA'!C:D,2,FALSE)</f>
        <v>ALZENIRA PEREIRA DA SILVA</v>
      </c>
    </row>
    <row r="341" spans="1:9">
      <c r="A341" s="86">
        <v>1</v>
      </c>
      <c r="B341" s="86">
        <v>3152</v>
      </c>
      <c r="C341" s="83" t="s">
        <v>270</v>
      </c>
      <c r="D341" s="89">
        <v>1518</v>
      </c>
      <c r="E341" s="35">
        <f t="shared" si="10"/>
        <v>171.90000000000009</v>
      </c>
      <c r="F341" s="75">
        <f>IFERROR(VLOOKUP(B:B,ADI!B:D,3,0),"0,00")</f>
        <v>475.6</v>
      </c>
      <c r="G341" s="96">
        <v>870.5</v>
      </c>
      <c r="H341" s="35">
        <f t="shared" si="11"/>
        <v>1346.1</v>
      </c>
      <c r="I341" s="41" t="str">
        <f>VLOOKUP(B:B,'FOLHA RESUMIDA'!C:D,2,FALSE)</f>
        <v>DANIEL CIRILO DOS SANTOS</v>
      </c>
    </row>
    <row r="342" spans="1:9">
      <c r="A342" s="86">
        <v>1</v>
      </c>
      <c r="B342" s="86">
        <v>3154</v>
      </c>
      <c r="C342" s="83" t="s">
        <v>271</v>
      </c>
      <c r="D342" s="89">
        <v>1518</v>
      </c>
      <c r="E342" s="35">
        <f t="shared" si="10"/>
        <v>121.94000000000005</v>
      </c>
      <c r="F342" s="75">
        <f>IFERROR(VLOOKUP(B:B,ADI!B:D,3,0),"0,00")</f>
        <v>475.6</v>
      </c>
      <c r="G342" s="96">
        <v>920.46</v>
      </c>
      <c r="H342" s="35">
        <f t="shared" si="11"/>
        <v>1396.06</v>
      </c>
      <c r="I342" s="41" t="str">
        <f>VLOOKUP(B:B,'FOLHA RESUMIDA'!C:D,2,FALSE)</f>
        <v>DANIELLE D O A DE MIRANDA</v>
      </c>
    </row>
    <row r="343" spans="1:9">
      <c r="A343" s="86">
        <v>1</v>
      </c>
      <c r="B343" s="86">
        <v>3156</v>
      </c>
      <c r="C343" s="83" t="s">
        <v>272</v>
      </c>
      <c r="D343" s="89">
        <v>1536.52</v>
      </c>
      <c r="E343" s="35">
        <f t="shared" si="10"/>
        <v>567.29</v>
      </c>
      <c r="F343" s="75">
        <f>IFERROR(VLOOKUP(B:B,ADI!B:D,3,0),"0,00")</f>
        <v>153.65</v>
      </c>
      <c r="G343" s="96">
        <v>815.58</v>
      </c>
      <c r="H343" s="35">
        <f t="shared" si="11"/>
        <v>969.23</v>
      </c>
      <c r="I343" s="41" t="str">
        <f>VLOOKUP(B:B,'FOLHA RESUMIDA'!C:D,2,FALSE)</f>
        <v>GILVANEIDE LAURENTINO MARTINS</v>
      </c>
    </row>
    <row r="344" spans="1:9">
      <c r="A344" s="86">
        <v>1</v>
      </c>
      <c r="B344" s="86">
        <v>3160</v>
      </c>
      <c r="C344" s="83" t="s">
        <v>273</v>
      </c>
      <c r="D344" s="89">
        <v>2506.06</v>
      </c>
      <c r="E344" s="35">
        <f t="shared" si="10"/>
        <v>1966.12</v>
      </c>
      <c r="F344" s="75" t="str">
        <f>IFERROR(VLOOKUP(B:B,ADI!B:D,3,0),"0,00")</f>
        <v>0,00</v>
      </c>
      <c r="G344" s="96">
        <v>539.94000000000005</v>
      </c>
      <c r="H344" s="35">
        <f t="shared" si="11"/>
        <v>539.94000000000005</v>
      </c>
      <c r="I344" s="41" t="str">
        <f>VLOOKUP(B:B,'FOLHA RESUMIDA'!C:D,2,FALSE)</f>
        <v>LUCIANNA NUNES LIRA</v>
      </c>
    </row>
    <row r="345" spans="1:9">
      <c r="A345" s="86">
        <v>1</v>
      </c>
      <c r="B345" s="86">
        <v>3165</v>
      </c>
      <c r="C345" s="83" t="s">
        <v>274</v>
      </c>
      <c r="D345" s="89">
        <v>3771.5</v>
      </c>
      <c r="E345" s="35">
        <f t="shared" si="10"/>
        <v>1607.04</v>
      </c>
      <c r="F345" s="75">
        <f>IFERROR(VLOOKUP(B:B,ADI!B:D,3,0),"0,00")</f>
        <v>1004.71</v>
      </c>
      <c r="G345" s="96">
        <v>1159.75</v>
      </c>
      <c r="H345" s="35">
        <f t="shared" si="11"/>
        <v>2164.46</v>
      </c>
      <c r="I345" s="41" t="str">
        <f>VLOOKUP(B:B,'FOLHA RESUMIDA'!C:D,2,FALSE)</f>
        <v>PATRICIA SERPA PEIXOTO</v>
      </c>
    </row>
    <row r="346" spans="1:9">
      <c r="A346" s="86">
        <v>1</v>
      </c>
      <c r="B346" s="86">
        <v>3167</v>
      </c>
      <c r="C346" s="83" t="s">
        <v>275</v>
      </c>
      <c r="D346" s="89">
        <v>2568.66</v>
      </c>
      <c r="E346" s="35">
        <f t="shared" si="10"/>
        <v>2568.66</v>
      </c>
      <c r="F346" s="75" t="str">
        <f>IFERROR(VLOOKUP(B:B,ADI!B:D,3,0),"0,00")</f>
        <v>0,00</v>
      </c>
      <c r="G346" s="96">
        <v>0</v>
      </c>
      <c r="H346" s="35">
        <f t="shared" si="11"/>
        <v>0</v>
      </c>
      <c r="I346" s="41" t="str">
        <f>VLOOKUP(B:B,'FOLHA RESUMIDA'!C:D,2,FALSE)</f>
        <v>POLYANA BEZERRA SOUTO SANTOS</v>
      </c>
    </row>
    <row r="347" spans="1:9">
      <c r="A347" s="86">
        <v>1</v>
      </c>
      <c r="B347" s="86">
        <v>3169</v>
      </c>
      <c r="C347" s="83" t="s">
        <v>276</v>
      </c>
      <c r="D347" s="89">
        <v>3455.73</v>
      </c>
      <c r="E347" s="35">
        <f t="shared" si="10"/>
        <v>835.09000000000015</v>
      </c>
      <c r="F347" s="75">
        <f>IFERROR(VLOOKUP(B:B,ADI!B:D,3,0),"0,00")</f>
        <v>1087.5999999999999</v>
      </c>
      <c r="G347" s="96">
        <v>1533.04</v>
      </c>
      <c r="H347" s="35">
        <f t="shared" si="11"/>
        <v>2620.64</v>
      </c>
      <c r="I347" s="41" t="str">
        <f>VLOOKUP(B:B,'FOLHA RESUMIDA'!C:D,2,FALSE)</f>
        <v>RENATA BEZERRA DA SILVA</v>
      </c>
    </row>
    <row r="348" spans="1:9">
      <c r="A348" s="86">
        <v>1</v>
      </c>
      <c r="B348" s="86">
        <v>3172</v>
      </c>
      <c r="C348" s="83" t="s">
        <v>277</v>
      </c>
      <c r="D348" s="89">
        <v>1518</v>
      </c>
      <c r="E348" s="35">
        <f t="shared" si="10"/>
        <v>325.22000000000003</v>
      </c>
      <c r="F348" s="75">
        <f>IFERROR(VLOOKUP(B:B,ADI!B:D,3,0),"0,00")</f>
        <v>475.6</v>
      </c>
      <c r="G348" s="96">
        <v>717.18</v>
      </c>
      <c r="H348" s="35">
        <f t="shared" si="11"/>
        <v>1192.78</v>
      </c>
      <c r="I348" s="41" t="str">
        <f>VLOOKUP(B:B,'FOLHA RESUMIDA'!C:D,2,FALSE)</f>
        <v>SAVIO BARCELOS DE MELO</v>
      </c>
    </row>
    <row r="349" spans="1:9">
      <c r="A349" s="86">
        <v>1</v>
      </c>
      <c r="B349" s="86">
        <v>3175</v>
      </c>
      <c r="C349" s="83" t="s">
        <v>278</v>
      </c>
      <c r="D349" s="89">
        <v>13533.72</v>
      </c>
      <c r="E349" s="35">
        <f t="shared" si="10"/>
        <v>4617.4299999999985</v>
      </c>
      <c r="F349" s="75">
        <f>IFERROR(VLOOKUP(B:B,ADI!B:D,3,0),"0,00")</f>
        <v>4601.46</v>
      </c>
      <c r="G349" s="96">
        <v>4314.83</v>
      </c>
      <c r="H349" s="35">
        <f t="shared" si="11"/>
        <v>8916.2900000000009</v>
      </c>
      <c r="I349" s="41" t="str">
        <f>VLOOKUP(B:B,'FOLHA RESUMIDA'!C:D,2,FALSE)</f>
        <v>VIVIANE SOARES DE JESUS</v>
      </c>
    </row>
    <row r="350" spans="1:9">
      <c r="A350" s="86">
        <v>1</v>
      </c>
      <c r="B350" s="86">
        <v>3177</v>
      </c>
      <c r="C350" s="83" t="s">
        <v>279</v>
      </c>
      <c r="D350" s="89">
        <v>16620.439999999999</v>
      </c>
      <c r="E350" s="35">
        <f t="shared" si="10"/>
        <v>12057.059999999998</v>
      </c>
      <c r="F350" s="75" t="str">
        <f>IFERROR(VLOOKUP(B:B,ADI!B:D,3,0),"0,00")</f>
        <v>0,00</v>
      </c>
      <c r="G350" s="96">
        <v>4563.38</v>
      </c>
      <c r="H350" s="35">
        <f t="shared" si="11"/>
        <v>4563.38</v>
      </c>
      <c r="I350" s="41" t="str">
        <f>VLOOKUP(B:B,'FOLHA RESUMIDA'!C:D,2,FALSE)</f>
        <v>DEMOSTENES FIGUEIREDO DE SOUSA</v>
      </c>
    </row>
    <row r="351" spans="1:9">
      <c r="A351" s="86">
        <v>1</v>
      </c>
      <c r="B351" s="86">
        <v>3178</v>
      </c>
      <c r="C351" s="83" t="s">
        <v>280</v>
      </c>
      <c r="D351" s="89">
        <v>9250.1</v>
      </c>
      <c r="E351" s="35">
        <f t="shared" si="10"/>
        <v>3310.26</v>
      </c>
      <c r="F351" s="75">
        <f>IFERROR(VLOOKUP(B:B,ADI!B:D,3,0),"0,00")</f>
        <v>2976.5</v>
      </c>
      <c r="G351" s="96">
        <v>2963.34</v>
      </c>
      <c r="H351" s="35">
        <f t="shared" si="11"/>
        <v>5939.84</v>
      </c>
      <c r="I351" s="41" t="str">
        <f>VLOOKUP(B:B,'FOLHA RESUMIDA'!C:D,2,FALSE)</f>
        <v>HOSANA SUELEM S DE MIRANDA</v>
      </c>
    </row>
    <row r="352" spans="1:9">
      <c r="A352" s="86">
        <v>1</v>
      </c>
      <c r="B352" s="86">
        <v>3180</v>
      </c>
      <c r="C352" s="83" t="s">
        <v>281</v>
      </c>
      <c r="D352" s="89">
        <v>9114.9</v>
      </c>
      <c r="E352" s="35">
        <f t="shared" si="10"/>
        <v>2850.0299999999997</v>
      </c>
      <c r="F352" s="75">
        <f>IFERROR(VLOOKUP(B:B,ADI!B:D,3,0),"0,00")</f>
        <v>2976.5</v>
      </c>
      <c r="G352" s="96">
        <v>3288.37</v>
      </c>
      <c r="H352" s="35">
        <f t="shared" si="11"/>
        <v>6264.87</v>
      </c>
      <c r="I352" s="41" t="str">
        <f>VLOOKUP(B:B,'FOLHA RESUMIDA'!C:D,2,FALSE)</f>
        <v>CAIO CESAR DE A R SILVA</v>
      </c>
    </row>
    <row r="353" spans="1:9">
      <c r="A353" s="86">
        <v>1</v>
      </c>
      <c r="B353" s="86">
        <v>3182</v>
      </c>
      <c r="C353" s="83" t="s">
        <v>282</v>
      </c>
      <c r="D353" s="89">
        <v>2769.92</v>
      </c>
      <c r="E353" s="35">
        <f t="shared" si="10"/>
        <v>1393.4</v>
      </c>
      <c r="F353" s="75">
        <f>IFERROR(VLOOKUP(B:B,ADI!B:D,3,0),"0,00")</f>
        <v>512.6</v>
      </c>
      <c r="G353" s="96">
        <v>863.92</v>
      </c>
      <c r="H353" s="35">
        <f t="shared" si="11"/>
        <v>1376.52</v>
      </c>
      <c r="I353" s="41" t="str">
        <f>VLOOKUP(B:B,'FOLHA RESUMIDA'!C:D,2,FALSE)</f>
        <v>VANELLY FERREIRA DE SOUZA</v>
      </c>
    </row>
    <row r="354" spans="1:9">
      <c r="A354" s="86">
        <v>1</v>
      </c>
      <c r="B354" s="86">
        <v>3183</v>
      </c>
      <c r="C354" s="83" t="s">
        <v>283</v>
      </c>
      <c r="D354" s="89">
        <v>2546.1</v>
      </c>
      <c r="E354" s="35">
        <f t="shared" si="10"/>
        <v>599.56999999999971</v>
      </c>
      <c r="F354" s="75">
        <f>IFERROR(VLOOKUP(B:B,ADI!B:D,3,0),"0,00")</f>
        <v>697.14</v>
      </c>
      <c r="G354" s="96">
        <v>1249.3900000000001</v>
      </c>
      <c r="H354" s="35">
        <f t="shared" si="11"/>
        <v>1946.5300000000002</v>
      </c>
      <c r="I354" s="41" t="str">
        <f>VLOOKUP(B:B,'FOLHA RESUMIDA'!C:D,2,FALSE)</f>
        <v>DALETE VICENTE DE LIMA</v>
      </c>
    </row>
    <row r="355" spans="1:9">
      <c r="A355" s="86">
        <v>1</v>
      </c>
      <c r="B355" s="86">
        <v>3194</v>
      </c>
      <c r="C355" s="83" t="s">
        <v>284</v>
      </c>
      <c r="D355" s="89">
        <v>6837.99</v>
      </c>
      <c r="E355" s="35">
        <f t="shared" si="10"/>
        <v>4093.75</v>
      </c>
      <c r="F355" s="75">
        <f>IFERROR(VLOOKUP(B:B,ADI!B:D,3,0),"0,00")</f>
        <v>2202.35</v>
      </c>
      <c r="G355" s="96">
        <v>541.89</v>
      </c>
      <c r="H355" s="35">
        <f t="shared" si="11"/>
        <v>2744.24</v>
      </c>
      <c r="I355" s="41" t="str">
        <f>VLOOKUP(B:B,'FOLHA RESUMIDA'!C:D,2,FALSE)</f>
        <v>ODAYANNA KESSY F MONTEIRO</v>
      </c>
    </row>
    <row r="356" spans="1:9">
      <c r="A356" s="86">
        <v>1</v>
      </c>
      <c r="B356" s="86">
        <v>3208</v>
      </c>
      <c r="C356" s="83" t="s">
        <v>285</v>
      </c>
      <c r="D356" s="89">
        <v>4846.17</v>
      </c>
      <c r="E356" s="35">
        <f t="shared" si="10"/>
        <v>791.67000000000007</v>
      </c>
      <c r="F356" s="75">
        <f>IFERROR(VLOOKUP(B:B,ADI!B:D,3,0),"0,00")</f>
        <v>1647.7</v>
      </c>
      <c r="G356" s="96">
        <v>2406.8000000000002</v>
      </c>
      <c r="H356" s="35">
        <f t="shared" si="11"/>
        <v>4054.5</v>
      </c>
      <c r="I356" s="41" t="str">
        <f>VLOOKUP(B:B,'FOLHA RESUMIDA'!C:D,2,FALSE)</f>
        <v>FABIOLA LAPORTE DE A TRINDADE</v>
      </c>
    </row>
    <row r="357" spans="1:9">
      <c r="A357" s="86">
        <v>1</v>
      </c>
      <c r="B357" s="86">
        <v>3228</v>
      </c>
      <c r="C357" s="83" t="s">
        <v>386</v>
      </c>
      <c r="D357" s="89">
        <v>2955.03</v>
      </c>
      <c r="E357" s="35">
        <f t="shared" si="10"/>
        <v>534.05999999999995</v>
      </c>
      <c r="F357" s="75">
        <f>IFERROR(VLOOKUP(B:B,ADI!B:D,3,0),"0,00")</f>
        <v>1004.71</v>
      </c>
      <c r="G357" s="96">
        <v>1416.26</v>
      </c>
      <c r="H357" s="35">
        <f t="shared" si="11"/>
        <v>2420.9700000000003</v>
      </c>
      <c r="I357" s="41" t="str">
        <f>VLOOKUP(B:B,'FOLHA RESUMIDA'!C:D,2,FALSE)</f>
        <v>RENATO VELOSO LINO DE OLIVEIRA</v>
      </c>
    </row>
    <row r="358" spans="1:9">
      <c r="A358" s="86">
        <v>1</v>
      </c>
      <c r="B358" s="86">
        <v>3229</v>
      </c>
      <c r="C358" s="83" t="s">
        <v>286</v>
      </c>
      <c r="D358" s="89">
        <v>4891.99</v>
      </c>
      <c r="E358" s="35">
        <f t="shared" si="10"/>
        <v>4891.99</v>
      </c>
      <c r="F358" s="75" t="str">
        <f>IFERROR(VLOOKUP(B:B,ADI!B:D,3,0),"0,00")</f>
        <v>0,00</v>
      </c>
      <c r="G358" s="96">
        <v>0</v>
      </c>
      <c r="H358" s="35">
        <f t="shared" si="11"/>
        <v>0</v>
      </c>
      <c r="I358" s="41" t="str">
        <f>VLOOKUP(B:B,'FOLHA RESUMIDA'!C:D,2,FALSE)</f>
        <v>WELTON FERNANDES DE PAULA</v>
      </c>
    </row>
    <row r="359" spans="1:9">
      <c r="A359" s="86">
        <v>1</v>
      </c>
      <c r="B359" s="86">
        <v>3232</v>
      </c>
      <c r="C359" s="83" t="s">
        <v>287</v>
      </c>
      <c r="D359" s="89">
        <v>2285.9899999999998</v>
      </c>
      <c r="E359" s="35">
        <f t="shared" si="10"/>
        <v>605.17999999999984</v>
      </c>
      <c r="F359" s="75">
        <f>IFERROR(VLOOKUP(B:B,ADI!B:D,3,0),"0,00")</f>
        <v>697.14</v>
      </c>
      <c r="G359" s="96">
        <v>983.67</v>
      </c>
      <c r="H359" s="35">
        <f t="shared" si="11"/>
        <v>1680.81</v>
      </c>
      <c r="I359" s="41" t="str">
        <f>VLOOKUP(B:B,'FOLHA RESUMIDA'!C:D,2,FALSE)</f>
        <v>MARCOS ANTONIO SILVA DE LIMA</v>
      </c>
    </row>
    <row r="360" spans="1:9">
      <c r="A360" s="86">
        <v>1</v>
      </c>
      <c r="B360" s="86">
        <v>3233</v>
      </c>
      <c r="C360" s="83" t="s">
        <v>288</v>
      </c>
      <c r="D360" s="89">
        <v>544.02</v>
      </c>
      <c r="E360" s="35">
        <f t="shared" si="10"/>
        <v>544.02</v>
      </c>
      <c r="F360" s="75" t="str">
        <f>IFERROR(VLOOKUP(B:B,ADI!B:D,3,0),"0,00")</f>
        <v>0,00</v>
      </c>
      <c r="G360" s="96">
        <v>0</v>
      </c>
      <c r="H360" s="35">
        <f t="shared" si="11"/>
        <v>0</v>
      </c>
      <c r="I360" s="41" t="str">
        <f>VLOOKUP(B:B,'FOLHA RESUMIDA'!C:D,2,FALSE)</f>
        <v>MARIANA JOYCE BEZERRA DA SILVA</v>
      </c>
    </row>
    <row r="361" spans="1:9">
      <c r="A361" s="86">
        <v>1</v>
      </c>
      <c r="B361" s="86">
        <v>3237</v>
      </c>
      <c r="C361" s="83" t="s">
        <v>289</v>
      </c>
      <c r="D361" s="89">
        <v>4048.12</v>
      </c>
      <c r="E361" s="35">
        <f t="shared" si="10"/>
        <v>876.56</v>
      </c>
      <c r="F361" s="75">
        <f>IFERROR(VLOOKUP(B:B,ADI!B:D,3,0),"0,00")</f>
        <v>1004.71</v>
      </c>
      <c r="G361" s="96">
        <v>2166.85</v>
      </c>
      <c r="H361" s="35">
        <f t="shared" si="11"/>
        <v>3171.56</v>
      </c>
      <c r="I361" s="41" t="str">
        <f>VLOOKUP(B:B,'FOLHA RESUMIDA'!C:D,2,FALSE)</f>
        <v>LIVIA MARIA DE MORAES</v>
      </c>
    </row>
    <row r="362" spans="1:9">
      <c r="A362" s="86">
        <v>1</v>
      </c>
      <c r="B362" s="86">
        <v>3241</v>
      </c>
      <c r="C362" s="83" t="s">
        <v>290</v>
      </c>
      <c r="D362" s="89">
        <v>2050.41</v>
      </c>
      <c r="E362" s="35">
        <f t="shared" si="10"/>
        <v>865.29</v>
      </c>
      <c r="F362" s="75">
        <f>IFERROR(VLOOKUP(B:B,ADI!B:D,3,0),"0,00")</f>
        <v>697.14</v>
      </c>
      <c r="G362" s="96">
        <v>487.98</v>
      </c>
      <c r="H362" s="35">
        <f t="shared" si="11"/>
        <v>1185.1199999999999</v>
      </c>
      <c r="I362" s="41" t="str">
        <f>VLOOKUP(B:B,'FOLHA RESUMIDA'!C:D,2,FALSE)</f>
        <v>EDNALDO LUIZ TRAJANO</v>
      </c>
    </row>
    <row r="363" spans="1:9">
      <c r="A363" s="86">
        <v>1</v>
      </c>
      <c r="B363" s="86">
        <v>3242</v>
      </c>
      <c r="C363" s="83" t="s">
        <v>291</v>
      </c>
      <c r="D363" s="89">
        <v>4594.66</v>
      </c>
      <c r="E363" s="35">
        <f t="shared" si="10"/>
        <v>1507.96</v>
      </c>
      <c r="F363" s="75">
        <f>IFERROR(VLOOKUP(B:B,ADI!B:D,3,0),"0,00")</f>
        <v>1562.18</v>
      </c>
      <c r="G363" s="96">
        <v>1524.52</v>
      </c>
      <c r="H363" s="35">
        <f t="shared" si="11"/>
        <v>3086.7</v>
      </c>
      <c r="I363" s="41" t="str">
        <f>VLOOKUP(B:B,'FOLHA RESUMIDA'!C:D,2,FALSE)</f>
        <v>CLAUDIO HENRIQUE G DE OLIVEIRA</v>
      </c>
    </row>
    <row r="364" spans="1:9">
      <c r="A364" s="86">
        <v>1</v>
      </c>
      <c r="B364" s="86">
        <v>3247</v>
      </c>
      <c r="C364" s="83" t="s">
        <v>292</v>
      </c>
      <c r="D364" s="89">
        <v>14270.2</v>
      </c>
      <c r="E364" s="35">
        <f t="shared" si="10"/>
        <v>6416.67</v>
      </c>
      <c r="F364" s="75">
        <f>IFERROR(VLOOKUP(B:B,ADI!B:D,3,0),"0,00")</f>
        <v>3999.15</v>
      </c>
      <c r="G364" s="96">
        <v>3854.38</v>
      </c>
      <c r="H364" s="35">
        <f t="shared" si="11"/>
        <v>7853.5300000000007</v>
      </c>
      <c r="I364" s="41" t="str">
        <f>VLOOKUP(B:B,'FOLHA RESUMIDA'!C:D,2,FALSE)</f>
        <v>LEONARDO ARAUJO PAES BARRETO</v>
      </c>
    </row>
    <row r="365" spans="1:9">
      <c r="A365" s="86">
        <v>1</v>
      </c>
      <c r="B365" s="86">
        <v>3256</v>
      </c>
      <c r="C365" s="83" t="s">
        <v>293</v>
      </c>
      <c r="D365" s="89">
        <v>5745.13</v>
      </c>
      <c r="E365" s="35">
        <f t="shared" si="10"/>
        <v>2045.63</v>
      </c>
      <c r="F365" s="75">
        <f>IFERROR(VLOOKUP(B:B,ADI!B:D,3,0),"0,00")</f>
        <v>1830.78</v>
      </c>
      <c r="G365" s="96">
        <v>1868.72</v>
      </c>
      <c r="H365" s="35">
        <f t="shared" si="11"/>
        <v>3699.5</v>
      </c>
      <c r="I365" s="41" t="str">
        <f>VLOOKUP(B:B,'FOLHA RESUMIDA'!C:D,2,FALSE)</f>
        <v>JOAO ALFREDO SOARES DE AVELLAR</v>
      </c>
    </row>
    <row r="366" spans="1:9">
      <c r="A366" s="86">
        <v>1</v>
      </c>
      <c r="B366" s="86">
        <v>3263</v>
      </c>
      <c r="C366" s="83" t="s">
        <v>294</v>
      </c>
      <c r="D366" s="89">
        <v>10714.45</v>
      </c>
      <c r="E366" s="35">
        <f t="shared" si="10"/>
        <v>2835.1000000000004</v>
      </c>
      <c r="F366" s="75">
        <f>IFERROR(VLOOKUP(B:B,ADI!B:D,3,0),"0,00")</f>
        <v>3112.51</v>
      </c>
      <c r="G366" s="96">
        <v>4766.84</v>
      </c>
      <c r="H366" s="35">
        <f t="shared" si="11"/>
        <v>7879.35</v>
      </c>
      <c r="I366" s="41" t="str">
        <f>VLOOKUP(B:B,'FOLHA RESUMIDA'!C:D,2,FALSE)</f>
        <v>ANA CECILIA DE SENA T SOUZA</v>
      </c>
    </row>
    <row r="367" spans="1:9">
      <c r="A367" s="86">
        <v>1</v>
      </c>
      <c r="B367" s="86">
        <v>3281</v>
      </c>
      <c r="C367" s="83" t="s">
        <v>295</v>
      </c>
      <c r="D367" s="89">
        <v>3930.64</v>
      </c>
      <c r="E367" s="35">
        <f t="shared" si="10"/>
        <v>1228.69</v>
      </c>
      <c r="F367" s="75">
        <f>IFERROR(VLOOKUP(B:B,ADI!B:D,3,0),"0,00")</f>
        <v>1306.1199999999999</v>
      </c>
      <c r="G367" s="96">
        <v>1395.83</v>
      </c>
      <c r="H367" s="35">
        <f t="shared" si="11"/>
        <v>2701.95</v>
      </c>
      <c r="I367" s="41" t="str">
        <f>VLOOKUP(B:B,'FOLHA RESUMIDA'!C:D,2,FALSE)</f>
        <v>PAULO AUGUSTO DA SILVA</v>
      </c>
    </row>
    <row r="368" spans="1:9">
      <c r="A368" s="86">
        <v>1</v>
      </c>
      <c r="B368" s="86">
        <v>3283</v>
      </c>
      <c r="C368" s="83" t="s">
        <v>296</v>
      </c>
      <c r="D368" s="89">
        <v>9154.4500000000007</v>
      </c>
      <c r="E368" s="35">
        <f t="shared" si="10"/>
        <v>2314.4900000000007</v>
      </c>
      <c r="F368" s="75">
        <f>IFERROR(VLOOKUP(B:B,ADI!B:D,3,0),"0,00")</f>
        <v>3112.51</v>
      </c>
      <c r="G368" s="96">
        <v>3727.45</v>
      </c>
      <c r="H368" s="35">
        <f t="shared" si="11"/>
        <v>6839.96</v>
      </c>
      <c r="I368" s="41" t="str">
        <f>VLOOKUP(B:B,'FOLHA RESUMIDA'!C:D,2,FALSE)</f>
        <v>MANUELA A DE SENA L VENTURA</v>
      </c>
    </row>
    <row r="369" spans="1:9">
      <c r="A369" s="86">
        <v>1</v>
      </c>
      <c r="B369" s="86">
        <v>3316</v>
      </c>
      <c r="C369" s="83" t="s">
        <v>297</v>
      </c>
      <c r="D369" s="89">
        <v>1615.39</v>
      </c>
      <c r="E369" s="35">
        <f t="shared" si="10"/>
        <v>248.85000000000014</v>
      </c>
      <c r="F369" s="75">
        <f>IFERROR(VLOOKUP(B:B,ADI!B:D,3,0),"0,00")</f>
        <v>549.23</v>
      </c>
      <c r="G369" s="96">
        <v>817.31</v>
      </c>
      <c r="H369" s="35">
        <f t="shared" si="11"/>
        <v>1366.54</v>
      </c>
      <c r="I369" s="41" t="str">
        <f>VLOOKUP(B:B,'FOLHA RESUMIDA'!C:D,2,FALSE)</f>
        <v>MAYARA CRISTINA NUNES DE LIRA</v>
      </c>
    </row>
    <row r="370" spans="1:9">
      <c r="A370" s="86">
        <v>1</v>
      </c>
      <c r="B370" s="86">
        <v>3317</v>
      </c>
      <c r="C370" s="83" t="s">
        <v>298</v>
      </c>
      <c r="D370" s="89">
        <v>2050.4299999999998</v>
      </c>
      <c r="E370" s="35">
        <f t="shared" si="10"/>
        <v>1112.3599999999999</v>
      </c>
      <c r="F370" s="75">
        <f>IFERROR(VLOOKUP(B:B,ADI!B:D,3,0),"0,00")</f>
        <v>697.15</v>
      </c>
      <c r="G370" s="96">
        <v>240.92</v>
      </c>
      <c r="H370" s="35">
        <f t="shared" si="11"/>
        <v>938.06999999999994</v>
      </c>
      <c r="I370" s="41" t="str">
        <f>VLOOKUP(B:B,'FOLHA RESUMIDA'!C:D,2,FALSE)</f>
        <v>KATIA CRISTINA B DA SILVA</v>
      </c>
    </row>
    <row r="371" spans="1:9">
      <c r="A371" s="86">
        <v>1</v>
      </c>
      <c r="B371" s="86">
        <v>3322</v>
      </c>
      <c r="C371" s="83" t="s">
        <v>299</v>
      </c>
      <c r="D371" s="89">
        <v>2955.05</v>
      </c>
      <c r="E371" s="35">
        <f t="shared" si="10"/>
        <v>695.5</v>
      </c>
      <c r="F371" s="75">
        <f>IFERROR(VLOOKUP(B:B,ADI!B:D,3,0),"0,00")</f>
        <v>1004.72</v>
      </c>
      <c r="G371" s="96">
        <v>1254.83</v>
      </c>
      <c r="H371" s="35">
        <f t="shared" si="11"/>
        <v>2259.5500000000002</v>
      </c>
      <c r="I371" s="41" t="str">
        <f>VLOOKUP(B:B,'FOLHA RESUMIDA'!C:D,2,FALSE)</f>
        <v>JOSEFINA DA SILVA RODRIGUES</v>
      </c>
    </row>
    <row r="372" spans="1:9">
      <c r="A372" s="86">
        <v>1</v>
      </c>
      <c r="B372" s="86">
        <v>3325</v>
      </c>
      <c r="C372" s="83" t="s">
        <v>300</v>
      </c>
      <c r="D372" s="89">
        <v>9154.4500000000007</v>
      </c>
      <c r="E372" s="35">
        <f t="shared" si="10"/>
        <v>5143.6200000000008</v>
      </c>
      <c r="F372" s="75">
        <f>IFERROR(VLOOKUP(B:B,ADI!B:D,3,0),"0,00")</f>
        <v>3112.51</v>
      </c>
      <c r="G372" s="96">
        <v>898.32</v>
      </c>
      <c r="H372" s="35">
        <f t="shared" si="11"/>
        <v>4010.8300000000004</v>
      </c>
      <c r="I372" s="41" t="str">
        <f>VLOOKUP(B:B,'FOLHA RESUMIDA'!C:D,2,FALSE)</f>
        <v>MANOEL DE LIMA BARBOSA</v>
      </c>
    </row>
    <row r="373" spans="1:9">
      <c r="A373" s="86">
        <v>1</v>
      </c>
      <c r="B373" s="86">
        <v>3327</v>
      </c>
      <c r="C373" s="83" t="s">
        <v>301</v>
      </c>
      <c r="D373" s="89">
        <v>9154.4500000000007</v>
      </c>
      <c r="E373" s="35">
        <f t="shared" si="10"/>
        <v>2262.3600000000006</v>
      </c>
      <c r="F373" s="75">
        <f>IFERROR(VLOOKUP(B:B,ADI!B:D,3,0),"0,00")</f>
        <v>3112.51</v>
      </c>
      <c r="G373" s="96">
        <v>3779.58</v>
      </c>
      <c r="H373" s="35">
        <f t="shared" si="11"/>
        <v>6892.09</v>
      </c>
      <c r="I373" s="41" t="str">
        <f>VLOOKUP(B:B,'FOLHA RESUMIDA'!C:D,2,FALSE)</f>
        <v>NATALIA DOURADO DA FONTE</v>
      </c>
    </row>
    <row r="374" spans="1:9">
      <c r="A374" s="86">
        <v>1</v>
      </c>
      <c r="B374" s="86">
        <v>3328</v>
      </c>
      <c r="C374" s="83" t="s">
        <v>302</v>
      </c>
      <c r="D374" s="89">
        <v>8321.7199999999993</v>
      </c>
      <c r="E374" s="35">
        <f t="shared" si="10"/>
        <v>6803.0499999999993</v>
      </c>
      <c r="F374" s="75" t="str">
        <f>IFERROR(VLOOKUP(B:B,ADI!B:D,3,0),"0,00")</f>
        <v>0,00</v>
      </c>
      <c r="G374" s="96">
        <v>1518.67</v>
      </c>
      <c r="H374" s="35">
        <f t="shared" si="11"/>
        <v>1518.67</v>
      </c>
      <c r="I374" s="41" t="str">
        <f>VLOOKUP(B:B,'FOLHA RESUMIDA'!C:D,2,FALSE)</f>
        <v>VINICIUS JOSE OLIVEIRA D SOUSA</v>
      </c>
    </row>
    <row r="375" spans="1:9">
      <c r="A375" s="86">
        <v>1</v>
      </c>
      <c r="B375" s="86">
        <v>3333</v>
      </c>
      <c r="C375" s="83" t="s">
        <v>303</v>
      </c>
      <c r="D375" s="89">
        <v>1961.98</v>
      </c>
      <c r="E375" s="35">
        <f t="shared" si="10"/>
        <v>515.05999999999995</v>
      </c>
      <c r="F375" s="75">
        <f>IFERROR(VLOOKUP(B:B,ADI!B:D,3,0),"0,00")</f>
        <v>522.41</v>
      </c>
      <c r="G375" s="96">
        <v>924.51</v>
      </c>
      <c r="H375" s="35">
        <f t="shared" si="11"/>
        <v>1446.92</v>
      </c>
      <c r="I375" s="41" t="str">
        <f>VLOOKUP(B:B,'FOLHA RESUMIDA'!C:D,2,FALSE)</f>
        <v>JOSE HIGO MARQUES RENER</v>
      </c>
    </row>
    <row r="376" spans="1:9">
      <c r="A376" s="86">
        <v>1</v>
      </c>
      <c r="B376" s="86">
        <v>3336</v>
      </c>
      <c r="C376" s="83" t="s">
        <v>304</v>
      </c>
      <c r="D376" s="89">
        <v>1961.98</v>
      </c>
      <c r="E376" s="35">
        <f t="shared" si="10"/>
        <v>980.27</v>
      </c>
      <c r="F376" s="75">
        <f>IFERROR(VLOOKUP(B:B,ADI!B:D,3,0),"0,00")</f>
        <v>522.41</v>
      </c>
      <c r="G376" s="96">
        <v>459.3</v>
      </c>
      <c r="H376" s="35">
        <f t="shared" si="11"/>
        <v>981.71</v>
      </c>
      <c r="I376" s="41" t="str">
        <f>VLOOKUP(B:B,'FOLHA RESUMIDA'!C:D,2,FALSE)</f>
        <v>MICHELLI HELENA LIMA DA SILVA</v>
      </c>
    </row>
    <row r="377" spans="1:9">
      <c r="A377" s="86">
        <v>1</v>
      </c>
      <c r="B377" s="86">
        <v>3338</v>
      </c>
      <c r="C377" s="83" t="s">
        <v>305</v>
      </c>
      <c r="D377" s="89">
        <v>5745.13</v>
      </c>
      <c r="E377" s="35">
        <f t="shared" si="10"/>
        <v>1299.67</v>
      </c>
      <c r="F377" s="75">
        <f>IFERROR(VLOOKUP(B:B,ADI!B:D,3,0),"0,00")</f>
        <v>1830.78</v>
      </c>
      <c r="G377" s="96">
        <v>2614.6799999999998</v>
      </c>
      <c r="H377" s="35">
        <f t="shared" si="11"/>
        <v>4445.46</v>
      </c>
      <c r="I377" s="41" t="str">
        <f>VLOOKUP(B:B,'FOLHA RESUMIDA'!C:D,2,FALSE)</f>
        <v>IAN THIAGO DE LIMA BARBOSA</v>
      </c>
    </row>
    <row r="378" spans="1:9">
      <c r="A378" s="86">
        <v>1</v>
      </c>
      <c r="B378" s="86">
        <v>3339</v>
      </c>
      <c r="C378" s="83" t="s">
        <v>306</v>
      </c>
      <c r="D378" s="89">
        <v>5217.45</v>
      </c>
      <c r="E378" s="35">
        <f t="shared" si="10"/>
        <v>3085</v>
      </c>
      <c r="F378" s="75" t="str">
        <f>IFERROR(VLOOKUP(B:B,ADI!B:D,3,0),"0,00")</f>
        <v>0,00</v>
      </c>
      <c r="G378" s="96">
        <v>2132.4499999999998</v>
      </c>
      <c r="H378" s="35">
        <f t="shared" si="11"/>
        <v>2132.4499999999998</v>
      </c>
      <c r="I378" s="41" t="str">
        <f>VLOOKUP(B:B,'FOLHA RESUMIDA'!C:D,2,FALSE)</f>
        <v>ANA CAROLINA CALLAND ROSA</v>
      </c>
    </row>
    <row r="379" spans="1:9">
      <c r="A379" s="86">
        <v>1</v>
      </c>
      <c r="B379" s="86">
        <v>3340</v>
      </c>
      <c r="C379" s="83" t="s">
        <v>307</v>
      </c>
      <c r="D379" s="89">
        <v>9514.94</v>
      </c>
      <c r="E379" s="35">
        <f t="shared" si="10"/>
        <v>3111.6499999999996</v>
      </c>
      <c r="F379" s="75">
        <f>IFERROR(VLOOKUP(B:B,ADI!B:D,3,0),"0,00")</f>
        <v>3112.51</v>
      </c>
      <c r="G379" s="96">
        <v>3290.78</v>
      </c>
      <c r="H379" s="35">
        <f t="shared" si="11"/>
        <v>6403.2900000000009</v>
      </c>
      <c r="I379" s="41" t="str">
        <f>VLOOKUP(B:B,'FOLHA RESUMIDA'!C:D,2,FALSE)</f>
        <v>SANDRO MARQUES TEIXEIRA</v>
      </c>
    </row>
    <row r="380" spans="1:9">
      <c r="A380" s="86">
        <v>1</v>
      </c>
      <c r="B380" s="86">
        <v>3341</v>
      </c>
      <c r="C380" s="83" t="s">
        <v>308</v>
      </c>
      <c r="D380" s="89">
        <v>4846.17</v>
      </c>
      <c r="E380" s="35">
        <f t="shared" si="10"/>
        <v>900.86999999999989</v>
      </c>
      <c r="F380" s="75">
        <f>IFERROR(VLOOKUP(B:B,ADI!B:D,3,0),"0,00")</f>
        <v>1647.7</v>
      </c>
      <c r="G380" s="96">
        <v>2297.6</v>
      </c>
      <c r="H380" s="35">
        <f t="shared" si="11"/>
        <v>3945.3</v>
      </c>
      <c r="I380" s="41" t="str">
        <f>VLOOKUP(B:B,'FOLHA RESUMIDA'!C:D,2,FALSE)</f>
        <v>JOSE VICTOR M A BARBOSA</v>
      </c>
    </row>
    <row r="381" spans="1:9">
      <c r="A381" s="86">
        <v>1</v>
      </c>
      <c r="B381" s="86">
        <v>3343</v>
      </c>
      <c r="C381" s="83" t="s">
        <v>309</v>
      </c>
      <c r="D381" s="89">
        <v>1615.39</v>
      </c>
      <c r="E381" s="35">
        <f t="shared" si="10"/>
        <v>125.71000000000004</v>
      </c>
      <c r="F381" s="75">
        <f>IFERROR(VLOOKUP(B:B,ADI!B:D,3,0),"0,00")</f>
        <v>549.23</v>
      </c>
      <c r="G381" s="96">
        <v>940.45</v>
      </c>
      <c r="H381" s="35">
        <f t="shared" si="11"/>
        <v>1489.68</v>
      </c>
      <c r="I381" s="41" t="str">
        <f>VLOOKUP(B:B,'FOLHA RESUMIDA'!C:D,2,FALSE)</f>
        <v>MARCELO MONTEIRO DE C. FILHO</v>
      </c>
    </row>
    <row r="382" spans="1:9">
      <c r="A382" s="86">
        <v>1</v>
      </c>
      <c r="B382" s="86">
        <v>3344</v>
      </c>
      <c r="C382" s="83" t="s">
        <v>310</v>
      </c>
      <c r="D382" s="89">
        <v>1963.6</v>
      </c>
      <c r="E382" s="35">
        <f t="shared" si="10"/>
        <v>732.40999999999985</v>
      </c>
      <c r="F382" s="75">
        <f>IFERROR(VLOOKUP(B:B,ADI!B:D,3,0),"0,00")</f>
        <v>635</v>
      </c>
      <c r="G382" s="96">
        <v>596.19000000000005</v>
      </c>
      <c r="H382" s="35">
        <f t="shared" si="11"/>
        <v>1231.19</v>
      </c>
      <c r="I382" s="41" t="str">
        <f>VLOOKUP(B:B,'FOLHA RESUMIDA'!C:D,2,FALSE)</f>
        <v>JEANE DE ALMEIDA C REVOREDO</v>
      </c>
    </row>
    <row r="383" spans="1:9">
      <c r="A383" s="86">
        <v>1</v>
      </c>
      <c r="B383" s="86">
        <v>3345</v>
      </c>
      <c r="C383" s="83" t="s">
        <v>311</v>
      </c>
      <c r="D383" s="89">
        <v>3210.87</v>
      </c>
      <c r="E383" s="35">
        <f t="shared" si="10"/>
        <v>2200.7199999999998</v>
      </c>
      <c r="F383" s="75">
        <f>IFERROR(VLOOKUP(B:B,ADI!B:D,3,0),"0,00")</f>
        <v>942.57</v>
      </c>
      <c r="G383" s="96">
        <v>67.58</v>
      </c>
      <c r="H383" s="35">
        <f t="shared" si="11"/>
        <v>1010.1500000000001</v>
      </c>
      <c r="I383" s="41" t="str">
        <f>VLOOKUP(B:B,'FOLHA RESUMIDA'!C:D,2,FALSE)</f>
        <v>ELIZABETE BARBOSA W D OLIVEIRA</v>
      </c>
    </row>
    <row r="384" spans="1:9">
      <c r="A384" s="86">
        <v>1</v>
      </c>
      <c r="B384" s="86">
        <v>3346</v>
      </c>
      <c r="C384" s="83" t="s">
        <v>312</v>
      </c>
      <c r="D384" s="89">
        <v>2387.96</v>
      </c>
      <c r="E384" s="35">
        <f t="shared" si="10"/>
        <v>841.62000000000012</v>
      </c>
      <c r="F384" s="75">
        <f>IFERROR(VLOOKUP(B:B,ADI!B:D,3,0),"0,00")</f>
        <v>522.41999999999996</v>
      </c>
      <c r="G384" s="96">
        <v>1023.92</v>
      </c>
      <c r="H384" s="35">
        <f t="shared" si="11"/>
        <v>1546.34</v>
      </c>
      <c r="I384" s="41" t="str">
        <f>VLOOKUP(B:B,'FOLHA RESUMIDA'!C:D,2,FALSE)</f>
        <v>EMANOELLA RAFAELA D S A SILVA</v>
      </c>
    </row>
    <row r="385" spans="1:9">
      <c r="A385" s="86">
        <v>1</v>
      </c>
      <c r="B385" s="86">
        <v>3348</v>
      </c>
      <c r="C385" s="83" t="s">
        <v>313</v>
      </c>
      <c r="D385" s="89">
        <v>1932.63</v>
      </c>
      <c r="E385" s="35">
        <f t="shared" si="10"/>
        <v>1174.8800000000001</v>
      </c>
      <c r="F385" s="75">
        <f>IFERROR(VLOOKUP(B:B,ADI!B:D,3,0),"0,00")</f>
        <v>338.8</v>
      </c>
      <c r="G385" s="96">
        <v>418.95</v>
      </c>
      <c r="H385" s="35">
        <f t="shared" si="11"/>
        <v>757.75</v>
      </c>
      <c r="I385" s="41" t="str">
        <f>VLOOKUP(B:B,'FOLHA RESUMIDA'!C:D,2,FALSE)</f>
        <v>KARLA FERREIRA DA SILVA</v>
      </c>
    </row>
    <row r="386" spans="1:9">
      <c r="A386" s="86">
        <v>1</v>
      </c>
      <c r="B386" s="86">
        <v>3349</v>
      </c>
      <c r="C386" s="83" t="s">
        <v>314</v>
      </c>
      <c r="D386" s="89">
        <v>1518.04</v>
      </c>
      <c r="E386" s="35">
        <f t="shared" si="10"/>
        <v>601.61999999999989</v>
      </c>
      <c r="F386" s="75">
        <f>IFERROR(VLOOKUP(B:B,ADI!B:D,3,0),"0,00")</f>
        <v>475.6</v>
      </c>
      <c r="G386" s="96">
        <v>440.82</v>
      </c>
      <c r="H386" s="35">
        <f t="shared" si="11"/>
        <v>916.42000000000007</v>
      </c>
      <c r="I386" s="41" t="str">
        <f>VLOOKUP(B:B,'FOLHA RESUMIDA'!C:D,2,FALSE)</f>
        <v>NILZA PEREIRA DA SILVA</v>
      </c>
    </row>
    <row r="387" spans="1:9">
      <c r="A387" s="86">
        <v>1</v>
      </c>
      <c r="B387" s="86">
        <v>3351</v>
      </c>
      <c r="C387" s="83" t="s">
        <v>315</v>
      </c>
      <c r="D387" s="89">
        <v>1943.49</v>
      </c>
      <c r="E387" s="35">
        <f t="shared" si="10"/>
        <v>1187.1100000000001</v>
      </c>
      <c r="F387" s="75">
        <f>IFERROR(VLOOKUP(B:B,ADI!B:D,3,0),"0,00")</f>
        <v>497.53</v>
      </c>
      <c r="G387" s="96">
        <v>258.85000000000002</v>
      </c>
      <c r="H387" s="35">
        <f t="shared" si="11"/>
        <v>756.38</v>
      </c>
      <c r="I387" s="41" t="str">
        <f>VLOOKUP(B:B,'FOLHA RESUMIDA'!C:D,2,FALSE)</f>
        <v>SIMONE ARAUJO DE ALMEIDA</v>
      </c>
    </row>
    <row r="388" spans="1:9">
      <c r="A388" s="86">
        <v>1</v>
      </c>
      <c r="B388" s="86">
        <v>3352</v>
      </c>
      <c r="C388" s="83" t="s">
        <v>316</v>
      </c>
      <c r="D388" s="89">
        <v>3315.53</v>
      </c>
      <c r="E388" s="35">
        <f t="shared" si="10"/>
        <v>741.25000000000045</v>
      </c>
      <c r="F388" s="75">
        <f>IFERROR(VLOOKUP(B:B,ADI!B:D,3,0),"0,00")</f>
        <v>1004.71</v>
      </c>
      <c r="G388" s="96">
        <v>1569.57</v>
      </c>
      <c r="H388" s="35">
        <f t="shared" si="11"/>
        <v>2574.2799999999997</v>
      </c>
      <c r="I388" s="41" t="str">
        <f>VLOOKUP(B:B,'FOLHA RESUMIDA'!C:D,2,FALSE)</f>
        <v>CARLA SABRINA DE FREITAS LIMA</v>
      </c>
    </row>
    <row r="389" spans="1:9">
      <c r="A389" s="86">
        <v>1</v>
      </c>
      <c r="B389" s="86">
        <v>3353</v>
      </c>
      <c r="C389" s="83" t="s">
        <v>317</v>
      </c>
      <c r="D389" s="89">
        <v>1536.49</v>
      </c>
      <c r="E389" s="35">
        <f t="shared" ref="E389:E446" si="12">D389-H389</f>
        <v>308.1099999999999</v>
      </c>
      <c r="F389" s="75">
        <f>IFERROR(VLOOKUP(B:B,ADI!B:D,3,0),"0,00")</f>
        <v>522.41</v>
      </c>
      <c r="G389" s="96">
        <v>705.97</v>
      </c>
      <c r="H389" s="35">
        <f t="shared" si="11"/>
        <v>1228.3800000000001</v>
      </c>
      <c r="I389" s="41" t="str">
        <f>VLOOKUP(B:B,'FOLHA RESUMIDA'!C:D,2,FALSE)</f>
        <v>LUCIO ANDRE DA SILVA</v>
      </c>
    </row>
    <row r="390" spans="1:9">
      <c r="A390" s="86">
        <v>1</v>
      </c>
      <c r="B390" s="86">
        <v>3355</v>
      </c>
      <c r="C390" s="83" t="s">
        <v>318</v>
      </c>
      <c r="D390" s="89">
        <v>1634.46</v>
      </c>
      <c r="E390" s="35">
        <f t="shared" si="12"/>
        <v>1112.0500000000002</v>
      </c>
      <c r="F390" s="75">
        <f>IFERROR(VLOOKUP(B:B,ADI!B:D,3,0),"0,00")</f>
        <v>522.41</v>
      </c>
      <c r="G390" s="96">
        <v>0</v>
      </c>
      <c r="H390" s="35">
        <f t="shared" ref="H390:H447" si="13">F390+G390</f>
        <v>522.41</v>
      </c>
      <c r="I390" s="41" t="str">
        <f>VLOOKUP(B:B,'FOLHA RESUMIDA'!C:D,2,FALSE)</f>
        <v>ANA CAROLINE GOMES PEREIRA</v>
      </c>
    </row>
    <row r="391" spans="1:9">
      <c r="A391" s="86">
        <v>1</v>
      </c>
      <c r="B391" s="86">
        <v>3358</v>
      </c>
      <c r="C391" s="83" t="s">
        <v>320</v>
      </c>
      <c r="D391" s="89">
        <v>20981.1</v>
      </c>
      <c r="E391" s="35">
        <f t="shared" si="12"/>
        <v>6032.489999999998</v>
      </c>
      <c r="F391" s="75">
        <f>IFERROR(VLOOKUP(B:B,ADI!B:D,3,0),"0,00")</f>
        <v>7133.57</v>
      </c>
      <c r="G391" s="96">
        <v>7815.04</v>
      </c>
      <c r="H391" s="35">
        <f t="shared" si="13"/>
        <v>14948.61</v>
      </c>
      <c r="I391" s="41" t="str">
        <f>VLOOKUP(B:B,'FOLHA RESUMIDA'!C:D,2,FALSE)</f>
        <v>SERGIO LUIZ DE NORONHA</v>
      </c>
    </row>
    <row r="392" spans="1:9">
      <c r="A392" s="86">
        <v>1</v>
      </c>
      <c r="B392" s="86">
        <v>3359</v>
      </c>
      <c r="C392" s="83" t="s">
        <v>321</v>
      </c>
      <c r="D392" s="89">
        <v>9154.4500000000007</v>
      </c>
      <c r="E392" s="35">
        <f t="shared" si="12"/>
        <v>5060.8200000000006</v>
      </c>
      <c r="F392" s="75">
        <f>IFERROR(VLOOKUP(B:B,ADI!B:D,3,0),"0,00")</f>
        <v>3112.51</v>
      </c>
      <c r="G392" s="96">
        <v>981.12</v>
      </c>
      <c r="H392" s="35">
        <f t="shared" si="13"/>
        <v>4093.63</v>
      </c>
      <c r="I392" s="41" t="str">
        <f>VLOOKUP(B:B,'FOLHA RESUMIDA'!C:D,2,FALSE)</f>
        <v>ALICE ANA BARBOSA ROSENDO</v>
      </c>
    </row>
    <row r="393" spans="1:9">
      <c r="A393" s="86">
        <v>1</v>
      </c>
      <c r="B393" s="86">
        <v>3361</v>
      </c>
      <c r="C393" s="83" t="s">
        <v>322</v>
      </c>
      <c r="D393" s="89">
        <v>3539.27</v>
      </c>
      <c r="E393" s="35">
        <f t="shared" si="12"/>
        <v>2093.09</v>
      </c>
      <c r="F393" s="75" t="str">
        <f>IFERROR(VLOOKUP(B:B,ADI!B:D,3,0),"0,00")</f>
        <v>0,00</v>
      </c>
      <c r="G393" s="96">
        <v>1446.18</v>
      </c>
      <c r="H393" s="35">
        <f t="shared" si="13"/>
        <v>1446.18</v>
      </c>
      <c r="I393" s="41" t="str">
        <f>VLOOKUP(B:B,'FOLHA RESUMIDA'!C:D,2,FALSE)</f>
        <v>DANIELLY C. DO NASCIMENTO</v>
      </c>
    </row>
    <row r="394" spans="1:9">
      <c r="A394" s="86">
        <v>1</v>
      </c>
      <c r="B394" s="86">
        <v>3362</v>
      </c>
      <c r="C394" s="83" t="s">
        <v>323</v>
      </c>
      <c r="D394" s="89">
        <v>4846.17</v>
      </c>
      <c r="E394" s="35">
        <f t="shared" si="12"/>
        <v>1290.6999999999998</v>
      </c>
      <c r="F394" s="75">
        <f>IFERROR(VLOOKUP(B:B,ADI!B:D,3,0),"0,00")</f>
        <v>1647.7</v>
      </c>
      <c r="G394" s="96">
        <v>1907.77</v>
      </c>
      <c r="H394" s="35">
        <f t="shared" si="13"/>
        <v>3555.4700000000003</v>
      </c>
      <c r="I394" s="41" t="str">
        <f>VLOOKUP(B:B,'FOLHA RESUMIDA'!C:D,2,FALSE)</f>
        <v>LEANDRA NASCIMENTO ESTEFANIO</v>
      </c>
    </row>
    <row r="395" spans="1:9">
      <c r="A395" s="86">
        <v>1</v>
      </c>
      <c r="B395" s="86">
        <v>3364</v>
      </c>
      <c r="C395" s="83" t="s">
        <v>324</v>
      </c>
      <c r="D395" s="89">
        <v>1897.05</v>
      </c>
      <c r="E395" s="35">
        <f t="shared" si="12"/>
        <v>430.39999999999986</v>
      </c>
      <c r="F395" s="75">
        <f>IFERROR(VLOOKUP(B:B,ADI!B:D,3,0),"0,00")</f>
        <v>522.41</v>
      </c>
      <c r="G395" s="96">
        <v>944.24</v>
      </c>
      <c r="H395" s="35">
        <f t="shared" si="13"/>
        <v>1466.65</v>
      </c>
      <c r="I395" s="41" t="str">
        <f>VLOOKUP(B:B,'FOLHA RESUMIDA'!C:D,2,FALSE)</f>
        <v>ADRIANO JOSE MARTINS DA SILVA</v>
      </c>
    </row>
    <row r="396" spans="1:9">
      <c r="A396" s="86">
        <v>1</v>
      </c>
      <c r="B396" s="86">
        <v>3366</v>
      </c>
      <c r="C396" s="83" t="s">
        <v>325</v>
      </c>
      <c r="D396" s="89">
        <v>9413.3700000000008</v>
      </c>
      <c r="E396" s="35">
        <f t="shared" si="12"/>
        <v>4192.9900000000007</v>
      </c>
      <c r="F396" s="75">
        <f>IFERROR(VLOOKUP(B:B,ADI!B:D,3,0),"0,00")</f>
        <v>3112.51</v>
      </c>
      <c r="G396" s="96">
        <v>2107.87</v>
      </c>
      <c r="H396" s="35">
        <f t="shared" si="13"/>
        <v>5220.38</v>
      </c>
      <c r="I396" s="41" t="str">
        <f>VLOOKUP(B:B,'FOLHA RESUMIDA'!C:D,2,FALSE)</f>
        <v>JOSE RICARDO OLIVEIRA CHAGAS</v>
      </c>
    </row>
    <row r="397" spans="1:9">
      <c r="A397" s="86">
        <v>1</v>
      </c>
      <c r="B397" s="86">
        <v>3373</v>
      </c>
      <c r="C397" s="83" t="s">
        <v>443</v>
      </c>
      <c r="D397" s="89">
        <v>5384.64</v>
      </c>
      <c r="E397" s="35">
        <f t="shared" si="12"/>
        <v>1852.1800000000003</v>
      </c>
      <c r="F397" s="75">
        <f>IFERROR(VLOOKUP(B:B,ADI!B:D,3,0),"0,00")</f>
        <v>1830.78</v>
      </c>
      <c r="G397" s="96">
        <v>1701.68</v>
      </c>
      <c r="H397" s="35">
        <f t="shared" si="13"/>
        <v>3532.46</v>
      </c>
      <c r="I397" s="41" t="str">
        <f>VLOOKUP(B:B,'FOLHA RESUMIDA'!C:D,2,FALSE)</f>
        <v>LEANDRO RAMOS M DE ANDRADE</v>
      </c>
    </row>
    <row r="398" spans="1:9">
      <c r="A398" s="86">
        <v>1</v>
      </c>
      <c r="B398" s="86">
        <v>3376</v>
      </c>
      <c r="C398" s="83" t="s">
        <v>446</v>
      </c>
      <c r="D398" s="89">
        <v>1536.52</v>
      </c>
      <c r="E398" s="35">
        <f t="shared" si="12"/>
        <v>194.55999999999995</v>
      </c>
      <c r="F398" s="75">
        <f>IFERROR(VLOOKUP(B:B,ADI!B:D,3,0),"0,00")</f>
        <v>522.41999999999996</v>
      </c>
      <c r="G398" s="96">
        <v>819.54</v>
      </c>
      <c r="H398" s="35">
        <f t="shared" si="13"/>
        <v>1341.96</v>
      </c>
      <c r="I398" s="41" t="str">
        <f>VLOOKUP(B:B,'FOLHA RESUMIDA'!C:D,2,FALSE)</f>
        <v>SILVIA LUIZA DE SOUZA E SILVA</v>
      </c>
    </row>
    <row r="399" spans="1:9">
      <c r="A399" s="86">
        <v>1</v>
      </c>
      <c r="B399" s="86">
        <v>3383</v>
      </c>
      <c r="C399" s="83" t="s">
        <v>450</v>
      </c>
      <c r="D399" s="89">
        <v>23808.45</v>
      </c>
      <c r="E399" s="35">
        <f t="shared" si="12"/>
        <v>11673.330000000002</v>
      </c>
      <c r="F399" s="75">
        <f>IFERROR(VLOOKUP(B:B,ADI!B:D,3,0),"0,00")</f>
        <v>7668.83</v>
      </c>
      <c r="G399" s="96">
        <v>4466.29</v>
      </c>
      <c r="H399" s="35">
        <f t="shared" si="13"/>
        <v>12135.119999999999</v>
      </c>
      <c r="I399" s="41" t="str">
        <f>VLOOKUP(B:B,'FOLHA RESUMIDA'!C:D,2,FALSE)</f>
        <v>PLINIO ANTONIO L P FILHO</v>
      </c>
    </row>
    <row r="400" spans="1:9">
      <c r="A400" s="86">
        <v>1</v>
      </c>
      <c r="B400" s="86">
        <v>3386</v>
      </c>
      <c r="C400" s="83" t="s">
        <v>454</v>
      </c>
      <c r="D400" s="89">
        <v>2215.39</v>
      </c>
      <c r="E400" s="35">
        <f t="shared" si="12"/>
        <v>371.9699999999998</v>
      </c>
      <c r="F400" s="75">
        <f>IFERROR(VLOOKUP(B:B,ADI!B:D,3,0),"0,00")</f>
        <v>549.23</v>
      </c>
      <c r="G400" s="96">
        <v>1294.19</v>
      </c>
      <c r="H400" s="35">
        <f t="shared" si="13"/>
        <v>1843.42</v>
      </c>
      <c r="I400" s="41" t="str">
        <f>VLOOKUP(B:B,'FOLHA RESUMIDA'!C:D,2,FALSE)</f>
        <v>EWERTON RODRIGO PAZ DE SANTANA</v>
      </c>
    </row>
    <row r="401" spans="1:9">
      <c r="A401" s="86">
        <v>1</v>
      </c>
      <c r="B401" s="86">
        <v>3387</v>
      </c>
      <c r="C401" s="83" t="s">
        <v>455</v>
      </c>
      <c r="D401" s="89">
        <v>7882.06</v>
      </c>
      <c r="E401" s="35">
        <f t="shared" si="12"/>
        <v>2248.6800000000003</v>
      </c>
      <c r="F401" s="75">
        <f>IFERROR(VLOOKUP(B:B,ADI!B:D,3,0),"0,00")</f>
        <v>2886.52</v>
      </c>
      <c r="G401" s="96">
        <v>2746.86</v>
      </c>
      <c r="H401" s="35">
        <f t="shared" si="13"/>
        <v>5633.38</v>
      </c>
      <c r="I401" s="41" t="str">
        <f>VLOOKUP(B:B,'FOLHA RESUMIDA'!C:D,2,FALSE)</f>
        <v>ELHO WENIO DA SILVA</v>
      </c>
    </row>
    <row r="402" spans="1:9">
      <c r="A402" s="86">
        <v>1</v>
      </c>
      <c r="B402" s="86">
        <v>3388</v>
      </c>
      <c r="C402" s="83" t="s">
        <v>458</v>
      </c>
      <c r="D402" s="89">
        <v>5384.64</v>
      </c>
      <c r="E402" s="35">
        <f t="shared" si="12"/>
        <v>1435.38</v>
      </c>
      <c r="F402" s="75">
        <f>IFERROR(VLOOKUP(B:B,ADI!B:D,3,0),"0,00")</f>
        <v>1830.78</v>
      </c>
      <c r="G402" s="96">
        <v>2118.48</v>
      </c>
      <c r="H402" s="35">
        <f t="shared" si="13"/>
        <v>3949.26</v>
      </c>
      <c r="I402" s="41" t="str">
        <f>VLOOKUP(B:B,'FOLHA RESUMIDA'!C:D,2,FALSE)</f>
        <v>SERGIO GOUVEIA LOYO</v>
      </c>
    </row>
    <row r="403" spans="1:9">
      <c r="A403" s="86">
        <v>1</v>
      </c>
      <c r="B403" s="86">
        <v>3390</v>
      </c>
      <c r="C403" s="83" t="s">
        <v>459</v>
      </c>
      <c r="D403" s="89">
        <v>146.46</v>
      </c>
      <c r="E403" s="35">
        <f t="shared" si="12"/>
        <v>146.46</v>
      </c>
      <c r="F403" s="75" t="str">
        <f>IFERROR(VLOOKUP(B:B,ADI!B:D,3,0),"0,00")</f>
        <v>0,00</v>
      </c>
      <c r="G403" s="96">
        <v>0</v>
      </c>
      <c r="H403" s="35">
        <f t="shared" si="13"/>
        <v>0</v>
      </c>
      <c r="I403" s="41" t="str">
        <f>VLOOKUP(B:B,'FOLHA RESUMIDA'!C:D,2,FALSE)</f>
        <v>ELISABETH DE ARAUJO LOPES</v>
      </c>
    </row>
    <row r="404" spans="1:9">
      <c r="A404" s="86">
        <v>1</v>
      </c>
      <c r="B404" s="86">
        <v>3392</v>
      </c>
      <c r="C404" s="83" t="s">
        <v>501</v>
      </c>
      <c r="D404" s="89">
        <v>9154.4500000000007</v>
      </c>
      <c r="E404" s="35">
        <f t="shared" si="12"/>
        <v>2442.130000000001</v>
      </c>
      <c r="F404" s="75">
        <f>IFERROR(VLOOKUP(B:B,ADI!B:D,3,0),"0,00")</f>
        <v>3112.51</v>
      </c>
      <c r="G404" s="96">
        <v>3599.81</v>
      </c>
      <c r="H404" s="35">
        <f t="shared" si="13"/>
        <v>6712.32</v>
      </c>
      <c r="I404" s="41" t="str">
        <f>VLOOKUP(B:B,'FOLHA RESUMIDA'!C:D,2,FALSE)</f>
        <v>MARCILIO BATISTA M MOURA</v>
      </c>
    </row>
    <row r="405" spans="1:9">
      <c r="A405" s="86">
        <v>1</v>
      </c>
      <c r="B405" s="86">
        <v>3395</v>
      </c>
      <c r="C405" s="83" t="s">
        <v>502</v>
      </c>
      <c r="D405" s="89">
        <v>3510.51</v>
      </c>
      <c r="E405" s="35">
        <f t="shared" si="12"/>
        <v>1673.5800000000004</v>
      </c>
      <c r="F405" s="75">
        <f>IFERROR(VLOOKUP(B:B,ADI!B:D,3,0),"0,00")</f>
        <v>1190.01</v>
      </c>
      <c r="G405" s="96">
        <v>646.91999999999996</v>
      </c>
      <c r="H405" s="35">
        <f t="shared" si="13"/>
        <v>1836.9299999999998</v>
      </c>
      <c r="I405" s="41" t="str">
        <f>VLOOKUP(B:B,'FOLHA RESUMIDA'!C:D,2,FALSE)</f>
        <v>ALBERTO ANACLETO BARBOSA</v>
      </c>
    </row>
    <row r="406" spans="1:9">
      <c r="A406" s="86">
        <v>1</v>
      </c>
      <c r="B406" s="86">
        <v>3396</v>
      </c>
      <c r="C406" s="83" t="s">
        <v>503</v>
      </c>
      <c r="D406" s="89">
        <v>3500.02</v>
      </c>
      <c r="E406" s="35">
        <f t="shared" si="12"/>
        <v>694.95000000000027</v>
      </c>
      <c r="F406" s="75">
        <f>IFERROR(VLOOKUP(B:B,ADI!B:D,3,0),"0,00")</f>
        <v>1190.01</v>
      </c>
      <c r="G406" s="96">
        <v>1615.06</v>
      </c>
      <c r="H406" s="35">
        <f t="shared" si="13"/>
        <v>2805.0699999999997</v>
      </c>
      <c r="I406" s="41" t="str">
        <f>VLOOKUP(B:B,'FOLHA RESUMIDA'!C:D,2,FALSE)</f>
        <v>SUYANE KELLY DE SOUZA</v>
      </c>
    </row>
    <row r="407" spans="1:9">
      <c r="A407" s="86">
        <v>1</v>
      </c>
      <c r="B407" s="86">
        <v>3397</v>
      </c>
      <c r="C407" s="83" t="s">
        <v>504</v>
      </c>
      <c r="D407" s="89">
        <v>1615.39</v>
      </c>
      <c r="E407" s="35">
        <f t="shared" si="12"/>
        <v>140.20000000000005</v>
      </c>
      <c r="F407" s="75">
        <f>IFERROR(VLOOKUP(B:B,ADI!B:D,3,0),"0,00")</f>
        <v>549.23</v>
      </c>
      <c r="G407" s="96">
        <v>925.96</v>
      </c>
      <c r="H407" s="35">
        <f t="shared" si="13"/>
        <v>1475.19</v>
      </c>
      <c r="I407" s="41" t="str">
        <f>VLOOKUP(B:B,'FOLHA RESUMIDA'!C:D,2,FALSE)</f>
        <v>GENIMAR TAVARES GANDOLFO</v>
      </c>
    </row>
    <row r="408" spans="1:9">
      <c r="A408" s="86">
        <v>1</v>
      </c>
      <c r="B408" s="86">
        <v>3398</v>
      </c>
      <c r="C408" s="83" t="s">
        <v>523</v>
      </c>
      <c r="D408" s="89">
        <v>1615.39</v>
      </c>
      <c r="E408" s="35">
        <f t="shared" si="12"/>
        <v>244.77999999999997</v>
      </c>
      <c r="F408" s="75">
        <f>IFERROR(VLOOKUP(B:B,ADI!B:D,3,0),"0,00")</f>
        <v>549.23</v>
      </c>
      <c r="G408" s="96">
        <v>821.38</v>
      </c>
      <c r="H408" s="35">
        <f t="shared" si="13"/>
        <v>1370.6100000000001</v>
      </c>
      <c r="I408" s="41" t="str">
        <f>VLOOKUP(B:B,'FOLHA RESUMIDA'!C:D,2,FALSE)</f>
        <v>RINALDO SOARES DE BARROS</v>
      </c>
    </row>
    <row r="409" spans="1:9">
      <c r="A409" s="86">
        <v>1</v>
      </c>
      <c r="B409" s="86">
        <v>3400</v>
      </c>
      <c r="C409" s="83" t="s">
        <v>525</v>
      </c>
      <c r="D409" s="89">
        <v>4846.17</v>
      </c>
      <c r="E409" s="35">
        <f t="shared" si="12"/>
        <v>959.27000000000044</v>
      </c>
      <c r="F409" s="75">
        <f>IFERROR(VLOOKUP(B:B,ADI!B:D,3,0),"0,00")</f>
        <v>1647.7</v>
      </c>
      <c r="G409" s="96">
        <v>2239.1999999999998</v>
      </c>
      <c r="H409" s="35">
        <f t="shared" si="13"/>
        <v>3886.8999999999996</v>
      </c>
      <c r="I409" s="41" t="str">
        <f>VLOOKUP(B:B,'FOLHA RESUMIDA'!C:D,2,FALSE)</f>
        <v>LUCIANO ALVES DE S JUNIOR</v>
      </c>
    </row>
    <row r="410" spans="1:9">
      <c r="A410" s="86">
        <v>1</v>
      </c>
      <c r="B410" s="86">
        <v>3401</v>
      </c>
      <c r="C410" s="83" t="s">
        <v>526</v>
      </c>
      <c r="D410" s="89">
        <v>1518</v>
      </c>
      <c r="E410" s="35">
        <f t="shared" si="12"/>
        <v>767.51</v>
      </c>
      <c r="F410" s="75">
        <f>IFERROR(VLOOKUP(B:B,ADI!B:D,3,0),"0,00")</f>
        <v>475.6</v>
      </c>
      <c r="G410" s="96">
        <v>274.89</v>
      </c>
      <c r="H410" s="35">
        <f t="shared" si="13"/>
        <v>750.49</v>
      </c>
      <c r="I410" s="41" t="str">
        <f>VLOOKUP(B:B,'FOLHA RESUMIDA'!C:D,2,FALSE)</f>
        <v>TATIANE RAPHAELLA S DA SILVA N</v>
      </c>
    </row>
    <row r="411" spans="1:9">
      <c r="A411" s="86">
        <v>1</v>
      </c>
      <c r="B411" s="86">
        <v>3409</v>
      </c>
      <c r="C411" s="83" t="s">
        <v>527</v>
      </c>
      <c r="D411" s="89">
        <v>9154.4500000000007</v>
      </c>
      <c r="E411" s="35">
        <f t="shared" si="12"/>
        <v>2547.92</v>
      </c>
      <c r="F411" s="75">
        <f>IFERROR(VLOOKUP(B:B,ADI!B:D,3,0),"0,00")</f>
        <v>3112.51</v>
      </c>
      <c r="G411" s="96">
        <v>3494.02</v>
      </c>
      <c r="H411" s="35">
        <f t="shared" si="13"/>
        <v>6606.5300000000007</v>
      </c>
      <c r="I411" s="41" t="str">
        <f>VLOOKUP(B:B,'FOLHA RESUMIDA'!C:D,2,FALSE)</f>
        <v>SIMONE CARLA ALVES PEREIRA</v>
      </c>
    </row>
    <row r="412" spans="1:9">
      <c r="A412" s="86">
        <v>1</v>
      </c>
      <c r="B412" s="86">
        <v>3410</v>
      </c>
      <c r="C412" s="83" t="s">
        <v>528</v>
      </c>
      <c r="D412" s="89">
        <v>1615.39</v>
      </c>
      <c r="E412" s="35">
        <f t="shared" si="12"/>
        <v>411.24</v>
      </c>
      <c r="F412" s="75">
        <f>IFERROR(VLOOKUP(B:B,ADI!B:D,3,0),"0,00")</f>
        <v>549.23</v>
      </c>
      <c r="G412" s="96">
        <v>654.91999999999996</v>
      </c>
      <c r="H412" s="35">
        <f t="shared" si="13"/>
        <v>1204.1500000000001</v>
      </c>
      <c r="I412" s="41" t="str">
        <f>VLOOKUP(B:B,'FOLHA RESUMIDA'!C:D,2,FALSE)</f>
        <v>SARA MEDEIROS C CABRAL</v>
      </c>
    </row>
    <row r="413" spans="1:9">
      <c r="A413" s="86">
        <v>1</v>
      </c>
      <c r="B413" s="86">
        <v>3411</v>
      </c>
      <c r="C413" s="83" t="s">
        <v>535</v>
      </c>
      <c r="D413" s="89">
        <v>9962.2099999999991</v>
      </c>
      <c r="E413" s="35">
        <f t="shared" si="12"/>
        <v>2536.6299999999992</v>
      </c>
      <c r="F413" s="75">
        <f>IFERROR(VLOOKUP(B:B,ADI!B:D,3,0),"0,00")</f>
        <v>3387.15</v>
      </c>
      <c r="G413" s="96">
        <v>4038.43</v>
      </c>
      <c r="H413" s="35">
        <f t="shared" si="13"/>
        <v>7425.58</v>
      </c>
      <c r="I413" s="41" t="str">
        <f>VLOOKUP(B:B,'FOLHA RESUMIDA'!C:D,2,FALSE)</f>
        <v>THALES ETELVAN CABRAL OLIVEIRA</v>
      </c>
    </row>
    <row r="414" spans="1:9">
      <c r="A414" s="86">
        <v>1</v>
      </c>
      <c r="B414" s="86">
        <v>3412</v>
      </c>
      <c r="C414" s="83" t="s">
        <v>536</v>
      </c>
      <c r="D414" s="89">
        <v>11251.43</v>
      </c>
      <c r="E414" s="35">
        <f t="shared" si="12"/>
        <v>7864.2800000000007</v>
      </c>
      <c r="F414" s="75">
        <f>IFERROR(VLOOKUP(B:B,ADI!B:D,3,0),"0,00")</f>
        <v>3387.15</v>
      </c>
      <c r="G414" s="96">
        <v>0</v>
      </c>
      <c r="H414" s="35">
        <f t="shared" si="13"/>
        <v>3387.15</v>
      </c>
      <c r="I414" s="41" t="str">
        <f>VLOOKUP(B:B,'FOLHA RESUMIDA'!C:D,2,FALSE)</f>
        <v>CARLOS EDUARDO MIRANDA D SOUSA</v>
      </c>
    </row>
    <row r="415" spans="1:9">
      <c r="A415" s="86">
        <v>1</v>
      </c>
      <c r="B415" s="86">
        <v>3413</v>
      </c>
      <c r="C415" s="83" t="s">
        <v>540</v>
      </c>
      <c r="D415" s="89">
        <v>9154.4500000000007</v>
      </c>
      <c r="E415" s="35">
        <f t="shared" si="12"/>
        <v>2192.5500000000011</v>
      </c>
      <c r="F415" s="75">
        <f>IFERROR(VLOOKUP(B:B,ADI!B:D,3,0),"0,00")</f>
        <v>3112.51</v>
      </c>
      <c r="G415" s="96">
        <v>3849.39</v>
      </c>
      <c r="H415" s="35">
        <f t="shared" si="13"/>
        <v>6961.9</v>
      </c>
      <c r="I415" s="41" t="str">
        <f>VLOOKUP(B:B,'FOLHA RESUMIDA'!C:D,2,FALSE)</f>
        <v>RONALDO FRANCISCO DOS SANTOS</v>
      </c>
    </row>
    <row r="416" spans="1:9">
      <c r="A416" s="86">
        <v>1</v>
      </c>
      <c r="B416" s="86">
        <v>3414</v>
      </c>
      <c r="C416" s="83" t="s">
        <v>570</v>
      </c>
      <c r="D416" s="89">
        <v>9154.4500000000007</v>
      </c>
      <c r="E416" s="35">
        <f t="shared" si="12"/>
        <v>2376.1000000000004</v>
      </c>
      <c r="F416" s="75">
        <f>IFERROR(VLOOKUP(B:B,ADI!B:D,3,0),"0,00")</f>
        <v>3112.51</v>
      </c>
      <c r="G416" s="96">
        <v>3665.84</v>
      </c>
      <c r="H416" s="35">
        <f t="shared" si="13"/>
        <v>6778.35</v>
      </c>
      <c r="I416" s="41" t="str">
        <f>VLOOKUP(B:B,'FOLHA RESUMIDA'!C:D,2,FALSE)</f>
        <v>FERNANDA DE LOURDES M G ALONSO</v>
      </c>
    </row>
    <row r="417" spans="1:9">
      <c r="A417" s="86">
        <v>1</v>
      </c>
      <c r="B417" s="86">
        <v>3415</v>
      </c>
      <c r="C417" s="83" t="s">
        <v>542</v>
      </c>
      <c r="D417" s="89">
        <v>1230.25</v>
      </c>
      <c r="E417" s="35">
        <f t="shared" si="12"/>
        <v>336.16000000000008</v>
      </c>
      <c r="F417" s="75">
        <f>IFERROR(VLOOKUP(B:B,ADI!B:D,3,0),"0,00")</f>
        <v>697.14</v>
      </c>
      <c r="G417" s="96">
        <v>196.95</v>
      </c>
      <c r="H417" s="35">
        <f t="shared" si="13"/>
        <v>894.08999999999992</v>
      </c>
      <c r="I417" s="41" t="str">
        <f>VLOOKUP(B:B,'FOLHA RESUMIDA'!C:D,2,FALSE)</f>
        <v>MARIA DO SOCORRO SILVA VIEIRA</v>
      </c>
    </row>
    <row r="418" spans="1:9">
      <c r="A418" s="86">
        <v>1</v>
      </c>
      <c r="B418" s="86">
        <v>3416</v>
      </c>
      <c r="C418" s="83" t="s">
        <v>543</v>
      </c>
      <c r="D418" s="89">
        <v>3415.39</v>
      </c>
      <c r="E418" s="35">
        <f t="shared" si="12"/>
        <v>352.48999999999978</v>
      </c>
      <c r="F418" s="75">
        <f>IFERROR(VLOOKUP(B:B,ADI!B:D,3,0),"0,00")</f>
        <v>1161.23</v>
      </c>
      <c r="G418" s="96">
        <v>1901.67</v>
      </c>
      <c r="H418" s="35">
        <f t="shared" si="13"/>
        <v>3062.9</v>
      </c>
      <c r="I418" s="41" t="str">
        <f>VLOOKUP(B:B,'FOLHA RESUMIDA'!C:D,2,FALSE)</f>
        <v>DAYVSON ALVES VANDERLEI</v>
      </c>
    </row>
    <row r="419" spans="1:9">
      <c r="A419" s="86">
        <v>1</v>
      </c>
      <c r="B419" s="86">
        <v>3418</v>
      </c>
      <c r="C419" s="83" t="s">
        <v>544</v>
      </c>
      <c r="D419" s="89">
        <v>9154.4500000000007</v>
      </c>
      <c r="E419" s="35">
        <f t="shared" si="12"/>
        <v>3201.380000000001</v>
      </c>
      <c r="F419" s="75">
        <f>IFERROR(VLOOKUP(B:B,ADI!B:D,3,0),"0,00")</f>
        <v>3112.51</v>
      </c>
      <c r="G419" s="96">
        <v>2840.56</v>
      </c>
      <c r="H419" s="35">
        <f t="shared" si="13"/>
        <v>5953.07</v>
      </c>
      <c r="I419" s="41" t="str">
        <f>VLOOKUP(B:B,'FOLHA RESUMIDA'!C:D,2,FALSE)</f>
        <v>DOMINGOS SAVIO F C DA S JUNIOR</v>
      </c>
    </row>
    <row r="420" spans="1:9">
      <c r="A420" s="86">
        <v>1</v>
      </c>
      <c r="B420" s="86">
        <v>3421</v>
      </c>
      <c r="C420" s="83" t="s">
        <v>545</v>
      </c>
      <c r="D420" s="89">
        <v>2514.33</v>
      </c>
      <c r="E420" s="35">
        <f t="shared" si="12"/>
        <v>948.52</v>
      </c>
      <c r="F420" s="75">
        <f>IFERROR(VLOOKUP(B:B,ADI!B:D,3,0),"0,00")</f>
        <v>732.31</v>
      </c>
      <c r="G420" s="96">
        <v>833.5</v>
      </c>
      <c r="H420" s="35">
        <f t="shared" si="13"/>
        <v>1565.81</v>
      </c>
      <c r="I420" s="41" t="str">
        <f>VLOOKUP(B:B,'FOLHA RESUMIDA'!C:D,2,FALSE)</f>
        <v>ROSEANE LOPES DA SILVA</v>
      </c>
    </row>
    <row r="421" spans="1:9">
      <c r="A421" s="86">
        <v>1</v>
      </c>
      <c r="B421" s="86">
        <v>3422</v>
      </c>
      <c r="C421" s="83" t="s">
        <v>546</v>
      </c>
      <c r="D421" s="89">
        <v>9962.2099999999991</v>
      </c>
      <c r="E421" s="35">
        <f t="shared" si="12"/>
        <v>2536.6299999999992</v>
      </c>
      <c r="F421" s="75">
        <f>IFERROR(VLOOKUP(B:B,ADI!B:D,3,0),"0,00")</f>
        <v>3387.15</v>
      </c>
      <c r="G421" s="96">
        <v>4038.43</v>
      </c>
      <c r="H421" s="35">
        <f t="shared" si="13"/>
        <v>7425.58</v>
      </c>
      <c r="I421" s="41" t="str">
        <f>VLOOKUP(B:B,'FOLHA RESUMIDA'!C:D,2,FALSE)</f>
        <v>LUCIANA C ANUNCIACAO CUNHA</v>
      </c>
    </row>
    <row r="422" spans="1:9">
      <c r="A422" s="86">
        <v>1</v>
      </c>
      <c r="B422" s="86">
        <v>3423</v>
      </c>
      <c r="C422" s="83" t="s">
        <v>547</v>
      </c>
      <c r="D422" s="89">
        <v>9661.23</v>
      </c>
      <c r="E422" s="35">
        <f t="shared" si="12"/>
        <v>3076.33</v>
      </c>
      <c r="F422" s="75">
        <f>IFERROR(VLOOKUP(B:B,ADI!B:D,3,0),"0,00")</f>
        <v>1830.78</v>
      </c>
      <c r="G422" s="96">
        <v>4754.12</v>
      </c>
      <c r="H422" s="35">
        <f t="shared" si="13"/>
        <v>6584.9</v>
      </c>
      <c r="I422" s="41" t="str">
        <f>VLOOKUP(B:B,'FOLHA RESUMIDA'!C:D,2,FALSE)</f>
        <v>AMANDA M DE QUEIROZ RODRIGUES</v>
      </c>
    </row>
    <row r="423" spans="1:9">
      <c r="A423" s="86">
        <v>1</v>
      </c>
      <c r="B423" s="86">
        <v>3424</v>
      </c>
      <c r="C423" s="83" t="s">
        <v>548</v>
      </c>
      <c r="D423" s="89">
        <v>9962.2099999999991</v>
      </c>
      <c r="E423" s="35">
        <f t="shared" si="12"/>
        <v>3036.6099999999988</v>
      </c>
      <c r="F423" s="75">
        <f>IFERROR(VLOOKUP(B:B,ADI!B:D,3,0),"0,00")</f>
        <v>3387.15</v>
      </c>
      <c r="G423" s="96">
        <v>3538.45</v>
      </c>
      <c r="H423" s="35">
        <f t="shared" si="13"/>
        <v>6925.6</v>
      </c>
      <c r="I423" s="41" t="str">
        <f>VLOOKUP(B:B,'FOLHA RESUMIDA'!C:D,2,FALSE)</f>
        <v>WEVERTON RODRIGO C DA SILVA</v>
      </c>
    </row>
    <row r="424" spans="1:9">
      <c r="A424" s="86">
        <v>1</v>
      </c>
      <c r="B424" s="86">
        <v>3425</v>
      </c>
      <c r="C424" s="83" t="s">
        <v>550</v>
      </c>
      <c r="D424" s="89">
        <v>9154.4500000000007</v>
      </c>
      <c r="E424" s="35">
        <f t="shared" si="12"/>
        <v>2314.4900000000007</v>
      </c>
      <c r="F424" s="75">
        <f>IFERROR(VLOOKUP(B:B,ADI!B:D,3,0),"0,00")</f>
        <v>3112.51</v>
      </c>
      <c r="G424" s="96">
        <v>3727.45</v>
      </c>
      <c r="H424" s="35">
        <f t="shared" si="13"/>
        <v>6839.96</v>
      </c>
      <c r="I424" s="41" t="str">
        <f>VLOOKUP(B:B,'FOLHA RESUMIDA'!C:D,2,FALSE)</f>
        <v>ISMAR HENRIQUE RAMOS BARBOSA</v>
      </c>
    </row>
    <row r="425" spans="1:9">
      <c r="A425" s="86">
        <v>1</v>
      </c>
      <c r="B425" s="86">
        <v>3426</v>
      </c>
      <c r="C425" s="83" t="s">
        <v>552</v>
      </c>
      <c r="D425" s="89">
        <v>12917.95</v>
      </c>
      <c r="E425" s="35">
        <f t="shared" si="12"/>
        <v>6432.8600000000006</v>
      </c>
      <c r="F425" s="75">
        <f>IFERROR(VLOOKUP(B:B,ADI!B:D,3,0),"0,00")</f>
        <v>3112.51</v>
      </c>
      <c r="G425" s="96">
        <v>3372.58</v>
      </c>
      <c r="H425" s="35">
        <f t="shared" si="13"/>
        <v>6485.09</v>
      </c>
      <c r="I425" s="41" t="str">
        <f>VLOOKUP(B:B,'FOLHA RESUMIDA'!C:D,2,FALSE)</f>
        <v>UDO DE MELO AMAZONAS</v>
      </c>
    </row>
    <row r="426" spans="1:9">
      <c r="A426" s="86">
        <v>1</v>
      </c>
      <c r="B426" s="86">
        <v>3427</v>
      </c>
      <c r="C426" s="83" t="s">
        <v>553</v>
      </c>
      <c r="D426" s="89">
        <v>10633.96</v>
      </c>
      <c r="E426" s="35">
        <f t="shared" si="12"/>
        <v>5070.9199999999983</v>
      </c>
      <c r="F426" s="75">
        <f>IFERROR(VLOOKUP(B:B,ADI!B:D,3,0),"0,00")</f>
        <v>3112.51</v>
      </c>
      <c r="G426" s="96">
        <v>2450.5300000000002</v>
      </c>
      <c r="H426" s="35">
        <f t="shared" si="13"/>
        <v>5563.0400000000009</v>
      </c>
      <c r="I426" s="41" t="str">
        <f>VLOOKUP(B:B,'FOLHA RESUMIDA'!C:D,2,FALSE)</f>
        <v>BIANCA DE CASTRO ALMEIDA</v>
      </c>
    </row>
    <row r="427" spans="1:9">
      <c r="A427" s="86">
        <v>1</v>
      </c>
      <c r="B427" s="86">
        <v>3428</v>
      </c>
      <c r="C427" s="83" t="s">
        <v>554</v>
      </c>
      <c r="D427" s="89">
        <v>5384.64</v>
      </c>
      <c r="E427" s="35">
        <f t="shared" si="12"/>
        <v>1282.1400000000003</v>
      </c>
      <c r="F427" s="75">
        <f>IFERROR(VLOOKUP(B:B,ADI!B:D,3,0),"0,00")</f>
        <v>1830.78</v>
      </c>
      <c r="G427" s="96">
        <v>2271.7199999999998</v>
      </c>
      <c r="H427" s="35">
        <f t="shared" si="13"/>
        <v>4102.5</v>
      </c>
      <c r="I427" s="41" t="str">
        <f>VLOOKUP(B:B,'FOLHA RESUMIDA'!C:D,2,FALSE)</f>
        <v>ISIS RUANA PARENTE GONCALVES</v>
      </c>
    </row>
    <row r="428" spans="1:9">
      <c r="A428" s="86">
        <v>1</v>
      </c>
      <c r="B428" s="86">
        <v>3429</v>
      </c>
      <c r="C428" s="83" t="s">
        <v>555</v>
      </c>
      <c r="D428" s="89">
        <v>9514.94</v>
      </c>
      <c r="E428" s="35">
        <f t="shared" si="12"/>
        <v>2702.6800000000003</v>
      </c>
      <c r="F428" s="75">
        <f>IFERROR(VLOOKUP(B:B,ADI!B:D,3,0),"0,00")</f>
        <v>3112.51</v>
      </c>
      <c r="G428" s="96">
        <v>3699.75</v>
      </c>
      <c r="H428" s="35">
        <f t="shared" si="13"/>
        <v>6812.26</v>
      </c>
      <c r="I428" s="41" t="str">
        <f>VLOOKUP(B:B,'FOLHA RESUMIDA'!C:D,2,FALSE)</f>
        <v>WASHINGTON LUIZ S DE L JUNIOR</v>
      </c>
    </row>
    <row r="429" spans="1:9">
      <c r="A429" s="86">
        <v>1</v>
      </c>
      <c r="B429" s="86">
        <v>3430</v>
      </c>
      <c r="C429" s="83" t="s">
        <v>556</v>
      </c>
      <c r="D429" s="89">
        <v>4846.17</v>
      </c>
      <c r="E429" s="35">
        <f t="shared" si="12"/>
        <v>791.67000000000007</v>
      </c>
      <c r="F429" s="75">
        <f>IFERROR(VLOOKUP(B:B,ADI!B:D,3,0),"0,00")</f>
        <v>1647.7</v>
      </c>
      <c r="G429" s="96">
        <v>2406.8000000000002</v>
      </c>
      <c r="H429" s="35">
        <f t="shared" si="13"/>
        <v>4054.5</v>
      </c>
      <c r="I429" s="41" t="str">
        <f>VLOOKUP(B:B,'FOLHA RESUMIDA'!C:D,2,FALSE)</f>
        <v>TATIANA NOGUEIRA SANTOS</v>
      </c>
    </row>
    <row r="430" spans="1:9">
      <c r="A430" s="86">
        <v>1</v>
      </c>
      <c r="B430" s="86">
        <v>3431</v>
      </c>
      <c r="C430" s="83" t="s">
        <v>557</v>
      </c>
      <c r="D430" s="89">
        <v>3415.39</v>
      </c>
      <c r="E430" s="35">
        <f t="shared" si="12"/>
        <v>364.32999999999993</v>
      </c>
      <c r="F430" s="75">
        <f>IFERROR(VLOOKUP(B:B,ADI!B:D,3,0),"0,00")</f>
        <v>1161.23</v>
      </c>
      <c r="G430" s="96">
        <v>1889.83</v>
      </c>
      <c r="H430" s="35">
        <f t="shared" si="13"/>
        <v>3051.06</v>
      </c>
      <c r="I430" s="41" t="str">
        <f>VLOOKUP(B:B,'FOLHA RESUMIDA'!C:D,2,FALSE)</f>
        <v>SAMIA RAFAELA B CAVALCANTE</v>
      </c>
    </row>
    <row r="431" spans="1:9">
      <c r="A431" s="86">
        <v>1</v>
      </c>
      <c r="B431" s="86">
        <v>3432</v>
      </c>
      <c r="C431" s="83" t="s">
        <v>558</v>
      </c>
      <c r="D431" s="89">
        <v>2153.84</v>
      </c>
      <c r="E431" s="35">
        <f t="shared" si="12"/>
        <v>483.74000000000024</v>
      </c>
      <c r="F431" s="75">
        <f>IFERROR(VLOOKUP(B:B,ADI!B:D,3,0),"0,00")</f>
        <v>732.31</v>
      </c>
      <c r="G431" s="96">
        <v>937.79</v>
      </c>
      <c r="H431" s="35">
        <f t="shared" si="13"/>
        <v>1670.1</v>
      </c>
      <c r="I431" s="41" t="str">
        <f>VLOOKUP(B:B,'FOLHA RESUMIDA'!C:D,2,FALSE)</f>
        <v>EVELYN TAYRINE S DE OLIVEIRA</v>
      </c>
    </row>
    <row r="432" spans="1:9">
      <c r="A432" s="86">
        <v>1</v>
      </c>
      <c r="B432" s="86">
        <v>3433</v>
      </c>
      <c r="C432" s="83" t="s">
        <v>559</v>
      </c>
      <c r="D432" s="89">
        <v>4846.17</v>
      </c>
      <c r="E432" s="35">
        <f t="shared" si="12"/>
        <v>796.17000000000007</v>
      </c>
      <c r="F432" s="75">
        <f>IFERROR(VLOOKUP(B:B,ADI!B:D,3,0),"0,00")</f>
        <v>1647.7</v>
      </c>
      <c r="G432" s="96">
        <v>2402.3000000000002</v>
      </c>
      <c r="H432" s="35">
        <f t="shared" si="13"/>
        <v>4050</v>
      </c>
      <c r="I432" s="41" t="str">
        <f>VLOOKUP(B:B,'FOLHA RESUMIDA'!C:D,2,FALSE)</f>
        <v>BRENDAH NICHOLLY A MACIEL FRAZ</v>
      </c>
    </row>
    <row r="433" spans="1:9">
      <c r="A433" s="86">
        <v>1</v>
      </c>
      <c r="B433" s="86">
        <v>3434</v>
      </c>
      <c r="C433" s="83" t="s">
        <v>560</v>
      </c>
      <c r="D433" s="89">
        <v>9154.4500000000007</v>
      </c>
      <c r="E433" s="35">
        <f t="shared" si="12"/>
        <v>2327.880000000001</v>
      </c>
      <c r="F433" s="75">
        <f>IFERROR(VLOOKUP(B:B,ADI!B:D,3,0),"0,00")</f>
        <v>3112.51</v>
      </c>
      <c r="G433" s="96">
        <v>3714.06</v>
      </c>
      <c r="H433" s="35">
        <f t="shared" si="13"/>
        <v>6826.57</v>
      </c>
      <c r="I433" s="41" t="str">
        <f>VLOOKUP(B:B,'FOLHA RESUMIDA'!C:D,2,FALSE)</f>
        <v>DANIEL PEREIRA DA SILVA</v>
      </c>
    </row>
    <row r="434" spans="1:9">
      <c r="A434" s="86">
        <v>1</v>
      </c>
      <c r="B434" s="86">
        <v>3436</v>
      </c>
      <c r="C434" s="83" t="s">
        <v>561</v>
      </c>
      <c r="D434" s="89">
        <v>9514.94</v>
      </c>
      <c r="E434" s="35">
        <f t="shared" si="12"/>
        <v>2413.63</v>
      </c>
      <c r="F434" s="75">
        <f>IFERROR(VLOOKUP(B:B,ADI!B:D,3,0),"0,00")</f>
        <v>3112.51</v>
      </c>
      <c r="G434" s="96">
        <v>3988.8</v>
      </c>
      <c r="H434" s="35">
        <f t="shared" si="13"/>
        <v>7101.31</v>
      </c>
      <c r="I434" s="41" t="str">
        <f>VLOOKUP(B:B,'FOLHA RESUMIDA'!C:D,2,FALSE)</f>
        <v>FABIO RICARDO SILVA</v>
      </c>
    </row>
    <row r="435" spans="1:9">
      <c r="A435" s="86">
        <v>1</v>
      </c>
      <c r="B435" s="86">
        <v>3437</v>
      </c>
      <c r="C435" s="83" t="s">
        <v>563</v>
      </c>
      <c r="D435" s="89">
        <v>9154.4500000000007</v>
      </c>
      <c r="E435" s="35">
        <f t="shared" si="12"/>
        <v>2314.4900000000007</v>
      </c>
      <c r="F435" s="75">
        <f>IFERROR(VLOOKUP(B:B,ADI!B:D,3,0),"0,00")</f>
        <v>3112.51</v>
      </c>
      <c r="G435" s="96">
        <v>3727.45</v>
      </c>
      <c r="H435" s="35">
        <f t="shared" si="13"/>
        <v>6839.96</v>
      </c>
      <c r="I435" s="41" t="str">
        <f>VLOOKUP(B:B,'FOLHA RESUMIDA'!C:D,2,FALSE)</f>
        <v>MARIA SONIA C DE VASCONCELOS</v>
      </c>
    </row>
    <row r="436" spans="1:9">
      <c r="A436" s="86">
        <v>1</v>
      </c>
      <c r="B436" s="86">
        <v>3439</v>
      </c>
      <c r="C436" s="83" t="s">
        <v>564</v>
      </c>
      <c r="D436" s="89">
        <v>9962.2099999999991</v>
      </c>
      <c r="E436" s="35">
        <f t="shared" si="12"/>
        <v>4403.4499999999989</v>
      </c>
      <c r="F436" s="75">
        <f>IFERROR(VLOOKUP(B:B,ADI!B:D,3,0),"0,00")</f>
        <v>3387.15</v>
      </c>
      <c r="G436" s="96">
        <v>2171.61</v>
      </c>
      <c r="H436" s="35">
        <f t="shared" si="13"/>
        <v>5558.76</v>
      </c>
      <c r="I436" s="41" t="str">
        <f>VLOOKUP(B:B,'FOLHA RESUMIDA'!C:D,2,FALSE)</f>
        <v>EVELINE ALMEIDA O DOS SANTOS</v>
      </c>
    </row>
    <row r="437" spans="1:9">
      <c r="A437" s="86">
        <v>1</v>
      </c>
      <c r="B437" s="86">
        <v>3440</v>
      </c>
      <c r="C437" s="83" t="s">
        <v>566</v>
      </c>
      <c r="D437" s="89">
        <v>9962.2099999999991</v>
      </c>
      <c r="E437" s="35">
        <f t="shared" si="12"/>
        <v>2536.6299999999992</v>
      </c>
      <c r="F437" s="75">
        <f>IFERROR(VLOOKUP(B:B,ADI!B:D,3,0),"0,00")</f>
        <v>3387.15</v>
      </c>
      <c r="G437" s="96">
        <v>4038.43</v>
      </c>
      <c r="H437" s="35">
        <f t="shared" si="13"/>
        <v>7425.58</v>
      </c>
      <c r="I437" s="41" t="str">
        <f>VLOOKUP(B:B,'FOLHA RESUMIDA'!C:D,2,FALSE)</f>
        <v>KELBY DE MENEZES LAFAYETTE</v>
      </c>
    </row>
    <row r="438" spans="1:9">
      <c r="A438" s="86">
        <v>1</v>
      </c>
      <c r="B438" s="86">
        <v>3441</v>
      </c>
      <c r="C438" s="83" t="s">
        <v>567</v>
      </c>
      <c r="D438" s="89">
        <v>5745.13</v>
      </c>
      <c r="E438" s="35">
        <f t="shared" si="12"/>
        <v>1095.1199999999999</v>
      </c>
      <c r="F438" s="75">
        <f>IFERROR(VLOOKUP(B:B,ADI!B:D,3,0),"0,00")</f>
        <v>1830.78</v>
      </c>
      <c r="G438" s="96">
        <v>2819.23</v>
      </c>
      <c r="H438" s="35">
        <f t="shared" si="13"/>
        <v>4650.01</v>
      </c>
      <c r="I438" s="41" t="str">
        <f>VLOOKUP(B:B,'FOLHA RESUMIDA'!C:D,2,FALSE)</f>
        <v>ELISON CARLOS FERREIRA SILVA</v>
      </c>
    </row>
    <row r="439" spans="1:9">
      <c r="A439" s="86">
        <v>1</v>
      </c>
      <c r="B439" s="86">
        <v>3443</v>
      </c>
      <c r="C439" s="83" t="s">
        <v>571</v>
      </c>
      <c r="D439" s="89">
        <v>5206.66</v>
      </c>
      <c r="E439" s="35">
        <f t="shared" si="12"/>
        <v>1204.8400000000001</v>
      </c>
      <c r="F439" s="75">
        <f>IFERROR(VLOOKUP(B:B,ADI!B:D,3,0),"0,00")</f>
        <v>1647.7</v>
      </c>
      <c r="G439" s="96">
        <v>2354.12</v>
      </c>
      <c r="H439" s="35">
        <f t="shared" si="13"/>
        <v>4001.8199999999997</v>
      </c>
      <c r="I439" s="41" t="str">
        <f>VLOOKUP(B:B,'FOLHA RESUMIDA'!C:D,2,FALSE)</f>
        <v>CAIO HENRIQUE SOUZA FERREIRA</v>
      </c>
    </row>
    <row r="440" spans="1:9">
      <c r="A440" s="86">
        <v>1</v>
      </c>
      <c r="B440" s="86">
        <v>3444</v>
      </c>
      <c r="C440" s="83" t="s">
        <v>572</v>
      </c>
      <c r="D440" s="89">
        <v>1585.49</v>
      </c>
      <c r="E440" s="35">
        <f t="shared" si="12"/>
        <v>310.05999999999995</v>
      </c>
      <c r="F440" s="75">
        <f>IFERROR(VLOOKUP(B:B,ADI!B:D,3,0),"0,00")</f>
        <v>475.6</v>
      </c>
      <c r="G440" s="96">
        <v>799.83</v>
      </c>
      <c r="H440" s="35">
        <f t="shared" si="13"/>
        <v>1275.43</v>
      </c>
      <c r="I440" s="41" t="str">
        <f>VLOOKUP(B:B,'FOLHA RESUMIDA'!C:D,2,FALSE)</f>
        <v>DAIANNE LANNES DE LIMA</v>
      </c>
    </row>
    <row r="441" spans="1:9">
      <c r="A441" s="86">
        <v>1</v>
      </c>
      <c r="B441" s="86">
        <v>3445</v>
      </c>
      <c r="C441" s="83" t="s">
        <v>575</v>
      </c>
      <c r="D441" s="89">
        <v>9154.4500000000007</v>
      </c>
      <c r="E441" s="35">
        <f t="shared" si="12"/>
        <v>2312.4900000000007</v>
      </c>
      <c r="F441" s="75">
        <f>IFERROR(VLOOKUP(B:B,ADI!B:D,3,0),"0,00")</f>
        <v>3112.51</v>
      </c>
      <c r="G441" s="96">
        <v>3729.45</v>
      </c>
      <c r="H441" s="35">
        <f t="shared" si="13"/>
        <v>6841.96</v>
      </c>
      <c r="I441" s="41" t="str">
        <f>VLOOKUP(B:B,'FOLHA RESUMIDA'!C:D,2,FALSE)</f>
        <v>MARIA SOCORRO MARQUES NUNES</v>
      </c>
    </row>
    <row r="442" spans="1:9">
      <c r="A442" s="86">
        <v>1</v>
      </c>
      <c r="B442" s="86">
        <v>3446</v>
      </c>
      <c r="C442" s="83" t="s">
        <v>577</v>
      </c>
      <c r="D442" s="89">
        <v>9154.4500000000007</v>
      </c>
      <c r="E442" s="35">
        <f t="shared" si="12"/>
        <v>2779.0600000000004</v>
      </c>
      <c r="F442" s="75">
        <f>IFERROR(VLOOKUP(B:B,ADI!B:D,3,0),"0,00")</f>
        <v>3112.51</v>
      </c>
      <c r="G442" s="96">
        <v>3262.88</v>
      </c>
      <c r="H442" s="35">
        <f t="shared" si="13"/>
        <v>6375.39</v>
      </c>
      <c r="I442" s="41" t="str">
        <f>VLOOKUP(B:B,'FOLHA RESUMIDA'!C:D,2,FALSE)</f>
        <v>JOAO BOSCO GONCALVES DA SILVA</v>
      </c>
    </row>
    <row r="443" spans="1:9">
      <c r="A443" s="86">
        <v>1</v>
      </c>
      <c r="B443" s="86">
        <v>3447</v>
      </c>
      <c r="C443" s="83" t="s">
        <v>580</v>
      </c>
      <c r="D443" s="89">
        <v>5384.64</v>
      </c>
      <c r="E443" s="35">
        <f t="shared" si="12"/>
        <v>994.88000000000011</v>
      </c>
      <c r="F443" s="75">
        <f>IFERROR(VLOOKUP(B:B,ADI!B:D,3,0),"0,00")</f>
        <v>1830.78</v>
      </c>
      <c r="G443" s="96">
        <v>2558.98</v>
      </c>
      <c r="H443" s="35">
        <f t="shared" si="13"/>
        <v>4389.76</v>
      </c>
      <c r="I443" s="41" t="str">
        <f>VLOOKUP(B:B,'FOLHA RESUMIDA'!C:D,2,FALSE)</f>
        <v>ITAMAR XAVIER DE SA</v>
      </c>
    </row>
    <row r="444" spans="1:9">
      <c r="A444" s="86">
        <v>1</v>
      </c>
      <c r="B444" s="86">
        <v>3448</v>
      </c>
      <c r="C444" s="83" t="s">
        <v>584</v>
      </c>
      <c r="D444" s="89">
        <v>4846.17</v>
      </c>
      <c r="E444" s="35">
        <f t="shared" si="12"/>
        <v>788.56999999999971</v>
      </c>
      <c r="F444" s="75">
        <f>IFERROR(VLOOKUP(B:B,ADI!B:D,3,0),"0,00")</f>
        <v>1647.7</v>
      </c>
      <c r="G444" s="96">
        <v>2409.9</v>
      </c>
      <c r="H444" s="35">
        <f t="shared" si="13"/>
        <v>4057.6000000000004</v>
      </c>
      <c r="I444" s="41" t="str">
        <f>VLOOKUP(B:B,'FOLHA RESUMIDA'!C:D,2,FALSE)</f>
        <v>CASSIA ELIANAI CABRAL DE MELO</v>
      </c>
    </row>
    <row r="445" spans="1:9">
      <c r="A445" s="86">
        <v>1</v>
      </c>
      <c r="B445" s="86">
        <v>7001</v>
      </c>
      <c r="C445" s="83" t="s">
        <v>530</v>
      </c>
      <c r="D445" s="89">
        <v>294.25</v>
      </c>
      <c r="E445" s="35">
        <f t="shared" si="12"/>
        <v>294.25</v>
      </c>
      <c r="F445" s="75" t="str">
        <f>IFERROR(VLOOKUP(B:B,ADI!B:D,3,0),"0,00")</f>
        <v>0,00</v>
      </c>
      <c r="G445" s="96">
        <v>0</v>
      </c>
      <c r="H445" s="35">
        <f t="shared" si="13"/>
        <v>0</v>
      </c>
      <c r="I445" s="41" t="str">
        <f>VLOOKUP(B:B,'FOLHA RESUMIDA'!C:D,2,FALSE)</f>
        <v>VICTOR ALEXANDER A VIEIRA</v>
      </c>
    </row>
    <row r="446" spans="1:9">
      <c r="A446" s="86">
        <v>1</v>
      </c>
      <c r="B446" s="86">
        <v>7002</v>
      </c>
      <c r="C446" s="83" t="s">
        <v>533</v>
      </c>
      <c r="D446" s="89">
        <v>16784.88</v>
      </c>
      <c r="E446" s="35">
        <f t="shared" si="12"/>
        <v>5245.010000000002</v>
      </c>
      <c r="F446" s="75">
        <f>IFERROR(VLOOKUP(B:B,ADI!B:D,3,0),"0,00")</f>
        <v>5706.86</v>
      </c>
      <c r="G446" s="96">
        <v>5833.01</v>
      </c>
      <c r="H446" s="35">
        <f t="shared" si="13"/>
        <v>11539.869999999999</v>
      </c>
      <c r="I446" s="41" t="str">
        <f>VLOOKUP(B:B,'FOLHA RESUMIDA'!C:D,2,FALSE)</f>
        <v>ANTONIO LUIZ DOLIVEIRA AZEVEDO</v>
      </c>
    </row>
    <row r="447" spans="1:9">
      <c r="A447" s="86">
        <v>1</v>
      </c>
      <c r="B447" s="86">
        <v>8249</v>
      </c>
      <c r="C447" s="83" t="s">
        <v>326</v>
      </c>
      <c r="D447" s="89">
        <v>5618.51</v>
      </c>
      <c r="F447" s="75" t="str">
        <f>IFERROR(VLOOKUP(B:B,ADI!B:D,3,0),"0,00")</f>
        <v>0,00</v>
      </c>
      <c r="G447" s="96">
        <v>761.52</v>
      </c>
      <c r="H447" s="35">
        <f t="shared" si="13"/>
        <v>761.52</v>
      </c>
      <c r="I447" s="41" t="str">
        <f>VLOOKUP(B:B,'FOLHA RESUMIDA'!C:D,2,FALSE)</f>
        <v>SELMA BEZERRA DE CARVALHO</v>
      </c>
    </row>
    <row r="448" spans="1:9">
      <c r="A448" s="94" t="s">
        <v>392</v>
      </c>
      <c r="B448" s="82"/>
      <c r="C448" s="84"/>
      <c r="D448" s="90">
        <f>SUM(D5:D447)</f>
        <v>2227442.3099999973</v>
      </c>
      <c r="E448" s="97">
        <f t="shared" ref="E448:H448" si="14">SUM(E5:E447)</f>
        <v>958359.67999999982</v>
      </c>
      <c r="F448" s="97">
        <f t="shared" si="14"/>
        <v>612400.69000000099</v>
      </c>
      <c r="G448" s="97">
        <f t="shared" si="14"/>
        <v>651824.95000000042</v>
      </c>
      <c r="H448" s="97">
        <f t="shared" si="14"/>
        <v>1264225.6400000004</v>
      </c>
    </row>
    <row r="449" spans="4:8">
      <c r="D449" s="91"/>
      <c r="E449" s="35"/>
      <c r="F449" s="38"/>
      <c r="G449" s="98"/>
      <c r="H449" s="35"/>
    </row>
    <row r="450" spans="4:8">
      <c r="E450" s="35"/>
      <c r="F450" s="38"/>
      <c r="G450" s="74"/>
      <c r="H450" s="35"/>
    </row>
    <row r="451" spans="4:8">
      <c r="E451" s="35"/>
      <c r="F451" s="38"/>
      <c r="G451" s="74"/>
      <c r="H451" s="35"/>
    </row>
    <row r="452" spans="4:8">
      <c r="E452" s="35"/>
      <c r="F452" s="38"/>
      <c r="G452" s="74"/>
      <c r="H452" s="35"/>
    </row>
    <row r="453" spans="4:8">
      <c r="G453" s="74"/>
    </row>
    <row r="454" spans="4:8">
      <c r="G454" s="74"/>
    </row>
    <row r="455" spans="4:8">
      <c r="G455" s="74"/>
    </row>
    <row r="456" spans="4:8">
      <c r="G456" s="74"/>
    </row>
    <row r="457" spans="4:8">
      <c r="G457" s="74"/>
    </row>
    <row r="458" spans="4:8">
      <c r="G458" s="74"/>
    </row>
    <row r="459" spans="4:8">
      <c r="G459" s="74"/>
    </row>
    <row r="460" spans="4:8">
      <c r="G460" s="74"/>
    </row>
    <row r="461" spans="4:8">
      <c r="G461" s="74"/>
    </row>
    <row r="462" spans="4:8">
      <c r="G462" s="74"/>
    </row>
    <row r="463" spans="4:8">
      <c r="G463" s="74"/>
    </row>
    <row r="464" spans="4:8">
      <c r="G464" s="74"/>
    </row>
    <row r="465" spans="7:7">
      <c r="G465" s="74"/>
    </row>
    <row r="466" spans="7:7">
      <c r="G466" s="74"/>
    </row>
    <row r="467" spans="7:7">
      <c r="G467" s="74"/>
    </row>
    <row r="468" spans="7:7">
      <c r="G468" s="74"/>
    </row>
    <row r="469" spans="7:7">
      <c r="G469" s="74"/>
    </row>
    <row r="470" spans="7:7">
      <c r="G470" s="74"/>
    </row>
    <row r="471" spans="7:7">
      <c r="G471" s="74"/>
    </row>
    <row r="472" spans="7:7">
      <c r="G472" s="74"/>
    </row>
    <row r="473" spans="7:7">
      <c r="G473" s="74"/>
    </row>
    <row r="474" spans="7:7">
      <c r="G474" s="74"/>
    </row>
    <row r="475" spans="7:7">
      <c r="G475" s="74"/>
    </row>
    <row r="476" spans="7:7">
      <c r="G476" s="74"/>
    </row>
    <row r="477" spans="7:7">
      <c r="G477" s="74"/>
    </row>
    <row r="478" spans="7:7">
      <c r="G478" s="74"/>
    </row>
    <row r="479" spans="7:7">
      <c r="G479" s="74"/>
    </row>
    <row r="480" spans="7:7">
      <c r="G480" s="74"/>
    </row>
    <row r="481" spans="7:7">
      <c r="G481" s="74"/>
    </row>
    <row r="482" spans="7:7">
      <c r="G482" s="74"/>
    </row>
    <row r="483" spans="7:7">
      <c r="G483" s="74"/>
    </row>
    <row r="484" spans="7:7">
      <c r="G484" s="74"/>
    </row>
    <row r="485" spans="7:7">
      <c r="G485" s="74"/>
    </row>
    <row r="486" spans="7:7">
      <c r="G486" s="74"/>
    </row>
    <row r="487" spans="7:7">
      <c r="G487" s="74"/>
    </row>
    <row r="488" spans="7:7">
      <c r="G488" s="74"/>
    </row>
    <row r="489" spans="7:7">
      <c r="G489" s="74"/>
    </row>
    <row r="490" spans="7:7">
      <c r="G490" s="74"/>
    </row>
    <row r="491" spans="7:7">
      <c r="G491" s="74"/>
    </row>
    <row r="492" spans="7:7">
      <c r="G492" s="74"/>
    </row>
    <row r="493" spans="7:7">
      <c r="G493" s="74"/>
    </row>
    <row r="494" spans="7:7">
      <c r="G494" s="74"/>
    </row>
    <row r="495" spans="7:7">
      <c r="G495" s="74"/>
    </row>
    <row r="496" spans="7:7">
      <c r="G496" s="74"/>
    </row>
    <row r="497" spans="7:7">
      <c r="G497" s="74"/>
    </row>
    <row r="498" spans="7:7">
      <c r="G498" s="74"/>
    </row>
    <row r="499" spans="7:7">
      <c r="G499" s="74"/>
    </row>
    <row r="500" spans="7:7">
      <c r="G500" s="74"/>
    </row>
    <row r="501" spans="7:7">
      <c r="G501" s="74"/>
    </row>
    <row r="502" spans="7:7">
      <c r="G502" s="74"/>
    </row>
    <row r="503" spans="7:7">
      <c r="G503" s="74"/>
    </row>
    <row r="504" spans="7:7">
      <c r="G504" s="74"/>
    </row>
    <row r="505" spans="7:7">
      <c r="G505" s="74"/>
    </row>
    <row r="506" spans="7:7">
      <c r="G506" s="74"/>
    </row>
    <row r="507" spans="7:7">
      <c r="G507" s="74"/>
    </row>
    <row r="508" spans="7:7">
      <c r="G508" s="74"/>
    </row>
    <row r="509" spans="7:7">
      <c r="G509" s="74"/>
    </row>
    <row r="510" spans="7:7">
      <c r="G510" s="74"/>
    </row>
    <row r="511" spans="7:7">
      <c r="G511" s="74"/>
    </row>
    <row r="512" spans="7:7">
      <c r="G512" s="74"/>
    </row>
    <row r="513" spans="7:7">
      <c r="G513" s="74"/>
    </row>
    <row r="514" spans="7:7">
      <c r="G514" s="74"/>
    </row>
    <row r="515" spans="7:7">
      <c r="G515" s="74"/>
    </row>
    <row r="516" spans="7:7">
      <c r="G516" s="74"/>
    </row>
    <row r="517" spans="7:7">
      <c r="G517" s="74"/>
    </row>
    <row r="518" spans="7:7">
      <c r="G518" s="74"/>
    </row>
    <row r="519" spans="7:7">
      <c r="G519" s="74"/>
    </row>
    <row r="520" spans="7:7">
      <c r="G520" s="74"/>
    </row>
    <row r="521" spans="7:7">
      <c r="G521" s="74"/>
    </row>
    <row r="522" spans="7:7">
      <c r="G522" s="74"/>
    </row>
    <row r="523" spans="7:7">
      <c r="G523" s="74"/>
    </row>
    <row r="524" spans="7:7">
      <c r="G524" s="74"/>
    </row>
    <row r="525" spans="7:7">
      <c r="G525" s="74"/>
    </row>
    <row r="526" spans="7:7">
      <c r="G526" s="74"/>
    </row>
    <row r="527" spans="7:7">
      <c r="G527" s="74"/>
    </row>
    <row r="528" spans="7:7">
      <c r="G528" s="74"/>
    </row>
    <row r="529" spans="7:7">
      <c r="G529" s="74"/>
    </row>
    <row r="530" spans="7:7">
      <c r="G530" s="74"/>
    </row>
    <row r="531" spans="7:7">
      <c r="G531" s="74"/>
    </row>
    <row r="532" spans="7:7">
      <c r="G532" s="74"/>
    </row>
    <row r="533" spans="7:7">
      <c r="G533" s="74"/>
    </row>
    <row r="534" spans="7:7">
      <c r="G534" s="74"/>
    </row>
    <row r="535" spans="7:7">
      <c r="G535" s="74"/>
    </row>
    <row r="536" spans="7:7">
      <c r="G536" s="74"/>
    </row>
    <row r="537" spans="7:7">
      <c r="G537" s="74"/>
    </row>
    <row r="538" spans="7:7">
      <c r="G538" s="74"/>
    </row>
    <row r="539" spans="7:7">
      <c r="G539" s="74"/>
    </row>
    <row r="540" spans="7:7">
      <c r="G540" s="74"/>
    </row>
    <row r="541" spans="7:7">
      <c r="G541" s="74"/>
    </row>
    <row r="542" spans="7:7">
      <c r="G542" s="74"/>
    </row>
    <row r="543" spans="7:7">
      <c r="G543" s="74"/>
    </row>
    <row r="544" spans="7:7">
      <c r="G544" s="74"/>
    </row>
    <row r="545" spans="7:7">
      <c r="G545" s="74"/>
    </row>
    <row r="546" spans="7:7">
      <c r="G546" s="74"/>
    </row>
    <row r="547" spans="7:7">
      <c r="G547" s="74"/>
    </row>
    <row r="548" spans="7:7">
      <c r="G548" s="74"/>
    </row>
    <row r="549" spans="7:7">
      <c r="G549" s="74"/>
    </row>
    <row r="550" spans="7:7">
      <c r="G550" s="74"/>
    </row>
    <row r="551" spans="7:7">
      <c r="G551" s="74"/>
    </row>
    <row r="552" spans="7:7">
      <c r="G552" s="74"/>
    </row>
    <row r="553" spans="7:7">
      <c r="G553" s="74"/>
    </row>
    <row r="554" spans="7:7">
      <c r="G554" s="74"/>
    </row>
    <row r="555" spans="7:7">
      <c r="G555" s="74"/>
    </row>
    <row r="556" spans="7:7">
      <c r="G556" s="74"/>
    </row>
    <row r="557" spans="7:7">
      <c r="G557" s="74"/>
    </row>
    <row r="558" spans="7:7">
      <c r="G558" s="74"/>
    </row>
    <row r="559" spans="7:7">
      <c r="G559" s="74"/>
    </row>
    <row r="560" spans="7:7">
      <c r="G560" s="74"/>
    </row>
    <row r="561" spans="7:7">
      <c r="G561" s="74"/>
    </row>
    <row r="562" spans="7:7">
      <c r="G562" s="74"/>
    </row>
    <row r="563" spans="7:7">
      <c r="G563" s="74"/>
    </row>
    <row r="564" spans="7:7">
      <c r="G564" s="74"/>
    </row>
    <row r="565" spans="7:7">
      <c r="G565" s="74"/>
    </row>
    <row r="566" spans="7:7">
      <c r="G566" s="74"/>
    </row>
    <row r="567" spans="7:7">
      <c r="G567" s="74"/>
    </row>
    <row r="568" spans="7:7">
      <c r="G568" s="74"/>
    </row>
    <row r="569" spans="7:7">
      <c r="G569" s="74"/>
    </row>
    <row r="570" spans="7:7">
      <c r="G570" s="74"/>
    </row>
    <row r="571" spans="7:7">
      <c r="G571" s="74"/>
    </row>
    <row r="572" spans="7:7">
      <c r="G572" s="74"/>
    </row>
    <row r="573" spans="7:7">
      <c r="G573" s="74"/>
    </row>
    <row r="574" spans="7:7">
      <c r="G574" s="74"/>
    </row>
    <row r="575" spans="7:7">
      <c r="G575" s="74"/>
    </row>
    <row r="576" spans="7:7">
      <c r="G576" s="74"/>
    </row>
    <row r="577" spans="7:7">
      <c r="G577" s="74"/>
    </row>
    <row r="578" spans="7:7">
      <c r="G578" s="74"/>
    </row>
    <row r="579" spans="7:7">
      <c r="G579" s="74"/>
    </row>
    <row r="580" spans="7:7">
      <c r="G580" s="74"/>
    </row>
    <row r="581" spans="7:7">
      <c r="G581" s="74"/>
    </row>
    <row r="582" spans="7:7">
      <c r="G582" s="74"/>
    </row>
    <row r="583" spans="7:7">
      <c r="G583" s="74"/>
    </row>
    <row r="584" spans="7:7">
      <c r="G584" s="74"/>
    </row>
    <row r="585" spans="7:7">
      <c r="G585" s="74"/>
    </row>
    <row r="586" spans="7:7">
      <c r="G586" s="74"/>
    </row>
    <row r="587" spans="7:7">
      <c r="G587" s="74"/>
    </row>
    <row r="588" spans="7:7">
      <c r="G588" s="74"/>
    </row>
    <row r="589" spans="7:7">
      <c r="G589" s="74"/>
    </row>
    <row r="590" spans="7:7">
      <c r="G590" s="74"/>
    </row>
    <row r="591" spans="7:7">
      <c r="G591" s="74"/>
    </row>
    <row r="592" spans="7:7">
      <c r="G592" s="74"/>
    </row>
    <row r="593" spans="7:7">
      <c r="G593" s="74"/>
    </row>
    <row r="594" spans="7:7">
      <c r="G594" s="74"/>
    </row>
    <row r="595" spans="7:7">
      <c r="G595" s="74"/>
    </row>
    <row r="596" spans="7:7">
      <c r="G596" s="74"/>
    </row>
    <row r="597" spans="7:7">
      <c r="G597" s="74"/>
    </row>
    <row r="598" spans="7:7">
      <c r="G598" s="74"/>
    </row>
    <row r="599" spans="7:7">
      <c r="G599" s="74"/>
    </row>
    <row r="600" spans="7:7">
      <c r="G600" s="74"/>
    </row>
    <row r="601" spans="7:7">
      <c r="G601" s="74"/>
    </row>
    <row r="602" spans="7:7">
      <c r="G602" s="74"/>
    </row>
    <row r="603" spans="7:7">
      <c r="G603" s="74"/>
    </row>
    <row r="604" spans="7:7">
      <c r="G604" s="74"/>
    </row>
    <row r="605" spans="7:7">
      <c r="G605" s="74"/>
    </row>
    <row r="606" spans="7:7">
      <c r="G606" s="74"/>
    </row>
    <row r="607" spans="7:7">
      <c r="G607" s="74"/>
    </row>
    <row r="608" spans="7:7">
      <c r="G608" s="74"/>
    </row>
    <row r="609" spans="7:7">
      <c r="G609" s="74"/>
    </row>
    <row r="610" spans="7:7">
      <c r="G610" s="74"/>
    </row>
    <row r="611" spans="7:7">
      <c r="G611" s="74"/>
    </row>
    <row r="612" spans="7:7">
      <c r="G612" s="74"/>
    </row>
    <row r="613" spans="7:7">
      <c r="G613" s="74"/>
    </row>
    <row r="614" spans="7:7">
      <c r="G614" s="74"/>
    </row>
    <row r="615" spans="7:7">
      <c r="G615" s="74"/>
    </row>
    <row r="616" spans="7:7">
      <c r="G616" s="74"/>
    </row>
    <row r="617" spans="7:7">
      <c r="G617" s="74"/>
    </row>
    <row r="618" spans="7:7">
      <c r="G618" s="74"/>
    </row>
    <row r="619" spans="7:7">
      <c r="G619" s="74"/>
    </row>
    <row r="620" spans="7:7">
      <c r="G620" s="74"/>
    </row>
    <row r="621" spans="7:7">
      <c r="G621" s="74"/>
    </row>
    <row r="622" spans="7:7">
      <c r="G622" s="74"/>
    </row>
    <row r="623" spans="7:7">
      <c r="G623" s="74"/>
    </row>
    <row r="624" spans="7:7">
      <c r="G624" s="74"/>
    </row>
    <row r="625" spans="7:7">
      <c r="G625" s="74"/>
    </row>
    <row r="626" spans="7:7">
      <c r="G626" s="74"/>
    </row>
    <row r="627" spans="7:7">
      <c r="G627" s="74"/>
    </row>
    <row r="628" spans="7:7">
      <c r="G628" s="74"/>
    </row>
    <row r="629" spans="7:7">
      <c r="G629" s="74"/>
    </row>
    <row r="630" spans="7:7">
      <c r="G630" s="74"/>
    </row>
    <row r="631" spans="7:7">
      <c r="G631" s="74"/>
    </row>
    <row r="632" spans="7:7">
      <c r="G632" s="74"/>
    </row>
    <row r="633" spans="7:7">
      <c r="G633" s="74"/>
    </row>
    <row r="634" spans="7:7">
      <c r="G634" s="74"/>
    </row>
    <row r="635" spans="7:7">
      <c r="G635" s="74"/>
    </row>
    <row r="636" spans="7:7">
      <c r="G636" s="74"/>
    </row>
    <row r="637" spans="7:7">
      <c r="G637" s="74"/>
    </row>
    <row r="638" spans="7:7">
      <c r="G638" s="74"/>
    </row>
    <row r="639" spans="7:7">
      <c r="G639" s="74"/>
    </row>
    <row r="640" spans="7:7">
      <c r="G640" s="74"/>
    </row>
    <row r="641" spans="7:7">
      <c r="G641" s="74"/>
    </row>
    <row r="642" spans="7:7">
      <c r="G642" s="74"/>
    </row>
    <row r="643" spans="7:7">
      <c r="G643" s="74"/>
    </row>
    <row r="644" spans="7:7">
      <c r="G644" s="74"/>
    </row>
    <row r="645" spans="7:7">
      <c r="G645" s="74"/>
    </row>
    <row r="646" spans="7:7">
      <c r="G646" s="74"/>
    </row>
    <row r="647" spans="7:7">
      <c r="G647" s="74"/>
    </row>
    <row r="648" spans="7:7">
      <c r="G648" s="74"/>
    </row>
    <row r="649" spans="7:7">
      <c r="G649" s="74"/>
    </row>
    <row r="650" spans="7:7">
      <c r="G650" s="74"/>
    </row>
    <row r="651" spans="7:7">
      <c r="G651" s="74"/>
    </row>
    <row r="652" spans="7:7">
      <c r="G652" s="74"/>
    </row>
    <row r="653" spans="7:7">
      <c r="G653" s="74"/>
    </row>
    <row r="654" spans="7:7">
      <c r="G654" s="74"/>
    </row>
    <row r="655" spans="7:7">
      <c r="G655" s="74"/>
    </row>
    <row r="656" spans="7:7">
      <c r="G656" s="74"/>
    </row>
  </sheetData>
  <autoFilter ref="A4:I452"/>
  <sortState ref="A5:I448">
    <sortCondition ref="B5:B448"/>
  </sortState>
  <conditionalFormatting sqref="B448:B1048576 B1:B446">
    <cfRule type="duplicateValues" dxfId="0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08"/>
  <sheetViews>
    <sheetView workbookViewId="0">
      <selection activeCell="O13" sqref="O13"/>
    </sheetView>
  </sheetViews>
  <sheetFormatPr defaultRowHeight="12"/>
  <cols>
    <col min="1" max="1" width="4.5703125" style="8" customWidth="1"/>
    <col min="2" max="2" width="11" style="9" bestFit="1" customWidth="1"/>
    <col min="3" max="3" width="32.42578125" style="8" bestFit="1" customWidth="1"/>
    <col min="4" max="4" width="16.42578125" style="40" bestFit="1" customWidth="1"/>
    <col min="5" max="5" width="31.7109375" style="8" bestFit="1" customWidth="1"/>
    <col min="6" max="16384" width="9.140625" style="8"/>
  </cols>
  <sheetData>
    <row r="1" spans="1:5">
      <c r="B1" s="72"/>
    </row>
    <row r="2" spans="1:5" s="65" customFormat="1">
      <c r="A2" s="100" t="s">
        <v>591</v>
      </c>
      <c r="B2" s="99"/>
      <c r="C2" s="99"/>
      <c r="D2" s="99"/>
    </row>
    <row r="4" spans="1:5">
      <c r="A4" s="100" t="s">
        <v>0</v>
      </c>
      <c r="B4" s="100" t="s">
        <v>1</v>
      </c>
      <c r="C4" s="100" t="s">
        <v>2</v>
      </c>
      <c r="D4" s="100" t="s">
        <v>453</v>
      </c>
    </row>
    <row r="5" spans="1:5">
      <c r="A5" s="105">
        <v>1</v>
      </c>
      <c r="B5" s="105">
        <v>508</v>
      </c>
      <c r="C5" s="101" t="s">
        <v>4</v>
      </c>
      <c r="D5" s="102">
        <v>1877.88</v>
      </c>
      <c r="E5" s="8" t="str">
        <f>IFERROR(VLOOKUP(B5,MARÇO!B:C,2,0),"")</f>
        <v>SANDRA EMIDIO PEREIRA</v>
      </c>
    </row>
    <row r="6" spans="1:5">
      <c r="A6" s="105">
        <v>1</v>
      </c>
      <c r="B6" s="105">
        <v>510</v>
      </c>
      <c r="C6" s="101" t="s">
        <v>5</v>
      </c>
      <c r="D6" s="102">
        <v>1521.81</v>
      </c>
      <c r="E6" s="8" t="str">
        <f>IFERROR(VLOOKUP(B6,MARÇO!B:C,2,0),"")</f>
        <v>FRANCISCO FERREIRA DE SOUSA</v>
      </c>
    </row>
    <row r="7" spans="1:5">
      <c r="A7" s="105">
        <v>1</v>
      </c>
      <c r="B7" s="105">
        <v>542</v>
      </c>
      <c r="C7" s="101" t="s">
        <v>6</v>
      </c>
      <c r="D7" s="102">
        <v>732</v>
      </c>
      <c r="E7" s="8" t="str">
        <f>IFERROR(VLOOKUP(B7,MARÇO!B:C,2,0),"")</f>
        <v>ANA MARTA MARCELINO DA SILVA</v>
      </c>
    </row>
    <row r="8" spans="1:5">
      <c r="A8" s="105">
        <v>1</v>
      </c>
      <c r="B8" s="105">
        <v>788</v>
      </c>
      <c r="C8" s="101" t="s">
        <v>7</v>
      </c>
      <c r="D8" s="102">
        <v>1239.19</v>
      </c>
      <c r="E8" s="8" t="str">
        <f>IFERROR(VLOOKUP(B8,MARÇO!B:C,2,0),"")</f>
        <v>IVONEIDE FRANCISCA S ALMEIDA</v>
      </c>
    </row>
    <row r="9" spans="1:5">
      <c r="A9" s="105">
        <v>1</v>
      </c>
      <c r="B9" s="105">
        <v>830</v>
      </c>
      <c r="C9" s="101" t="s">
        <v>8</v>
      </c>
      <c r="D9" s="102">
        <v>1849.76</v>
      </c>
      <c r="E9" s="8" t="str">
        <f>IFERROR(VLOOKUP(B9,MARÇO!B:C,2,0),"")</f>
        <v>CARLOS ANTONIO DA SILVA</v>
      </c>
    </row>
    <row r="10" spans="1:5">
      <c r="A10" s="105">
        <v>1</v>
      </c>
      <c r="B10" s="105">
        <v>863</v>
      </c>
      <c r="C10" s="101" t="s">
        <v>9</v>
      </c>
      <c r="D10" s="102">
        <v>938.18</v>
      </c>
      <c r="E10" s="8" t="str">
        <f>IFERROR(VLOOKUP(B10,MARÇO!B:C,2,0),"")</f>
        <v>JOSE AMARO DOS SANTOS</v>
      </c>
    </row>
    <row r="11" spans="1:5">
      <c r="A11" s="105">
        <v>1</v>
      </c>
      <c r="B11" s="105">
        <v>871</v>
      </c>
      <c r="C11" s="101" t="s">
        <v>573</v>
      </c>
      <c r="D11" s="102">
        <v>1989.16</v>
      </c>
      <c r="E11" s="8" t="str">
        <f>IFERROR(VLOOKUP(B11,MARÇO!B:C,2,0),"")</f>
        <v>MARIA LUISA P DE LEMOS SILVA</v>
      </c>
    </row>
    <row r="12" spans="1:5">
      <c r="A12" s="105">
        <v>1</v>
      </c>
      <c r="B12" s="105">
        <v>897</v>
      </c>
      <c r="C12" s="101" t="s">
        <v>10</v>
      </c>
      <c r="D12" s="102">
        <v>205.91</v>
      </c>
      <c r="E12" s="8" t="str">
        <f>IFERROR(VLOOKUP(B12,MARÇO!B:C,2,0),"")</f>
        <v>EUNICE DE ASSIS CALIXTO</v>
      </c>
    </row>
    <row r="13" spans="1:5">
      <c r="A13" s="105">
        <v>1</v>
      </c>
      <c r="B13" s="105">
        <v>996</v>
      </c>
      <c r="C13" s="101" t="s">
        <v>11</v>
      </c>
      <c r="D13" s="102">
        <v>1455.43</v>
      </c>
      <c r="E13" s="8" t="str">
        <f>IFERROR(VLOOKUP(B13,MARÇO!B:C,2,0),"")</f>
        <v>FIRMINO SIQUEIRA DA SILVA</v>
      </c>
    </row>
    <row r="14" spans="1:5">
      <c r="A14" s="105">
        <v>1</v>
      </c>
      <c r="B14" s="105">
        <v>1008</v>
      </c>
      <c r="C14" s="101" t="s">
        <v>12</v>
      </c>
      <c r="D14" s="102">
        <v>893.51</v>
      </c>
      <c r="E14" s="8" t="str">
        <f>IFERROR(VLOOKUP(B14,MARÇO!B:C,2,0),"")</f>
        <v>MARIO JOSE DO NASCIMENTO</v>
      </c>
    </row>
    <row r="15" spans="1:5">
      <c r="A15" s="105">
        <v>1</v>
      </c>
      <c r="B15" s="105">
        <v>1037</v>
      </c>
      <c r="C15" s="101" t="s">
        <v>13</v>
      </c>
      <c r="D15" s="102">
        <v>1386.12</v>
      </c>
      <c r="E15" s="8" t="str">
        <f>IFERROR(VLOOKUP(B15,MARÇO!B:C,2,0),"")</f>
        <v>DAVI INACIO FILHO</v>
      </c>
    </row>
    <row r="16" spans="1:5">
      <c r="A16" s="105">
        <v>1</v>
      </c>
      <c r="B16" s="105">
        <v>1051</v>
      </c>
      <c r="C16" s="101" t="s">
        <v>14</v>
      </c>
      <c r="D16" s="102">
        <v>7453.03</v>
      </c>
      <c r="E16" s="8" t="str">
        <f>IFERROR(VLOOKUP(B16,MARÇO!B:C,2,0),"")</f>
        <v>GEORGE HAROLD DE B  WALMSLEY</v>
      </c>
    </row>
    <row r="17" spans="1:5">
      <c r="A17" s="105">
        <v>1</v>
      </c>
      <c r="B17" s="105">
        <v>1056</v>
      </c>
      <c r="C17" s="101" t="s">
        <v>15</v>
      </c>
      <c r="D17" s="102">
        <v>1677.78</v>
      </c>
      <c r="E17" s="8" t="str">
        <f>IFERROR(VLOOKUP(B17,MARÇO!B:C,2,0),"")</f>
        <v>VALERIA MARIA DA SILVA</v>
      </c>
    </row>
    <row r="18" spans="1:5">
      <c r="A18" s="105">
        <v>1</v>
      </c>
      <c r="B18" s="105">
        <v>1071</v>
      </c>
      <c r="C18" s="101" t="s">
        <v>16</v>
      </c>
      <c r="D18" s="102">
        <v>771.84</v>
      </c>
      <c r="E18" s="8" t="str">
        <f>IFERROR(VLOOKUP(B18,MARÇO!B:C,2,0),"")</f>
        <v>MARIA JOSE DA HORA</v>
      </c>
    </row>
    <row r="19" spans="1:5">
      <c r="A19" s="105">
        <v>1</v>
      </c>
      <c r="B19" s="105">
        <v>1080</v>
      </c>
      <c r="C19" s="101" t="s">
        <v>17</v>
      </c>
      <c r="D19" s="102">
        <v>1118.98</v>
      </c>
      <c r="E19" s="8" t="str">
        <f>IFERROR(VLOOKUP(B19,MARÇO!B:C,2,0),"")</f>
        <v>VALDIRENE ANDRE PEREIRA</v>
      </c>
    </row>
    <row r="20" spans="1:5">
      <c r="A20" s="105">
        <v>1</v>
      </c>
      <c r="B20" s="105">
        <v>1099</v>
      </c>
      <c r="C20" s="101" t="s">
        <v>18</v>
      </c>
      <c r="D20" s="102">
        <v>1386.12</v>
      </c>
      <c r="E20" s="8" t="str">
        <f>IFERROR(VLOOKUP(B20,MARÇO!B:C,2,0),"")</f>
        <v>VALERIA DA SILVA SOUZA</v>
      </c>
    </row>
    <row r="21" spans="1:5">
      <c r="A21" s="105">
        <v>1</v>
      </c>
      <c r="B21" s="105">
        <v>1126</v>
      </c>
      <c r="C21" s="101" t="s">
        <v>19</v>
      </c>
      <c r="D21" s="102">
        <v>2379.2600000000002</v>
      </c>
      <c r="E21" s="8" t="str">
        <f>IFERROR(VLOOKUP(B21,MARÇO!B:C,2,0),"")</f>
        <v>ALUISIO GOMES FERREIRA FILHO</v>
      </c>
    </row>
    <row r="22" spans="1:5">
      <c r="A22" s="105">
        <v>10</v>
      </c>
      <c r="B22" s="105">
        <v>1135</v>
      </c>
      <c r="C22" s="101" t="s">
        <v>327</v>
      </c>
      <c r="D22" s="102">
        <v>1251.99</v>
      </c>
      <c r="E22" s="8" t="str">
        <f>IFERROR(VLOOKUP(B22,MARÇO!B:C,2,0),"")</f>
        <v>ANTONIO LUIZ DOS SANTOS</v>
      </c>
    </row>
    <row r="23" spans="1:5">
      <c r="A23" s="105">
        <v>1</v>
      </c>
      <c r="B23" s="105">
        <v>1159</v>
      </c>
      <c r="C23" s="101" t="s">
        <v>20</v>
      </c>
      <c r="D23" s="102">
        <v>370.63</v>
      </c>
      <c r="E23" s="8" t="str">
        <f>IFERROR(VLOOKUP(B23,MARÇO!B:C,2,0),"")</f>
        <v>VERA LUCIA MARIA C  DA SILVA</v>
      </c>
    </row>
    <row r="24" spans="1:5">
      <c r="A24" s="105">
        <v>1</v>
      </c>
      <c r="B24" s="105">
        <v>1164</v>
      </c>
      <c r="C24" s="101" t="s">
        <v>21</v>
      </c>
      <c r="D24" s="102">
        <v>1942.24</v>
      </c>
      <c r="E24" s="8" t="str">
        <f>IFERROR(VLOOKUP(B24,MARÇO!B:C,2,0),"")</f>
        <v>TERESINHA MARIA DE F  FELIX</v>
      </c>
    </row>
    <row r="25" spans="1:5">
      <c r="A25" s="105">
        <v>1</v>
      </c>
      <c r="B25" s="105">
        <v>1169</v>
      </c>
      <c r="C25" s="101" t="s">
        <v>22</v>
      </c>
      <c r="D25" s="102">
        <v>1197.3699999999999</v>
      </c>
      <c r="E25" s="8" t="str">
        <f>IFERROR(VLOOKUP(B25,MARÇO!B:C,2,0),"")</f>
        <v>MARIA DO CARMO SANTOS</v>
      </c>
    </row>
    <row r="26" spans="1:5">
      <c r="A26" s="105">
        <v>1</v>
      </c>
      <c r="B26" s="105">
        <v>1177</v>
      </c>
      <c r="C26" s="101" t="s">
        <v>23</v>
      </c>
      <c r="D26" s="102">
        <v>1521.82</v>
      </c>
      <c r="E26" s="8" t="str">
        <f>IFERROR(VLOOKUP(B26,MARÇO!B:C,2,0),"")</f>
        <v>SELMA MARIA P DO NASCIMENTO</v>
      </c>
    </row>
    <row r="27" spans="1:5">
      <c r="A27" s="105">
        <v>1</v>
      </c>
      <c r="B27" s="105">
        <v>1221</v>
      </c>
      <c r="C27" s="101" t="s">
        <v>24</v>
      </c>
      <c r="D27" s="102">
        <v>3529.13</v>
      </c>
      <c r="E27" s="8" t="str">
        <f>IFERROR(VLOOKUP(B27,MARÇO!B:C,2,0),"")</f>
        <v>JOSE CARLOS TENORIO DE MELO</v>
      </c>
    </row>
    <row r="28" spans="1:5">
      <c r="A28" s="105">
        <v>1</v>
      </c>
      <c r="B28" s="105">
        <v>1229</v>
      </c>
      <c r="C28" s="101" t="s">
        <v>25</v>
      </c>
      <c r="D28" s="102">
        <v>1455.43</v>
      </c>
      <c r="E28" s="8" t="str">
        <f>IFERROR(VLOOKUP(B28,MARÇO!B:C,2,0),"")</f>
        <v>IVANETE RODRIGUES DOS SANTOS</v>
      </c>
    </row>
    <row r="29" spans="1:5">
      <c r="A29" s="105">
        <v>1</v>
      </c>
      <c r="B29" s="105">
        <v>1243</v>
      </c>
      <c r="C29" s="101" t="s">
        <v>26</v>
      </c>
      <c r="D29" s="102">
        <v>938.18</v>
      </c>
      <c r="E29" s="8" t="str">
        <f>IFERROR(VLOOKUP(B29,MARÇO!B:C,2,0),"")</f>
        <v>MARIA EUGENIA VILARIM LIMA</v>
      </c>
    </row>
    <row r="30" spans="1:5">
      <c r="A30" s="105">
        <v>1</v>
      </c>
      <c r="B30" s="105">
        <v>1258</v>
      </c>
      <c r="C30" s="101" t="s">
        <v>27</v>
      </c>
      <c r="D30" s="102">
        <v>2248.73</v>
      </c>
      <c r="E30" s="8" t="str">
        <f>IFERROR(VLOOKUP(B30,MARÇO!B:C,2,0),"")</f>
        <v>ADIGALENE RODRIGUES DA SILVA</v>
      </c>
    </row>
    <row r="31" spans="1:5">
      <c r="A31" s="105">
        <v>1</v>
      </c>
      <c r="B31" s="105">
        <v>1267</v>
      </c>
      <c r="C31" s="101" t="s">
        <v>28</v>
      </c>
      <c r="D31" s="102">
        <v>7611.54</v>
      </c>
      <c r="E31" s="8" t="str">
        <f>IFERROR(VLOOKUP(B31,MARÇO!B:C,2,0),"")</f>
        <v>MARCO AURELIO O DE OLIVEIRA</v>
      </c>
    </row>
    <row r="32" spans="1:5">
      <c r="A32" s="105">
        <v>1</v>
      </c>
      <c r="B32" s="105">
        <v>1269</v>
      </c>
      <c r="C32" s="101" t="s">
        <v>29</v>
      </c>
      <c r="D32" s="102">
        <v>700.08</v>
      </c>
      <c r="E32" s="8" t="str">
        <f>IFERROR(VLOOKUP(B32,MARÇO!B:C,2,0),"")</f>
        <v>VALDECY FERREIRA DA COSTA</v>
      </c>
    </row>
    <row r="33" spans="1:5">
      <c r="A33" s="105">
        <v>1</v>
      </c>
      <c r="B33" s="105">
        <v>1328</v>
      </c>
      <c r="C33" s="101" t="s">
        <v>30</v>
      </c>
      <c r="D33" s="102">
        <v>1380.32</v>
      </c>
      <c r="E33" s="8" t="str">
        <f>IFERROR(VLOOKUP(B33,MARÇO!B:C,2,0),"")</f>
        <v>LIZETE ALFREDINA DA SILVA</v>
      </c>
    </row>
    <row r="34" spans="1:5">
      <c r="A34" s="105">
        <v>1</v>
      </c>
      <c r="B34" s="105">
        <v>1330</v>
      </c>
      <c r="C34" s="101" t="s">
        <v>31</v>
      </c>
      <c r="D34" s="102">
        <v>1386.13</v>
      </c>
      <c r="E34" s="8" t="str">
        <f>IFERROR(VLOOKUP(B34,MARÇO!B:C,2,0),"")</f>
        <v>IVANISE MARIA DA LUZ SANTOS</v>
      </c>
    </row>
    <row r="35" spans="1:5">
      <c r="A35" s="105">
        <v>1</v>
      </c>
      <c r="B35" s="105">
        <v>1333</v>
      </c>
      <c r="C35" s="101" t="s">
        <v>32</v>
      </c>
      <c r="D35" s="102">
        <v>1386.12</v>
      </c>
      <c r="E35" s="8" t="str">
        <f>IFERROR(VLOOKUP(B35,MARÇO!B:C,2,0),"")</f>
        <v>JORGE CUNHA OLIVEIRA</v>
      </c>
    </row>
    <row r="36" spans="1:5">
      <c r="A36" s="105">
        <v>1</v>
      </c>
      <c r="B36" s="105">
        <v>1337</v>
      </c>
      <c r="C36" s="101" t="s">
        <v>33</v>
      </c>
      <c r="D36" s="102">
        <v>1847.69</v>
      </c>
      <c r="E36" s="8" t="str">
        <f>IFERROR(VLOOKUP(B36,MARÇO!B:C,2,0),"")</f>
        <v>ROSILDA BARBOSA DOS SANTOS</v>
      </c>
    </row>
    <row r="37" spans="1:5">
      <c r="A37" s="105">
        <v>1</v>
      </c>
      <c r="B37" s="105">
        <v>1363</v>
      </c>
      <c r="C37" s="101" t="s">
        <v>34</v>
      </c>
      <c r="D37" s="102">
        <v>1829.38</v>
      </c>
      <c r="E37" s="8" t="str">
        <f>IFERROR(VLOOKUP(B37,MARÇO!B:C,2,0),"")</f>
        <v>JOSE CARLOS FERREIRA DE ARRUDA</v>
      </c>
    </row>
    <row r="38" spans="1:5">
      <c r="A38" s="105">
        <v>1</v>
      </c>
      <c r="B38" s="105">
        <v>1369</v>
      </c>
      <c r="C38" s="101" t="s">
        <v>35</v>
      </c>
      <c r="D38" s="102">
        <v>934.25</v>
      </c>
      <c r="E38" s="8" t="str">
        <f>IFERROR(VLOOKUP(B38,MARÇO!B:C,2,0),"")</f>
        <v>ELIANE BATISTA DE CASTILHO</v>
      </c>
    </row>
    <row r="39" spans="1:5">
      <c r="A39" s="105">
        <v>1</v>
      </c>
      <c r="B39" s="105">
        <v>1393</v>
      </c>
      <c r="C39" s="101" t="s">
        <v>36</v>
      </c>
      <c r="D39" s="102">
        <v>1380.32</v>
      </c>
      <c r="E39" s="8" t="str">
        <f>IFERROR(VLOOKUP(B39,MARÇO!B:C,2,0),"")</f>
        <v>MANOEL CORREIA DOS SANTOS</v>
      </c>
    </row>
    <row r="40" spans="1:5">
      <c r="A40" s="105">
        <v>1</v>
      </c>
      <c r="B40" s="105">
        <v>1413</v>
      </c>
      <c r="C40" s="101" t="s">
        <v>37</v>
      </c>
      <c r="D40" s="102">
        <v>9281.7099999999991</v>
      </c>
      <c r="E40" s="8" t="str">
        <f>IFERROR(VLOOKUP(B40,MARÇO!B:C,2,0),"")</f>
        <v>LEDUAR GUEDES DE LIMA</v>
      </c>
    </row>
    <row r="41" spans="1:5">
      <c r="A41" s="105">
        <v>1</v>
      </c>
      <c r="B41" s="105">
        <v>1418</v>
      </c>
      <c r="C41" s="101" t="s">
        <v>38</v>
      </c>
      <c r="D41" s="102">
        <v>1677.78</v>
      </c>
      <c r="E41" s="8" t="str">
        <f>IFERROR(VLOOKUP(B41,MARÇO!B:C,2,0),"")</f>
        <v>ELVIS GOMES PEREIRA</v>
      </c>
    </row>
    <row r="42" spans="1:5">
      <c r="A42" s="105">
        <v>1</v>
      </c>
      <c r="B42" s="105">
        <v>1427</v>
      </c>
      <c r="C42" s="101" t="s">
        <v>39</v>
      </c>
      <c r="D42" s="102">
        <v>4949.1899999999996</v>
      </c>
      <c r="E42" s="8" t="str">
        <f>IFERROR(VLOOKUP(B42,MARÇO!B:C,2,0),"")</f>
        <v>ANA MARIA ELOI DA H  DA SILVA</v>
      </c>
    </row>
    <row r="43" spans="1:5">
      <c r="A43" s="105">
        <v>1</v>
      </c>
      <c r="B43" s="105">
        <v>1429</v>
      </c>
      <c r="C43" s="101" t="s">
        <v>40</v>
      </c>
      <c r="D43" s="102">
        <v>1805.28</v>
      </c>
      <c r="E43" s="8" t="str">
        <f>IFERROR(VLOOKUP(B43,MARÇO!B:C,2,0),"")</f>
        <v>JOSE HENRIQUE DA PAZ</v>
      </c>
    </row>
    <row r="44" spans="1:5">
      <c r="A44" s="105">
        <v>1</v>
      </c>
      <c r="B44" s="105">
        <v>1454</v>
      </c>
      <c r="C44" s="101" t="s">
        <v>41</v>
      </c>
      <c r="D44" s="102">
        <v>1787.04</v>
      </c>
      <c r="E44" s="8" t="str">
        <f>IFERROR(VLOOKUP(B44,MARÇO!B:C,2,0),"")</f>
        <v>MAURICIO LOPES DA SILVA</v>
      </c>
    </row>
    <row r="45" spans="1:5">
      <c r="A45" s="105">
        <v>1</v>
      </c>
      <c r="B45" s="105">
        <v>1475</v>
      </c>
      <c r="C45" s="101" t="s">
        <v>42</v>
      </c>
      <c r="D45" s="102">
        <v>1521.82</v>
      </c>
      <c r="E45" s="8" t="str">
        <f>IFERROR(VLOOKUP(B45,MARÇO!B:C,2,0),"")</f>
        <v>MARTA ARAUJO DA F  SANTANA</v>
      </c>
    </row>
    <row r="46" spans="1:5">
      <c r="A46" s="105">
        <v>1</v>
      </c>
      <c r="B46" s="105">
        <v>1483</v>
      </c>
      <c r="C46" s="101" t="s">
        <v>43</v>
      </c>
      <c r="D46" s="102">
        <v>227.01</v>
      </c>
      <c r="E46" s="8" t="str">
        <f>IFERROR(VLOOKUP(B46,MARÇO!B:C,2,0),"")</f>
        <v>REGINA LEANDRO SANTOS DE LIMA</v>
      </c>
    </row>
    <row r="47" spans="1:5">
      <c r="A47" s="105">
        <v>1</v>
      </c>
      <c r="B47" s="105">
        <v>1522</v>
      </c>
      <c r="C47" s="101" t="s">
        <v>44</v>
      </c>
      <c r="D47" s="102">
        <v>666.75</v>
      </c>
      <c r="E47" s="8" t="str">
        <f>IFERROR(VLOOKUP(B47,MARÇO!B:C,2,0),"")</f>
        <v>TEREZINHA P  DA SILVA CORREIA</v>
      </c>
    </row>
    <row r="48" spans="1:5">
      <c r="A48" s="105">
        <v>1</v>
      </c>
      <c r="B48" s="105">
        <v>1536</v>
      </c>
      <c r="C48" s="101" t="s">
        <v>45</v>
      </c>
      <c r="D48" s="102">
        <v>1251.99</v>
      </c>
      <c r="E48" s="8" t="str">
        <f>IFERROR(VLOOKUP(B48,MARÇO!B:C,2,0),"")</f>
        <v>MARIA ADRIAO DA SILVA</v>
      </c>
    </row>
    <row r="49" spans="1:5">
      <c r="A49" s="105">
        <v>1</v>
      </c>
      <c r="B49" s="105">
        <v>1545</v>
      </c>
      <c r="C49" s="101" t="s">
        <v>46</v>
      </c>
      <c r="D49" s="102">
        <v>1496.44</v>
      </c>
      <c r="E49" s="8" t="str">
        <f>IFERROR(VLOOKUP(B49,MARÇO!B:C,2,0),"")</f>
        <v>HERON VILAR DE ANDRADE</v>
      </c>
    </row>
    <row r="50" spans="1:5">
      <c r="A50" s="105">
        <v>1</v>
      </c>
      <c r="B50" s="105">
        <v>1549</v>
      </c>
      <c r="C50" s="101" t="s">
        <v>47</v>
      </c>
      <c r="D50" s="102">
        <v>1449.34</v>
      </c>
      <c r="E50" s="8" t="str">
        <f>IFERROR(VLOOKUP(B50,MARÇO!B:C,2,0),"")</f>
        <v>JOSE JOAQUIM DA SILVA FILHO</v>
      </c>
    </row>
    <row r="51" spans="1:5">
      <c r="A51" s="105">
        <v>1</v>
      </c>
      <c r="B51" s="105">
        <v>1553</v>
      </c>
      <c r="C51" s="101" t="s">
        <v>48</v>
      </c>
      <c r="D51" s="102">
        <v>1386.12</v>
      </c>
      <c r="E51" s="8" t="str">
        <f>IFERROR(VLOOKUP(B51,MARÇO!B:C,2,0),"")</f>
        <v>MARIA DO CARMO A DOS SANTOS</v>
      </c>
    </row>
    <row r="52" spans="1:5">
      <c r="A52" s="105">
        <v>1</v>
      </c>
      <c r="B52" s="105">
        <v>1561</v>
      </c>
      <c r="C52" s="101" t="s">
        <v>50</v>
      </c>
      <c r="D52" s="102">
        <v>666.75</v>
      </c>
      <c r="E52" s="8" t="str">
        <f>IFERROR(VLOOKUP(B52,MARÇO!B:C,2,0),"")</f>
        <v>ANDRE LUIZ MACIEL FERREIRA</v>
      </c>
    </row>
    <row r="53" spans="1:5">
      <c r="A53" s="105">
        <v>1</v>
      </c>
      <c r="B53" s="105">
        <v>1588</v>
      </c>
      <c r="C53" s="101" t="s">
        <v>51</v>
      </c>
      <c r="D53" s="102">
        <v>205.91</v>
      </c>
      <c r="E53" s="8" t="str">
        <f>IFERROR(VLOOKUP(B53,MARÇO!B:C,2,0),"")</f>
        <v>MARIA ANDREA DOS SANTOS</v>
      </c>
    </row>
    <row r="54" spans="1:5">
      <c r="A54" s="105">
        <v>1</v>
      </c>
      <c r="B54" s="105">
        <v>1596</v>
      </c>
      <c r="C54" s="101" t="s">
        <v>53</v>
      </c>
      <c r="D54" s="102">
        <v>717.43</v>
      </c>
      <c r="E54" s="8" t="str">
        <f>IFERROR(VLOOKUP(B54,MARÇO!B:C,2,0),"")</f>
        <v>IVANE FRANCISCO DE AZEVEDO</v>
      </c>
    </row>
    <row r="55" spans="1:5">
      <c r="A55" s="105">
        <v>1</v>
      </c>
      <c r="B55" s="105">
        <v>1597</v>
      </c>
      <c r="C55" s="101" t="s">
        <v>54</v>
      </c>
      <c r="D55" s="102">
        <v>1380.32</v>
      </c>
      <c r="E55" s="8" t="str">
        <f>IFERROR(VLOOKUP(B55,MARÇO!B:C,2,0),"")</f>
        <v>DILMA NEUZA DAS MERCES</v>
      </c>
    </row>
    <row r="56" spans="1:5">
      <c r="A56" s="105">
        <v>1</v>
      </c>
      <c r="B56" s="105">
        <v>1631</v>
      </c>
      <c r="C56" s="101" t="s">
        <v>55</v>
      </c>
      <c r="D56" s="102">
        <v>850.96</v>
      </c>
      <c r="E56" s="8" t="str">
        <f>IFERROR(VLOOKUP(B56,MARÇO!B:C,2,0),"")</f>
        <v>GERSON MARTINS DA SILVA</v>
      </c>
    </row>
    <row r="57" spans="1:5">
      <c r="A57" s="105">
        <v>1</v>
      </c>
      <c r="B57" s="105">
        <v>1650</v>
      </c>
      <c r="C57" s="101" t="s">
        <v>56</v>
      </c>
      <c r="D57" s="102">
        <v>340.52</v>
      </c>
      <c r="E57" s="8" t="str">
        <f>IFERROR(VLOOKUP(B57,MARÇO!B:C,2,0),"")</f>
        <v>JANETE MARIA DA SILVA</v>
      </c>
    </row>
    <row r="58" spans="1:5">
      <c r="A58" s="105">
        <v>1</v>
      </c>
      <c r="B58" s="105">
        <v>1652</v>
      </c>
      <c r="C58" s="101" t="s">
        <v>57</v>
      </c>
      <c r="D58" s="102">
        <v>771.84</v>
      </c>
      <c r="E58" s="8" t="str">
        <f>IFERROR(VLOOKUP(B58,MARÇO!B:C,2,0),"")</f>
        <v>ROMILDO NUNES DIAS</v>
      </c>
    </row>
    <row r="59" spans="1:5">
      <c r="A59" s="105">
        <v>1</v>
      </c>
      <c r="B59" s="105">
        <v>1665</v>
      </c>
      <c r="C59" s="101" t="s">
        <v>58</v>
      </c>
      <c r="D59" s="102">
        <v>500.56</v>
      </c>
      <c r="E59" s="8" t="str">
        <f>IFERROR(VLOOKUP(B59,MARÇO!B:C,2,0),"")</f>
        <v>LUZIA BERNARDO DE SOUSA</v>
      </c>
    </row>
    <row r="60" spans="1:5">
      <c r="A60" s="105">
        <v>1</v>
      </c>
      <c r="B60" s="105">
        <v>1674</v>
      </c>
      <c r="C60" s="101" t="s">
        <v>59</v>
      </c>
      <c r="D60" s="102">
        <v>514.77</v>
      </c>
      <c r="E60" s="8" t="str">
        <f>IFERROR(VLOOKUP(B60,MARÇO!B:C,2,0),"")</f>
        <v>MARIA HELENA FERREIRA DA SILVA</v>
      </c>
    </row>
    <row r="61" spans="1:5">
      <c r="A61" s="105">
        <v>16</v>
      </c>
      <c r="B61" s="105">
        <v>1682</v>
      </c>
      <c r="C61" s="101" t="s">
        <v>346</v>
      </c>
      <c r="D61" s="102">
        <v>1482.48</v>
      </c>
      <c r="E61" s="8" t="str">
        <f>IFERROR(VLOOKUP(B61,MARÇO!B:C,2,0),"")</f>
        <v>MOISES MARTINS DE MELO NETO</v>
      </c>
    </row>
    <row r="62" spans="1:5">
      <c r="A62" s="105">
        <v>10</v>
      </c>
      <c r="B62" s="105">
        <v>1683</v>
      </c>
      <c r="C62" s="101" t="s">
        <v>380</v>
      </c>
      <c r="D62" s="102">
        <v>1482.48</v>
      </c>
      <c r="E62" s="8" t="str">
        <f>IFERROR(VLOOKUP(B62,MARÇO!B:C,2,0),"")</f>
        <v>ADEMIR LOPES DA SILVA</v>
      </c>
    </row>
    <row r="63" spans="1:5">
      <c r="A63" s="105">
        <v>51</v>
      </c>
      <c r="B63" s="105">
        <v>1726</v>
      </c>
      <c r="C63" s="101" t="s">
        <v>381</v>
      </c>
      <c r="D63" s="102">
        <v>1634.45</v>
      </c>
      <c r="E63" s="8" t="str">
        <f>IFERROR(VLOOKUP(B63,MARÇO!B:C,2,0),"")</f>
        <v>JOSE CARLOS VIEIRA</v>
      </c>
    </row>
    <row r="64" spans="1:5">
      <c r="A64" s="105">
        <v>1</v>
      </c>
      <c r="B64" s="105">
        <v>1741</v>
      </c>
      <c r="C64" s="101" t="s">
        <v>60</v>
      </c>
      <c r="D64" s="102">
        <v>1197.3699999999999</v>
      </c>
      <c r="E64" s="8" t="str">
        <f>IFERROR(VLOOKUP(B64,MARÇO!B:C,2,0),"")</f>
        <v>MARCONDES C  DE OLIVEIRA</v>
      </c>
    </row>
    <row r="65" spans="1:5">
      <c r="A65" s="105">
        <v>1</v>
      </c>
      <c r="B65" s="105">
        <v>1749</v>
      </c>
      <c r="C65" s="101" t="s">
        <v>61</v>
      </c>
      <c r="D65" s="102">
        <v>847.39</v>
      </c>
      <c r="E65" s="8" t="str">
        <f>IFERROR(VLOOKUP(B65,MARÇO!B:C,2,0),"")</f>
        <v>MANOEL MARTINS LEITE NETO</v>
      </c>
    </row>
    <row r="66" spans="1:5">
      <c r="A66" s="105">
        <v>1</v>
      </c>
      <c r="B66" s="105">
        <v>1774</v>
      </c>
      <c r="C66" s="101" t="s">
        <v>62</v>
      </c>
      <c r="D66" s="102">
        <v>893.51</v>
      </c>
      <c r="E66" s="8" t="str">
        <f>IFERROR(VLOOKUP(B66,MARÇO!B:C,2,0),"")</f>
        <v>FRANCISCO DE ASSIS BEZERRA</v>
      </c>
    </row>
    <row r="67" spans="1:5">
      <c r="A67" s="105">
        <v>1</v>
      </c>
      <c r="B67" s="105">
        <v>1794</v>
      </c>
      <c r="C67" s="101" t="s">
        <v>63</v>
      </c>
      <c r="D67" s="102">
        <v>1597.9</v>
      </c>
      <c r="E67" s="8" t="str">
        <f>IFERROR(VLOOKUP(B67,MARÇO!B:C,2,0),"")</f>
        <v>LUCIENE MARIA DE ANDRADE</v>
      </c>
    </row>
    <row r="68" spans="1:5">
      <c r="A68" s="105">
        <v>1</v>
      </c>
      <c r="B68" s="105">
        <v>1796</v>
      </c>
      <c r="C68" s="101" t="s">
        <v>64</v>
      </c>
      <c r="D68" s="102">
        <v>700.08</v>
      </c>
      <c r="E68" s="8" t="str">
        <f>IFERROR(VLOOKUP(B68,MARÇO!B:C,2,0),"")</f>
        <v>NEUZA ANUNCIACAO COELHO</v>
      </c>
    </row>
    <row r="69" spans="1:5">
      <c r="A69" s="105">
        <v>1</v>
      </c>
      <c r="B69" s="105">
        <v>1809</v>
      </c>
      <c r="C69" s="101" t="s">
        <v>65</v>
      </c>
      <c r="D69" s="102">
        <v>1192.3699999999999</v>
      </c>
      <c r="E69" s="8" t="str">
        <f>IFERROR(VLOOKUP(B69,MARÇO!B:C,2,0),"")</f>
        <v>JOSE IRANILDO DE ANDRADE SILVA</v>
      </c>
    </row>
    <row r="70" spans="1:5">
      <c r="A70" s="105">
        <v>1</v>
      </c>
      <c r="B70" s="105">
        <v>1821</v>
      </c>
      <c r="C70" s="101" t="s">
        <v>66</v>
      </c>
      <c r="D70" s="102">
        <v>1602.19</v>
      </c>
      <c r="E70" s="8" t="str">
        <f>IFERROR(VLOOKUP(B70,MARÇO!B:C,2,0),"")</f>
        <v>CARLOS STENIO DE DEUS</v>
      </c>
    </row>
    <row r="71" spans="1:5">
      <c r="A71" s="105">
        <v>1</v>
      </c>
      <c r="B71" s="105">
        <v>1822</v>
      </c>
      <c r="C71" s="101" t="s">
        <v>67</v>
      </c>
      <c r="D71" s="102">
        <v>634.99</v>
      </c>
      <c r="E71" s="8" t="str">
        <f>IFERROR(VLOOKUP(B71,MARÇO!B:C,2,0),"")</f>
        <v>GILMAR BEZERRA DE OLIVEIRA</v>
      </c>
    </row>
    <row r="72" spans="1:5">
      <c r="A72" s="105">
        <v>1</v>
      </c>
      <c r="B72" s="105">
        <v>1906</v>
      </c>
      <c r="C72" s="101" t="s">
        <v>68</v>
      </c>
      <c r="D72" s="102">
        <v>1314.59</v>
      </c>
      <c r="E72" s="8" t="str">
        <f>IFERROR(VLOOKUP(B72,MARÇO!B:C,2,0),"")</f>
        <v>IZABEL CRISTINA F DE ARRUDA</v>
      </c>
    </row>
    <row r="73" spans="1:5">
      <c r="A73" s="105">
        <v>1</v>
      </c>
      <c r="B73" s="105">
        <v>1908</v>
      </c>
      <c r="C73" s="101" t="s">
        <v>69</v>
      </c>
      <c r="D73" s="102">
        <v>2775.34</v>
      </c>
      <c r="E73" s="8" t="str">
        <f>IFERROR(VLOOKUP(B73,MARÇO!B:C,2,0),"")</f>
        <v>LUCIA MARIA ARAUJO LAVOR</v>
      </c>
    </row>
    <row r="74" spans="1:5">
      <c r="A74" s="105">
        <v>1</v>
      </c>
      <c r="B74" s="105">
        <v>1909</v>
      </c>
      <c r="C74" s="101" t="s">
        <v>70</v>
      </c>
      <c r="D74" s="102">
        <v>1140.3699999999999</v>
      </c>
      <c r="E74" s="8" t="str">
        <f>IFERROR(VLOOKUP(B74,MARÇO!B:C,2,0),"")</f>
        <v>IVANILDO BATISTA DA SILVA</v>
      </c>
    </row>
    <row r="75" spans="1:5">
      <c r="A75" s="105">
        <v>1</v>
      </c>
      <c r="B75" s="105">
        <v>1916</v>
      </c>
      <c r="C75" s="101" t="s">
        <v>342</v>
      </c>
      <c r="D75" s="102">
        <v>1047.6199999999999</v>
      </c>
      <c r="E75" s="8" t="str">
        <f>IFERROR(VLOOKUP(B75,MARÇO!B:C,2,0),"")</f>
        <v>FABIOLA ALBUQUERQUE PINHEIRO</v>
      </c>
    </row>
    <row r="76" spans="1:5">
      <c r="A76" s="105">
        <v>1</v>
      </c>
      <c r="B76" s="105">
        <v>1924</v>
      </c>
      <c r="C76" s="101" t="s">
        <v>71</v>
      </c>
      <c r="D76" s="102">
        <v>2677.74</v>
      </c>
      <c r="E76" s="8" t="str">
        <f>IFERROR(VLOOKUP(B76,MARÇO!B:C,2,0),"")</f>
        <v>CARLOS HENRIQUE LIMA DE MELO</v>
      </c>
    </row>
    <row r="77" spans="1:5">
      <c r="A77" s="105">
        <v>1</v>
      </c>
      <c r="B77" s="105">
        <v>1932</v>
      </c>
      <c r="C77" s="101" t="s">
        <v>72</v>
      </c>
      <c r="D77" s="102">
        <v>2535.1799999999998</v>
      </c>
      <c r="E77" s="8" t="str">
        <f>IFERROR(VLOOKUP(B77,MARÇO!B:C,2,0),"")</f>
        <v>ROSILENE MARIA ANACLETO</v>
      </c>
    </row>
    <row r="78" spans="1:5">
      <c r="A78" s="105">
        <v>1</v>
      </c>
      <c r="B78" s="105">
        <v>1937</v>
      </c>
      <c r="C78" s="101" t="s">
        <v>73</v>
      </c>
      <c r="D78" s="102">
        <v>1232</v>
      </c>
      <c r="E78" s="8" t="str">
        <f>IFERROR(VLOOKUP(B78,MARÇO!B:C,2,0),"")</f>
        <v>RILDA MARIA DA SILVA</v>
      </c>
    </row>
    <row r="79" spans="1:5">
      <c r="A79" s="105">
        <v>1</v>
      </c>
      <c r="B79" s="105">
        <v>1980</v>
      </c>
      <c r="C79" s="101" t="s">
        <v>74</v>
      </c>
      <c r="D79" s="102">
        <v>4663.46</v>
      </c>
      <c r="E79" s="8" t="str">
        <f>IFERROR(VLOOKUP(B79,MARÇO!B:C,2,0),"")</f>
        <v>MANOEL NETO DINIZ</v>
      </c>
    </row>
    <row r="80" spans="1:5">
      <c r="A80" s="105">
        <v>1</v>
      </c>
      <c r="B80" s="105">
        <v>1999</v>
      </c>
      <c r="C80" s="101" t="s">
        <v>75</v>
      </c>
      <c r="D80" s="102">
        <v>980.96</v>
      </c>
      <c r="E80" s="8" t="str">
        <f>IFERROR(VLOOKUP(B80,MARÇO!B:C,2,0),"")</f>
        <v>ELIAS RIBEIRO DA SILVA FILHO</v>
      </c>
    </row>
    <row r="81" spans="1:5">
      <c r="A81" s="105">
        <v>1</v>
      </c>
      <c r="B81" s="105">
        <v>2019</v>
      </c>
      <c r="C81" s="101" t="s">
        <v>76</v>
      </c>
      <c r="D81" s="102">
        <v>807.03</v>
      </c>
      <c r="E81" s="8" t="str">
        <f>IFERROR(VLOOKUP(B81,MARÇO!B:C,2,0),"")</f>
        <v>MARCOS DO NASCIMENTO</v>
      </c>
    </row>
    <row r="82" spans="1:5">
      <c r="A82" s="105">
        <v>1</v>
      </c>
      <c r="B82" s="105">
        <v>2038</v>
      </c>
      <c r="C82" s="101" t="s">
        <v>77</v>
      </c>
      <c r="D82" s="102">
        <v>1360.86</v>
      </c>
      <c r="E82" s="8" t="str">
        <f>IFERROR(VLOOKUP(B82,MARÇO!B:C,2,0),"")</f>
        <v>IRONILDA FERREIRA DA SILVA</v>
      </c>
    </row>
    <row r="83" spans="1:5">
      <c r="A83" s="105">
        <v>1</v>
      </c>
      <c r="B83" s="105">
        <v>2043</v>
      </c>
      <c r="C83" s="101" t="s">
        <v>78</v>
      </c>
      <c r="D83" s="102">
        <v>1257.27</v>
      </c>
      <c r="E83" s="8" t="str">
        <f>IFERROR(VLOOKUP(B83,MARÇO!B:C,2,0),"")</f>
        <v>JOAO LUIZ BRAGA DE PONTES</v>
      </c>
    </row>
    <row r="84" spans="1:5">
      <c r="A84" s="105">
        <v>1</v>
      </c>
      <c r="B84" s="105">
        <v>2052</v>
      </c>
      <c r="C84" s="101" t="s">
        <v>79</v>
      </c>
      <c r="D84" s="102">
        <v>1320.11</v>
      </c>
      <c r="E84" s="8" t="str">
        <f>IFERROR(VLOOKUP(B84,MARÇO!B:C,2,0),"")</f>
        <v>JOSE FERNANDO PEREIRA DA COSTA</v>
      </c>
    </row>
    <row r="85" spans="1:5">
      <c r="A85" s="105">
        <v>1</v>
      </c>
      <c r="B85" s="105">
        <v>2063</v>
      </c>
      <c r="C85" s="101" t="s">
        <v>80</v>
      </c>
      <c r="D85" s="102">
        <v>5518.32</v>
      </c>
      <c r="E85" s="8" t="str">
        <f>IFERROR(VLOOKUP(B85,MARÇO!B:C,2,0),"")</f>
        <v>JOAQUIM PEDRO CARNEIRO C NETO</v>
      </c>
    </row>
    <row r="86" spans="1:5">
      <c r="A86" s="105">
        <v>1</v>
      </c>
      <c r="B86" s="105">
        <v>2069</v>
      </c>
      <c r="C86" s="101" t="s">
        <v>81</v>
      </c>
      <c r="D86" s="102">
        <v>7037.49</v>
      </c>
      <c r="E86" s="8" t="str">
        <f>IFERROR(VLOOKUP(B86,MARÇO!B:C,2,0),"")</f>
        <v>SELMA VERONICA VIEIRA RAMOS</v>
      </c>
    </row>
    <row r="87" spans="1:5">
      <c r="A87" s="105">
        <v>1</v>
      </c>
      <c r="B87" s="105">
        <v>2086</v>
      </c>
      <c r="C87" s="101" t="s">
        <v>578</v>
      </c>
      <c r="D87" s="102">
        <v>974.32</v>
      </c>
      <c r="E87" s="8" t="str">
        <f>IFERROR(VLOOKUP(B87,MARÇO!B:C,2,0),"")</f>
        <v>ALBANITA LUCIANA DA S FIDELIS</v>
      </c>
    </row>
    <row r="88" spans="1:5">
      <c r="A88" s="105">
        <v>1</v>
      </c>
      <c r="B88" s="105">
        <v>2093</v>
      </c>
      <c r="C88" s="101" t="s">
        <v>82</v>
      </c>
      <c r="D88" s="102">
        <v>807.03</v>
      </c>
      <c r="E88" s="8" t="str">
        <f>IFERROR(VLOOKUP(B88,MARÇO!B:C,2,0),"")</f>
        <v>GILBERTO RIBEIRO DA SILVA</v>
      </c>
    </row>
    <row r="89" spans="1:5">
      <c r="A89" s="105">
        <v>51</v>
      </c>
      <c r="B89" s="105">
        <v>2096</v>
      </c>
      <c r="C89" s="101" t="s">
        <v>334</v>
      </c>
      <c r="D89" s="102">
        <v>1482.48</v>
      </c>
      <c r="E89" s="8" t="str">
        <f>IFERROR(VLOOKUP(B89,MARÇO!B:C,2,0),"")</f>
        <v>MARCELO MORAIS DE OLIVEIRA</v>
      </c>
    </row>
    <row r="90" spans="1:5">
      <c r="A90" s="105">
        <v>1</v>
      </c>
      <c r="B90" s="105">
        <v>2101</v>
      </c>
      <c r="C90" s="101" t="s">
        <v>83</v>
      </c>
      <c r="D90" s="102">
        <v>1257.27</v>
      </c>
      <c r="E90" s="8" t="str">
        <f>IFERROR(VLOOKUP(B90,MARÇO!B:C,2,0),"")</f>
        <v>JOSE LUCIANO CANDIDO DA SILVA</v>
      </c>
    </row>
    <row r="91" spans="1:5">
      <c r="A91" s="105">
        <v>16</v>
      </c>
      <c r="B91" s="105">
        <v>2115</v>
      </c>
      <c r="C91" s="101" t="s">
        <v>347</v>
      </c>
      <c r="D91" s="102">
        <v>1482.48</v>
      </c>
      <c r="E91" s="8" t="str">
        <f>IFERROR(VLOOKUP(B91,MARÇO!B:C,2,0),"")</f>
        <v>SEVERINO JOSE RAMOS DE SOUZA</v>
      </c>
    </row>
    <row r="92" spans="1:5">
      <c r="A92" s="105">
        <v>1</v>
      </c>
      <c r="B92" s="105">
        <v>2117</v>
      </c>
      <c r="C92" s="101" t="s">
        <v>84</v>
      </c>
      <c r="D92" s="102">
        <v>850.96</v>
      </c>
      <c r="E92" s="8" t="str">
        <f>IFERROR(VLOOKUP(B92,MARÇO!B:C,2,0),"")</f>
        <v>WILSON JOSE QUEIROZ DE LIMA</v>
      </c>
    </row>
    <row r="93" spans="1:5">
      <c r="A93" s="105">
        <v>1</v>
      </c>
      <c r="B93" s="105">
        <v>2120</v>
      </c>
      <c r="C93" s="101" t="s">
        <v>85</v>
      </c>
      <c r="D93" s="102">
        <v>904.6</v>
      </c>
      <c r="E93" s="8" t="str">
        <f>IFERROR(VLOOKUP(B93,MARÇO!B:C,2,0),"")</f>
        <v>ANTONIO SOARES DE MELO</v>
      </c>
    </row>
    <row r="94" spans="1:5">
      <c r="A94" s="105">
        <v>1</v>
      </c>
      <c r="B94" s="105">
        <v>2121</v>
      </c>
      <c r="C94" s="101" t="s">
        <v>86</v>
      </c>
      <c r="D94" s="102">
        <v>889.78</v>
      </c>
      <c r="E94" s="8" t="str">
        <f>IFERROR(VLOOKUP(B94,MARÇO!B:C,2,0),"")</f>
        <v>SAMUEL MAURICIO</v>
      </c>
    </row>
    <row r="95" spans="1:5">
      <c r="A95" s="105">
        <v>10</v>
      </c>
      <c r="B95" s="105">
        <v>2124</v>
      </c>
      <c r="C95" s="101" t="s">
        <v>338</v>
      </c>
      <c r="D95" s="102">
        <v>1482.48</v>
      </c>
      <c r="E95" s="8" t="str">
        <f>IFERROR(VLOOKUP(B95,MARÇO!B:C,2,0),"")</f>
        <v>JOSE ALVES FIGUEIREDO FILHO</v>
      </c>
    </row>
    <row r="96" spans="1:5">
      <c r="A96" s="105">
        <v>1</v>
      </c>
      <c r="B96" s="105">
        <v>2125</v>
      </c>
      <c r="C96" s="101" t="s">
        <v>87</v>
      </c>
      <c r="D96" s="102">
        <v>1564.82</v>
      </c>
      <c r="E96" s="8" t="str">
        <f>IFERROR(VLOOKUP(B96,MARÇO!B:C,2,0),"")</f>
        <v>GILMAR GALVAO SANTANA</v>
      </c>
    </row>
    <row r="97" spans="1:5">
      <c r="A97" s="105">
        <v>1</v>
      </c>
      <c r="B97" s="105">
        <v>2126</v>
      </c>
      <c r="C97" s="101" t="s">
        <v>88</v>
      </c>
      <c r="D97" s="102">
        <v>739.56</v>
      </c>
      <c r="E97" s="8" t="str">
        <f>IFERROR(VLOOKUP(B97,MARÇO!B:C,2,0),"")</f>
        <v>JAFFE JOSE LIMA XAVIER</v>
      </c>
    </row>
    <row r="98" spans="1:5">
      <c r="A98" s="105">
        <v>1</v>
      </c>
      <c r="B98" s="105">
        <v>2128</v>
      </c>
      <c r="C98" s="101" t="s">
        <v>89</v>
      </c>
      <c r="D98" s="102">
        <v>3452.28</v>
      </c>
      <c r="E98" s="8" t="str">
        <f>IFERROR(VLOOKUP(B98,MARÇO!B:C,2,0),"")</f>
        <v>JORGE DA SILVA LIMA</v>
      </c>
    </row>
    <row r="99" spans="1:5">
      <c r="A99" s="105">
        <v>1</v>
      </c>
      <c r="B99" s="105">
        <v>2129</v>
      </c>
      <c r="C99" s="101" t="s">
        <v>90</v>
      </c>
      <c r="D99" s="102">
        <v>732</v>
      </c>
      <c r="E99" s="8" t="str">
        <f>IFERROR(VLOOKUP(B99,MARÇO!B:C,2,0),"")</f>
        <v>RICARDO JORGE XAVIER</v>
      </c>
    </row>
    <row r="100" spans="1:5">
      <c r="A100" s="105">
        <v>1</v>
      </c>
      <c r="B100" s="105">
        <v>2130</v>
      </c>
      <c r="C100" s="101" t="s">
        <v>91</v>
      </c>
      <c r="D100" s="102">
        <v>807.05</v>
      </c>
      <c r="E100" s="8" t="str">
        <f>IFERROR(VLOOKUP(B100,MARÇO!B:C,2,0),"")</f>
        <v>HELVIO MOZART MONTENEGRO</v>
      </c>
    </row>
    <row r="101" spans="1:5">
      <c r="A101" s="105">
        <v>1</v>
      </c>
      <c r="B101" s="105">
        <v>2131</v>
      </c>
      <c r="C101" s="101" t="s">
        <v>92</v>
      </c>
      <c r="D101" s="102">
        <v>1100.75</v>
      </c>
      <c r="E101" s="8" t="str">
        <f>IFERROR(VLOOKUP(B101,MARÇO!B:C,2,0),"")</f>
        <v>ALEXANDRE BARBOSA DA SILVA</v>
      </c>
    </row>
    <row r="102" spans="1:5">
      <c r="A102" s="105">
        <v>1</v>
      </c>
      <c r="B102" s="105">
        <v>2134</v>
      </c>
      <c r="C102" s="101" t="s">
        <v>93</v>
      </c>
      <c r="D102" s="102">
        <v>1257.25</v>
      </c>
      <c r="E102" s="8" t="str">
        <f>IFERROR(VLOOKUP(B102,MARÇO!B:C,2,0),"")</f>
        <v>ROSIVALDO SATIRO DOS SANTOS</v>
      </c>
    </row>
    <row r="103" spans="1:5">
      <c r="A103" s="105">
        <v>1</v>
      </c>
      <c r="B103" s="105">
        <v>2136</v>
      </c>
      <c r="C103" s="101" t="s">
        <v>94</v>
      </c>
      <c r="D103" s="102">
        <v>1042.6500000000001</v>
      </c>
      <c r="E103" s="8" t="str">
        <f>IFERROR(VLOOKUP(B103,MARÇO!B:C,2,0),"")</f>
        <v>GESIEL DAVID DE CASTRO</v>
      </c>
    </row>
    <row r="104" spans="1:5">
      <c r="A104" s="105">
        <v>1</v>
      </c>
      <c r="B104" s="105">
        <v>2137</v>
      </c>
      <c r="C104" s="101" t="s">
        <v>95</v>
      </c>
      <c r="D104" s="102">
        <v>3153.36</v>
      </c>
      <c r="E104" s="8" t="str">
        <f>IFERROR(VLOOKUP(B104,MARÇO!B:C,2,0),"")</f>
        <v>FRANCISCO DE ASSIS DE OLIVEIRA</v>
      </c>
    </row>
    <row r="105" spans="1:5">
      <c r="A105" s="105">
        <v>1</v>
      </c>
      <c r="B105" s="105">
        <v>2140</v>
      </c>
      <c r="C105" s="101" t="s">
        <v>96</v>
      </c>
      <c r="D105" s="102">
        <v>2124.67</v>
      </c>
      <c r="E105" s="8" t="str">
        <f>IFERROR(VLOOKUP(B105,MARÇO!B:C,2,0),"")</f>
        <v>LUCIENE PEREIRA DE A NASCIMENT</v>
      </c>
    </row>
    <row r="106" spans="1:5">
      <c r="A106" s="105">
        <v>1</v>
      </c>
      <c r="B106" s="105">
        <v>2143</v>
      </c>
      <c r="C106" s="101" t="s">
        <v>97</v>
      </c>
      <c r="D106" s="102">
        <v>735.08</v>
      </c>
      <c r="E106" s="8" t="str">
        <f>IFERROR(VLOOKUP(B106,MARÇO!B:C,2,0),"")</f>
        <v>RUBEM JOSE DOS S DE PAULA</v>
      </c>
    </row>
    <row r="107" spans="1:5">
      <c r="A107" s="105">
        <v>1</v>
      </c>
      <c r="B107" s="105">
        <v>2145</v>
      </c>
      <c r="C107" s="101" t="s">
        <v>98</v>
      </c>
      <c r="D107" s="102">
        <v>1257.25</v>
      </c>
      <c r="E107" s="8" t="str">
        <f>IFERROR(VLOOKUP(B107,MARÇO!B:C,2,0),"")</f>
        <v>EVERALDO DA SILVA CABRAL</v>
      </c>
    </row>
    <row r="108" spans="1:5">
      <c r="A108" s="105">
        <v>1</v>
      </c>
      <c r="B108" s="105">
        <v>2146</v>
      </c>
      <c r="C108" s="101" t="s">
        <v>99</v>
      </c>
      <c r="D108" s="102">
        <v>1086.05</v>
      </c>
      <c r="E108" s="8" t="str">
        <f>IFERROR(VLOOKUP(B108,MARÇO!B:C,2,0),"")</f>
        <v>ROGERIO BARROS DOS SANTOS</v>
      </c>
    </row>
    <row r="109" spans="1:5">
      <c r="A109" s="105">
        <v>16</v>
      </c>
      <c r="B109" s="105">
        <v>2151</v>
      </c>
      <c r="C109" s="101" t="s">
        <v>101</v>
      </c>
      <c r="D109" s="102">
        <v>1132.9100000000001</v>
      </c>
      <c r="E109" s="8" t="str">
        <f>IFERROR(VLOOKUP(B109,MARÇO!B:C,2,0),"")</f>
        <v>JUREMA MARIA BONGALHARDO</v>
      </c>
    </row>
    <row r="110" spans="1:5">
      <c r="A110" s="105">
        <v>1</v>
      </c>
      <c r="B110" s="105">
        <v>2153</v>
      </c>
      <c r="C110" s="101" t="s">
        <v>102</v>
      </c>
      <c r="D110" s="102">
        <v>1455.44</v>
      </c>
      <c r="E110" s="8" t="str">
        <f>IFERROR(VLOOKUP(B110,MARÇO!B:C,2,0),"")</f>
        <v>SERGIO PEREIRA DA COSTA</v>
      </c>
    </row>
    <row r="111" spans="1:5">
      <c r="A111" s="105">
        <v>1</v>
      </c>
      <c r="B111" s="105">
        <v>2156</v>
      </c>
      <c r="C111" s="101" t="s">
        <v>103</v>
      </c>
      <c r="D111" s="102">
        <v>1104.69</v>
      </c>
      <c r="E111" s="8" t="str">
        <f>IFERROR(VLOOKUP(B111,MARÇO!B:C,2,0),"")</f>
        <v>EDLEUSA LUCIA BATISTA DA SILVA</v>
      </c>
    </row>
    <row r="112" spans="1:5">
      <c r="A112" s="105">
        <v>1</v>
      </c>
      <c r="B112" s="105">
        <v>2159</v>
      </c>
      <c r="C112" s="101" t="s">
        <v>104</v>
      </c>
      <c r="D112" s="102">
        <v>2342.88</v>
      </c>
      <c r="E112" s="8" t="str">
        <f>IFERROR(VLOOKUP(B112,MARÇO!B:C,2,0),"")</f>
        <v>FREDERICO JOSE C  DA NOBREGA</v>
      </c>
    </row>
    <row r="113" spans="1:5">
      <c r="A113" s="105">
        <v>1</v>
      </c>
      <c r="B113" s="105">
        <v>2161</v>
      </c>
      <c r="C113" s="101" t="s">
        <v>105</v>
      </c>
      <c r="D113" s="102">
        <v>1739.56</v>
      </c>
      <c r="E113" s="8" t="str">
        <f>IFERROR(VLOOKUP(B113,MARÇO!B:C,2,0),"")</f>
        <v>WLADIMIR MACHADO DO E  SANTO</v>
      </c>
    </row>
    <row r="114" spans="1:5">
      <c r="A114" s="105">
        <v>1</v>
      </c>
      <c r="B114" s="105">
        <v>2181</v>
      </c>
      <c r="C114" s="101" t="s">
        <v>106</v>
      </c>
      <c r="D114" s="102">
        <v>3899.63</v>
      </c>
      <c r="E114" s="8" t="str">
        <f>IFERROR(VLOOKUP(B114,MARÇO!B:C,2,0),"")</f>
        <v>ELCY SILVA DE ARAUJO</v>
      </c>
    </row>
    <row r="115" spans="1:5">
      <c r="A115" s="105">
        <v>1</v>
      </c>
      <c r="B115" s="105">
        <v>2274</v>
      </c>
      <c r="C115" s="101" t="s">
        <v>107</v>
      </c>
      <c r="D115" s="102">
        <v>5706.86</v>
      </c>
      <c r="E115" s="8" t="str">
        <f>IFERROR(VLOOKUP(B115,MARÇO!B:C,2,0),"")</f>
        <v>DJALMA LIMA DE OLIVEIRA DANTAS</v>
      </c>
    </row>
    <row r="116" spans="1:5">
      <c r="A116" s="105">
        <v>1</v>
      </c>
      <c r="B116" s="105">
        <v>2280</v>
      </c>
      <c r="C116" s="101" t="s">
        <v>108</v>
      </c>
      <c r="D116" s="102">
        <v>1190.01</v>
      </c>
      <c r="E116" s="8" t="str">
        <f>IFERROR(VLOOKUP(B116,MARÇO!B:C,2,0),"")</f>
        <v>JACQUELINE CESAR DE GUSMAO</v>
      </c>
    </row>
    <row r="117" spans="1:5">
      <c r="A117" s="105">
        <v>1</v>
      </c>
      <c r="B117" s="105">
        <v>2295</v>
      </c>
      <c r="C117" s="101" t="s">
        <v>109</v>
      </c>
      <c r="D117" s="102">
        <v>1647.7</v>
      </c>
      <c r="E117" s="8" t="str">
        <f>IFERROR(VLOOKUP(B117,MARÇO!B:C,2,0),"")</f>
        <v>VINCENZO PAPARIELLO</v>
      </c>
    </row>
    <row r="118" spans="1:5">
      <c r="A118" s="105">
        <v>1</v>
      </c>
      <c r="B118" s="105">
        <v>2308</v>
      </c>
      <c r="C118" s="101" t="s">
        <v>110</v>
      </c>
      <c r="D118" s="102">
        <v>1190.01</v>
      </c>
      <c r="E118" s="8" t="str">
        <f>IFERROR(VLOOKUP(B118,MARÇO!B:C,2,0),"")</f>
        <v>ADEILDO CARLOS DIAS BEZERRA</v>
      </c>
    </row>
    <row r="119" spans="1:5">
      <c r="A119" s="105">
        <v>1</v>
      </c>
      <c r="B119" s="105">
        <v>2330</v>
      </c>
      <c r="C119" s="101" t="s">
        <v>111</v>
      </c>
      <c r="D119" s="102">
        <v>2571.8000000000002</v>
      </c>
      <c r="E119" s="8" t="str">
        <f>IFERROR(VLOOKUP(B119,MARÇO!B:C,2,0),"")</f>
        <v>ERICK RENAN PEREIRA DE ACIOLI</v>
      </c>
    </row>
    <row r="120" spans="1:5">
      <c r="A120" s="105">
        <v>1</v>
      </c>
      <c r="B120" s="105">
        <v>2337</v>
      </c>
      <c r="C120" s="101" t="s">
        <v>112</v>
      </c>
      <c r="D120" s="102">
        <v>2976.5</v>
      </c>
      <c r="E120" s="8" t="str">
        <f>IFERROR(VLOOKUP(B120,MARÇO!B:C,2,0),"")</f>
        <v>FLAVIA PATRICIA M  MEDEIROS</v>
      </c>
    </row>
    <row r="121" spans="1:5">
      <c r="A121" s="105">
        <v>1</v>
      </c>
      <c r="B121" s="105">
        <v>2339</v>
      </c>
      <c r="C121" s="101" t="s">
        <v>113</v>
      </c>
      <c r="D121" s="102">
        <v>3495.08</v>
      </c>
      <c r="E121" s="8" t="str">
        <f>IFERROR(VLOOKUP(B121,MARÇO!B:C,2,0),"")</f>
        <v>DEBORAH BEZERRA MONTEIRO</v>
      </c>
    </row>
    <row r="122" spans="1:5">
      <c r="A122" s="105">
        <v>1</v>
      </c>
      <c r="B122" s="105">
        <v>2342</v>
      </c>
      <c r="C122" s="101" t="s">
        <v>114</v>
      </c>
      <c r="D122" s="102">
        <v>2976.5</v>
      </c>
      <c r="E122" s="8" t="str">
        <f>IFERROR(VLOOKUP(B122,MARÇO!B:C,2,0),"")</f>
        <v>MARCOS ANDRE CUNHA DE OLIVEIRA</v>
      </c>
    </row>
    <row r="123" spans="1:5">
      <c r="A123" s="105">
        <v>1</v>
      </c>
      <c r="B123" s="105">
        <v>2351</v>
      </c>
      <c r="C123" s="101" t="s">
        <v>116</v>
      </c>
      <c r="D123" s="102">
        <v>88.93</v>
      </c>
      <c r="E123" s="8" t="str">
        <f>IFERROR(VLOOKUP(B123,MARÇO!B:C,2,0),"")</f>
        <v>CLAUDIA SALVINA DE SANTANA</v>
      </c>
    </row>
    <row r="124" spans="1:5">
      <c r="A124" s="105">
        <v>1</v>
      </c>
      <c r="B124" s="105">
        <v>2363</v>
      </c>
      <c r="C124" s="101" t="s">
        <v>117</v>
      </c>
      <c r="D124" s="102">
        <v>735.09</v>
      </c>
      <c r="E124" s="8" t="str">
        <f>IFERROR(VLOOKUP(B124,MARÇO!B:C,2,0),"")</f>
        <v>MIRIAM ALVES BASTOS DA SILVA</v>
      </c>
    </row>
    <row r="125" spans="1:5">
      <c r="A125" s="105">
        <v>1</v>
      </c>
      <c r="B125" s="105">
        <v>2367</v>
      </c>
      <c r="C125" s="101" t="s">
        <v>118</v>
      </c>
      <c r="D125" s="102">
        <v>697.14</v>
      </c>
      <c r="E125" s="8" t="str">
        <f>IFERROR(VLOOKUP(B125,MARÇO!B:C,2,0),"")</f>
        <v>PRISCILLA RODRIGUES P DA SILVA</v>
      </c>
    </row>
    <row r="126" spans="1:5">
      <c r="A126" s="105">
        <v>1</v>
      </c>
      <c r="B126" s="105">
        <v>2382</v>
      </c>
      <c r="C126" s="101" t="s">
        <v>120</v>
      </c>
      <c r="D126" s="102">
        <v>4601.46</v>
      </c>
      <c r="E126" s="8" t="str">
        <f>IFERROR(VLOOKUP(B126,MARÇO!B:C,2,0),"")</f>
        <v>AILA KARLA MOTA SANTANA</v>
      </c>
    </row>
    <row r="127" spans="1:5">
      <c r="A127" s="105">
        <v>1</v>
      </c>
      <c r="B127" s="105">
        <v>2384</v>
      </c>
      <c r="C127" s="101" t="s">
        <v>121</v>
      </c>
      <c r="D127" s="102">
        <v>697.14</v>
      </c>
      <c r="E127" s="8" t="str">
        <f>IFERROR(VLOOKUP(B127,MARÇO!B:C,2,0),"")</f>
        <v>KATIA MIRANDA DE ARAUJO LOPES</v>
      </c>
    </row>
    <row r="128" spans="1:5">
      <c r="A128" s="105">
        <v>1</v>
      </c>
      <c r="B128" s="105">
        <v>2392</v>
      </c>
      <c r="C128" s="101" t="s">
        <v>122</v>
      </c>
      <c r="D128" s="102">
        <v>1633.67</v>
      </c>
      <c r="E128" s="8" t="str">
        <f>IFERROR(VLOOKUP(B128,MARÇO!B:C,2,0),"")</f>
        <v>KLEYTON DA SILVA A PEREIRA</v>
      </c>
    </row>
    <row r="129" spans="1:5">
      <c r="A129" s="105">
        <v>1</v>
      </c>
      <c r="B129" s="105">
        <v>2406</v>
      </c>
      <c r="C129" s="101" t="s">
        <v>123</v>
      </c>
      <c r="D129" s="102">
        <v>548.53</v>
      </c>
      <c r="E129" s="8" t="str">
        <f>IFERROR(VLOOKUP(B129,MARÇO!B:C,2,0),"")</f>
        <v>DEYSE MARIA DOS SANTOS SILVA</v>
      </c>
    </row>
    <row r="130" spans="1:5">
      <c r="A130" s="105">
        <v>1</v>
      </c>
      <c r="B130" s="105">
        <v>2415</v>
      </c>
      <c r="C130" s="101" t="s">
        <v>124</v>
      </c>
      <c r="D130" s="102">
        <v>4601.46</v>
      </c>
      <c r="E130" s="8" t="str">
        <f>IFERROR(VLOOKUP(B130,MARÇO!B:C,2,0),"")</f>
        <v>SILVIA RENATA QUEIROZ DE FARIA</v>
      </c>
    </row>
    <row r="131" spans="1:5">
      <c r="A131" s="105">
        <v>1</v>
      </c>
      <c r="B131" s="105">
        <v>2420</v>
      </c>
      <c r="C131" s="101" t="s">
        <v>125</v>
      </c>
      <c r="D131" s="102">
        <v>4601.46</v>
      </c>
      <c r="E131" s="8" t="str">
        <f>IFERROR(VLOOKUP(B131,MARÇO!B:C,2,0),"")</f>
        <v>TEREZA RAQUEL F ALMEIDA</v>
      </c>
    </row>
    <row r="132" spans="1:5">
      <c r="A132" s="105">
        <v>1</v>
      </c>
      <c r="B132" s="105">
        <v>2421</v>
      </c>
      <c r="C132" s="101" t="s">
        <v>126</v>
      </c>
      <c r="D132" s="102">
        <v>2339.42</v>
      </c>
      <c r="E132" s="8" t="str">
        <f>IFERROR(VLOOKUP(B132,MARÇO!B:C,2,0),"")</f>
        <v>ANA CLAUDIA NUNES DE MOURA</v>
      </c>
    </row>
    <row r="133" spans="1:5">
      <c r="A133" s="105">
        <v>1</v>
      </c>
      <c r="B133" s="105">
        <v>2437</v>
      </c>
      <c r="C133" s="101" t="s">
        <v>127</v>
      </c>
      <c r="D133" s="102">
        <v>889.89</v>
      </c>
      <c r="E133" s="8" t="str">
        <f>IFERROR(VLOOKUP(B133,MARÇO!B:C,2,0),"")</f>
        <v>CLAUDILENE DE LIMA</v>
      </c>
    </row>
    <row r="134" spans="1:5">
      <c r="A134" s="105">
        <v>1</v>
      </c>
      <c r="B134" s="105">
        <v>2440</v>
      </c>
      <c r="C134" s="101" t="s">
        <v>128</v>
      </c>
      <c r="D134" s="102">
        <v>1215.67</v>
      </c>
      <c r="E134" s="8" t="str">
        <f>IFERROR(VLOOKUP(B134,MARÇO!B:C,2,0),"")</f>
        <v>ELIANE MOREIRA DE SOUZA</v>
      </c>
    </row>
    <row r="135" spans="1:5">
      <c r="A135" s="105">
        <v>1</v>
      </c>
      <c r="B135" s="105">
        <v>2443</v>
      </c>
      <c r="C135" s="101" t="s">
        <v>457</v>
      </c>
      <c r="D135" s="102">
        <v>604.75</v>
      </c>
      <c r="E135" s="8" t="str">
        <f>IFERROR(VLOOKUP(B135,MARÇO!B:C,2,0),"")</f>
        <v>GEYZA JANAINA FERREIRA L ALVES</v>
      </c>
    </row>
    <row r="136" spans="1:5">
      <c r="A136" s="105">
        <v>1</v>
      </c>
      <c r="B136" s="105">
        <v>2448</v>
      </c>
      <c r="C136" s="101" t="s">
        <v>129</v>
      </c>
      <c r="D136" s="102">
        <v>666.75</v>
      </c>
      <c r="E136" s="8" t="str">
        <f>IFERROR(VLOOKUP(B136,MARÇO!B:C,2,0),"")</f>
        <v>JULIO CESAR DA SILVA</v>
      </c>
    </row>
    <row r="137" spans="1:5">
      <c r="A137" s="105">
        <v>1</v>
      </c>
      <c r="B137" s="105">
        <v>2451</v>
      </c>
      <c r="C137" s="101" t="s">
        <v>130</v>
      </c>
      <c r="D137" s="102">
        <v>604.75</v>
      </c>
      <c r="E137" s="8" t="str">
        <f>IFERROR(VLOOKUP(B137,MARÇO!B:C,2,0),"")</f>
        <v>MANUELLA BOMFIM DA SILVA</v>
      </c>
    </row>
    <row r="138" spans="1:5">
      <c r="A138" s="105">
        <v>1</v>
      </c>
      <c r="B138" s="105">
        <v>2468</v>
      </c>
      <c r="C138" s="101" t="s">
        <v>132</v>
      </c>
      <c r="D138" s="102">
        <v>2923.05</v>
      </c>
      <c r="E138" s="8" t="str">
        <f>IFERROR(VLOOKUP(B138,MARÇO!B:C,2,0),"")</f>
        <v>ANA GERTRUDES DE A F GUERRA</v>
      </c>
    </row>
    <row r="139" spans="1:5">
      <c r="A139" s="105">
        <v>1</v>
      </c>
      <c r="B139" s="105">
        <v>2474</v>
      </c>
      <c r="C139" s="101" t="s">
        <v>133</v>
      </c>
      <c r="D139" s="102">
        <v>4601.46</v>
      </c>
      <c r="E139" s="8" t="str">
        <f>IFERROR(VLOOKUP(B139,MARÇO!B:C,2,0),"")</f>
        <v>MARIA ROSEANE DOS A CLEMENTINO</v>
      </c>
    </row>
    <row r="140" spans="1:5">
      <c r="A140" s="105">
        <v>50</v>
      </c>
      <c r="B140" s="105">
        <v>2478</v>
      </c>
      <c r="C140" s="101" t="s">
        <v>376</v>
      </c>
      <c r="D140" s="102">
        <v>1881.71</v>
      </c>
      <c r="E140" s="8" t="str">
        <f>IFERROR(VLOOKUP(B140,MARÇO!B:C,2,0),"")</f>
        <v>ROGERIO MOURA VIEIRA</v>
      </c>
    </row>
    <row r="141" spans="1:5">
      <c r="A141" s="105">
        <v>20</v>
      </c>
      <c r="B141" s="105">
        <v>2481</v>
      </c>
      <c r="C141" s="101" t="s">
        <v>351</v>
      </c>
      <c r="D141" s="102">
        <v>1881.71</v>
      </c>
      <c r="E141" s="8" t="str">
        <f>IFERROR(VLOOKUP(B141,MARÇO!B:C,2,0),"")</f>
        <v>RAFAELLA MICHELLE DE L MIRANDA</v>
      </c>
    </row>
    <row r="142" spans="1:5">
      <c r="A142" s="105">
        <v>39</v>
      </c>
      <c r="B142" s="105">
        <v>2484</v>
      </c>
      <c r="C142" s="101" t="s">
        <v>369</v>
      </c>
      <c r="D142" s="102">
        <v>1975.79</v>
      </c>
      <c r="E142" s="8" t="str">
        <f>IFERROR(VLOOKUP(B142,MARÇO!B:C,2,0),"")</f>
        <v>ARLEY ANDERSON TAVARES MOREIRA</v>
      </c>
    </row>
    <row r="143" spans="1:5">
      <c r="A143" s="105">
        <v>1</v>
      </c>
      <c r="B143" s="105">
        <v>2502</v>
      </c>
      <c r="C143" s="101" t="s">
        <v>136</v>
      </c>
      <c r="D143" s="102">
        <v>697.14</v>
      </c>
      <c r="E143" s="8" t="str">
        <f>IFERROR(VLOOKUP(B143,MARÇO!B:C,2,0),"")</f>
        <v>PAULO ROBERTO DA SILVA CUNHA</v>
      </c>
    </row>
    <row r="144" spans="1:5">
      <c r="A144" s="105">
        <v>1</v>
      </c>
      <c r="B144" s="105">
        <v>2503</v>
      </c>
      <c r="C144" s="101" t="s">
        <v>137</v>
      </c>
      <c r="D144" s="102">
        <v>1881.71</v>
      </c>
      <c r="E144" s="8" t="str">
        <f>IFERROR(VLOOKUP(B144,MARÇO!B:C,2,0),"")</f>
        <v>TACIZO LUIZ PEREIRA DA SILVA</v>
      </c>
    </row>
    <row r="145" spans="1:5">
      <c r="A145" s="105">
        <v>1</v>
      </c>
      <c r="B145" s="105">
        <v>2504</v>
      </c>
      <c r="C145" s="101" t="s">
        <v>138</v>
      </c>
      <c r="D145" s="102">
        <v>549.23</v>
      </c>
      <c r="E145" s="8" t="str">
        <f>IFERROR(VLOOKUP(B145,MARÇO!B:C,2,0),"")</f>
        <v>RIVALDO GOMES DA SILVA</v>
      </c>
    </row>
    <row r="146" spans="1:5">
      <c r="A146" s="105">
        <v>1</v>
      </c>
      <c r="B146" s="105">
        <v>2506</v>
      </c>
      <c r="C146" s="101" t="s">
        <v>139</v>
      </c>
      <c r="D146" s="102">
        <v>549.23</v>
      </c>
      <c r="E146" s="8" t="str">
        <f>IFERROR(VLOOKUP(B146,MARÇO!B:C,2,0),"")</f>
        <v>IVETE ANTONIETA B  DE CARVALHO</v>
      </c>
    </row>
    <row r="147" spans="1:5">
      <c r="A147" s="105">
        <v>1</v>
      </c>
      <c r="B147" s="105">
        <v>2507</v>
      </c>
      <c r="C147" s="101" t="s">
        <v>140</v>
      </c>
      <c r="D147" s="102">
        <v>549.23</v>
      </c>
      <c r="E147" s="8" t="str">
        <f>IFERROR(VLOOKUP(B147,MARÇO!B:C,2,0),"")</f>
        <v>ANANIAS TEIXEIRA DE LIMA</v>
      </c>
    </row>
    <row r="148" spans="1:5">
      <c r="A148" s="105">
        <v>1</v>
      </c>
      <c r="B148" s="105">
        <v>2508</v>
      </c>
      <c r="C148" s="101" t="s">
        <v>141</v>
      </c>
      <c r="D148" s="102">
        <v>1190.01</v>
      </c>
      <c r="E148" s="8" t="str">
        <f>IFERROR(VLOOKUP(B148,MARÇO!B:C,2,0),"")</f>
        <v>JOSE ALEXANDRE DE BARROS ALVES</v>
      </c>
    </row>
    <row r="149" spans="1:5">
      <c r="A149" s="105">
        <v>1</v>
      </c>
      <c r="B149" s="105">
        <v>2509</v>
      </c>
      <c r="C149" s="101" t="s">
        <v>142</v>
      </c>
      <c r="D149" s="102">
        <v>242.31</v>
      </c>
      <c r="E149" s="8" t="str">
        <f>IFERROR(VLOOKUP(B149,MARÇO!B:C,2,0),"")</f>
        <v>ALDEMIR NASCIMENTO DA SILVA</v>
      </c>
    </row>
    <row r="150" spans="1:5">
      <c r="A150" s="105">
        <v>1</v>
      </c>
      <c r="B150" s="105">
        <v>2512</v>
      </c>
      <c r="C150" s="101" t="s">
        <v>361</v>
      </c>
      <c r="D150" s="102">
        <v>1881.71</v>
      </c>
      <c r="E150" s="8" t="str">
        <f>IFERROR(VLOOKUP(B150,MARÇO!B:C,2,0),"")</f>
        <v>JOSENILDO JOSE TORRES</v>
      </c>
    </row>
    <row r="151" spans="1:5">
      <c r="A151" s="105">
        <v>1</v>
      </c>
      <c r="B151" s="105">
        <v>2520</v>
      </c>
      <c r="C151" s="101" t="s">
        <v>362</v>
      </c>
      <c r="D151" s="102">
        <v>732</v>
      </c>
      <c r="E151" s="8" t="str">
        <f>IFERROR(VLOOKUP(B151,MARÇO!B:C,2,0),"")</f>
        <v>SELMA CRISTIANIA LIMA RORIZ</v>
      </c>
    </row>
    <row r="152" spans="1:5">
      <c r="A152" s="105">
        <v>39</v>
      </c>
      <c r="B152" s="105">
        <v>2523</v>
      </c>
      <c r="C152" s="101" t="s">
        <v>370</v>
      </c>
      <c r="D152" s="102">
        <v>811.33</v>
      </c>
      <c r="E152" s="8" t="str">
        <f>IFERROR(VLOOKUP(B152,MARÇO!B:C,2,0),"")</f>
        <v>JANISSON COELHO DE VASCONCELOS</v>
      </c>
    </row>
    <row r="153" spans="1:5">
      <c r="A153" s="105">
        <v>10</v>
      </c>
      <c r="B153" s="105">
        <v>2525</v>
      </c>
      <c r="C153" s="101" t="s">
        <v>328</v>
      </c>
      <c r="D153" s="102">
        <v>811.33</v>
      </c>
      <c r="E153" s="8" t="str">
        <f>IFERROR(VLOOKUP(B153,MARÇO!B:C,2,0),"")</f>
        <v>FABIANE TAVARES DE SOUZA</v>
      </c>
    </row>
    <row r="154" spans="1:5">
      <c r="A154" s="105">
        <v>1</v>
      </c>
      <c r="B154" s="105">
        <v>2530</v>
      </c>
      <c r="C154" s="101" t="s">
        <v>145</v>
      </c>
      <c r="D154" s="102">
        <v>604.75</v>
      </c>
      <c r="E154" s="8" t="str">
        <f>IFERROR(VLOOKUP(B154,MARÇO!B:C,2,0),"")</f>
        <v>ARLEILDA MENDES DA SILVA</v>
      </c>
    </row>
    <row r="155" spans="1:5">
      <c r="A155" s="105">
        <v>1</v>
      </c>
      <c r="B155" s="105">
        <v>2534</v>
      </c>
      <c r="C155" s="101" t="s">
        <v>146</v>
      </c>
      <c r="D155" s="102">
        <v>985.1</v>
      </c>
      <c r="E155" s="8" t="str">
        <f>IFERROR(VLOOKUP(B155,MARÇO!B:C,2,0),"")</f>
        <v>EMANUEL MESSIAS RIBEIRO COSTA</v>
      </c>
    </row>
    <row r="156" spans="1:5">
      <c r="A156" s="105">
        <v>1</v>
      </c>
      <c r="B156" s="105">
        <v>2539</v>
      </c>
      <c r="C156" s="101" t="s">
        <v>147</v>
      </c>
      <c r="D156" s="102">
        <v>473.59</v>
      </c>
      <c r="E156" s="8" t="str">
        <f>IFERROR(VLOOKUP(B156,MARÇO!B:C,2,0),"")</f>
        <v>JOSENILDA BEZERRA DA SILVA</v>
      </c>
    </row>
    <row r="157" spans="1:5">
      <c r="A157" s="105">
        <v>1</v>
      </c>
      <c r="B157" s="105">
        <v>2541</v>
      </c>
      <c r="C157" s="101" t="s">
        <v>148</v>
      </c>
      <c r="D157" s="102">
        <v>533.6</v>
      </c>
      <c r="E157" s="8" t="str">
        <f>IFERROR(VLOOKUP(B157,MARÇO!B:C,2,0),"")</f>
        <v>MARCELA SALLES DA SILVA</v>
      </c>
    </row>
    <row r="158" spans="1:5">
      <c r="A158" s="105">
        <v>1</v>
      </c>
      <c r="B158" s="105">
        <v>2548</v>
      </c>
      <c r="C158" s="101" t="s">
        <v>149</v>
      </c>
      <c r="D158" s="102">
        <v>1354.45</v>
      </c>
      <c r="E158" s="8" t="str">
        <f>IFERROR(VLOOKUP(B158,MARÇO!B:C,2,0),"")</f>
        <v>ELIANA PEREIRA SANTANA</v>
      </c>
    </row>
    <row r="159" spans="1:5">
      <c r="A159" s="105">
        <v>1</v>
      </c>
      <c r="B159" s="105">
        <v>2553</v>
      </c>
      <c r="C159" s="101" t="s">
        <v>150</v>
      </c>
      <c r="D159" s="102">
        <v>1039.57</v>
      </c>
      <c r="E159" s="8" t="str">
        <f>IFERROR(VLOOKUP(B159,MARÇO!B:C,2,0),"")</f>
        <v>LIVIA DA SILVA LIMA</v>
      </c>
    </row>
    <row r="160" spans="1:5">
      <c r="A160" s="105">
        <v>1</v>
      </c>
      <c r="B160" s="105">
        <v>2559</v>
      </c>
      <c r="C160" s="101" t="s">
        <v>335</v>
      </c>
      <c r="D160" s="102">
        <v>732</v>
      </c>
      <c r="E160" s="8" t="str">
        <f>IFERROR(VLOOKUP(B160,MARÇO!B:C,2,0),"")</f>
        <v>SANDRO DE MIRANDA SANTOS</v>
      </c>
    </row>
    <row r="161" spans="1:5">
      <c r="A161" s="105">
        <v>1</v>
      </c>
      <c r="B161" s="105">
        <v>2562</v>
      </c>
      <c r="C161" s="101" t="s">
        <v>353</v>
      </c>
      <c r="D161" s="102">
        <v>1881.71</v>
      </c>
      <c r="E161" s="8" t="str">
        <f>IFERROR(VLOOKUP(B161,MARÇO!B:C,2,0),"")</f>
        <v>ERIKA MARQUES BEZERRA</v>
      </c>
    </row>
    <row r="162" spans="1:5">
      <c r="A162" s="105">
        <v>50</v>
      </c>
      <c r="B162" s="105">
        <v>2568</v>
      </c>
      <c r="C162" s="101" t="s">
        <v>388</v>
      </c>
      <c r="D162" s="102">
        <v>1881.71</v>
      </c>
      <c r="E162" s="8" t="str">
        <f>IFERROR(VLOOKUP(B162,MARÇO!B:C,2,0),"")</f>
        <v>CATARINA DANIELLE DA S AMORIM</v>
      </c>
    </row>
    <row r="163" spans="1:5">
      <c r="A163" s="105">
        <v>1</v>
      </c>
      <c r="B163" s="105">
        <v>2577</v>
      </c>
      <c r="C163" s="101" t="s">
        <v>152</v>
      </c>
      <c r="D163" s="102">
        <v>1039.57</v>
      </c>
      <c r="E163" s="8" t="str">
        <f>IFERROR(VLOOKUP(B163,MARÇO!B:C,2,0),"")</f>
        <v>CARLA CRISTINA OLIVEIRA MATOS</v>
      </c>
    </row>
    <row r="164" spans="1:5">
      <c r="A164" s="105">
        <v>1</v>
      </c>
      <c r="B164" s="105">
        <v>2584</v>
      </c>
      <c r="C164" s="101" t="s">
        <v>153</v>
      </c>
      <c r="D164" s="102">
        <v>807.05</v>
      </c>
      <c r="E164" s="8" t="str">
        <f>IFERROR(VLOOKUP(B164,MARÇO!B:C,2,0),"")</f>
        <v>HELIA MARIA ALEXANDRE DE SOUZA</v>
      </c>
    </row>
    <row r="165" spans="1:5">
      <c r="A165" s="105">
        <v>1</v>
      </c>
      <c r="B165" s="105">
        <v>2586</v>
      </c>
      <c r="C165" s="101" t="s">
        <v>336</v>
      </c>
      <c r="D165" s="102">
        <v>1039.57</v>
      </c>
      <c r="E165" s="8" t="str">
        <f>IFERROR(VLOOKUP(B165,MARÇO!B:C,2,0),"")</f>
        <v>JAQUELINE P F DE OLIVEIRA</v>
      </c>
    </row>
    <row r="166" spans="1:5">
      <c r="A166" s="105">
        <v>1</v>
      </c>
      <c r="B166" s="105">
        <v>2588</v>
      </c>
      <c r="C166" s="101" t="s">
        <v>155</v>
      </c>
      <c r="D166" s="102">
        <v>2209.0500000000002</v>
      </c>
      <c r="E166" s="8" t="str">
        <f>IFERROR(VLOOKUP(B166,MARÇO!B:C,2,0),"")</f>
        <v>JOSE NEVES DA SILVA JUNIOR</v>
      </c>
    </row>
    <row r="167" spans="1:5">
      <c r="A167" s="105">
        <v>1</v>
      </c>
      <c r="B167" s="105">
        <v>2596</v>
      </c>
      <c r="C167" s="101" t="s">
        <v>363</v>
      </c>
      <c r="D167" s="102">
        <v>593.41999999999996</v>
      </c>
      <c r="E167" s="8" t="str">
        <f>IFERROR(VLOOKUP(B167,MARÇO!B:C,2,0),"")</f>
        <v>WELLIDA CRISTIANE DE M  GUERRA</v>
      </c>
    </row>
    <row r="168" spans="1:5">
      <c r="A168" s="105">
        <v>47</v>
      </c>
      <c r="B168" s="105">
        <v>2602</v>
      </c>
      <c r="C168" s="101" t="s">
        <v>371</v>
      </c>
      <c r="D168" s="102">
        <v>2074.6</v>
      </c>
      <c r="E168" s="8" t="str">
        <f>IFERROR(VLOOKUP(B168,MARÇO!B:C,2,0),"")</f>
        <v>DIANA ATALECIA NEVES DE SA</v>
      </c>
    </row>
    <row r="169" spans="1:5">
      <c r="A169" s="105">
        <v>59</v>
      </c>
      <c r="B169" s="105">
        <v>2604</v>
      </c>
      <c r="C169" s="101" t="s">
        <v>390</v>
      </c>
      <c r="D169" s="102">
        <v>1881.71</v>
      </c>
      <c r="E169" s="8" t="str">
        <f>IFERROR(VLOOKUP(B169,MARÇO!B:C,2,0),"")</f>
        <v>JAMINE K  G  DA ROCHA MARTINS</v>
      </c>
    </row>
    <row r="170" spans="1:5">
      <c r="A170" s="105">
        <v>1</v>
      </c>
      <c r="B170" s="105">
        <v>2614</v>
      </c>
      <c r="C170" s="101" t="s">
        <v>156</v>
      </c>
      <c r="D170" s="102">
        <v>1008.44</v>
      </c>
      <c r="E170" s="8" t="str">
        <f>IFERROR(VLOOKUP(B170,MARÇO!B:C,2,0),"")</f>
        <v>EDVANIA GOMES DE SOUZA PONTES</v>
      </c>
    </row>
    <row r="171" spans="1:5">
      <c r="A171" s="105">
        <v>1</v>
      </c>
      <c r="B171" s="105">
        <v>2618</v>
      </c>
      <c r="C171" s="101" t="s">
        <v>157</v>
      </c>
      <c r="D171" s="102">
        <v>604.75</v>
      </c>
      <c r="E171" s="8" t="str">
        <f>IFERROR(VLOOKUP(B171,MARÇO!B:C,2,0),"")</f>
        <v>MARIA DA CONCEICAO O DOS SANTO</v>
      </c>
    </row>
    <row r="172" spans="1:5">
      <c r="A172" s="105">
        <v>1</v>
      </c>
      <c r="B172" s="105">
        <v>2623</v>
      </c>
      <c r="C172" s="101" t="s">
        <v>158</v>
      </c>
      <c r="D172" s="102">
        <v>604.77</v>
      </c>
      <c r="E172" s="8" t="str">
        <f>IFERROR(VLOOKUP(B172,MARÇO!B:C,2,0),"")</f>
        <v>RUTH BARBOSA DE ARAUJO</v>
      </c>
    </row>
    <row r="173" spans="1:5">
      <c r="A173" s="105">
        <v>1</v>
      </c>
      <c r="B173" s="105">
        <v>2627</v>
      </c>
      <c r="C173" s="101" t="s">
        <v>330</v>
      </c>
      <c r="D173" s="102">
        <v>2746.75</v>
      </c>
      <c r="E173" s="8" t="str">
        <f>IFERROR(VLOOKUP(B173,MARÇO!B:C,2,0),"")</f>
        <v>LIBNI DE MEDEIROS MELO</v>
      </c>
    </row>
    <row r="174" spans="1:5">
      <c r="A174" s="105">
        <v>1</v>
      </c>
      <c r="B174" s="105">
        <v>2628</v>
      </c>
      <c r="C174" s="101" t="s">
        <v>159</v>
      </c>
      <c r="D174" s="102">
        <v>2133.0500000000002</v>
      </c>
      <c r="E174" s="8" t="str">
        <f>IFERROR(VLOOKUP(B174,MARÇO!B:C,2,0),"")</f>
        <v>ADELE GOMES DE SANTANA</v>
      </c>
    </row>
    <row r="175" spans="1:5">
      <c r="A175" s="105">
        <v>1</v>
      </c>
      <c r="B175" s="105">
        <v>2634</v>
      </c>
      <c r="C175" s="101" t="s">
        <v>364</v>
      </c>
      <c r="D175" s="102">
        <v>732</v>
      </c>
      <c r="E175" s="8" t="str">
        <f>IFERROR(VLOOKUP(B175,MARÇO!B:C,2,0),"")</f>
        <v>KATHYWSKY MELO PINHEIRO</v>
      </c>
    </row>
    <row r="176" spans="1:5">
      <c r="A176" s="105">
        <v>1</v>
      </c>
      <c r="B176" s="105">
        <v>2642</v>
      </c>
      <c r="C176" s="101" t="s">
        <v>160</v>
      </c>
      <c r="D176" s="102">
        <v>1251.0899999999999</v>
      </c>
      <c r="E176" s="8" t="str">
        <f>IFERROR(VLOOKUP(B176,MARÇO!B:C,2,0),"")</f>
        <v>THAMIRYS CLAUDIA R  BATISTA</v>
      </c>
    </row>
    <row r="177" spans="1:5">
      <c r="A177" s="105">
        <v>48</v>
      </c>
      <c r="B177" s="105">
        <v>2644</v>
      </c>
      <c r="C177" s="101" t="s">
        <v>374</v>
      </c>
      <c r="D177" s="102">
        <v>1881.71</v>
      </c>
      <c r="E177" s="8" t="str">
        <f>IFERROR(VLOOKUP(B177,MARÇO!B:C,2,0),"")</f>
        <v>FABRICIO MENEZES DE SOUSA MELO</v>
      </c>
    </row>
    <row r="178" spans="1:5">
      <c r="A178" s="105">
        <v>59</v>
      </c>
      <c r="B178" s="105">
        <v>2651</v>
      </c>
      <c r="C178" s="101" t="s">
        <v>375</v>
      </c>
      <c r="D178" s="102">
        <v>1881.71</v>
      </c>
      <c r="E178" s="8" t="str">
        <f>IFERROR(VLOOKUP(B178,MARÇO!B:C,2,0),"")</f>
        <v>PAULO ANDRE R DOS SANTOS</v>
      </c>
    </row>
    <row r="179" spans="1:5">
      <c r="A179" s="105">
        <v>1</v>
      </c>
      <c r="B179" s="105">
        <v>2656</v>
      </c>
      <c r="C179" s="101" t="s">
        <v>161</v>
      </c>
      <c r="D179" s="102">
        <v>1114.6300000000001</v>
      </c>
      <c r="E179" s="8" t="str">
        <f>IFERROR(VLOOKUP(B179,MARÇO!B:C,2,0),"")</f>
        <v>RAFAELLA ALVES DE ARAUJO SILVA</v>
      </c>
    </row>
    <row r="180" spans="1:5">
      <c r="A180" s="105">
        <v>1</v>
      </c>
      <c r="B180" s="105">
        <v>2659</v>
      </c>
      <c r="C180" s="101" t="s">
        <v>162</v>
      </c>
      <c r="D180" s="102">
        <v>2284.1</v>
      </c>
      <c r="E180" s="8" t="str">
        <f>IFERROR(VLOOKUP(B180,MARÇO!B:C,2,0),"")</f>
        <v>THIAGO SANTOS DE OLIVEIRA</v>
      </c>
    </row>
    <row r="181" spans="1:5">
      <c r="A181" s="105">
        <v>1</v>
      </c>
      <c r="B181" s="105">
        <v>2665</v>
      </c>
      <c r="C181" s="101" t="s">
        <v>163</v>
      </c>
      <c r="D181" s="102">
        <v>229.48</v>
      </c>
      <c r="E181" s="8" t="str">
        <f>IFERROR(VLOOKUP(B181,MARÇO!B:C,2,0),"")</f>
        <v>MARCELO BARLAVENTO DAS C SILVA</v>
      </c>
    </row>
    <row r="182" spans="1:5">
      <c r="A182" s="105">
        <v>1</v>
      </c>
      <c r="B182" s="105">
        <v>2666</v>
      </c>
      <c r="C182" s="101" t="s">
        <v>164</v>
      </c>
      <c r="D182" s="102">
        <v>1597.05</v>
      </c>
      <c r="E182" s="8" t="str">
        <f>IFERROR(VLOOKUP(B182,MARÇO!B:C,2,0),"")</f>
        <v>RODRIGO VASCONCELOS DINIZ</v>
      </c>
    </row>
    <row r="183" spans="1:5">
      <c r="A183" s="105">
        <v>1</v>
      </c>
      <c r="B183" s="105">
        <v>2668</v>
      </c>
      <c r="C183" s="101" t="s">
        <v>165</v>
      </c>
      <c r="D183" s="102">
        <v>732</v>
      </c>
      <c r="E183" s="8" t="str">
        <f>IFERROR(VLOOKUP(B183,MARÇO!B:C,2,0),"")</f>
        <v>CARLA BRANDAO DE C  FIGUEIREDO</v>
      </c>
    </row>
    <row r="184" spans="1:5">
      <c r="A184" s="105">
        <v>1</v>
      </c>
      <c r="B184" s="105">
        <v>2671</v>
      </c>
      <c r="C184" s="101" t="s">
        <v>166</v>
      </c>
      <c r="D184" s="102">
        <v>604.75</v>
      </c>
      <c r="E184" s="8" t="str">
        <f>IFERROR(VLOOKUP(B184,MARÇO!B:C,2,0),"")</f>
        <v>KATIA ADRIANA F D SILVA SOARES</v>
      </c>
    </row>
    <row r="185" spans="1:5">
      <c r="A185" s="105">
        <v>1</v>
      </c>
      <c r="B185" s="105">
        <v>2672</v>
      </c>
      <c r="C185" s="101" t="s">
        <v>167</v>
      </c>
      <c r="D185" s="102">
        <v>575.95000000000005</v>
      </c>
      <c r="E185" s="8" t="str">
        <f>IFERROR(VLOOKUP(B185,MARÇO!B:C,2,0),"")</f>
        <v>IVANISE VIANA ALBUQUERQUE</v>
      </c>
    </row>
    <row r="186" spans="1:5">
      <c r="A186" s="105">
        <v>1</v>
      </c>
      <c r="B186" s="105">
        <v>2675</v>
      </c>
      <c r="C186" s="101" t="s">
        <v>168</v>
      </c>
      <c r="D186" s="102">
        <v>604.76</v>
      </c>
      <c r="E186" s="8" t="str">
        <f>IFERROR(VLOOKUP(B186,MARÇO!B:C,2,0),"")</f>
        <v>RUTE FERNANDES BORBA</v>
      </c>
    </row>
    <row r="187" spans="1:5">
      <c r="A187" s="105">
        <v>1</v>
      </c>
      <c r="B187" s="105">
        <v>2684</v>
      </c>
      <c r="C187" s="101" t="s">
        <v>339</v>
      </c>
      <c r="D187" s="102">
        <v>2746.75</v>
      </c>
      <c r="E187" s="8" t="str">
        <f>IFERROR(VLOOKUP(B187,MARÇO!B:C,2,0),"")</f>
        <v>DULCE NARIELE ANHAIA LEMES</v>
      </c>
    </row>
    <row r="188" spans="1:5">
      <c r="A188" s="105">
        <v>1</v>
      </c>
      <c r="B188" s="105">
        <v>2697</v>
      </c>
      <c r="C188" s="101" t="s">
        <v>171</v>
      </c>
      <c r="D188" s="102">
        <v>322.94</v>
      </c>
      <c r="E188" s="8" t="str">
        <f>IFERROR(VLOOKUP(B188,MARÇO!B:C,2,0),"")</f>
        <v>ELIANA BEZERRA CARVALHO</v>
      </c>
    </row>
    <row r="189" spans="1:5">
      <c r="A189" s="105">
        <v>1</v>
      </c>
      <c r="B189" s="105">
        <v>2701</v>
      </c>
      <c r="C189" s="101" t="s">
        <v>574</v>
      </c>
      <c r="D189" s="102">
        <v>1135.69</v>
      </c>
      <c r="E189" s="8" t="str">
        <f>IFERROR(VLOOKUP(B189,MARÇO!B:C,2,0),"")</f>
        <v>PETULLA DE MOURA E S BERRONDO</v>
      </c>
    </row>
    <row r="190" spans="1:5">
      <c r="A190" s="105">
        <v>1</v>
      </c>
      <c r="B190" s="105">
        <v>2702</v>
      </c>
      <c r="C190" s="101" t="s">
        <v>365</v>
      </c>
      <c r="D190" s="102">
        <v>2746.75</v>
      </c>
      <c r="E190" s="8" t="str">
        <f>IFERROR(VLOOKUP(B190,MARÇO!B:C,2,0),"")</f>
        <v>DANILO DAVI DA SILVA DIAS</v>
      </c>
    </row>
    <row r="191" spans="1:5">
      <c r="A191" s="105">
        <v>25</v>
      </c>
      <c r="B191" s="105">
        <v>2705</v>
      </c>
      <c r="C191" s="101" t="s">
        <v>366</v>
      </c>
      <c r="D191" s="102">
        <v>807.05</v>
      </c>
      <c r="E191" s="8" t="str">
        <f>IFERROR(VLOOKUP(B191,MARÇO!B:C,2,0),"")</f>
        <v>JOSINALDO OLIVEIRA DE ANDRADE</v>
      </c>
    </row>
    <row r="192" spans="1:5">
      <c r="A192" s="105">
        <v>50</v>
      </c>
      <c r="B192" s="105">
        <v>2706</v>
      </c>
      <c r="C192" s="101" t="s">
        <v>356</v>
      </c>
      <c r="D192" s="102">
        <v>2074.6</v>
      </c>
      <c r="E192" s="8" t="str">
        <f>IFERROR(VLOOKUP(B192,MARÇO!B:C,2,0),"")</f>
        <v>AMANDA FREITAS BASILIO</v>
      </c>
    </row>
    <row r="193" spans="1:5">
      <c r="A193" s="105">
        <v>1</v>
      </c>
      <c r="B193" s="105">
        <v>2707</v>
      </c>
      <c r="C193" s="101" t="s">
        <v>172</v>
      </c>
      <c r="D193" s="102">
        <v>1039.57</v>
      </c>
      <c r="E193" s="8" t="str">
        <f>IFERROR(VLOOKUP(B193,MARÇO!B:C,2,0),"")</f>
        <v>ROMARIO LUIZ DO NASCIMENTO</v>
      </c>
    </row>
    <row r="194" spans="1:5">
      <c r="A194" s="105">
        <v>1</v>
      </c>
      <c r="B194" s="105">
        <v>2709</v>
      </c>
      <c r="C194" s="101" t="s">
        <v>173</v>
      </c>
      <c r="D194" s="102">
        <v>1597.05</v>
      </c>
      <c r="E194" s="8" t="str">
        <f>IFERROR(VLOOKUP(B194,MARÇO!B:C,2,0),"")</f>
        <v>KATIA DA CONCEICAO DA SILVA</v>
      </c>
    </row>
    <row r="195" spans="1:5">
      <c r="A195" s="105">
        <v>1</v>
      </c>
      <c r="B195" s="105">
        <v>2710</v>
      </c>
      <c r="C195" s="101" t="s">
        <v>174</v>
      </c>
      <c r="D195" s="102">
        <v>1076.18</v>
      </c>
      <c r="E195" s="8" t="str">
        <f>IFERROR(VLOOKUP(B195,MARÇO!B:C,2,0),"")</f>
        <v>PAULA FRASSINETTI S L BELIAN</v>
      </c>
    </row>
    <row r="196" spans="1:5">
      <c r="A196" s="105">
        <v>1</v>
      </c>
      <c r="B196" s="105">
        <v>2712</v>
      </c>
      <c r="C196" s="101" t="s">
        <v>175</v>
      </c>
      <c r="D196" s="102">
        <v>1076.18</v>
      </c>
      <c r="E196" s="8" t="str">
        <f>IFERROR(VLOOKUP(B196,MARÇO!B:C,2,0),"")</f>
        <v>AUGUSTO CESAR N  A  DA SILVA</v>
      </c>
    </row>
    <row r="197" spans="1:5">
      <c r="A197" s="105">
        <v>1</v>
      </c>
      <c r="B197" s="105">
        <v>2718</v>
      </c>
      <c r="C197" s="101" t="s">
        <v>357</v>
      </c>
      <c r="D197" s="102">
        <v>1039.57</v>
      </c>
      <c r="E197" s="8" t="str">
        <f>IFERROR(VLOOKUP(B197,MARÇO!B:C,2,0),"")</f>
        <v>PAULA SHEMILLY GALDINO SANTIAG</v>
      </c>
    </row>
    <row r="198" spans="1:5">
      <c r="A198" s="105">
        <v>1</v>
      </c>
      <c r="B198" s="105">
        <v>2719</v>
      </c>
      <c r="C198" s="101" t="s">
        <v>343</v>
      </c>
      <c r="D198" s="102">
        <v>847.41</v>
      </c>
      <c r="E198" s="8" t="str">
        <f>IFERROR(VLOOKUP(B198,MARÇO!B:C,2,0),"")</f>
        <v>DANIELLE MEDEIROS PONTES</v>
      </c>
    </row>
    <row r="199" spans="1:5">
      <c r="A199" s="105">
        <v>51</v>
      </c>
      <c r="B199" s="105">
        <v>2720</v>
      </c>
      <c r="C199" s="101" t="s">
        <v>367</v>
      </c>
      <c r="D199" s="102">
        <v>732.01</v>
      </c>
      <c r="E199" s="8" t="str">
        <f>IFERROR(VLOOKUP(B199,MARÇO!B:C,2,0),"")</f>
        <v>JONATAS BERNARDINO R  DA SILVA</v>
      </c>
    </row>
    <row r="200" spans="1:5">
      <c r="A200" s="105">
        <v>1</v>
      </c>
      <c r="B200" s="105">
        <v>2726</v>
      </c>
      <c r="C200" s="101" t="s">
        <v>177</v>
      </c>
      <c r="D200" s="102">
        <v>1633.65</v>
      </c>
      <c r="E200" s="8" t="str">
        <f>IFERROR(VLOOKUP(B200,MARÇO!B:C,2,0),"")</f>
        <v>MARIA GILVANEIDE SANTOS LIMA</v>
      </c>
    </row>
    <row r="201" spans="1:5">
      <c r="A201" s="105">
        <v>1</v>
      </c>
      <c r="B201" s="105">
        <v>2732</v>
      </c>
      <c r="C201" s="101" t="s">
        <v>178</v>
      </c>
      <c r="D201" s="102">
        <v>768.62</v>
      </c>
      <c r="E201" s="8" t="str">
        <f>IFERROR(VLOOKUP(B201,MARÇO!B:C,2,0),"")</f>
        <v>LILIANE DA SILVA SALVADOR</v>
      </c>
    </row>
    <row r="202" spans="1:5">
      <c r="A202" s="105">
        <v>47</v>
      </c>
      <c r="B202" s="105">
        <v>2736</v>
      </c>
      <c r="C202" s="101" t="s">
        <v>372</v>
      </c>
      <c r="D202" s="102">
        <v>811.33</v>
      </c>
      <c r="E202" s="8" t="str">
        <f>IFERROR(VLOOKUP(B202,MARÇO!B:C,2,0),"")</f>
        <v>LUCENILDO JOSE DA SILVA</v>
      </c>
    </row>
    <row r="203" spans="1:5">
      <c r="A203" s="105">
        <v>1</v>
      </c>
      <c r="B203" s="105">
        <v>2748</v>
      </c>
      <c r="C203" s="101" t="s">
        <v>179</v>
      </c>
      <c r="D203" s="102">
        <v>548.52</v>
      </c>
      <c r="E203" s="8" t="str">
        <f>IFERROR(VLOOKUP(B203,MARÇO!B:C,2,0),"")</f>
        <v>LEONINO CLEMENTE DA SILVA</v>
      </c>
    </row>
    <row r="204" spans="1:5">
      <c r="A204" s="105">
        <v>1</v>
      </c>
      <c r="B204" s="105">
        <v>2751</v>
      </c>
      <c r="C204" s="101" t="s">
        <v>180</v>
      </c>
      <c r="D204" s="102">
        <v>666.75</v>
      </c>
      <c r="E204" s="8" t="str">
        <f>IFERROR(VLOOKUP(B204,MARÇO!B:C,2,0),"")</f>
        <v>DENNYS RYAN GUILHERME PEREIRA</v>
      </c>
    </row>
    <row r="205" spans="1:5">
      <c r="A205" s="105">
        <v>1</v>
      </c>
      <c r="B205" s="105">
        <v>2757</v>
      </c>
      <c r="C205" s="101" t="s">
        <v>181</v>
      </c>
      <c r="D205" s="102">
        <v>604.75</v>
      </c>
      <c r="E205" s="8" t="str">
        <f>IFERROR(VLOOKUP(B205,MARÇO!B:C,2,0),"")</f>
        <v>CLAUDIA REGINA NEVES DE MELO</v>
      </c>
    </row>
    <row r="206" spans="1:5">
      <c r="A206" s="105">
        <v>1</v>
      </c>
      <c r="B206" s="105">
        <v>2766</v>
      </c>
      <c r="C206" s="101" t="s">
        <v>182</v>
      </c>
      <c r="D206" s="102">
        <v>697.14</v>
      </c>
      <c r="E206" s="8" t="str">
        <f>IFERROR(VLOOKUP(B206,MARÇO!B:C,2,0),"")</f>
        <v>EMANOEL VIEIRA LAURIA</v>
      </c>
    </row>
    <row r="207" spans="1:5">
      <c r="A207" s="105">
        <v>1</v>
      </c>
      <c r="B207" s="105">
        <v>2768</v>
      </c>
      <c r="C207" s="101" t="s">
        <v>183</v>
      </c>
      <c r="D207" s="102">
        <v>604.75</v>
      </c>
      <c r="E207" s="8" t="str">
        <f>IFERROR(VLOOKUP(B207,MARÇO!B:C,2,0),"")</f>
        <v>IZABEL LUIZA SOARES DE SOUZA</v>
      </c>
    </row>
    <row r="208" spans="1:5">
      <c r="A208" s="105">
        <v>1</v>
      </c>
      <c r="B208" s="105">
        <v>2770</v>
      </c>
      <c r="C208" s="101" t="s">
        <v>184</v>
      </c>
      <c r="D208" s="102">
        <v>548.54</v>
      </c>
      <c r="E208" s="8" t="str">
        <f>IFERROR(VLOOKUP(B208,MARÇO!B:C,2,0),"")</f>
        <v>JOSE PIMENTEL SILVA</v>
      </c>
    </row>
    <row r="209" spans="1:5">
      <c r="A209" s="105">
        <v>1</v>
      </c>
      <c r="B209" s="105">
        <v>2772</v>
      </c>
      <c r="C209" s="101" t="s">
        <v>358</v>
      </c>
      <c r="D209" s="102">
        <v>732</v>
      </c>
      <c r="E209" s="8" t="str">
        <f>IFERROR(VLOOKUP(B209,MARÇO!B:C,2,0),"")</f>
        <v>CARMEM ALUISIA LEITE DE ANDRAD</v>
      </c>
    </row>
    <row r="210" spans="1:5">
      <c r="A210" s="105">
        <v>1</v>
      </c>
      <c r="B210" s="105">
        <v>2773</v>
      </c>
      <c r="C210" s="101" t="s">
        <v>185</v>
      </c>
      <c r="D210" s="102">
        <v>697.14</v>
      </c>
      <c r="E210" s="8" t="str">
        <f>IFERROR(VLOOKUP(B210,MARÇO!B:C,2,0),"")</f>
        <v>WALDNER NERTAM F  DE ALENCAR</v>
      </c>
    </row>
    <row r="211" spans="1:5">
      <c r="A211" s="105">
        <v>1</v>
      </c>
      <c r="B211" s="105">
        <v>2779</v>
      </c>
      <c r="C211" s="101" t="s">
        <v>187</v>
      </c>
      <c r="D211" s="102">
        <v>1587.17</v>
      </c>
      <c r="E211" s="8" t="str">
        <f>IFERROR(VLOOKUP(B211,MARÇO!B:C,2,0),"")</f>
        <v>THAIS REGINA BORGES LOPES</v>
      </c>
    </row>
    <row r="212" spans="1:5">
      <c r="A212" s="105">
        <v>1</v>
      </c>
      <c r="B212" s="105">
        <v>2782</v>
      </c>
      <c r="C212" s="101" t="s">
        <v>188</v>
      </c>
      <c r="D212" s="102">
        <v>604.76</v>
      </c>
      <c r="E212" s="8" t="str">
        <f>IFERROR(VLOOKUP(B212,MARÇO!B:C,2,0),"")</f>
        <v>ELVIS ALVES DA COSTA</v>
      </c>
    </row>
    <row r="213" spans="1:5">
      <c r="A213" s="105">
        <v>1</v>
      </c>
      <c r="B213" s="105">
        <v>2784</v>
      </c>
      <c r="C213" s="101" t="s">
        <v>189</v>
      </c>
      <c r="D213" s="102">
        <v>575.95000000000005</v>
      </c>
      <c r="E213" s="8" t="str">
        <f>IFERROR(VLOOKUP(B213,MARÇO!B:C,2,0),"")</f>
        <v>FERNANDO ALVES DO NASCIMENTO</v>
      </c>
    </row>
    <row r="214" spans="1:5">
      <c r="A214" s="105">
        <v>1</v>
      </c>
      <c r="B214" s="105">
        <v>2785</v>
      </c>
      <c r="C214" s="101" t="s">
        <v>190</v>
      </c>
      <c r="D214" s="102">
        <v>548.53</v>
      </c>
      <c r="E214" s="8" t="str">
        <f>IFERROR(VLOOKUP(B214,MARÇO!B:C,2,0),"")</f>
        <v>JEANNE D ARC PEDROSA PESSOA</v>
      </c>
    </row>
    <row r="215" spans="1:5">
      <c r="A215" s="105">
        <v>1</v>
      </c>
      <c r="B215" s="105">
        <v>2788</v>
      </c>
      <c r="C215" s="101" t="s">
        <v>191</v>
      </c>
      <c r="D215" s="102">
        <v>604.75</v>
      </c>
      <c r="E215" s="8" t="str">
        <f>IFERROR(VLOOKUP(B215,MARÇO!B:C,2,0),"")</f>
        <v>ROSANIA EMIDIA PEREIRA</v>
      </c>
    </row>
    <row r="216" spans="1:5">
      <c r="A216" s="105">
        <v>1</v>
      </c>
      <c r="B216" s="105">
        <v>2790</v>
      </c>
      <c r="C216" s="101" t="s">
        <v>192</v>
      </c>
      <c r="D216" s="102">
        <v>430.59</v>
      </c>
      <c r="E216" s="8" t="str">
        <f>IFERROR(VLOOKUP(B216,MARÇO!B:C,2,0),"")</f>
        <v>ROSANA DE FATIMA UCHOA  AREDE</v>
      </c>
    </row>
    <row r="217" spans="1:5">
      <c r="A217" s="105">
        <v>1</v>
      </c>
      <c r="B217" s="105">
        <v>2791</v>
      </c>
      <c r="C217" s="101" t="s">
        <v>193</v>
      </c>
      <c r="D217" s="102">
        <v>2111.4499999999998</v>
      </c>
      <c r="E217" s="8" t="str">
        <f>IFERROR(VLOOKUP(B217,MARÇO!B:C,2,0),"")</f>
        <v>JOSIMAR SILVA</v>
      </c>
    </row>
    <row r="218" spans="1:5">
      <c r="A218" s="105">
        <v>1</v>
      </c>
      <c r="B218" s="105">
        <v>2797</v>
      </c>
      <c r="C218" s="101" t="s">
        <v>194</v>
      </c>
      <c r="D218" s="102">
        <v>516.69000000000005</v>
      </c>
      <c r="E218" s="8" t="str">
        <f>IFERROR(VLOOKUP(B218,MARÇO!B:C,2,0),"")</f>
        <v>JULIANA SILVA CEDRIM</v>
      </c>
    </row>
    <row r="219" spans="1:5">
      <c r="A219" s="105">
        <v>1</v>
      </c>
      <c r="B219" s="105">
        <v>2798</v>
      </c>
      <c r="C219" s="101" t="s">
        <v>195</v>
      </c>
      <c r="D219" s="102">
        <v>1597.05</v>
      </c>
      <c r="E219" s="8" t="str">
        <f>IFERROR(VLOOKUP(B219,MARÇO!B:C,2,0),"")</f>
        <v>MARCO ANDRE ANTUNES CORREIA</v>
      </c>
    </row>
    <row r="220" spans="1:5">
      <c r="A220" s="105">
        <v>20</v>
      </c>
      <c r="B220" s="105">
        <v>2799</v>
      </c>
      <c r="C220" s="101" t="s">
        <v>352</v>
      </c>
      <c r="D220" s="102">
        <v>886.38</v>
      </c>
      <c r="E220" s="8" t="str">
        <f>IFERROR(VLOOKUP(B220,MARÇO!B:C,2,0),"")</f>
        <v>ALYSSON FABIO O FLORENCIO</v>
      </c>
    </row>
    <row r="221" spans="1:5">
      <c r="A221" s="105">
        <v>1</v>
      </c>
      <c r="B221" s="105">
        <v>2801</v>
      </c>
      <c r="C221" s="101" t="s">
        <v>196</v>
      </c>
      <c r="D221" s="102">
        <v>2039.56</v>
      </c>
      <c r="E221" s="8" t="str">
        <f>IFERROR(VLOOKUP(B221,MARÇO!B:C,2,0),"")</f>
        <v>VALERIA JALES DA SILVA</v>
      </c>
    </row>
    <row r="222" spans="1:5">
      <c r="A222" s="105">
        <v>1</v>
      </c>
      <c r="B222" s="105">
        <v>2806</v>
      </c>
      <c r="C222" s="101" t="s">
        <v>197</v>
      </c>
      <c r="D222" s="102">
        <v>1712.43</v>
      </c>
      <c r="E222" s="8" t="str">
        <f>IFERROR(VLOOKUP(B222,MARÇO!B:C,2,0),"")</f>
        <v>ANA APARECIDA DE ANDRADE LIMA</v>
      </c>
    </row>
    <row r="223" spans="1:5">
      <c r="A223" s="105">
        <v>1</v>
      </c>
      <c r="B223" s="105">
        <v>2808</v>
      </c>
      <c r="C223" s="101" t="s">
        <v>359</v>
      </c>
      <c r="D223" s="102">
        <v>1154.98</v>
      </c>
      <c r="E223" s="8" t="str">
        <f>IFERROR(VLOOKUP(B223,MARÇO!B:C,2,0),"")</f>
        <v>GABRIELA FERNANDA M  G  CEAN</v>
      </c>
    </row>
    <row r="224" spans="1:5">
      <c r="A224" s="105">
        <v>1</v>
      </c>
      <c r="B224" s="105">
        <v>2816</v>
      </c>
      <c r="C224" s="101" t="s">
        <v>198</v>
      </c>
      <c r="D224" s="102">
        <v>697.14</v>
      </c>
      <c r="E224" s="8" t="str">
        <f>IFERROR(VLOOKUP(B224,MARÇO!B:C,2,0),"")</f>
        <v>MIRIAM DA SILVA FONSECA</v>
      </c>
    </row>
    <row r="225" spans="1:5">
      <c r="A225" s="105">
        <v>1</v>
      </c>
      <c r="B225" s="105">
        <v>2819</v>
      </c>
      <c r="C225" s="101" t="s">
        <v>199</v>
      </c>
      <c r="D225" s="102">
        <v>807.05</v>
      </c>
      <c r="E225" s="8" t="str">
        <f>IFERROR(VLOOKUP(B225,MARÇO!B:C,2,0),"")</f>
        <v>RAFAEL LEITAO DE A  G DA SILVA</v>
      </c>
    </row>
    <row r="226" spans="1:5">
      <c r="A226" s="105">
        <v>1</v>
      </c>
      <c r="B226" s="105">
        <v>2823</v>
      </c>
      <c r="C226" s="101" t="s">
        <v>344</v>
      </c>
      <c r="D226" s="102">
        <v>807.05</v>
      </c>
      <c r="E226" s="8" t="str">
        <f>IFERROR(VLOOKUP(B226,MARÇO!B:C,2,0),"")</f>
        <v>ADRIANA MARIA DA SILVA</v>
      </c>
    </row>
    <row r="227" spans="1:5">
      <c r="A227" s="105">
        <v>16</v>
      </c>
      <c r="B227" s="105">
        <v>2827</v>
      </c>
      <c r="C227" s="101" t="s">
        <v>368</v>
      </c>
      <c r="D227" s="102">
        <v>811.33</v>
      </c>
      <c r="E227" s="8" t="str">
        <f>IFERROR(VLOOKUP(B227,MARÇO!B:C,2,0),"")</f>
        <v>FABIO BARBOSA S  DE LIMA</v>
      </c>
    </row>
    <row r="228" spans="1:5">
      <c r="A228" s="105">
        <v>1</v>
      </c>
      <c r="B228" s="105">
        <v>2831</v>
      </c>
      <c r="C228" s="101" t="s">
        <v>201</v>
      </c>
      <c r="D228" s="102">
        <v>2058</v>
      </c>
      <c r="E228" s="8" t="str">
        <f>IFERROR(VLOOKUP(B228,MARÇO!B:C,2,0),"")</f>
        <v>AMANDA BEZERRA MASCARENHAS</v>
      </c>
    </row>
    <row r="229" spans="1:5">
      <c r="A229" s="105">
        <v>1</v>
      </c>
      <c r="B229" s="105">
        <v>2833</v>
      </c>
      <c r="C229" s="101" t="s">
        <v>202</v>
      </c>
      <c r="D229" s="102">
        <v>1615.71</v>
      </c>
      <c r="E229" s="8" t="str">
        <f>IFERROR(VLOOKUP(B229,MARÇO!B:C,2,0),"")</f>
        <v>JAMESSON AMANCIO DA ROCHA</v>
      </c>
    </row>
    <row r="230" spans="1:5">
      <c r="A230" s="105">
        <v>1</v>
      </c>
      <c r="B230" s="105">
        <v>2834</v>
      </c>
      <c r="C230" s="101" t="s">
        <v>203</v>
      </c>
      <c r="D230" s="102">
        <v>732</v>
      </c>
      <c r="E230" s="8" t="str">
        <f>IFERROR(VLOOKUP(B230,MARÇO!B:C,2,0),"")</f>
        <v>LUIZ F  DE LIMA CAVALCANTI</v>
      </c>
    </row>
    <row r="231" spans="1:5">
      <c r="A231" s="105">
        <v>1</v>
      </c>
      <c r="B231" s="105">
        <v>2835</v>
      </c>
      <c r="C231" s="101" t="s">
        <v>384</v>
      </c>
      <c r="D231" s="102">
        <v>732</v>
      </c>
      <c r="E231" s="8" t="str">
        <f>IFERROR(VLOOKUP(B231,MARÇO!B:C,2,0),"")</f>
        <v>JOSE MARCELO DE FRANCA MATOS</v>
      </c>
    </row>
    <row r="232" spans="1:5">
      <c r="A232" s="105">
        <v>50</v>
      </c>
      <c r="B232" s="105">
        <v>2836</v>
      </c>
      <c r="C232" s="101" t="s">
        <v>378</v>
      </c>
      <c r="D232" s="102">
        <v>1219.6199999999999</v>
      </c>
      <c r="E232" s="8" t="str">
        <f>IFERROR(VLOOKUP(B232,MARÇO!B:C,2,0),"")</f>
        <v>MONALISA MARIA LEANDRO RIBEIRO</v>
      </c>
    </row>
    <row r="233" spans="1:5">
      <c r="A233" s="105">
        <v>51</v>
      </c>
      <c r="B233" s="105">
        <v>2838</v>
      </c>
      <c r="C233" s="101" t="s">
        <v>348</v>
      </c>
      <c r="D233" s="102">
        <v>886.38</v>
      </c>
      <c r="E233" s="8" t="str">
        <f>IFERROR(VLOOKUP(B233,MARÇO!B:C,2,0),"")</f>
        <v>CAIO CEZAR F  E  DO NASCIMENTO</v>
      </c>
    </row>
    <row r="234" spans="1:5">
      <c r="A234" s="105">
        <v>1</v>
      </c>
      <c r="B234" s="105">
        <v>2839</v>
      </c>
      <c r="C234" s="101" t="s">
        <v>205</v>
      </c>
      <c r="D234" s="102">
        <v>1712.43</v>
      </c>
      <c r="E234" s="8" t="str">
        <f>IFERROR(VLOOKUP(B234,MARÇO!B:C,2,0),"")</f>
        <v>ANGELINA MEDEIROS VERONESE</v>
      </c>
    </row>
    <row r="235" spans="1:5">
      <c r="A235" s="105">
        <v>1</v>
      </c>
      <c r="B235" s="105">
        <v>2849</v>
      </c>
      <c r="C235" s="101" t="s">
        <v>206</v>
      </c>
      <c r="D235" s="102">
        <v>497.53</v>
      </c>
      <c r="E235" s="8" t="str">
        <f>IFERROR(VLOOKUP(B235,MARÇO!B:C,2,0),"")</f>
        <v>JULIANA CESAR MARTINS DE LIMA</v>
      </c>
    </row>
    <row r="236" spans="1:5">
      <c r="A236" s="105">
        <v>1</v>
      </c>
      <c r="B236" s="105">
        <v>2850</v>
      </c>
      <c r="C236" s="101" t="s">
        <v>207</v>
      </c>
      <c r="D236" s="102">
        <v>438.99</v>
      </c>
      <c r="E236" s="8" t="str">
        <f>IFERROR(VLOOKUP(B236,MARÇO!B:C,2,0),"")</f>
        <v>JAMERSON A  RAFAEL DE LIMA</v>
      </c>
    </row>
    <row r="237" spans="1:5">
      <c r="A237" s="105">
        <v>1</v>
      </c>
      <c r="B237" s="105">
        <v>2853</v>
      </c>
      <c r="C237" s="101" t="s">
        <v>208</v>
      </c>
      <c r="D237" s="102">
        <v>548.53</v>
      </c>
      <c r="E237" s="8" t="str">
        <f>IFERROR(VLOOKUP(B237,MARÇO!B:C,2,0),"")</f>
        <v>ALCILEIDE MONTE DA SILVA LIMA</v>
      </c>
    </row>
    <row r="238" spans="1:5">
      <c r="A238" s="105">
        <v>1</v>
      </c>
      <c r="B238" s="105">
        <v>2854</v>
      </c>
      <c r="C238" s="101" t="s">
        <v>209</v>
      </c>
      <c r="D238" s="102">
        <v>548.53</v>
      </c>
      <c r="E238" s="8" t="str">
        <f>IFERROR(VLOOKUP(B238,MARÇO!B:C,2,0),"")</f>
        <v>ANDRE RICARDO CAMARA TORRES</v>
      </c>
    </row>
    <row r="239" spans="1:5">
      <c r="A239" s="105">
        <v>1</v>
      </c>
      <c r="B239" s="105">
        <v>2860</v>
      </c>
      <c r="C239" s="101" t="s">
        <v>211</v>
      </c>
      <c r="D239" s="102">
        <v>497.53</v>
      </c>
      <c r="E239" s="8" t="str">
        <f>IFERROR(VLOOKUP(B239,MARÇO!B:C,2,0),"")</f>
        <v>ADRIANA MAYO DE SOUZA E SILVA</v>
      </c>
    </row>
    <row r="240" spans="1:5">
      <c r="A240" s="105">
        <v>1</v>
      </c>
      <c r="B240" s="105">
        <v>2864</v>
      </c>
      <c r="C240" s="101" t="s">
        <v>212</v>
      </c>
      <c r="D240" s="102">
        <v>1007.66</v>
      </c>
      <c r="E240" s="8" t="str">
        <f>IFERROR(VLOOKUP(B240,MARÇO!B:C,2,0),"")</f>
        <v>DULCE HELENA PEREIRA</v>
      </c>
    </row>
    <row r="241" spans="1:5">
      <c r="A241" s="105">
        <v>1</v>
      </c>
      <c r="B241" s="105">
        <v>2866</v>
      </c>
      <c r="C241" s="101" t="s">
        <v>213</v>
      </c>
      <c r="D241" s="102">
        <v>901.21</v>
      </c>
      <c r="E241" s="8" t="str">
        <f>IFERROR(VLOOKUP(B241,MARÇO!B:C,2,0),"")</f>
        <v>LUCICLEIDE M  DE A  CAMPOS</v>
      </c>
    </row>
    <row r="242" spans="1:5">
      <c r="A242" s="105">
        <v>1</v>
      </c>
      <c r="B242" s="105">
        <v>2869</v>
      </c>
      <c r="C242" s="101" t="s">
        <v>214</v>
      </c>
      <c r="D242" s="102">
        <v>497.53</v>
      </c>
      <c r="E242" s="8" t="str">
        <f>IFERROR(VLOOKUP(B242,MARÇO!B:C,2,0),"")</f>
        <v>RICARDO J FERNANDES DA CUNHA</v>
      </c>
    </row>
    <row r="243" spans="1:5">
      <c r="A243" s="105">
        <v>1</v>
      </c>
      <c r="B243" s="105">
        <v>2870</v>
      </c>
      <c r="C243" s="101" t="s">
        <v>215</v>
      </c>
      <c r="D243" s="102">
        <v>548.53</v>
      </c>
      <c r="E243" s="8" t="str">
        <f>IFERROR(VLOOKUP(B243,MARÇO!B:C,2,0),"")</f>
        <v>SUZANA VALERIA PINHEIRO</v>
      </c>
    </row>
    <row r="244" spans="1:5">
      <c r="A244" s="105">
        <v>1</v>
      </c>
      <c r="B244" s="105">
        <v>2871</v>
      </c>
      <c r="C244" s="101" t="s">
        <v>216</v>
      </c>
      <c r="D244" s="102">
        <v>548.53</v>
      </c>
      <c r="E244" s="8" t="str">
        <f>IFERROR(VLOOKUP(B244,MARÇO!B:C,2,0),"")</f>
        <v>SUZELY ARANTES DA S MELO</v>
      </c>
    </row>
    <row r="245" spans="1:5">
      <c r="A245" s="105">
        <v>16</v>
      </c>
      <c r="B245" s="105">
        <v>2873</v>
      </c>
      <c r="C245" s="101" t="s">
        <v>349</v>
      </c>
      <c r="D245" s="102">
        <v>1792.1</v>
      </c>
      <c r="E245" s="8" t="str">
        <f>IFERROR(VLOOKUP(B245,MARÇO!B:C,2,0),"")</f>
        <v>AURELIA RODRIGUES TORREIRO</v>
      </c>
    </row>
    <row r="246" spans="1:5">
      <c r="A246" s="105">
        <v>25</v>
      </c>
      <c r="B246" s="105">
        <v>2878</v>
      </c>
      <c r="C246" s="101" t="s">
        <v>360</v>
      </c>
      <c r="D246" s="102">
        <v>811.33</v>
      </c>
      <c r="E246" s="8" t="str">
        <f>IFERROR(VLOOKUP(B246,MARÇO!B:C,2,0),"")</f>
        <v>JAMSON ALESSANDRO DA SILVA</v>
      </c>
    </row>
    <row r="247" spans="1:5">
      <c r="A247" s="105">
        <v>1</v>
      </c>
      <c r="B247" s="105">
        <v>2887</v>
      </c>
      <c r="C247" s="101" t="s">
        <v>217</v>
      </c>
      <c r="D247" s="102">
        <v>732.01</v>
      </c>
      <c r="E247" s="8" t="str">
        <f>IFERROR(VLOOKUP(B247,MARÇO!B:C,2,0),"")</f>
        <v>MARIA EUZENI DA SILVA GARCEZ</v>
      </c>
    </row>
    <row r="248" spans="1:5">
      <c r="A248" s="105">
        <v>1</v>
      </c>
      <c r="B248" s="105">
        <v>2889</v>
      </c>
      <c r="C248" s="101" t="s">
        <v>218</v>
      </c>
      <c r="D248" s="102">
        <v>847.39</v>
      </c>
      <c r="E248" s="8" t="str">
        <f>IFERROR(VLOOKUP(B248,MARÇO!B:C,2,0),"")</f>
        <v>EJANE FERREIRA TEXEIRA</v>
      </c>
    </row>
    <row r="249" spans="1:5">
      <c r="A249" s="105">
        <v>1</v>
      </c>
      <c r="B249" s="105">
        <v>2890</v>
      </c>
      <c r="C249" s="101" t="s">
        <v>219</v>
      </c>
      <c r="D249" s="102">
        <v>497.53</v>
      </c>
      <c r="E249" s="8" t="str">
        <f>IFERROR(VLOOKUP(B249,MARÇO!B:C,2,0),"")</f>
        <v>CLELIO FIRMINO SILVA</v>
      </c>
    </row>
    <row r="250" spans="1:5">
      <c r="A250" s="105">
        <v>1</v>
      </c>
      <c r="B250" s="105">
        <v>2891</v>
      </c>
      <c r="C250" s="101" t="s">
        <v>220</v>
      </c>
      <c r="D250" s="102">
        <v>522.4</v>
      </c>
      <c r="E250" s="8" t="str">
        <f>IFERROR(VLOOKUP(B250,MARÇO!B:C,2,0),"")</f>
        <v>ERICK MEDEIROS</v>
      </c>
    </row>
    <row r="251" spans="1:5">
      <c r="A251" s="105">
        <v>1</v>
      </c>
      <c r="B251" s="105">
        <v>2894</v>
      </c>
      <c r="C251" s="101" t="s">
        <v>221</v>
      </c>
      <c r="D251" s="102">
        <v>333.38</v>
      </c>
      <c r="E251" s="8" t="str">
        <f>IFERROR(VLOOKUP(B251,MARÇO!B:C,2,0),"")</f>
        <v>JOELNA DINIZ PEREIRA DE SOUSA</v>
      </c>
    </row>
    <row r="252" spans="1:5">
      <c r="A252" s="105">
        <v>1</v>
      </c>
      <c r="B252" s="105">
        <v>2895</v>
      </c>
      <c r="C252" s="101" t="s">
        <v>222</v>
      </c>
      <c r="D252" s="102">
        <v>497.53</v>
      </c>
      <c r="E252" s="8" t="str">
        <f>IFERROR(VLOOKUP(B252,MARÇO!B:C,2,0),"")</f>
        <v>KLEBER DE OLIVEIRA GALDINO</v>
      </c>
    </row>
    <row r="253" spans="1:5">
      <c r="A253" s="105">
        <v>47</v>
      </c>
      <c r="B253" s="105">
        <v>2904</v>
      </c>
      <c r="C253" s="101" t="s">
        <v>373</v>
      </c>
      <c r="D253" s="102">
        <v>732.01</v>
      </c>
      <c r="E253" s="8" t="str">
        <f>IFERROR(VLOOKUP(B253,MARÇO!B:C,2,0),"")</f>
        <v>ANTONIO S ALVES DE O JUNIOR</v>
      </c>
    </row>
    <row r="254" spans="1:5">
      <c r="A254" s="105">
        <v>3</v>
      </c>
      <c r="B254" s="105">
        <v>2906</v>
      </c>
      <c r="C254" s="101" t="s">
        <v>345</v>
      </c>
      <c r="D254" s="102">
        <v>1792.1</v>
      </c>
      <c r="E254" s="8" t="str">
        <f>IFERROR(VLOOKUP(B254,MARÇO!B:C,2,0),"")</f>
        <v>ARTHUR A SANTOS WANDERLEY</v>
      </c>
    </row>
    <row r="255" spans="1:5">
      <c r="A255" s="105">
        <v>1</v>
      </c>
      <c r="B255" s="105">
        <v>2907</v>
      </c>
      <c r="C255" s="101" t="s">
        <v>223</v>
      </c>
      <c r="D255" s="102">
        <v>710.48</v>
      </c>
      <c r="E255" s="8" t="str">
        <f>IFERROR(VLOOKUP(B255,MARÇO!B:C,2,0),"")</f>
        <v>JOELINE LIMA DO NASCIMENTO</v>
      </c>
    </row>
    <row r="256" spans="1:5">
      <c r="A256" s="105">
        <v>1</v>
      </c>
      <c r="B256" s="105">
        <v>2909</v>
      </c>
      <c r="C256" s="101" t="s">
        <v>224</v>
      </c>
      <c r="D256" s="102">
        <v>807.05</v>
      </c>
      <c r="E256" s="8" t="str">
        <f>IFERROR(VLOOKUP(B256,MARÇO!B:C,2,0),"")</f>
        <v>ROBSON CARNEIRO DA SILVA</v>
      </c>
    </row>
    <row r="257" spans="1:5">
      <c r="A257" s="105">
        <v>1</v>
      </c>
      <c r="B257" s="105">
        <v>2910</v>
      </c>
      <c r="C257" s="101" t="s">
        <v>225</v>
      </c>
      <c r="D257" s="102">
        <v>2324.4499999999998</v>
      </c>
      <c r="E257" s="8" t="str">
        <f>IFERROR(VLOOKUP(B257,MARÇO!B:C,2,0),"")</f>
        <v>JOSE VITAL DUARTE JUNIOR</v>
      </c>
    </row>
    <row r="258" spans="1:5">
      <c r="A258" s="105">
        <v>1</v>
      </c>
      <c r="B258" s="105">
        <v>2911</v>
      </c>
      <c r="C258" s="101" t="s">
        <v>226</v>
      </c>
      <c r="D258" s="102">
        <v>548.52</v>
      </c>
      <c r="E258" s="8" t="str">
        <f>IFERROR(VLOOKUP(B258,MARÇO!B:C,2,0),"")</f>
        <v>ALDJANE MARIA DOS SANTOS</v>
      </c>
    </row>
    <row r="259" spans="1:5">
      <c r="A259" s="105">
        <v>1</v>
      </c>
      <c r="B259" s="105">
        <v>2915</v>
      </c>
      <c r="C259" s="101" t="s">
        <v>227</v>
      </c>
      <c r="D259" s="102">
        <v>548.52</v>
      </c>
      <c r="E259" s="8" t="str">
        <f>IFERROR(VLOOKUP(B259,MARÇO!B:C,2,0),"")</f>
        <v>HAMILTON LINO ALVES</v>
      </c>
    </row>
    <row r="260" spans="1:5">
      <c r="A260" s="105">
        <v>1</v>
      </c>
      <c r="B260" s="105">
        <v>2917</v>
      </c>
      <c r="C260" s="101" t="s">
        <v>228</v>
      </c>
      <c r="D260" s="102">
        <v>575.95000000000005</v>
      </c>
      <c r="E260" s="8" t="str">
        <f>IFERROR(VLOOKUP(B260,MARÇO!B:C,2,0),"")</f>
        <v>LUCICLEIDE PEREIRA DEODATO</v>
      </c>
    </row>
    <row r="261" spans="1:5">
      <c r="A261" s="105">
        <v>1</v>
      </c>
      <c r="B261" s="105">
        <v>2918</v>
      </c>
      <c r="C261" s="101" t="s">
        <v>229</v>
      </c>
      <c r="D261" s="102">
        <v>497.53</v>
      </c>
      <c r="E261" s="8" t="str">
        <f>IFERROR(VLOOKUP(B261,MARÇO!B:C,2,0),"")</f>
        <v>MARIA DAS NEVES DE BARROS</v>
      </c>
    </row>
    <row r="262" spans="1:5">
      <c r="A262" s="105">
        <v>1</v>
      </c>
      <c r="B262" s="105">
        <v>2921</v>
      </c>
      <c r="C262" s="101" t="s">
        <v>230</v>
      </c>
      <c r="D262" s="102">
        <v>17.79</v>
      </c>
      <c r="E262" s="8" t="str">
        <f>IFERROR(VLOOKUP(B262,MARÇO!B:C,2,0),"")</f>
        <v>TIAGO MANOEL DE SOUSA LEITE</v>
      </c>
    </row>
    <row r="263" spans="1:5">
      <c r="A263" s="105">
        <v>1</v>
      </c>
      <c r="B263" s="105">
        <v>2922</v>
      </c>
      <c r="C263" s="101" t="s">
        <v>231</v>
      </c>
      <c r="D263" s="102">
        <v>575.95000000000005</v>
      </c>
      <c r="E263" s="8" t="str">
        <f>IFERROR(VLOOKUP(B263,MARÇO!B:C,2,0),"")</f>
        <v>XENIA KELY VERISSIMO DINIZ</v>
      </c>
    </row>
    <row r="264" spans="1:5">
      <c r="A264" s="105">
        <v>1</v>
      </c>
      <c r="B264" s="105">
        <v>2926</v>
      </c>
      <c r="C264" s="101" t="s">
        <v>232</v>
      </c>
      <c r="D264" s="102">
        <v>604.76</v>
      </c>
      <c r="E264" s="8" t="str">
        <f>IFERROR(VLOOKUP(B264,MARÇO!B:C,2,0),"")</f>
        <v>ANTONIO CARLOS DE LUNA MATOS</v>
      </c>
    </row>
    <row r="265" spans="1:5">
      <c r="A265" s="105">
        <v>1</v>
      </c>
      <c r="B265" s="105">
        <v>2927</v>
      </c>
      <c r="C265" s="101" t="s">
        <v>233</v>
      </c>
      <c r="D265" s="102">
        <v>548.53</v>
      </c>
      <c r="E265" s="8" t="str">
        <f>IFERROR(VLOOKUP(B265,MARÇO!B:C,2,0),"")</f>
        <v>DEYVISON MACHADO DA SILVA</v>
      </c>
    </row>
    <row r="266" spans="1:5">
      <c r="A266" s="105">
        <v>1</v>
      </c>
      <c r="B266" s="105">
        <v>2930</v>
      </c>
      <c r="C266" s="101" t="s">
        <v>234</v>
      </c>
      <c r="D266" s="102">
        <v>604.76</v>
      </c>
      <c r="E266" s="8" t="str">
        <f>IFERROR(VLOOKUP(B266,MARÇO!B:C,2,0),"")</f>
        <v>JOSE AURICELIO C DE ARAUJO</v>
      </c>
    </row>
    <row r="267" spans="1:5">
      <c r="A267" s="105">
        <v>1</v>
      </c>
      <c r="B267" s="105">
        <v>2931</v>
      </c>
      <c r="C267" s="101" t="s">
        <v>235</v>
      </c>
      <c r="D267" s="102">
        <v>974.32</v>
      </c>
      <c r="E267" s="8" t="str">
        <f>IFERROR(VLOOKUP(B267,MARÇO!B:C,2,0),"")</f>
        <v>JOSILENE FARIAS DOS SANTOS ALM</v>
      </c>
    </row>
    <row r="268" spans="1:5">
      <c r="A268" s="105">
        <v>1</v>
      </c>
      <c r="B268" s="105">
        <v>2936</v>
      </c>
      <c r="C268" s="101" t="s">
        <v>237</v>
      </c>
      <c r="D268" s="102">
        <v>604.76</v>
      </c>
      <c r="E268" s="8" t="str">
        <f>IFERROR(VLOOKUP(B268,MARÇO!B:C,2,0),"")</f>
        <v>ROSIMERE SOARES DA SILVA</v>
      </c>
    </row>
    <row r="269" spans="1:5">
      <c r="A269" s="105">
        <v>1</v>
      </c>
      <c r="B269" s="105">
        <v>2937</v>
      </c>
      <c r="C269" s="101" t="s">
        <v>238</v>
      </c>
      <c r="D269" s="102">
        <v>497.53</v>
      </c>
      <c r="E269" s="8" t="str">
        <f>IFERROR(VLOOKUP(B269,MARÇO!B:C,2,0),"")</f>
        <v>SANDRA REGINA V DOS SANTOS</v>
      </c>
    </row>
    <row r="270" spans="1:5">
      <c r="A270" s="105">
        <v>1</v>
      </c>
      <c r="B270" s="105">
        <v>2942</v>
      </c>
      <c r="C270" s="101" t="s">
        <v>240</v>
      </c>
      <c r="D270" s="102">
        <v>548.53</v>
      </c>
      <c r="E270" s="8" t="str">
        <f>IFERROR(VLOOKUP(B270,MARÇO!B:C,2,0),"")</f>
        <v>ELIDIANE BARROS DA CRUZ</v>
      </c>
    </row>
    <row r="271" spans="1:5">
      <c r="A271" s="105">
        <v>1</v>
      </c>
      <c r="B271" s="105">
        <v>2943</v>
      </c>
      <c r="C271" s="101" t="s">
        <v>241</v>
      </c>
      <c r="D271" s="102">
        <v>497.53</v>
      </c>
      <c r="E271" s="8" t="str">
        <f>IFERROR(VLOOKUP(B271,MARÇO!B:C,2,0),"")</f>
        <v>MARIA JOSE GUILHERME</v>
      </c>
    </row>
    <row r="272" spans="1:5">
      <c r="A272" s="105">
        <v>59</v>
      </c>
      <c r="B272" s="105">
        <v>2962</v>
      </c>
      <c r="C272" s="101" t="s">
        <v>391</v>
      </c>
      <c r="D272" s="102">
        <v>776.47</v>
      </c>
      <c r="E272" s="8" t="str">
        <f>IFERROR(VLOOKUP(B272,MARÇO!B:C,2,0),"")</f>
        <v>GYSELLE SANTOS AZEVEDO</v>
      </c>
    </row>
    <row r="273" spans="1:5">
      <c r="A273" s="105">
        <v>3</v>
      </c>
      <c r="B273" s="105">
        <v>2970</v>
      </c>
      <c r="C273" s="101" t="s">
        <v>331</v>
      </c>
      <c r="D273" s="102">
        <v>697.14</v>
      </c>
      <c r="E273" s="8" t="str">
        <f>IFERROR(VLOOKUP(B273,MARÇO!B:C,2,0),"")</f>
        <v>DAYANE M VALENCA DE OLIVEIRA</v>
      </c>
    </row>
    <row r="274" spans="1:5">
      <c r="A274" s="105">
        <v>10</v>
      </c>
      <c r="B274" s="105">
        <v>2971</v>
      </c>
      <c r="C274" s="101" t="s">
        <v>382</v>
      </c>
      <c r="D274" s="102">
        <v>697.14</v>
      </c>
      <c r="E274" s="8" t="str">
        <f>IFERROR(VLOOKUP(B274,MARÇO!B:C,2,0),"")</f>
        <v>LETYCIA THAISA V FARIAS</v>
      </c>
    </row>
    <row r="275" spans="1:5">
      <c r="A275" s="105">
        <v>3</v>
      </c>
      <c r="B275" s="105">
        <v>2973</v>
      </c>
      <c r="C275" s="101" t="s">
        <v>340</v>
      </c>
      <c r="D275" s="102">
        <v>776.47</v>
      </c>
      <c r="E275" s="8" t="str">
        <f>IFERROR(VLOOKUP(B275,MARÇO!B:C,2,0),"")</f>
        <v>ELDERSON GOMES DA CUNHA</v>
      </c>
    </row>
    <row r="276" spans="1:5">
      <c r="A276" s="105">
        <v>3</v>
      </c>
      <c r="B276" s="105">
        <v>2974</v>
      </c>
      <c r="C276" s="101" t="s">
        <v>341</v>
      </c>
      <c r="D276" s="102">
        <v>697.14</v>
      </c>
      <c r="E276" s="8" t="str">
        <f>IFERROR(VLOOKUP(B276,MARÇO!B:C,2,0),"")</f>
        <v>MARCELO DIEDERICHS PRATES</v>
      </c>
    </row>
    <row r="277" spans="1:5">
      <c r="A277" s="105">
        <v>23</v>
      </c>
      <c r="B277" s="105">
        <v>2977</v>
      </c>
      <c r="C277" s="101" t="s">
        <v>354</v>
      </c>
      <c r="D277" s="102">
        <v>1548.07</v>
      </c>
      <c r="E277" s="8" t="str">
        <f>IFERROR(VLOOKUP(B277,MARÇO!B:C,2,0),"")</f>
        <v>VENILTON CARLOS M CARDOSO</v>
      </c>
    </row>
    <row r="278" spans="1:5">
      <c r="A278" s="105">
        <v>23</v>
      </c>
      <c r="B278" s="105">
        <v>2978</v>
      </c>
      <c r="C278" s="101" t="s">
        <v>355</v>
      </c>
      <c r="D278" s="102">
        <v>776.47</v>
      </c>
      <c r="E278" s="8" t="str">
        <f>IFERROR(VLOOKUP(B278,MARÇO!B:C,2,0),"")</f>
        <v>CARLOS BRUNO GOMES MACEDO</v>
      </c>
    </row>
    <row r="279" spans="1:5">
      <c r="A279" s="105">
        <v>1</v>
      </c>
      <c r="B279" s="105">
        <v>2982</v>
      </c>
      <c r="C279" s="101" t="s">
        <v>243</v>
      </c>
      <c r="D279" s="102">
        <v>1337.31</v>
      </c>
      <c r="E279" s="8" t="str">
        <f>IFERROR(VLOOKUP(B279,MARÇO!B:C,2,0),"")</f>
        <v>CINTIA MARIA LEITE DO N AVELAR</v>
      </c>
    </row>
    <row r="280" spans="1:5">
      <c r="A280" s="105">
        <v>1</v>
      </c>
      <c r="B280" s="105">
        <v>2983</v>
      </c>
      <c r="C280" s="101" t="s">
        <v>244</v>
      </c>
      <c r="D280" s="102">
        <v>1064.1300000000001</v>
      </c>
      <c r="E280" s="8" t="str">
        <f>IFERROR(VLOOKUP(B280,MARÇO!B:C,2,0),"")</f>
        <v>EMILLY INOCENCIO DA SILVA</v>
      </c>
    </row>
    <row r="281" spans="1:5">
      <c r="A281" s="105">
        <v>1</v>
      </c>
      <c r="B281" s="105">
        <v>2988</v>
      </c>
      <c r="C281" s="101" t="s">
        <v>245</v>
      </c>
      <c r="D281" s="102">
        <v>1212.95</v>
      </c>
      <c r="E281" s="8" t="str">
        <f>IFERROR(VLOOKUP(B281,MARÇO!B:C,2,0),"")</f>
        <v>GERALDO CRISTOVAO DE O FILHO</v>
      </c>
    </row>
    <row r="282" spans="1:5">
      <c r="A282" s="105">
        <v>1</v>
      </c>
      <c r="B282" s="105">
        <v>2998</v>
      </c>
      <c r="C282" s="101" t="s">
        <v>247</v>
      </c>
      <c r="D282" s="102">
        <v>2111.4499999999998</v>
      </c>
      <c r="E282" s="8" t="str">
        <f>IFERROR(VLOOKUP(B282,MARÇO!B:C,2,0),"")</f>
        <v>MIGUEL WILSON REGUEIRA RIBEIRO</v>
      </c>
    </row>
    <row r="283" spans="1:5">
      <c r="A283" s="105">
        <v>1</v>
      </c>
      <c r="B283" s="105">
        <v>3003</v>
      </c>
      <c r="C283" s="101" t="s">
        <v>248</v>
      </c>
      <c r="D283" s="102">
        <v>1520.52</v>
      </c>
      <c r="E283" s="8" t="str">
        <f>IFERROR(VLOOKUP(B283,MARÇO!B:C,2,0),"")</f>
        <v>CAETANO SILVA DIAS</v>
      </c>
    </row>
    <row r="284" spans="1:5">
      <c r="A284" s="105">
        <v>1</v>
      </c>
      <c r="B284" s="105">
        <v>3004</v>
      </c>
      <c r="C284" s="101" t="s">
        <v>249</v>
      </c>
      <c r="D284" s="102">
        <v>1520.52</v>
      </c>
      <c r="E284" s="8" t="str">
        <f>IFERROR(VLOOKUP(B284,MARÇO!B:C,2,0),"")</f>
        <v>ITHALO IGOR DANTAS E SILVA</v>
      </c>
    </row>
    <row r="285" spans="1:5">
      <c r="A285" s="105">
        <v>1</v>
      </c>
      <c r="B285" s="105">
        <v>3016</v>
      </c>
      <c r="C285" s="101" t="s">
        <v>251</v>
      </c>
      <c r="D285" s="102">
        <v>697.14</v>
      </c>
      <c r="E285" s="8" t="str">
        <f>IFERROR(VLOOKUP(B285,MARÇO!B:C,2,0),"")</f>
        <v>MARIANA SILVA MONTEIRO</v>
      </c>
    </row>
    <row r="286" spans="1:5">
      <c r="A286" s="105">
        <v>10</v>
      </c>
      <c r="B286" s="105">
        <v>3023</v>
      </c>
      <c r="C286" s="101" t="s">
        <v>350</v>
      </c>
      <c r="D286" s="102">
        <v>1706.78</v>
      </c>
      <c r="E286" s="8" t="str">
        <f>IFERROR(VLOOKUP(B286,MARÇO!B:C,2,0),"")</f>
        <v>SERGIO ARAUJO DE OLIVEIRA</v>
      </c>
    </row>
    <row r="287" spans="1:5">
      <c r="A287" s="105">
        <v>1</v>
      </c>
      <c r="B287" s="105">
        <v>3025</v>
      </c>
      <c r="C287" s="101" t="s">
        <v>385</v>
      </c>
      <c r="D287" s="102">
        <v>1548.07</v>
      </c>
      <c r="E287" s="8" t="str">
        <f>IFERROR(VLOOKUP(B287,MARÇO!B:C,2,0),"")</f>
        <v>MARIANA KAROLYNE G DE SOUZA</v>
      </c>
    </row>
    <row r="288" spans="1:5">
      <c r="A288" s="105">
        <v>48</v>
      </c>
      <c r="B288" s="105">
        <v>3027</v>
      </c>
      <c r="C288" s="101" t="s">
        <v>252</v>
      </c>
      <c r="D288" s="102">
        <v>1625.5</v>
      </c>
      <c r="E288" s="8" t="str">
        <f>IFERROR(VLOOKUP(B288,MARÇO!B:C,2,0),"")</f>
        <v>MARILIA MILENA R PIRES</v>
      </c>
    </row>
    <row r="289" spans="1:5">
      <c r="A289" s="105">
        <v>51</v>
      </c>
      <c r="B289" s="105">
        <v>3029</v>
      </c>
      <c r="C289" s="101" t="s">
        <v>383</v>
      </c>
      <c r="D289" s="102">
        <v>1706.78</v>
      </c>
      <c r="E289" s="8" t="str">
        <f>IFERROR(VLOOKUP(B289,MARÇO!B:C,2,0),"")</f>
        <v>RISOALDO DUARTE DA S JUNIOR</v>
      </c>
    </row>
    <row r="290" spans="1:5">
      <c r="A290" s="105">
        <v>1</v>
      </c>
      <c r="B290" s="105">
        <v>3031</v>
      </c>
      <c r="C290" s="101" t="s">
        <v>253</v>
      </c>
      <c r="D290" s="102">
        <v>2647.76</v>
      </c>
      <c r="E290" s="8" t="str">
        <f>IFERROR(VLOOKUP(B290,MARÇO!B:C,2,0),"")</f>
        <v>DENNYS LAPENDA FAGUNDES</v>
      </c>
    </row>
    <row r="291" spans="1:5">
      <c r="A291" s="105">
        <v>1</v>
      </c>
      <c r="B291" s="105">
        <v>3032</v>
      </c>
      <c r="C291" s="101" t="s">
        <v>329</v>
      </c>
      <c r="D291" s="102">
        <v>1548.07</v>
      </c>
      <c r="E291" s="8" t="str">
        <f>IFERROR(VLOOKUP(B291,MARÇO!B:C,2,0),"")</f>
        <v>KELEN CRISTINA DE AL F E SILVA</v>
      </c>
    </row>
    <row r="292" spans="1:5">
      <c r="A292" s="105">
        <v>1</v>
      </c>
      <c r="B292" s="105">
        <v>3036</v>
      </c>
      <c r="C292" s="101" t="s">
        <v>254</v>
      </c>
      <c r="D292" s="102">
        <v>1562.18</v>
      </c>
      <c r="E292" s="8" t="str">
        <f>IFERROR(VLOOKUP(B292,MARÇO!B:C,2,0),"")</f>
        <v>CECILIA REGINA DO N S CABRAL</v>
      </c>
    </row>
    <row r="293" spans="1:5">
      <c r="A293" s="105">
        <v>1</v>
      </c>
      <c r="B293" s="105">
        <v>3040</v>
      </c>
      <c r="C293" s="101" t="s">
        <v>255</v>
      </c>
      <c r="D293" s="102">
        <v>768.62</v>
      </c>
      <c r="E293" s="8" t="str">
        <f>IFERROR(VLOOKUP(B293,MARÇO!B:C,2,0),"")</f>
        <v>LORENA ESTHER L M CAVALCANTI</v>
      </c>
    </row>
    <row r="294" spans="1:5">
      <c r="A294" s="105">
        <v>1</v>
      </c>
      <c r="B294" s="105">
        <v>3044</v>
      </c>
      <c r="C294" s="101" t="s">
        <v>337</v>
      </c>
      <c r="D294" s="102">
        <v>2413.12</v>
      </c>
      <c r="E294" s="8" t="str">
        <f>IFERROR(VLOOKUP(B294,MARÇO!B:C,2,0),"")</f>
        <v>THIANE NASCIMENTO PAIXAO</v>
      </c>
    </row>
    <row r="295" spans="1:5">
      <c r="A295" s="105">
        <v>1</v>
      </c>
      <c r="B295" s="105">
        <v>3046</v>
      </c>
      <c r="C295" s="101" t="s">
        <v>387</v>
      </c>
      <c r="D295" s="102">
        <v>1625.5</v>
      </c>
      <c r="E295" s="8" t="str">
        <f>IFERROR(VLOOKUP(B295,MARÇO!B:C,2,0),"")</f>
        <v>RONALDO GOMINHO BISPO FILHO</v>
      </c>
    </row>
    <row r="296" spans="1:5">
      <c r="A296" s="105">
        <v>1</v>
      </c>
      <c r="B296" s="105">
        <v>3047</v>
      </c>
      <c r="C296" s="101" t="s">
        <v>256</v>
      </c>
      <c r="D296" s="102">
        <v>1100.83</v>
      </c>
      <c r="E296" s="8" t="str">
        <f>IFERROR(VLOOKUP(B296,MARÇO!B:C,2,0),"")</f>
        <v>SWEET GALLEGHER CAETANO COSTA</v>
      </c>
    </row>
    <row r="297" spans="1:5">
      <c r="A297" s="105">
        <v>1</v>
      </c>
      <c r="B297" s="105">
        <v>3049</v>
      </c>
      <c r="C297" s="101" t="s">
        <v>257</v>
      </c>
      <c r="D297" s="102">
        <v>2077.9899999999998</v>
      </c>
      <c r="E297" s="8" t="str">
        <f>IFERROR(VLOOKUP(B297,MARÇO!B:C,2,0),"")</f>
        <v>DEBORA GUEDES NERES</v>
      </c>
    </row>
    <row r="298" spans="1:5">
      <c r="A298" s="105">
        <v>50</v>
      </c>
      <c r="B298" s="105">
        <v>3055</v>
      </c>
      <c r="C298" s="101" t="s">
        <v>379</v>
      </c>
      <c r="D298" s="102">
        <v>1548.07</v>
      </c>
      <c r="E298" s="8" t="str">
        <f>IFERROR(VLOOKUP(B298,MARÇO!B:C,2,0),"")</f>
        <v>ANA PAULA SABINO L DE SOUZA</v>
      </c>
    </row>
    <row r="299" spans="1:5">
      <c r="A299" s="105">
        <v>1</v>
      </c>
      <c r="B299" s="105">
        <v>3057</v>
      </c>
      <c r="C299" s="101" t="s">
        <v>258</v>
      </c>
      <c r="D299" s="102">
        <v>697.14</v>
      </c>
      <c r="E299" s="8" t="str">
        <f>IFERROR(VLOOKUP(B299,MARÇO!B:C,2,0),"")</f>
        <v>YANNE TALITA PEREIRA CALIXTO</v>
      </c>
    </row>
    <row r="300" spans="1:5">
      <c r="A300" s="105">
        <v>1</v>
      </c>
      <c r="B300" s="105">
        <v>3063</v>
      </c>
      <c r="C300" s="101" t="s">
        <v>259</v>
      </c>
      <c r="D300" s="102">
        <v>697.14</v>
      </c>
      <c r="E300" s="8" t="str">
        <f>IFERROR(VLOOKUP(B300,MARÇO!B:C,2,0),"")</f>
        <v>DEYBISON AFONSO PEREIRA</v>
      </c>
    </row>
    <row r="301" spans="1:5">
      <c r="A301" s="105">
        <v>1</v>
      </c>
      <c r="B301" s="105">
        <v>3067</v>
      </c>
      <c r="C301" s="101" t="s">
        <v>261</v>
      </c>
      <c r="D301" s="102">
        <v>1004.71</v>
      </c>
      <c r="E301" s="8" t="str">
        <f>IFERROR(VLOOKUP(B301,MARÇO!B:C,2,0),"")</f>
        <v>EMANUELA AMELIA DE A  AGUIAR</v>
      </c>
    </row>
    <row r="302" spans="1:5">
      <c r="A302" s="105">
        <v>16</v>
      </c>
      <c r="B302" s="105">
        <v>3069</v>
      </c>
      <c r="C302" s="101" t="s">
        <v>332</v>
      </c>
      <c r="D302" s="102">
        <v>697.14</v>
      </c>
      <c r="E302" s="8" t="str">
        <f>IFERROR(VLOOKUP(B302,MARÇO!B:C,2,0),"")</f>
        <v>ANDRE LUIS MOTA PIRES</v>
      </c>
    </row>
    <row r="303" spans="1:5">
      <c r="A303" s="105">
        <v>1</v>
      </c>
      <c r="B303" s="105">
        <v>3081</v>
      </c>
      <c r="C303" s="101" t="s">
        <v>262</v>
      </c>
      <c r="D303" s="102">
        <v>549.23</v>
      </c>
      <c r="E303" s="8" t="str">
        <f>IFERROR(VLOOKUP(B303,MARÇO!B:C,2,0),"")</f>
        <v>MAILTON NOBRE DE MEDEIROS</v>
      </c>
    </row>
    <row r="304" spans="1:5">
      <c r="A304" s="105">
        <v>1</v>
      </c>
      <c r="B304" s="105">
        <v>3086</v>
      </c>
      <c r="C304" s="101" t="s">
        <v>333</v>
      </c>
      <c r="D304" s="102">
        <v>1706.78</v>
      </c>
      <c r="E304" s="8" t="str">
        <f>IFERROR(VLOOKUP(B304,MARÇO!B:C,2,0),"")</f>
        <v>DIMAS CARDOSO CAMPOS</v>
      </c>
    </row>
    <row r="305" spans="1:5">
      <c r="A305" s="105">
        <v>1</v>
      </c>
      <c r="B305" s="105">
        <v>3092</v>
      </c>
      <c r="C305" s="101" t="s">
        <v>529</v>
      </c>
      <c r="D305" s="102">
        <v>7133.57</v>
      </c>
      <c r="E305" s="8" t="str">
        <f>IFERROR(VLOOKUP(B305,MARÇO!B:C,2,0),"")</f>
        <v>BETY ANNE DE A SENNA</v>
      </c>
    </row>
    <row r="306" spans="1:5">
      <c r="A306" s="105">
        <v>1</v>
      </c>
      <c r="B306" s="105">
        <v>3112</v>
      </c>
      <c r="C306" s="101" t="s">
        <v>263</v>
      </c>
      <c r="D306" s="102">
        <v>1076.2</v>
      </c>
      <c r="E306" s="8" t="str">
        <f>IFERROR(VLOOKUP(B306,MARÇO!B:C,2,0),"")</f>
        <v>DIEGO SCHMITH OLIVEIRA DE LIMA</v>
      </c>
    </row>
    <row r="307" spans="1:5">
      <c r="A307" s="105">
        <v>1</v>
      </c>
      <c r="B307" s="105">
        <v>3132</v>
      </c>
      <c r="C307" s="101" t="s">
        <v>264</v>
      </c>
      <c r="D307" s="102">
        <v>697.14</v>
      </c>
      <c r="E307" s="8" t="str">
        <f>IFERROR(VLOOKUP(B307,MARÇO!B:C,2,0),"")</f>
        <v>TALITA ANDREIA MARTINS GONZAGA</v>
      </c>
    </row>
    <row r="308" spans="1:5">
      <c r="A308" s="105">
        <v>1</v>
      </c>
      <c r="B308" s="105">
        <v>3135</v>
      </c>
      <c r="C308" s="101" t="s">
        <v>265</v>
      </c>
      <c r="D308" s="102">
        <v>2202.35</v>
      </c>
      <c r="E308" s="8" t="str">
        <f>IFERROR(VLOOKUP(B308,MARÇO!B:C,2,0),"")</f>
        <v>RAFAEL DE MENEZES E S PIRES</v>
      </c>
    </row>
    <row r="309" spans="1:5">
      <c r="A309" s="105">
        <v>1</v>
      </c>
      <c r="B309" s="105">
        <v>3139</v>
      </c>
      <c r="C309" s="101" t="s">
        <v>268</v>
      </c>
      <c r="D309" s="102">
        <v>697.14</v>
      </c>
      <c r="E309" s="8" t="str">
        <f>IFERROR(VLOOKUP(B309,MARÇO!B:C,2,0),"")</f>
        <v>JOAO ROBERTO  MACHADO ARAUJO</v>
      </c>
    </row>
    <row r="310" spans="1:5">
      <c r="A310" s="105">
        <v>1</v>
      </c>
      <c r="B310" s="105">
        <v>3147</v>
      </c>
      <c r="C310" s="101" t="s">
        <v>269</v>
      </c>
      <c r="D310" s="102">
        <v>475.6</v>
      </c>
      <c r="E310" s="8" t="str">
        <f>IFERROR(VLOOKUP(B310,MARÇO!B:C,2,0),"")</f>
        <v>ALZENIRA PEREIRA DA SILVA</v>
      </c>
    </row>
    <row r="311" spans="1:5">
      <c r="A311" s="105">
        <v>1</v>
      </c>
      <c r="B311" s="105">
        <v>3152</v>
      </c>
      <c r="C311" s="101" t="s">
        <v>270</v>
      </c>
      <c r="D311" s="102">
        <v>475.6</v>
      </c>
      <c r="E311" s="8" t="str">
        <f>IFERROR(VLOOKUP(B311,MARÇO!B:C,2,0),"")</f>
        <v>DANIEL CIRILO DOS SANTOS</v>
      </c>
    </row>
    <row r="312" spans="1:5">
      <c r="A312" s="105">
        <v>1</v>
      </c>
      <c r="B312" s="105">
        <v>3154</v>
      </c>
      <c r="C312" s="101" t="s">
        <v>271</v>
      </c>
      <c r="D312" s="102">
        <v>475.6</v>
      </c>
      <c r="E312" s="8" t="str">
        <f>IFERROR(VLOOKUP(B312,MARÇO!B:C,2,0),"")</f>
        <v>DANIELLE D O A DE MIRANDA</v>
      </c>
    </row>
    <row r="313" spans="1:5">
      <c r="A313" s="105">
        <v>1</v>
      </c>
      <c r="B313" s="105">
        <v>3156</v>
      </c>
      <c r="C313" s="101" t="s">
        <v>272</v>
      </c>
      <c r="D313" s="102">
        <v>153.65</v>
      </c>
      <c r="E313" s="8" t="str">
        <f>IFERROR(VLOOKUP(B313,MARÇO!B:C,2,0),"")</f>
        <v>GILVANEIDE LAURENTINO MARTINS</v>
      </c>
    </row>
    <row r="314" spans="1:5">
      <c r="A314" s="105">
        <v>1</v>
      </c>
      <c r="B314" s="105">
        <v>3165</v>
      </c>
      <c r="C314" s="101" t="s">
        <v>274</v>
      </c>
      <c r="D314" s="102">
        <v>1004.71</v>
      </c>
      <c r="E314" s="8" t="str">
        <f>IFERROR(VLOOKUP(B314,MARÇO!B:C,2,0),"")</f>
        <v>PATRICIA SERPA PEIXOTO</v>
      </c>
    </row>
    <row r="315" spans="1:5">
      <c r="A315" s="105">
        <v>1</v>
      </c>
      <c r="B315" s="105">
        <v>3169</v>
      </c>
      <c r="C315" s="101" t="s">
        <v>276</v>
      </c>
      <c r="D315" s="102">
        <v>1087.5999999999999</v>
      </c>
      <c r="E315" s="8" t="str">
        <f>IFERROR(VLOOKUP(B315,MARÇO!B:C,2,0),"")</f>
        <v>RENATA BEZERRA DA SILVA</v>
      </c>
    </row>
    <row r="316" spans="1:5">
      <c r="A316" s="105">
        <v>1</v>
      </c>
      <c r="B316" s="105">
        <v>3172</v>
      </c>
      <c r="C316" s="101" t="s">
        <v>277</v>
      </c>
      <c r="D316" s="102">
        <v>475.6</v>
      </c>
      <c r="E316" s="8" t="str">
        <f>IFERROR(VLOOKUP(B316,MARÇO!B:C,2,0),"")</f>
        <v>SAVIO BARCELOS DE MELO</v>
      </c>
    </row>
    <row r="317" spans="1:5">
      <c r="A317" s="105">
        <v>1</v>
      </c>
      <c r="B317" s="105">
        <v>3175</v>
      </c>
      <c r="C317" s="101" t="s">
        <v>278</v>
      </c>
      <c r="D317" s="102">
        <v>4601.46</v>
      </c>
      <c r="E317" s="8" t="str">
        <f>IFERROR(VLOOKUP(B317,MARÇO!B:C,2,0),"")</f>
        <v>VIVIANE SOARES DE JESUS</v>
      </c>
    </row>
    <row r="318" spans="1:5">
      <c r="A318" s="105">
        <v>1</v>
      </c>
      <c r="B318" s="105">
        <v>3178</v>
      </c>
      <c r="C318" s="101" t="s">
        <v>280</v>
      </c>
      <c r="D318" s="102">
        <v>2976.5</v>
      </c>
      <c r="E318" s="8" t="str">
        <f>IFERROR(VLOOKUP(B318,MARÇO!B:C,2,0),"")</f>
        <v>HOSANA SUELEM S DE MIRANDA</v>
      </c>
    </row>
    <row r="319" spans="1:5">
      <c r="A319" s="105">
        <v>1</v>
      </c>
      <c r="B319" s="105">
        <v>3180</v>
      </c>
      <c r="C319" s="101" t="s">
        <v>281</v>
      </c>
      <c r="D319" s="102">
        <v>2976.5</v>
      </c>
      <c r="E319" s="8" t="str">
        <f>IFERROR(VLOOKUP(B319,MARÇO!B:C,2,0),"")</f>
        <v>CAIO CESAR DE A R SILVA</v>
      </c>
    </row>
    <row r="320" spans="1:5">
      <c r="A320" s="105">
        <v>1</v>
      </c>
      <c r="B320" s="105">
        <v>3182</v>
      </c>
      <c r="C320" s="101" t="s">
        <v>282</v>
      </c>
      <c r="D320" s="102">
        <v>512.6</v>
      </c>
      <c r="E320" s="8" t="str">
        <f>IFERROR(VLOOKUP(B320,MARÇO!B:C,2,0),"")</f>
        <v>VANELLY FERREIRA DE SOUZA</v>
      </c>
    </row>
    <row r="321" spans="1:5">
      <c r="A321" s="105">
        <v>1</v>
      </c>
      <c r="B321" s="105">
        <v>3183</v>
      </c>
      <c r="C321" s="101" t="s">
        <v>283</v>
      </c>
      <c r="D321" s="102">
        <v>697.14</v>
      </c>
      <c r="E321" s="8" t="str">
        <f>IFERROR(VLOOKUP(B321,MARÇO!B:C,2,0),"")</f>
        <v>DALETE VICENTE DE LIMA</v>
      </c>
    </row>
    <row r="322" spans="1:5">
      <c r="A322" s="105">
        <v>1</v>
      </c>
      <c r="B322" s="105">
        <v>3194</v>
      </c>
      <c r="C322" s="101" t="s">
        <v>284</v>
      </c>
      <c r="D322" s="102">
        <v>2202.35</v>
      </c>
      <c r="E322" s="8" t="str">
        <f>IFERROR(VLOOKUP(B322,MARÇO!B:C,2,0),"")</f>
        <v>ODAYANNA KESSY F MONTEIRO</v>
      </c>
    </row>
    <row r="323" spans="1:5">
      <c r="A323" s="105">
        <v>1</v>
      </c>
      <c r="B323" s="105">
        <v>3208</v>
      </c>
      <c r="C323" s="101" t="s">
        <v>285</v>
      </c>
      <c r="D323" s="102">
        <v>1647.7</v>
      </c>
      <c r="E323" s="8" t="str">
        <f>IFERROR(VLOOKUP(B323,MARÇO!B:C,2,0),"")</f>
        <v>FABIOLA LAPORTE DE A TRINDADE</v>
      </c>
    </row>
    <row r="324" spans="1:5">
      <c r="A324" s="105">
        <v>1</v>
      </c>
      <c r="B324" s="105">
        <v>3228</v>
      </c>
      <c r="C324" s="101" t="s">
        <v>386</v>
      </c>
      <c r="D324" s="102">
        <v>1004.71</v>
      </c>
      <c r="E324" s="8" t="str">
        <f>IFERROR(VLOOKUP(B324,MARÇO!B:C,2,0),"")</f>
        <v>RENATO VELOSO LINO DE OLIVEIRA</v>
      </c>
    </row>
    <row r="325" spans="1:5">
      <c r="A325" s="105">
        <v>1</v>
      </c>
      <c r="B325" s="105">
        <v>3232</v>
      </c>
      <c r="C325" s="101" t="s">
        <v>287</v>
      </c>
      <c r="D325" s="102">
        <v>697.14</v>
      </c>
      <c r="E325" s="8" t="str">
        <f>IFERROR(VLOOKUP(B325,MARÇO!B:C,2,0),"")</f>
        <v>MARCOS ANTONIO SILVA DE LIMA</v>
      </c>
    </row>
    <row r="326" spans="1:5">
      <c r="A326" s="105">
        <v>1</v>
      </c>
      <c r="B326" s="105">
        <v>3237</v>
      </c>
      <c r="C326" s="101" t="s">
        <v>289</v>
      </c>
      <c r="D326" s="102">
        <v>1004.71</v>
      </c>
      <c r="E326" s="8" t="str">
        <f>IFERROR(VLOOKUP(B326,MARÇO!B:C,2,0),"")</f>
        <v>LIVIA MARIA DE MORAES</v>
      </c>
    </row>
    <row r="327" spans="1:5">
      <c r="A327" s="105">
        <v>1</v>
      </c>
      <c r="B327" s="105">
        <v>3241</v>
      </c>
      <c r="C327" s="101" t="s">
        <v>290</v>
      </c>
      <c r="D327" s="102">
        <v>697.14</v>
      </c>
      <c r="E327" s="8" t="str">
        <f>IFERROR(VLOOKUP(B327,MARÇO!B:C,2,0),"")</f>
        <v>EDNALDO LUIZ TRAJANO</v>
      </c>
    </row>
    <row r="328" spans="1:5">
      <c r="A328" s="105">
        <v>1</v>
      </c>
      <c r="B328" s="105">
        <v>3242</v>
      </c>
      <c r="C328" s="101" t="s">
        <v>291</v>
      </c>
      <c r="D328" s="102">
        <v>1562.18</v>
      </c>
      <c r="E328" s="8" t="str">
        <f>IFERROR(VLOOKUP(B328,MARÇO!B:C,2,0),"")</f>
        <v>CLAUDIO HENRIQUE G DE OLIVEIRA</v>
      </c>
    </row>
    <row r="329" spans="1:5">
      <c r="A329" s="105">
        <v>1</v>
      </c>
      <c r="B329" s="105">
        <v>3247</v>
      </c>
      <c r="C329" s="101" t="s">
        <v>292</v>
      </c>
      <c r="D329" s="102">
        <v>3999.15</v>
      </c>
      <c r="E329" s="8" t="str">
        <f>IFERROR(VLOOKUP(B329,MARÇO!B:C,2,0),"")</f>
        <v>LEONARDO ARAUJO PAES BARRETO</v>
      </c>
    </row>
    <row r="330" spans="1:5">
      <c r="A330" s="105">
        <v>1</v>
      </c>
      <c r="B330" s="105">
        <v>3256</v>
      </c>
      <c r="C330" s="101" t="s">
        <v>293</v>
      </c>
      <c r="D330" s="102">
        <v>1830.78</v>
      </c>
      <c r="E330" s="8" t="str">
        <f>IFERROR(VLOOKUP(B330,MARÇO!B:C,2,0),"")</f>
        <v>JOAO ALFREDO SOARES DE AVELLAR</v>
      </c>
    </row>
    <row r="331" spans="1:5">
      <c r="A331" s="105">
        <v>1</v>
      </c>
      <c r="B331" s="105">
        <v>3263</v>
      </c>
      <c r="C331" s="101" t="s">
        <v>294</v>
      </c>
      <c r="D331" s="102">
        <v>3112.51</v>
      </c>
      <c r="E331" s="8" t="str">
        <f>IFERROR(VLOOKUP(B331,MARÇO!B:C,2,0),"")</f>
        <v>ANA CECILIA DE SENA T SOUZA</v>
      </c>
    </row>
    <row r="332" spans="1:5">
      <c r="A332" s="105">
        <v>1</v>
      </c>
      <c r="B332" s="105">
        <v>3281</v>
      </c>
      <c r="C332" s="101" t="s">
        <v>295</v>
      </c>
      <c r="D332" s="102">
        <v>1306.1199999999999</v>
      </c>
      <c r="E332" s="8" t="str">
        <f>IFERROR(VLOOKUP(B332,MARÇO!B:C,2,0),"")</f>
        <v>PAULO AUGUSTO DA SILVA</v>
      </c>
    </row>
    <row r="333" spans="1:5">
      <c r="A333" s="105">
        <v>1</v>
      </c>
      <c r="B333" s="105">
        <v>3283</v>
      </c>
      <c r="C333" s="101" t="s">
        <v>296</v>
      </c>
      <c r="D333" s="102">
        <v>3112.51</v>
      </c>
      <c r="E333" s="8" t="str">
        <f>IFERROR(VLOOKUP(B333,MARÇO!B:C,2,0),"")</f>
        <v>MANUELA A DE SENA L VENTURA</v>
      </c>
    </row>
    <row r="334" spans="1:5">
      <c r="A334" s="105">
        <v>1</v>
      </c>
      <c r="B334" s="105">
        <v>3316</v>
      </c>
      <c r="C334" s="101" t="s">
        <v>297</v>
      </c>
      <c r="D334" s="102">
        <v>549.23</v>
      </c>
      <c r="E334" s="8" t="str">
        <f>IFERROR(VLOOKUP(B334,MARÇO!B:C,2,0),"")</f>
        <v>MAYARA CRISTINA NUNES DE LIRA</v>
      </c>
    </row>
    <row r="335" spans="1:5">
      <c r="A335" s="105">
        <v>1</v>
      </c>
      <c r="B335" s="105">
        <v>3317</v>
      </c>
      <c r="C335" s="101" t="s">
        <v>298</v>
      </c>
      <c r="D335" s="102">
        <v>697.15</v>
      </c>
      <c r="E335" s="8" t="str">
        <f>IFERROR(VLOOKUP(B335,MARÇO!B:C,2,0),"")</f>
        <v>KATIA CRISTINA B DA SILVA</v>
      </c>
    </row>
    <row r="336" spans="1:5">
      <c r="A336" s="105">
        <v>1</v>
      </c>
      <c r="B336" s="105">
        <v>3322</v>
      </c>
      <c r="C336" s="101" t="s">
        <v>299</v>
      </c>
      <c r="D336" s="102">
        <v>1004.72</v>
      </c>
      <c r="E336" s="8" t="str">
        <f>IFERROR(VLOOKUP(B336,MARÇO!B:C,2,0),"")</f>
        <v>JOSEFINA DA SILVA RODRIGUES</v>
      </c>
    </row>
    <row r="337" spans="1:5">
      <c r="A337" s="105">
        <v>1</v>
      </c>
      <c r="B337" s="105">
        <v>3325</v>
      </c>
      <c r="C337" s="101" t="s">
        <v>300</v>
      </c>
      <c r="D337" s="102">
        <v>3112.51</v>
      </c>
      <c r="E337" s="8" t="str">
        <f>IFERROR(VLOOKUP(B337,MARÇO!B:C,2,0),"")</f>
        <v>MANOEL DE LIMA BARBOSA</v>
      </c>
    </row>
    <row r="338" spans="1:5">
      <c r="A338" s="105">
        <v>1</v>
      </c>
      <c r="B338" s="105">
        <v>3327</v>
      </c>
      <c r="C338" s="101" t="s">
        <v>301</v>
      </c>
      <c r="D338" s="102">
        <v>3112.51</v>
      </c>
      <c r="E338" s="8" t="str">
        <f>IFERROR(VLOOKUP(B338,MARÇO!B:C,2,0),"")</f>
        <v>NATALIA DOURADO DA FONTE</v>
      </c>
    </row>
    <row r="339" spans="1:5">
      <c r="A339" s="105">
        <v>1</v>
      </c>
      <c r="B339" s="105">
        <v>3333</v>
      </c>
      <c r="C339" s="101" t="s">
        <v>303</v>
      </c>
      <c r="D339" s="102">
        <v>522.41</v>
      </c>
      <c r="E339" s="8" t="str">
        <f>IFERROR(VLOOKUP(B339,MARÇO!B:C,2,0),"")</f>
        <v>JOSE HIGO MARQUES RENER</v>
      </c>
    </row>
    <row r="340" spans="1:5">
      <c r="A340" s="105">
        <v>1</v>
      </c>
      <c r="B340" s="105">
        <v>3336</v>
      </c>
      <c r="C340" s="101" t="s">
        <v>304</v>
      </c>
      <c r="D340" s="102">
        <v>522.41</v>
      </c>
      <c r="E340" s="8" t="str">
        <f>IFERROR(VLOOKUP(B340,MARÇO!B:C,2,0),"")</f>
        <v>MICHELLI HELENA LIMA DA SILVA</v>
      </c>
    </row>
    <row r="341" spans="1:5">
      <c r="A341" s="105">
        <v>1</v>
      </c>
      <c r="B341" s="105">
        <v>3338</v>
      </c>
      <c r="C341" s="101" t="s">
        <v>305</v>
      </c>
      <c r="D341" s="102">
        <v>1830.78</v>
      </c>
      <c r="E341" s="8" t="str">
        <f>IFERROR(VLOOKUP(B341,MARÇO!B:C,2,0),"")</f>
        <v>IAN THIAGO DE LIMA BARBOSA</v>
      </c>
    </row>
    <row r="342" spans="1:5">
      <c r="A342" s="105">
        <v>1</v>
      </c>
      <c r="B342" s="105">
        <v>3340</v>
      </c>
      <c r="C342" s="101" t="s">
        <v>307</v>
      </c>
      <c r="D342" s="102">
        <v>3112.51</v>
      </c>
      <c r="E342" s="8" t="str">
        <f>IFERROR(VLOOKUP(B342,MARÇO!B:C,2,0),"")</f>
        <v>SANDRO MARQUES TEIXEIRA</v>
      </c>
    </row>
    <row r="343" spans="1:5">
      <c r="A343" s="105">
        <v>1</v>
      </c>
      <c r="B343" s="105">
        <v>3341</v>
      </c>
      <c r="C343" s="101" t="s">
        <v>308</v>
      </c>
      <c r="D343" s="102">
        <v>1647.7</v>
      </c>
      <c r="E343" s="8" t="str">
        <f>IFERROR(VLOOKUP(B343,MARÇO!B:C,2,0),"")</f>
        <v>JOSE VICTOR M A BARBOSA</v>
      </c>
    </row>
    <row r="344" spans="1:5">
      <c r="A344" s="105">
        <v>1</v>
      </c>
      <c r="B344" s="105">
        <v>3343</v>
      </c>
      <c r="C344" s="101" t="s">
        <v>309</v>
      </c>
      <c r="D344" s="102">
        <v>549.23</v>
      </c>
      <c r="E344" s="8" t="str">
        <f>IFERROR(VLOOKUP(B344,MARÇO!B:C,2,0),"")</f>
        <v>MARCELO MONTEIRO DE C. FILHO</v>
      </c>
    </row>
    <row r="345" spans="1:5">
      <c r="A345" s="105">
        <v>1</v>
      </c>
      <c r="B345" s="105">
        <v>3344</v>
      </c>
      <c r="C345" s="101" t="s">
        <v>310</v>
      </c>
      <c r="D345" s="102">
        <v>635</v>
      </c>
      <c r="E345" s="8" t="str">
        <f>IFERROR(VLOOKUP(B345,MARÇO!B:C,2,0),"")</f>
        <v>JEANE DE ALMEIDA C REVOREDO</v>
      </c>
    </row>
    <row r="346" spans="1:5">
      <c r="A346" s="105">
        <v>1</v>
      </c>
      <c r="B346" s="105">
        <v>3345</v>
      </c>
      <c r="C346" s="101" t="s">
        <v>311</v>
      </c>
      <c r="D346" s="102">
        <v>942.57</v>
      </c>
      <c r="E346" s="8" t="str">
        <f>IFERROR(VLOOKUP(B346,MARÇO!B:C,2,0),"")</f>
        <v>ELIZABETE BARBOSA W D OLIVEIRA</v>
      </c>
    </row>
    <row r="347" spans="1:5">
      <c r="A347" s="105">
        <v>1</v>
      </c>
      <c r="B347" s="105">
        <v>3346</v>
      </c>
      <c r="C347" s="101" t="s">
        <v>312</v>
      </c>
      <c r="D347" s="102">
        <v>522.41999999999996</v>
      </c>
      <c r="E347" s="8" t="str">
        <f>IFERROR(VLOOKUP(B347,MARÇO!B:C,2,0),"")</f>
        <v>EMANOELLA RAFAELA D S A SILVA</v>
      </c>
    </row>
    <row r="348" spans="1:5">
      <c r="A348" s="105">
        <v>1</v>
      </c>
      <c r="B348" s="105">
        <v>3348</v>
      </c>
      <c r="C348" s="101" t="s">
        <v>313</v>
      </c>
      <c r="D348" s="102">
        <v>338.8</v>
      </c>
      <c r="E348" s="8" t="str">
        <f>IFERROR(VLOOKUP(B348,MARÇO!B:C,2,0),"")</f>
        <v>KARLA FERREIRA DA SILVA</v>
      </c>
    </row>
    <row r="349" spans="1:5">
      <c r="A349" s="105">
        <v>1</v>
      </c>
      <c r="B349" s="105">
        <v>3349</v>
      </c>
      <c r="C349" s="101" t="s">
        <v>314</v>
      </c>
      <c r="D349" s="102">
        <v>475.6</v>
      </c>
      <c r="E349" s="8" t="str">
        <f>IFERROR(VLOOKUP(B349,MARÇO!B:C,2,0),"")</f>
        <v>NILZA PEREIRA DA SILVA</v>
      </c>
    </row>
    <row r="350" spans="1:5">
      <c r="A350" s="105">
        <v>1</v>
      </c>
      <c r="B350" s="105">
        <v>3351</v>
      </c>
      <c r="C350" s="101" t="s">
        <v>315</v>
      </c>
      <c r="D350" s="102">
        <v>497.53</v>
      </c>
      <c r="E350" s="8" t="str">
        <f>IFERROR(VLOOKUP(B350,MARÇO!B:C,2,0),"")</f>
        <v>SIMONE ARAUJO DE ALMEIDA</v>
      </c>
    </row>
    <row r="351" spans="1:5">
      <c r="A351" s="105">
        <v>1</v>
      </c>
      <c r="B351" s="105">
        <v>3352</v>
      </c>
      <c r="C351" s="101" t="s">
        <v>316</v>
      </c>
      <c r="D351" s="102">
        <v>1004.71</v>
      </c>
      <c r="E351" s="8" t="str">
        <f>IFERROR(VLOOKUP(B351,MARÇO!B:C,2,0),"")</f>
        <v>CARLA SABRINA DE FREITAS LIMA</v>
      </c>
    </row>
    <row r="352" spans="1:5">
      <c r="A352" s="105">
        <v>1</v>
      </c>
      <c r="B352" s="105">
        <v>3353</v>
      </c>
      <c r="C352" s="101" t="s">
        <v>317</v>
      </c>
      <c r="D352" s="102">
        <v>522.41</v>
      </c>
      <c r="E352" s="8" t="str">
        <f>IFERROR(VLOOKUP(B352,MARÇO!B:C,2,0),"")</f>
        <v>LUCIO ANDRE DA SILVA</v>
      </c>
    </row>
    <row r="353" spans="1:5">
      <c r="A353" s="105">
        <v>1</v>
      </c>
      <c r="B353" s="105">
        <v>3355</v>
      </c>
      <c r="C353" s="101" t="s">
        <v>318</v>
      </c>
      <c r="D353" s="102">
        <v>522.41</v>
      </c>
      <c r="E353" s="8" t="str">
        <f>IFERROR(VLOOKUP(B353,MARÇO!B:C,2,0),"")</f>
        <v>ANA CAROLINE GOMES PEREIRA</v>
      </c>
    </row>
    <row r="354" spans="1:5">
      <c r="A354" s="105">
        <v>1</v>
      </c>
      <c r="B354" s="105">
        <v>3358</v>
      </c>
      <c r="C354" s="101" t="s">
        <v>320</v>
      </c>
      <c r="D354" s="102">
        <v>7133.57</v>
      </c>
      <c r="E354" s="8" t="str">
        <f>IFERROR(VLOOKUP(B354,MARÇO!B:C,2,0),"")</f>
        <v>SERGIO LUIZ DE NORONHA</v>
      </c>
    </row>
    <row r="355" spans="1:5">
      <c r="A355" s="105">
        <v>1</v>
      </c>
      <c r="B355" s="105">
        <v>3359</v>
      </c>
      <c r="C355" s="101" t="s">
        <v>321</v>
      </c>
      <c r="D355" s="102">
        <v>3112.51</v>
      </c>
      <c r="E355" s="8" t="str">
        <f>IFERROR(VLOOKUP(B355,MARÇO!B:C,2,0),"")</f>
        <v>ALICE ANA BARBOSA ROSENDO</v>
      </c>
    </row>
    <row r="356" spans="1:5">
      <c r="A356" s="105">
        <v>1</v>
      </c>
      <c r="B356" s="105">
        <v>3362</v>
      </c>
      <c r="C356" s="101" t="s">
        <v>323</v>
      </c>
      <c r="D356" s="102">
        <v>1647.7</v>
      </c>
      <c r="E356" s="8" t="str">
        <f>IFERROR(VLOOKUP(B356,MARÇO!B:C,2,0),"")</f>
        <v>LEANDRA NASCIMENTO ESTEFANIO</v>
      </c>
    </row>
    <row r="357" spans="1:5">
      <c r="A357" s="105">
        <v>1</v>
      </c>
      <c r="B357" s="105">
        <v>3364</v>
      </c>
      <c r="C357" s="101" t="s">
        <v>324</v>
      </c>
      <c r="D357" s="102">
        <v>522.41</v>
      </c>
      <c r="E357" s="8" t="str">
        <f>IFERROR(VLOOKUP(B357,MARÇO!B:C,2,0),"")</f>
        <v>ADRIANO JOSE MARTINS DA SILVA</v>
      </c>
    </row>
    <row r="358" spans="1:5">
      <c r="A358" s="105">
        <v>1</v>
      </c>
      <c r="B358" s="105">
        <v>3366</v>
      </c>
      <c r="C358" s="101" t="s">
        <v>325</v>
      </c>
      <c r="D358" s="102">
        <v>3112.51</v>
      </c>
      <c r="E358" s="8" t="str">
        <f>IFERROR(VLOOKUP(B358,MARÇO!B:C,2,0),"")</f>
        <v>JOSE RICARDO OLIVEIRA CHAGAS</v>
      </c>
    </row>
    <row r="359" spans="1:5">
      <c r="A359" s="105">
        <v>1</v>
      </c>
      <c r="B359" s="105">
        <v>3373</v>
      </c>
      <c r="C359" s="101" t="s">
        <v>443</v>
      </c>
      <c r="D359" s="102">
        <v>1830.78</v>
      </c>
      <c r="E359" s="8" t="str">
        <f>IFERROR(VLOOKUP(B359,MARÇO!B:C,2,0),"")</f>
        <v>LEANDRO RAMOS M DE ANDRADE</v>
      </c>
    </row>
    <row r="360" spans="1:5">
      <c r="A360" s="105">
        <v>1</v>
      </c>
      <c r="B360" s="105">
        <v>3376</v>
      </c>
      <c r="C360" s="101" t="s">
        <v>446</v>
      </c>
      <c r="D360" s="102">
        <v>522.41999999999996</v>
      </c>
      <c r="E360" s="8" t="str">
        <f>IFERROR(VLOOKUP(B360,MARÇO!B:C,2,0),"")</f>
        <v>SILVIA LUIZA DE SOUZA E SILVA</v>
      </c>
    </row>
    <row r="361" spans="1:5">
      <c r="A361" s="105">
        <v>1</v>
      </c>
      <c r="B361" s="105">
        <v>3383</v>
      </c>
      <c r="C361" s="101" t="s">
        <v>450</v>
      </c>
      <c r="D361" s="102">
        <v>7668.83</v>
      </c>
      <c r="E361" s="8" t="str">
        <f>IFERROR(VLOOKUP(B361,MARÇO!B:C,2,0),"")</f>
        <v>PLINIO ANTONIO L P FILHO</v>
      </c>
    </row>
    <row r="362" spans="1:5">
      <c r="A362" s="105">
        <v>1</v>
      </c>
      <c r="B362" s="105">
        <v>3386</v>
      </c>
      <c r="C362" s="101" t="s">
        <v>454</v>
      </c>
      <c r="D362" s="102">
        <v>549.23</v>
      </c>
      <c r="E362" s="8" t="str">
        <f>IFERROR(VLOOKUP(B362,MARÇO!B:C,2,0),"")</f>
        <v>EWERTON RODRIGO PAZ DE SANTANA</v>
      </c>
    </row>
    <row r="363" spans="1:5">
      <c r="A363" s="105">
        <v>1</v>
      </c>
      <c r="B363" s="105">
        <v>3387</v>
      </c>
      <c r="C363" s="101" t="s">
        <v>455</v>
      </c>
      <c r="D363" s="102">
        <v>2886.52</v>
      </c>
      <c r="E363" s="8" t="str">
        <f>IFERROR(VLOOKUP(B363,MARÇO!B:C,2,0),"")</f>
        <v>ELHO WENIO DA SILVA</v>
      </c>
    </row>
    <row r="364" spans="1:5">
      <c r="A364" s="105">
        <v>1</v>
      </c>
      <c r="B364" s="105">
        <v>3388</v>
      </c>
      <c r="C364" s="101" t="s">
        <v>458</v>
      </c>
      <c r="D364" s="102">
        <v>1830.78</v>
      </c>
      <c r="E364" s="8" t="str">
        <f>IFERROR(VLOOKUP(B364,MARÇO!B:C,2,0),"")</f>
        <v>SERGIO GOUVEIA LOYO</v>
      </c>
    </row>
    <row r="365" spans="1:5">
      <c r="A365" s="105">
        <v>1</v>
      </c>
      <c r="B365" s="105">
        <v>3392</v>
      </c>
      <c r="C365" s="101" t="s">
        <v>501</v>
      </c>
      <c r="D365" s="102">
        <v>3112.51</v>
      </c>
      <c r="E365" s="8" t="str">
        <f>IFERROR(VLOOKUP(B365,MARÇO!B:C,2,0),"")</f>
        <v>MARCILIO BATISTA M MOURA</v>
      </c>
    </row>
    <row r="366" spans="1:5">
      <c r="A366" s="105">
        <v>1</v>
      </c>
      <c r="B366" s="105">
        <v>3395</v>
      </c>
      <c r="C366" s="101" t="s">
        <v>502</v>
      </c>
      <c r="D366" s="102">
        <v>1190.01</v>
      </c>
      <c r="E366" s="8" t="str">
        <f>IFERROR(VLOOKUP(B366,MARÇO!B:C,2,0),"")</f>
        <v>ALBERTO ANACLETO BARBOSA</v>
      </c>
    </row>
    <row r="367" spans="1:5">
      <c r="A367" s="105">
        <v>1</v>
      </c>
      <c r="B367" s="105">
        <v>3396</v>
      </c>
      <c r="C367" s="101" t="s">
        <v>503</v>
      </c>
      <c r="D367" s="102">
        <v>1190.01</v>
      </c>
      <c r="E367" s="8" t="str">
        <f>IFERROR(VLOOKUP(B367,MARÇO!B:C,2,0),"")</f>
        <v>SUYANE KELLY DE SOUZA</v>
      </c>
    </row>
    <row r="368" spans="1:5">
      <c r="A368" s="105">
        <v>1</v>
      </c>
      <c r="B368" s="105">
        <v>3397</v>
      </c>
      <c r="C368" s="101" t="s">
        <v>504</v>
      </c>
      <c r="D368" s="102">
        <v>549.23</v>
      </c>
      <c r="E368" s="8" t="str">
        <f>IFERROR(VLOOKUP(B368,MARÇO!B:C,2,0),"")</f>
        <v>GENIMAR TAVARES GANDOLFO</v>
      </c>
    </row>
    <row r="369" spans="1:5">
      <c r="A369" s="105">
        <v>1</v>
      </c>
      <c r="B369" s="105">
        <v>3398</v>
      </c>
      <c r="C369" s="101" t="s">
        <v>523</v>
      </c>
      <c r="D369" s="102">
        <v>549.23</v>
      </c>
      <c r="E369" s="8" t="str">
        <f>IFERROR(VLOOKUP(B369,MARÇO!B:C,2,0),"")</f>
        <v>RINALDO SOARES DE BARROS</v>
      </c>
    </row>
    <row r="370" spans="1:5">
      <c r="A370" s="105">
        <v>1</v>
      </c>
      <c r="B370" s="105">
        <v>3400</v>
      </c>
      <c r="C370" s="101" t="s">
        <v>525</v>
      </c>
      <c r="D370" s="102">
        <v>1647.7</v>
      </c>
      <c r="E370" s="8" t="str">
        <f>IFERROR(VLOOKUP(B370,MARÇO!B:C,2,0),"")</f>
        <v>LUCIANO ALVES DE S JUNIOR</v>
      </c>
    </row>
    <row r="371" spans="1:5">
      <c r="A371" s="105">
        <v>1</v>
      </c>
      <c r="B371" s="105">
        <v>3401</v>
      </c>
      <c r="C371" s="101" t="s">
        <v>526</v>
      </c>
      <c r="D371" s="102">
        <v>475.6</v>
      </c>
      <c r="E371" s="8" t="str">
        <f>IFERROR(VLOOKUP(B371,MARÇO!B:C,2,0),"")</f>
        <v>TATIANE RAPHAELLA S DA SILVA N</v>
      </c>
    </row>
    <row r="372" spans="1:5">
      <c r="A372" s="105">
        <v>1</v>
      </c>
      <c r="B372" s="105">
        <v>3409</v>
      </c>
      <c r="C372" s="101" t="s">
        <v>527</v>
      </c>
      <c r="D372" s="102">
        <v>3112.51</v>
      </c>
      <c r="E372" s="8" t="str">
        <f>IFERROR(VLOOKUP(B372,MARÇO!B:C,2,0),"")</f>
        <v>SIMONE CARLA ALVES PEREIRA</v>
      </c>
    </row>
    <row r="373" spans="1:5">
      <c r="A373" s="105">
        <v>1</v>
      </c>
      <c r="B373" s="105">
        <v>3410</v>
      </c>
      <c r="C373" s="101" t="s">
        <v>528</v>
      </c>
      <c r="D373" s="102">
        <v>549.23</v>
      </c>
      <c r="E373" s="8" t="str">
        <f>IFERROR(VLOOKUP(B373,MARÇO!B:C,2,0),"")</f>
        <v>SARA MEDEIROS C CABRAL</v>
      </c>
    </row>
    <row r="374" spans="1:5">
      <c r="A374" s="105">
        <v>1</v>
      </c>
      <c r="B374" s="105">
        <v>3411</v>
      </c>
      <c r="C374" s="101" t="s">
        <v>535</v>
      </c>
      <c r="D374" s="102">
        <v>3387.15</v>
      </c>
      <c r="E374" s="8" t="str">
        <f>IFERROR(VLOOKUP(B374,MARÇO!B:C,2,0),"")</f>
        <v>THALES ETELVAN CABRAL OLIVEIRA</v>
      </c>
    </row>
    <row r="375" spans="1:5">
      <c r="A375" s="105">
        <v>1</v>
      </c>
      <c r="B375" s="105">
        <v>3412</v>
      </c>
      <c r="C375" s="101" t="s">
        <v>536</v>
      </c>
      <c r="D375" s="102">
        <v>3387.15</v>
      </c>
      <c r="E375" s="8" t="str">
        <f>IFERROR(VLOOKUP(B375,MARÇO!B:C,2,0),"")</f>
        <v>CARLOS EDUARDO MIRANDA D SOUSA</v>
      </c>
    </row>
    <row r="376" spans="1:5">
      <c r="A376" s="105">
        <v>1</v>
      </c>
      <c r="B376" s="105">
        <v>3413</v>
      </c>
      <c r="C376" s="101" t="s">
        <v>540</v>
      </c>
      <c r="D376" s="102">
        <v>3112.51</v>
      </c>
      <c r="E376" s="8" t="str">
        <f>IFERROR(VLOOKUP(B376,MARÇO!B:C,2,0),"")</f>
        <v>RONALDO FRANCISCO DOS SANTOS</v>
      </c>
    </row>
    <row r="377" spans="1:5">
      <c r="A377" s="105">
        <v>1</v>
      </c>
      <c r="B377" s="105">
        <v>3414</v>
      </c>
      <c r="C377" s="101" t="s">
        <v>570</v>
      </c>
      <c r="D377" s="102">
        <v>3112.51</v>
      </c>
      <c r="E377" s="8" t="str">
        <f>IFERROR(VLOOKUP(B377,MARÇO!B:C,2,0),"")</f>
        <v>FERNANDA DE LOURDES M G ALONSO</v>
      </c>
    </row>
    <row r="378" spans="1:5">
      <c r="A378" s="105">
        <v>1</v>
      </c>
      <c r="B378" s="105">
        <v>3415</v>
      </c>
      <c r="C378" s="101" t="s">
        <v>542</v>
      </c>
      <c r="D378" s="102">
        <v>697.14</v>
      </c>
      <c r="E378" s="8" t="str">
        <f>IFERROR(VLOOKUP(B378,MARÇO!B:C,2,0),"")</f>
        <v>MARIA DO SOCORRO SILVA VIEIRA</v>
      </c>
    </row>
    <row r="379" spans="1:5">
      <c r="A379" s="105">
        <v>1</v>
      </c>
      <c r="B379" s="105">
        <v>3416</v>
      </c>
      <c r="C379" s="101" t="s">
        <v>543</v>
      </c>
      <c r="D379" s="102">
        <v>1161.23</v>
      </c>
      <c r="E379" s="8" t="str">
        <f>IFERROR(VLOOKUP(B379,MARÇO!B:C,2,0),"")</f>
        <v>DAYVSON ALVES VANDERLEI</v>
      </c>
    </row>
    <row r="380" spans="1:5">
      <c r="A380" s="105">
        <v>1</v>
      </c>
      <c r="B380" s="105">
        <v>3418</v>
      </c>
      <c r="C380" s="101" t="s">
        <v>544</v>
      </c>
      <c r="D380" s="102">
        <v>3112.51</v>
      </c>
      <c r="E380" s="8" t="str">
        <f>IFERROR(VLOOKUP(B380,MARÇO!B:C,2,0),"")</f>
        <v>DOMINGOS SAVIO F C DA S JUNIOR</v>
      </c>
    </row>
    <row r="381" spans="1:5">
      <c r="A381" s="105">
        <v>1</v>
      </c>
      <c r="B381" s="105">
        <v>3421</v>
      </c>
      <c r="C381" s="101" t="s">
        <v>545</v>
      </c>
      <c r="D381" s="102">
        <v>732.31</v>
      </c>
      <c r="E381" s="8" t="str">
        <f>IFERROR(VLOOKUP(B381,MARÇO!B:C,2,0),"")</f>
        <v>ROSEANE LOPES DA SILVA</v>
      </c>
    </row>
    <row r="382" spans="1:5">
      <c r="A382" s="105">
        <v>1</v>
      </c>
      <c r="B382" s="105">
        <v>3422</v>
      </c>
      <c r="C382" s="101" t="s">
        <v>546</v>
      </c>
      <c r="D382" s="102">
        <v>3387.15</v>
      </c>
      <c r="E382" s="8" t="str">
        <f>IFERROR(VLOOKUP(B382,MARÇO!B:C,2,0),"")</f>
        <v>LUCIANA C ANUNCIACAO CUNHA</v>
      </c>
    </row>
    <row r="383" spans="1:5">
      <c r="A383" s="105">
        <v>1</v>
      </c>
      <c r="B383" s="105">
        <v>3423</v>
      </c>
      <c r="C383" s="101" t="s">
        <v>547</v>
      </c>
      <c r="D383" s="102">
        <v>1830.78</v>
      </c>
      <c r="E383" s="8" t="str">
        <f>IFERROR(VLOOKUP(B383,MARÇO!B:C,2,0),"")</f>
        <v>AMANDA M DE QUEIROZ RODRIGUES</v>
      </c>
    </row>
    <row r="384" spans="1:5">
      <c r="A384" s="105">
        <v>1</v>
      </c>
      <c r="B384" s="105">
        <v>3424</v>
      </c>
      <c r="C384" s="101" t="s">
        <v>548</v>
      </c>
      <c r="D384" s="102">
        <v>3387.15</v>
      </c>
      <c r="E384" s="8" t="str">
        <f>IFERROR(VLOOKUP(B384,MARÇO!B:C,2,0),"")</f>
        <v>WEVERTON RODRIGO C DA SILVA</v>
      </c>
    </row>
    <row r="385" spans="1:5">
      <c r="A385" s="105">
        <v>1</v>
      </c>
      <c r="B385" s="105">
        <v>3425</v>
      </c>
      <c r="C385" s="101" t="s">
        <v>550</v>
      </c>
      <c r="D385" s="102">
        <v>3112.51</v>
      </c>
      <c r="E385" s="8" t="str">
        <f>IFERROR(VLOOKUP(B385,MARÇO!B:C,2,0),"")</f>
        <v>ISMAR HENRIQUE RAMOS BARBOSA</v>
      </c>
    </row>
    <row r="386" spans="1:5">
      <c r="A386" s="105">
        <v>1</v>
      </c>
      <c r="B386" s="105">
        <v>3426</v>
      </c>
      <c r="C386" s="101" t="s">
        <v>552</v>
      </c>
      <c r="D386" s="102">
        <v>3112.51</v>
      </c>
      <c r="E386" s="8" t="str">
        <f>IFERROR(VLOOKUP(B386,MARÇO!B:C,2,0),"")</f>
        <v>UDO DE MELO AMAZONAS</v>
      </c>
    </row>
    <row r="387" spans="1:5">
      <c r="A387" s="105">
        <v>1</v>
      </c>
      <c r="B387" s="105">
        <v>3427</v>
      </c>
      <c r="C387" s="101" t="s">
        <v>553</v>
      </c>
      <c r="D387" s="102">
        <v>3112.51</v>
      </c>
      <c r="E387" s="8" t="str">
        <f>IFERROR(VLOOKUP(B387,MARÇO!B:C,2,0),"")</f>
        <v>BIANCA DE CASTRO ALMEIDA</v>
      </c>
    </row>
    <row r="388" spans="1:5">
      <c r="A388" s="105">
        <v>1</v>
      </c>
      <c r="B388" s="105">
        <v>3428</v>
      </c>
      <c r="C388" s="101" t="s">
        <v>554</v>
      </c>
      <c r="D388" s="102">
        <v>1830.78</v>
      </c>
      <c r="E388" s="8" t="str">
        <f>IFERROR(VLOOKUP(B388,MARÇO!B:C,2,0),"")</f>
        <v>ISIS RUANA PARENTE GONCALVES</v>
      </c>
    </row>
    <row r="389" spans="1:5">
      <c r="A389" s="105">
        <v>1</v>
      </c>
      <c r="B389" s="105">
        <v>3429</v>
      </c>
      <c r="C389" s="101" t="s">
        <v>555</v>
      </c>
      <c r="D389" s="102">
        <v>3112.51</v>
      </c>
      <c r="E389" s="8" t="str">
        <f>IFERROR(VLOOKUP(B389,MARÇO!B:C,2,0),"")</f>
        <v>WASHINGTON LUIZ S DE L JUNIOR</v>
      </c>
    </row>
    <row r="390" spans="1:5">
      <c r="A390" s="105">
        <v>1</v>
      </c>
      <c r="B390" s="105">
        <v>3430</v>
      </c>
      <c r="C390" s="101" t="s">
        <v>556</v>
      </c>
      <c r="D390" s="102">
        <v>1647.7</v>
      </c>
      <c r="E390" s="8" t="str">
        <f>IFERROR(VLOOKUP(B390,MARÇO!B:C,2,0),"")</f>
        <v>TATIANA NOGUEIRA SANTOS</v>
      </c>
    </row>
    <row r="391" spans="1:5">
      <c r="A391" s="105">
        <v>1</v>
      </c>
      <c r="B391" s="105">
        <v>3431</v>
      </c>
      <c r="C391" s="101" t="s">
        <v>557</v>
      </c>
      <c r="D391" s="102">
        <v>1161.23</v>
      </c>
      <c r="E391" s="8" t="str">
        <f>IFERROR(VLOOKUP(B391,MARÇO!B:C,2,0),"")</f>
        <v>SAMIA RAFAELA B CAVALCANTE</v>
      </c>
    </row>
    <row r="392" spans="1:5">
      <c r="A392" s="105">
        <v>1</v>
      </c>
      <c r="B392" s="105">
        <v>3432</v>
      </c>
      <c r="C392" s="101" t="s">
        <v>558</v>
      </c>
      <c r="D392" s="102">
        <v>732.31</v>
      </c>
      <c r="E392" s="8" t="str">
        <f>IFERROR(VLOOKUP(B392,MARÇO!B:C,2,0),"")</f>
        <v>EVELYN TAYRINE S DE OLIVEIRA</v>
      </c>
    </row>
    <row r="393" spans="1:5">
      <c r="A393" s="105">
        <v>1</v>
      </c>
      <c r="B393" s="105">
        <v>3433</v>
      </c>
      <c r="C393" s="101" t="s">
        <v>559</v>
      </c>
      <c r="D393" s="102">
        <v>1647.7</v>
      </c>
      <c r="E393" s="8" t="str">
        <f>IFERROR(VLOOKUP(B393,MARÇO!B:C,2,0),"")</f>
        <v>BRENDAH NICHOLLY A MACIEL FRAZ</v>
      </c>
    </row>
    <row r="394" spans="1:5">
      <c r="A394" s="105">
        <v>1</v>
      </c>
      <c r="B394" s="105">
        <v>3434</v>
      </c>
      <c r="C394" s="101" t="s">
        <v>560</v>
      </c>
      <c r="D394" s="102">
        <v>3112.51</v>
      </c>
      <c r="E394" s="8" t="str">
        <f>IFERROR(VLOOKUP(B394,MARÇO!B:C,2,0),"")</f>
        <v>DANIEL PEREIRA DA SILVA</v>
      </c>
    </row>
    <row r="395" spans="1:5">
      <c r="A395" s="105">
        <v>1</v>
      </c>
      <c r="B395" s="105">
        <v>3436</v>
      </c>
      <c r="C395" s="101" t="s">
        <v>561</v>
      </c>
      <c r="D395" s="102">
        <v>3112.51</v>
      </c>
      <c r="E395" s="8" t="str">
        <f>IFERROR(VLOOKUP(B395,MARÇO!B:C,2,0),"")</f>
        <v>FABIO RICARDO SILVA</v>
      </c>
    </row>
    <row r="396" spans="1:5">
      <c r="A396" s="105">
        <v>1</v>
      </c>
      <c r="B396" s="105">
        <v>3437</v>
      </c>
      <c r="C396" s="101" t="s">
        <v>563</v>
      </c>
      <c r="D396" s="102">
        <v>3112.51</v>
      </c>
      <c r="E396" s="8" t="str">
        <f>IFERROR(VLOOKUP(B396,MARÇO!B:C,2,0),"")</f>
        <v>MARIA SONIA C DE VASCONCELOS</v>
      </c>
    </row>
    <row r="397" spans="1:5">
      <c r="A397" s="105">
        <v>1</v>
      </c>
      <c r="B397" s="105">
        <v>3439</v>
      </c>
      <c r="C397" s="101" t="s">
        <v>564</v>
      </c>
      <c r="D397" s="102">
        <v>3387.15</v>
      </c>
      <c r="E397" s="8" t="str">
        <f>IFERROR(VLOOKUP(B397,MARÇO!B:C,2,0),"")</f>
        <v>EVELINE ALMEIDA O DOS SANTOS</v>
      </c>
    </row>
    <row r="398" spans="1:5">
      <c r="A398" s="105">
        <v>1</v>
      </c>
      <c r="B398" s="105">
        <v>3440</v>
      </c>
      <c r="C398" s="101" t="s">
        <v>566</v>
      </c>
      <c r="D398" s="102">
        <v>3387.15</v>
      </c>
      <c r="E398" s="8" t="str">
        <f>IFERROR(VLOOKUP(B398,MARÇO!B:C,2,0),"")</f>
        <v>KELBY DE MENEZES LAFAYETTE</v>
      </c>
    </row>
    <row r="399" spans="1:5">
      <c r="A399" s="105">
        <v>1</v>
      </c>
      <c r="B399" s="105">
        <v>3441</v>
      </c>
      <c r="C399" s="101" t="s">
        <v>567</v>
      </c>
      <c r="D399" s="102">
        <v>1830.78</v>
      </c>
      <c r="E399" s="8" t="str">
        <f>IFERROR(VLOOKUP(B399,MARÇO!B:C,2,0),"")</f>
        <v>ELISON CARLOS FERREIRA SILVA</v>
      </c>
    </row>
    <row r="400" spans="1:5">
      <c r="A400" s="105">
        <v>1</v>
      </c>
      <c r="B400" s="105">
        <v>3443</v>
      </c>
      <c r="C400" s="101" t="s">
        <v>571</v>
      </c>
      <c r="D400" s="102">
        <v>1647.7</v>
      </c>
      <c r="E400" s="8" t="str">
        <f>IFERROR(VLOOKUP(B400,MARÇO!B:C,2,0),"")</f>
        <v>CAIO HENRIQUE SOUZA FERREIRA</v>
      </c>
    </row>
    <row r="401" spans="1:5">
      <c r="A401" s="105">
        <v>1</v>
      </c>
      <c r="B401" s="105">
        <v>3444</v>
      </c>
      <c r="C401" s="101" t="s">
        <v>572</v>
      </c>
      <c r="D401" s="102">
        <v>475.6</v>
      </c>
      <c r="E401" s="8" t="str">
        <f>IFERROR(VLOOKUP(B401,MARÇO!B:C,2,0),"")</f>
        <v>DAIANNE LANNES DE LIMA</v>
      </c>
    </row>
    <row r="402" spans="1:5">
      <c r="A402" s="105">
        <v>1</v>
      </c>
      <c r="B402" s="105">
        <v>3445</v>
      </c>
      <c r="C402" s="101" t="s">
        <v>575</v>
      </c>
      <c r="D402" s="102">
        <v>3112.51</v>
      </c>
      <c r="E402" s="8" t="str">
        <f>IFERROR(VLOOKUP(B402,MARÇO!B:C,2,0),"")</f>
        <v>MARIA SOCORRO MARQUES NUNES</v>
      </c>
    </row>
    <row r="403" spans="1:5">
      <c r="A403" s="105">
        <v>1</v>
      </c>
      <c r="B403" s="105">
        <v>3446</v>
      </c>
      <c r="C403" s="101" t="s">
        <v>577</v>
      </c>
      <c r="D403" s="102">
        <v>3112.51</v>
      </c>
      <c r="E403" s="8" t="str">
        <f>IFERROR(VLOOKUP(B403,MARÇO!B:C,2,0),"")</f>
        <v>JOAO BOSCO GONCALVES DA SILVA</v>
      </c>
    </row>
    <row r="404" spans="1:5">
      <c r="A404" s="105">
        <v>1</v>
      </c>
      <c r="B404" s="105">
        <v>3447</v>
      </c>
      <c r="C404" s="101" t="s">
        <v>580</v>
      </c>
      <c r="D404" s="102">
        <v>1830.78</v>
      </c>
      <c r="E404" s="8" t="str">
        <f>IFERROR(VLOOKUP(B404,MARÇO!B:C,2,0),"")</f>
        <v>ITAMAR XAVIER DE SA</v>
      </c>
    </row>
    <row r="405" spans="1:5">
      <c r="A405" s="105">
        <v>1</v>
      </c>
      <c r="B405" s="105">
        <v>3448</v>
      </c>
      <c r="C405" s="101" t="s">
        <v>584</v>
      </c>
      <c r="D405" s="102">
        <v>1647.7</v>
      </c>
      <c r="E405" s="8" t="str">
        <f>IFERROR(VLOOKUP(B405,MARÇO!B:C,2,0),"")</f>
        <v>CASSIA ELIANAI CABRAL DE MELO</v>
      </c>
    </row>
    <row r="406" spans="1:5">
      <c r="A406" s="105">
        <v>1</v>
      </c>
      <c r="B406" s="105">
        <v>7002</v>
      </c>
      <c r="C406" s="101" t="s">
        <v>533</v>
      </c>
      <c r="D406" s="102">
        <v>5706.86</v>
      </c>
      <c r="E406" s="8" t="str">
        <f>IFERROR(VLOOKUP(B406,MARÇO!B:C,2,0),"")</f>
        <v>ANTONIO LUIZ DOLIVEIRA AZEVEDO</v>
      </c>
    </row>
    <row r="407" spans="1:5">
      <c r="A407" s="104" t="s">
        <v>392</v>
      </c>
      <c r="B407" s="104"/>
      <c r="C407" s="104"/>
      <c r="D407" s="80">
        <f>SUM(D5:D406)</f>
        <v>612400.69000000099</v>
      </c>
      <c r="E407" s="8" t="str">
        <f>IFERROR(VLOOKUP(B407,MARÇO!B:C,2,0),"")</f>
        <v/>
      </c>
    </row>
    <row r="408" spans="1:5">
      <c r="A408" s="99"/>
      <c r="B408" s="99"/>
      <c r="C408" s="99"/>
      <c r="D408" s="103">
        <v>612400.68999999994</v>
      </c>
      <c r="E408" s="8" t="str">
        <f>IFERROR(VLOOKUP(B408,MARÇO!B:C,2,0),"")</f>
        <v/>
      </c>
    </row>
  </sheetData>
  <autoFilter ref="A4:E371"/>
  <sortState ref="A5:E409">
    <sortCondition ref="E5:E40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D121"/>
  <sheetViews>
    <sheetView workbookViewId="0">
      <selection activeCell="H23" sqref="H23"/>
    </sheetView>
  </sheetViews>
  <sheetFormatPr defaultRowHeight="12"/>
  <cols>
    <col min="2" max="2" width="10" style="1" bestFit="1" customWidth="1"/>
    <col min="3" max="3" width="33.28515625" customWidth="1"/>
  </cols>
  <sheetData>
    <row r="7" spans="2:4" s="1" customFormat="1">
      <c r="B7" s="109" t="s">
        <v>394</v>
      </c>
      <c r="C7" s="109" t="s">
        <v>2</v>
      </c>
    </row>
    <row r="8" spans="2:4">
      <c r="B8" s="110">
        <v>2065</v>
      </c>
      <c r="C8" s="107" t="s">
        <v>395</v>
      </c>
      <c r="D8" t="s">
        <v>452</v>
      </c>
    </row>
    <row r="9" spans="2:4">
      <c r="B9" s="110">
        <v>2101</v>
      </c>
      <c r="C9" s="107" t="s">
        <v>83</v>
      </c>
      <c r="D9" t="s">
        <v>452</v>
      </c>
    </row>
    <row r="10" spans="2:4">
      <c r="B10" s="110">
        <v>2351</v>
      </c>
      <c r="C10" s="107" t="s">
        <v>116</v>
      </c>
      <c r="D10" t="s">
        <v>452</v>
      </c>
    </row>
    <row r="11" spans="2:4">
      <c r="B11" s="110">
        <v>2371</v>
      </c>
      <c r="C11" s="107" t="s">
        <v>119</v>
      </c>
      <c r="D11" t="s">
        <v>452</v>
      </c>
    </row>
    <row r="12" spans="2:4">
      <c r="B12" s="110">
        <v>2525</v>
      </c>
      <c r="C12" s="107" t="s">
        <v>328</v>
      </c>
      <c r="D12" t="s">
        <v>452</v>
      </c>
    </row>
    <row r="13" spans="2:4">
      <c r="B13" s="110">
        <v>2539</v>
      </c>
      <c r="C13" s="107" t="s">
        <v>147</v>
      </c>
      <c r="D13" t="s">
        <v>452</v>
      </c>
    </row>
    <row r="14" spans="2:4">
      <c r="B14" s="110">
        <v>2547</v>
      </c>
      <c r="C14" s="107" t="s">
        <v>389</v>
      </c>
      <c r="D14" t="s">
        <v>452</v>
      </c>
    </row>
    <row r="15" spans="2:4">
      <c r="B15" s="110">
        <v>2604</v>
      </c>
      <c r="C15" s="107" t="s">
        <v>390</v>
      </c>
      <c r="D15" t="s">
        <v>452</v>
      </c>
    </row>
    <row r="16" spans="2:4">
      <c r="B16" s="110">
        <v>2689</v>
      </c>
      <c r="C16" s="107" t="s">
        <v>524</v>
      </c>
      <c r="D16" t="s">
        <v>452</v>
      </c>
    </row>
    <row r="17" spans="2:4">
      <c r="B17" s="110">
        <v>2754</v>
      </c>
      <c r="C17" s="107" t="s">
        <v>396</v>
      </c>
      <c r="D17" t="s">
        <v>452</v>
      </c>
    </row>
    <row r="18" spans="2:4">
      <c r="B18" s="110">
        <v>2785</v>
      </c>
      <c r="C18" s="107" t="s">
        <v>190</v>
      </c>
      <c r="D18" t="s">
        <v>452</v>
      </c>
    </row>
    <row r="19" spans="2:4">
      <c r="B19" s="110">
        <v>2824</v>
      </c>
      <c r="C19" s="107" t="s">
        <v>397</v>
      </c>
      <c r="D19" t="s">
        <v>452</v>
      </c>
    </row>
    <row r="20" spans="2:4">
      <c r="B20" s="110">
        <v>3015</v>
      </c>
      <c r="C20" s="107" t="s">
        <v>250</v>
      </c>
      <c r="D20" t="s">
        <v>452</v>
      </c>
    </row>
    <row r="21" spans="2:4">
      <c r="B21" s="110">
        <v>3167</v>
      </c>
      <c r="C21" s="107" t="s">
        <v>275</v>
      </c>
      <c r="D21" t="s">
        <v>452</v>
      </c>
    </row>
    <row r="22" spans="2:4">
      <c r="B22" s="110">
        <v>3233</v>
      </c>
      <c r="C22" s="107" t="s">
        <v>288</v>
      </c>
      <c r="D22" t="s">
        <v>452</v>
      </c>
    </row>
    <row r="23" spans="2:4">
      <c r="B23" s="110">
        <v>3390</v>
      </c>
      <c r="C23" s="107" t="s">
        <v>459</v>
      </c>
      <c r="D23" t="s">
        <v>452</v>
      </c>
    </row>
    <row r="24" spans="2:4">
      <c r="B24" s="110">
        <v>3415</v>
      </c>
      <c r="C24" s="107" t="s">
        <v>542</v>
      </c>
      <c r="D24" t="s">
        <v>452</v>
      </c>
    </row>
    <row r="25" spans="2:4">
      <c r="B25" s="110">
        <v>3432</v>
      </c>
      <c r="C25" s="107" t="s">
        <v>558</v>
      </c>
      <c r="D25" t="s">
        <v>452</v>
      </c>
    </row>
    <row r="26" spans="2:4">
      <c r="B26" s="54"/>
      <c r="C26" s="52"/>
    </row>
    <row r="27" spans="2:4">
      <c r="B27" s="106"/>
      <c r="C27" s="108"/>
    </row>
    <row r="28" spans="2:4">
      <c r="B28" s="106"/>
      <c r="C28" s="106"/>
    </row>
    <row r="29" spans="2:4">
      <c r="B29" s="106"/>
      <c r="C29" s="106"/>
    </row>
    <row r="30" spans="2:4">
      <c r="B30" s="106"/>
      <c r="C30" s="106"/>
    </row>
    <row r="31" spans="2:4">
      <c r="B31" s="106"/>
      <c r="C31" s="108"/>
    </row>
    <row r="32" spans="2:4">
      <c r="B32" s="49"/>
      <c r="C32" s="50"/>
    </row>
    <row r="33" spans="2:3">
      <c r="B33" s="106"/>
      <c r="C33" s="106"/>
    </row>
    <row r="34" spans="2:3">
      <c r="B34" s="106"/>
      <c r="C34" s="106"/>
    </row>
    <row r="35" spans="2:3">
      <c r="B35" s="106"/>
      <c r="C35" s="108"/>
    </row>
    <row r="36" spans="2:3">
      <c r="B36" s="49"/>
      <c r="C36" s="50"/>
    </row>
    <row r="37" spans="2:3">
      <c r="B37" s="53"/>
      <c r="C37" s="57"/>
    </row>
    <row r="38" spans="2:3">
      <c r="B38" s="106"/>
      <c r="C38" s="106"/>
    </row>
    <row r="39" spans="2:3">
      <c r="B39" s="106"/>
      <c r="C39" s="108"/>
    </row>
    <row r="40" spans="2:3">
      <c r="B40" s="106"/>
      <c r="C40" s="106"/>
    </row>
    <row r="41" spans="2:3">
      <c r="B41" s="53"/>
      <c r="C41" s="57"/>
    </row>
    <row r="43" spans="2:3">
      <c r="B43" s="106"/>
      <c r="C43" s="108"/>
    </row>
    <row r="44" spans="2:3">
      <c r="B44" s="106"/>
      <c r="C44" s="106"/>
    </row>
    <row r="45" spans="2:3">
      <c r="B45" s="106"/>
      <c r="C45" s="106"/>
    </row>
    <row r="47" spans="2:3">
      <c r="B47" s="106"/>
      <c r="C47" s="108"/>
    </row>
    <row r="48" spans="2:3">
      <c r="B48" s="106"/>
      <c r="C48" s="106"/>
    </row>
    <row r="49" spans="2:3">
      <c r="B49" s="106"/>
      <c r="C49" s="106"/>
    </row>
    <row r="50" spans="2:3">
      <c r="B50" s="106"/>
      <c r="C50" s="106"/>
    </row>
    <row r="51" spans="2:3">
      <c r="B51" s="106"/>
      <c r="C51" s="108"/>
    </row>
    <row r="52" spans="2:3">
      <c r="B52" s="49"/>
      <c r="C52" s="50"/>
    </row>
    <row r="53" spans="2:3">
      <c r="B53" s="106"/>
      <c r="C53" s="106"/>
    </row>
    <row r="54" spans="2:3">
      <c r="B54" s="106"/>
      <c r="C54" s="106"/>
    </row>
    <row r="55" spans="2:3">
      <c r="B55" s="106"/>
      <c r="C55" s="108"/>
    </row>
    <row r="56" spans="2:3">
      <c r="B56" s="49"/>
      <c r="C56" s="50"/>
    </row>
    <row r="57" spans="2:3">
      <c r="B57" s="53"/>
      <c r="C57" s="57"/>
    </row>
    <row r="58" spans="2:3">
      <c r="B58" s="106"/>
      <c r="C58" s="106"/>
    </row>
    <row r="59" spans="2:3">
      <c r="B59" s="106"/>
      <c r="C59" s="108"/>
    </row>
    <row r="60" spans="2:3">
      <c r="B60" s="106"/>
      <c r="C60" s="106"/>
    </row>
    <row r="61" spans="2:3">
      <c r="B61" s="53"/>
      <c r="C61" s="57"/>
    </row>
    <row r="63" spans="2:3">
      <c r="B63" s="106"/>
      <c r="C63" s="108"/>
    </row>
    <row r="64" spans="2:3">
      <c r="B64" s="106"/>
      <c r="C64" s="106"/>
    </row>
    <row r="65" spans="2:3">
      <c r="B65" s="106"/>
      <c r="C65" s="106"/>
    </row>
    <row r="67" spans="2:3">
      <c r="B67" s="106"/>
      <c r="C67" s="108"/>
    </row>
    <row r="68" spans="2:3">
      <c r="B68" s="106"/>
      <c r="C68" s="106"/>
    </row>
    <row r="69" spans="2:3">
      <c r="B69" s="106"/>
      <c r="C69" s="106"/>
    </row>
    <row r="70" spans="2:3">
      <c r="B70" s="106"/>
      <c r="C70" s="106"/>
    </row>
    <row r="71" spans="2:3">
      <c r="B71" s="106"/>
      <c r="C71" s="108"/>
    </row>
    <row r="72" spans="2:3">
      <c r="B72" s="49"/>
      <c r="C72" s="50"/>
    </row>
    <row r="73" spans="2:3">
      <c r="B73" s="106"/>
      <c r="C73" s="106"/>
    </row>
    <row r="74" spans="2:3">
      <c r="B74" s="106"/>
      <c r="C74" s="106"/>
    </row>
    <row r="75" spans="2:3">
      <c r="B75" s="106"/>
      <c r="C75" s="108"/>
    </row>
    <row r="76" spans="2:3">
      <c r="B76" s="49"/>
      <c r="C76" s="50"/>
    </row>
    <row r="77" spans="2:3">
      <c r="B77" s="53"/>
      <c r="C77" s="57"/>
    </row>
    <row r="78" spans="2:3">
      <c r="B78" s="106"/>
      <c r="C78" s="106"/>
    </row>
    <row r="79" spans="2:3">
      <c r="B79" s="106"/>
      <c r="C79" s="108"/>
    </row>
    <row r="80" spans="2:3">
      <c r="B80" s="49"/>
      <c r="C80" s="50"/>
    </row>
    <row r="81" spans="2:3">
      <c r="B81" s="53"/>
      <c r="C81" s="57"/>
    </row>
    <row r="82" spans="2:3">
      <c r="B82" s="106"/>
      <c r="C82" s="106"/>
    </row>
    <row r="83" spans="2:3">
      <c r="B83" s="106"/>
      <c r="C83" s="108"/>
    </row>
    <row r="84" spans="2:3">
      <c r="B84" s="106"/>
      <c r="C84" s="106"/>
    </row>
    <row r="85" spans="2:3">
      <c r="B85" s="53"/>
      <c r="C85" s="57"/>
    </row>
    <row r="87" spans="2:3">
      <c r="B87" s="106"/>
      <c r="C87" s="108"/>
    </row>
    <row r="88" spans="2:3">
      <c r="B88" s="106"/>
      <c r="C88" s="106"/>
    </row>
    <row r="89" spans="2:3">
      <c r="B89" s="53"/>
      <c r="C89" s="53"/>
    </row>
    <row r="91" spans="2:3">
      <c r="B91" s="106"/>
      <c r="C91" s="108"/>
    </row>
    <row r="92" spans="2:3">
      <c r="B92" s="106"/>
      <c r="C92" s="106"/>
    </row>
    <row r="93" spans="2:3">
      <c r="B93" s="106"/>
      <c r="C93" s="106"/>
    </row>
    <row r="94" spans="2:3">
      <c r="B94" s="51"/>
      <c r="C94" s="51"/>
    </row>
    <row r="95" spans="2:3">
      <c r="B95" s="106"/>
      <c r="C95" s="108"/>
    </row>
    <row r="96" spans="2:3">
      <c r="B96" s="106"/>
      <c r="C96" s="106"/>
    </row>
    <row r="97" spans="2:3">
      <c r="B97" s="106"/>
      <c r="C97" s="106"/>
    </row>
    <row r="98" spans="2:3">
      <c r="B98" s="51"/>
      <c r="C98" s="51"/>
    </row>
    <row r="99" spans="2:3">
      <c r="B99" s="106"/>
      <c r="C99" s="108"/>
    </row>
    <row r="100" spans="2:3">
      <c r="B100" s="106"/>
      <c r="C100" s="106"/>
    </row>
    <row r="101" spans="2:3">
      <c r="B101" s="106"/>
      <c r="C101" s="106"/>
    </row>
    <row r="102" spans="2:3">
      <c r="B102" s="106"/>
      <c r="C102" s="106"/>
    </row>
    <row r="103" spans="2:3">
      <c r="B103" s="106"/>
      <c r="C103" s="108"/>
    </row>
    <row r="104" spans="2:3">
      <c r="B104" s="51"/>
      <c r="C104" s="51"/>
    </row>
    <row r="105" spans="2:3">
      <c r="B105" s="53"/>
      <c r="C105" s="53"/>
    </row>
    <row r="106" spans="2:3">
      <c r="B106" s="106"/>
      <c r="C106" s="106"/>
    </row>
    <row r="107" spans="2:3">
      <c r="B107" s="106"/>
      <c r="C107" s="108"/>
    </row>
    <row r="108" spans="2:3">
      <c r="B108" s="106"/>
      <c r="C108" s="106"/>
    </row>
    <row r="109" spans="2:3">
      <c r="B109" s="53"/>
      <c r="C109" s="53"/>
    </row>
    <row r="111" spans="2:3">
      <c r="B111" s="106"/>
      <c r="C111" s="108"/>
    </row>
    <row r="112" spans="2:3">
      <c r="B112" s="106"/>
      <c r="C112" s="106"/>
    </row>
    <row r="113" spans="2:3">
      <c r="B113" s="53"/>
      <c r="C113" s="53"/>
    </row>
    <row r="115" spans="2:3">
      <c r="B115" s="106"/>
      <c r="C115" s="108"/>
    </row>
    <row r="116" spans="2:3">
      <c r="B116" s="106"/>
      <c r="C116" s="106"/>
    </row>
    <row r="117" spans="2:3">
      <c r="B117" s="53"/>
      <c r="C117" s="53"/>
    </row>
    <row r="120" spans="2:3">
      <c r="B120" s="49"/>
      <c r="C120" s="45"/>
    </row>
    <row r="121" spans="2:3">
      <c r="B121" s="53"/>
      <c r="C121" s="53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MARÇO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marceloc</cp:lastModifiedBy>
  <cp:lastPrinted>2020-09-30T17:16:41Z</cp:lastPrinted>
  <dcterms:created xsi:type="dcterms:W3CDTF">2020-02-18T20:13:05Z</dcterms:created>
  <dcterms:modified xsi:type="dcterms:W3CDTF">2025-06-06T12:01:44Z</dcterms:modified>
</cp:coreProperties>
</file>