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150" windowHeight="10065" tabRatio="532"/>
  </bookViews>
  <sheets>
    <sheet name="FOLHA RESUMIDA" sheetId="4" r:id="rId1"/>
    <sheet name="SRA" sheetId="10" r:id="rId2"/>
    <sheet name="FÉRIAS" sheetId="6" r:id="rId3"/>
    <sheet name="JANEIRO" sheetId="2" r:id="rId4"/>
    <sheet name="ADI" sheetId="7" r:id="rId5"/>
    <sheet name="AFASTADOS" sheetId="9" r:id="rId6"/>
  </sheets>
  <definedNames>
    <definedName name="_xlnm._FilterDatabase" localSheetId="4" hidden="1">ADI!$A$4:$E$342</definedName>
    <definedName name="_xlnm._FilterDatabase" localSheetId="0" hidden="1">'FOLHA RESUMIDA'!$B$8:$O$467</definedName>
    <definedName name="_xlnm._FilterDatabase" localSheetId="3" hidden="1">JANEIRO!$A$4:$I$476</definedName>
    <definedName name="_xlnm._FilterDatabase" localSheetId="1" hidden="1">SRA!$A$3:$U$476</definedName>
    <definedName name="_xlnm.Print_Area" localSheetId="0">'FOLHA RESUMIDA'!$B$1:$L$468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I467" i="4"/>
  <c r="J467"/>
  <c r="K467"/>
  <c r="L467"/>
  <c r="H467"/>
  <c r="L31"/>
  <c r="K31" s="1"/>
  <c r="L32"/>
  <c r="K32" s="1"/>
  <c r="L33"/>
  <c r="K33" s="1"/>
  <c r="L34"/>
  <c r="L35"/>
  <c r="L36"/>
  <c r="L37"/>
  <c r="L38"/>
  <c r="L39"/>
  <c r="K39" s="1"/>
  <c r="L40"/>
  <c r="K40" s="1"/>
  <c r="L41"/>
  <c r="K41" s="1"/>
  <c r="L42"/>
  <c r="L43"/>
  <c r="L44"/>
  <c r="L45"/>
  <c r="L46"/>
  <c r="L47"/>
  <c r="K47" s="1"/>
  <c r="L48"/>
  <c r="K48" s="1"/>
  <c r="L49"/>
  <c r="K49" s="1"/>
  <c r="L50"/>
  <c r="L51"/>
  <c r="L52"/>
  <c r="L53"/>
  <c r="L54"/>
  <c r="L55"/>
  <c r="K55" s="1"/>
  <c r="L56"/>
  <c r="K56" s="1"/>
  <c r="L57"/>
  <c r="K57" s="1"/>
  <c r="L58"/>
  <c r="L59"/>
  <c r="L60"/>
  <c r="L61"/>
  <c r="L62"/>
  <c r="L63"/>
  <c r="K63" s="1"/>
  <c r="L64"/>
  <c r="K64" s="1"/>
  <c r="L65"/>
  <c r="K65" s="1"/>
  <c r="L66"/>
  <c r="L67"/>
  <c r="L68"/>
  <c r="L69"/>
  <c r="L70"/>
  <c r="L71"/>
  <c r="K71" s="1"/>
  <c r="L72"/>
  <c r="K72" s="1"/>
  <c r="L73"/>
  <c r="K73" s="1"/>
  <c r="L74"/>
  <c r="L75"/>
  <c r="L76"/>
  <c r="L77"/>
  <c r="L78"/>
  <c r="L79"/>
  <c r="K79" s="1"/>
  <c r="L80"/>
  <c r="K80" s="1"/>
  <c r="L81"/>
  <c r="K81" s="1"/>
  <c r="L82"/>
  <c r="L83"/>
  <c r="L84"/>
  <c r="L85"/>
  <c r="L86"/>
  <c r="L87"/>
  <c r="K87" s="1"/>
  <c r="L88"/>
  <c r="K88" s="1"/>
  <c r="L89"/>
  <c r="K89" s="1"/>
  <c r="L90"/>
  <c r="L91"/>
  <c r="L92"/>
  <c r="L93"/>
  <c r="L94"/>
  <c r="L95"/>
  <c r="K95" s="1"/>
  <c r="L96"/>
  <c r="K96" s="1"/>
  <c r="L97"/>
  <c r="K97" s="1"/>
  <c r="L98"/>
  <c r="L99"/>
  <c r="L100"/>
  <c r="L101"/>
  <c r="L102"/>
  <c r="L103"/>
  <c r="K103" s="1"/>
  <c r="L104"/>
  <c r="K104" s="1"/>
  <c r="L105"/>
  <c r="K105" s="1"/>
  <c r="L106"/>
  <c r="L107"/>
  <c r="L108"/>
  <c r="L109"/>
  <c r="L110"/>
  <c r="L111"/>
  <c r="K111" s="1"/>
  <c r="L112"/>
  <c r="K112" s="1"/>
  <c r="L113"/>
  <c r="K113" s="1"/>
  <c r="L114"/>
  <c r="L115"/>
  <c r="L116"/>
  <c r="L117"/>
  <c r="L118"/>
  <c r="L119"/>
  <c r="K119" s="1"/>
  <c r="L120"/>
  <c r="K120" s="1"/>
  <c r="L121"/>
  <c r="K121" s="1"/>
  <c r="L122"/>
  <c r="L123"/>
  <c r="L124"/>
  <c r="L125"/>
  <c r="L126"/>
  <c r="L127"/>
  <c r="K127" s="1"/>
  <c r="L128"/>
  <c r="K128" s="1"/>
  <c r="L129"/>
  <c r="K129" s="1"/>
  <c r="L130"/>
  <c r="L131"/>
  <c r="L132"/>
  <c r="L133"/>
  <c r="L134"/>
  <c r="L135"/>
  <c r="K135" s="1"/>
  <c r="L136"/>
  <c r="K136" s="1"/>
  <c r="L137"/>
  <c r="K137" s="1"/>
  <c r="L138"/>
  <c r="L139"/>
  <c r="L140"/>
  <c r="L141"/>
  <c r="L142"/>
  <c r="L143"/>
  <c r="K143" s="1"/>
  <c r="L144"/>
  <c r="K144" s="1"/>
  <c r="L145"/>
  <c r="K145" s="1"/>
  <c r="L146"/>
  <c r="L147"/>
  <c r="L148"/>
  <c r="L149"/>
  <c r="L150"/>
  <c r="L151"/>
  <c r="K151" s="1"/>
  <c r="L152"/>
  <c r="K152" s="1"/>
  <c r="L153"/>
  <c r="K153" s="1"/>
  <c r="L154"/>
  <c r="L155"/>
  <c r="L156"/>
  <c r="L157"/>
  <c r="L158"/>
  <c r="L159"/>
  <c r="K159" s="1"/>
  <c r="L160"/>
  <c r="K160" s="1"/>
  <c r="L161"/>
  <c r="K161" s="1"/>
  <c r="L162"/>
  <c r="L163"/>
  <c r="L164"/>
  <c r="L165"/>
  <c r="L166"/>
  <c r="L167"/>
  <c r="K167" s="1"/>
  <c r="L168"/>
  <c r="K168" s="1"/>
  <c r="L169"/>
  <c r="K169" s="1"/>
  <c r="L170"/>
  <c r="L171"/>
  <c r="L172"/>
  <c r="L173"/>
  <c r="L174"/>
  <c r="L175"/>
  <c r="K175" s="1"/>
  <c r="L176"/>
  <c r="K176" s="1"/>
  <c r="L177"/>
  <c r="K177" s="1"/>
  <c r="L178"/>
  <c r="L179"/>
  <c r="L180"/>
  <c r="L181"/>
  <c r="L182"/>
  <c r="L183"/>
  <c r="K183" s="1"/>
  <c r="L184"/>
  <c r="K184" s="1"/>
  <c r="L185"/>
  <c r="K185" s="1"/>
  <c r="L186"/>
  <c r="L187"/>
  <c r="L188"/>
  <c r="L189"/>
  <c r="L190"/>
  <c r="L191"/>
  <c r="K191" s="1"/>
  <c r="L192"/>
  <c r="K192" s="1"/>
  <c r="L193"/>
  <c r="K193" s="1"/>
  <c r="L194"/>
  <c r="L195"/>
  <c r="L196"/>
  <c r="L197"/>
  <c r="L198"/>
  <c r="L199"/>
  <c r="K199" s="1"/>
  <c r="L200"/>
  <c r="K200" s="1"/>
  <c r="L201"/>
  <c r="K201" s="1"/>
  <c r="L202"/>
  <c r="L203"/>
  <c r="L204"/>
  <c r="L205"/>
  <c r="L206"/>
  <c r="L207"/>
  <c r="K207" s="1"/>
  <c r="L208"/>
  <c r="K208" s="1"/>
  <c r="L209"/>
  <c r="K209" s="1"/>
  <c r="L210"/>
  <c r="L211"/>
  <c r="L212"/>
  <c r="L213"/>
  <c r="L214"/>
  <c r="L215"/>
  <c r="K215" s="1"/>
  <c r="L216"/>
  <c r="K216" s="1"/>
  <c r="L217"/>
  <c r="K217" s="1"/>
  <c r="L218"/>
  <c r="L219"/>
  <c r="L220"/>
  <c r="L221"/>
  <c r="L222"/>
  <c r="L223"/>
  <c r="K223" s="1"/>
  <c r="L224"/>
  <c r="K224" s="1"/>
  <c r="L225"/>
  <c r="K225" s="1"/>
  <c r="L226"/>
  <c r="L227"/>
  <c r="L228"/>
  <c r="L229"/>
  <c r="L230"/>
  <c r="L231"/>
  <c r="K231" s="1"/>
  <c r="L232"/>
  <c r="K232" s="1"/>
  <c r="L233"/>
  <c r="K233" s="1"/>
  <c r="L234"/>
  <c r="L235"/>
  <c r="L236"/>
  <c r="L237"/>
  <c r="L238"/>
  <c r="L239"/>
  <c r="K239" s="1"/>
  <c r="L240"/>
  <c r="K240" s="1"/>
  <c r="L241"/>
  <c r="K241" s="1"/>
  <c r="L242"/>
  <c r="L243"/>
  <c r="L244"/>
  <c r="L245"/>
  <c r="L246"/>
  <c r="L247"/>
  <c r="K247" s="1"/>
  <c r="L248"/>
  <c r="K248" s="1"/>
  <c r="L249"/>
  <c r="K249" s="1"/>
  <c r="L250"/>
  <c r="L251"/>
  <c r="L252"/>
  <c r="L253"/>
  <c r="L254"/>
  <c r="L255"/>
  <c r="K255" s="1"/>
  <c r="L256"/>
  <c r="K256" s="1"/>
  <c r="L257"/>
  <c r="K257" s="1"/>
  <c r="L258"/>
  <c r="L259"/>
  <c r="L260"/>
  <c r="L261"/>
  <c r="L262"/>
  <c r="L263"/>
  <c r="K263" s="1"/>
  <c r="L264"/>
  <c r="K264" s="1"/>
  <c r="L265"/>
  <c r="K265" s="1"/>
  <c r="L266"/>
  <c r="L267"/>
  <c r="L268"/>
  <c r="L269"/>
  <c r="L270"/>
  <c r="L271"/>
  <c r="K271" s="1"/>
  <c r="L272"/>
  <c r="K272" s="1"/>
  <c r="L273"/>
  <c r="K273" s="1"/>
  <c r="L274"/>
  <c r="L275"/>
  <c r="L276"/>
  <c r="L277"/>
  <c r="L278"/>
  <c r="L279"/>
  <c r="K279" s="1"/>
  <c r="L280"/>
  <c r="K280" s="1"/>
  <c r="L281"/>
  <c r="K281" s="1"/>
  <c r="L282"/>
  <c r="L283"/>
  <c r="L284"/>
  <c r="L285"/>
  <c r="L286"/>
  <c r="L287"/>
  <c r="K287" s="1"/>
  <c r="L288"/>
  <c r="K288" s="1"/>
  <c r="L289"/>
  <c r="K289" s="1"/>
  <c r="L290"/>
  <c r="L291"/>
  <c r="L292"/>
  <c r="L293"/>
  <c r="L294"/>
  <c r="L295"/>
  <c r="K295" s="1"/>
  <c r="L296"/>
  <c r="K296" s="1"/>
  <c r="L297"/>
  <c r="K297" s="1"/>
  <c r="L298"/>
  <c r="L299"/>
  <c r="L300"/>
  <c r="L301"/>
  <c r="L302"/>
  <c r="L303"/>
  <c r="K303" s="1"/>
  <c r="L304"/>
  <c r="K304" s="1"/>
  <c r="L305"/>
  <c r="K305" s="1"/>
  <c r="L306"/>
  <c r="L307"/>
  <c r="L308"/>
  <c r="L309"/>
  <c r="L310"/>
  <c r="L311"/>
  <c r="K311" s="1"/>
  <c r="L312"/>
  <c r="K312" s="1"/>
  <c r="L313"/>
  <c r="K313" s="1"/>
  <c r="L314"/>
  <c r="L315"/>
  <c r="L316"/>
  <c r="L317"/>
  <c r="L318"/>
  <c r="L319"/>
  <c r="K319" s="1"/>
  <c r="L320"/>
  <c r="K320" s="1"/>
  <c r="L321"/>
  <c r="K321" s="1"/>
  <c r="L322"/>
  <c r="L323"/>
  <c r="L324"/>
  <c r="L325"/>
  <c r="L326"/>
  <c r="L327"/>
  <c r="K327" s="1"/>
  <c r="L328"/>
  <c r="K328" s="1"/>
  <c r="L329"/>
  <c r="K329" s="1"/>
  <c r="L330"/>
  <c r="L331"/>
  <c r="L332"/>
  <c r="L333"/>
  <c r="L334"/>
  <c r="L335"/>
  <c r="K335" s="1"/>
  <c r="L336"/>
  <c r="K336" s="1"/>
  <c r="L337"/>
  <c r="K337" s="1"/>
  <c r="L338"/>
  <c r="L339"/>
  <c r="L340"/>
  <c r="L341"/>
  <c r="L342"/>
  <c r="L343"/>
  <c r="K343" s="1"/>
  <c r="L344"/>
  <c r="K344" s="1"/>
  <c r="L345"/>
  <c r="K345" s="1"/>
  <c r="L346"/>
  <c r="L347"/>
  <c r="L348"/>
  <c r="L349"/>
  <c r="L350"/>
  <c r="L351"/>
  <c r="K351" s="1"/>
  <c r="L352"/>
  <c r="K352" s="1"/>
  <c r="L353"/>
  <c r="K353" s="1"/>
  <c r="L354"/>
  <c r="L355"/>
  <c r="L356"/>
  <c r="L357"/>
  <c r="L358"/>
  <c r="L359"/>
  <c r="K359" s="1"/>
  <c r="L360"/>
  <c r="K360" s="1"/>
  <c r="L361"/>
  <c r="K361" s="1"/>
  <c r="L362"/>
  <c r="L363"/>
  <c r="L364"/>
  <c r="L365"/>
  <c r="L366"/>
  <c r="L367"/>
  <c r="K367" s="1"/>
  <c r="L368"/>
  <c r="K368" s="1"/>
  <c r="L369"/>
  <c r="K369" s="1"/>
  <c r="L370"/>
  <c r="L371"/>
  <c r="L372"/>
  <c r="L373"/>
  <c r="L374"/>
  <c r="L375"/>
  <c r="K375" s="1"/>
  <c r="L376"/>
  <c r="K376" s="1"/>
  <c r="L377"/>
  <c r="K377" s="1"/>
  <c r="L378"/>
  <c r="L379"/>
  <c r="L380"/>
  <c r="L381"/>
  <c r="L382"/>
  <c r="L383"/>
  <c r="K383" s="1"/>
  <c r="L384"/>
  <c r="K384" s="1"/>
  <c r="L385"/>
  <c r="K385" s="1"/>
  <c r="L386"/>
  <c r="L387"/>
  <c r="L388"/>
  <c r="L389"/>
  <c r="L390"/>
  <c r="L391"/>
  <c r="K391" s="1"/>
  <c r="L392"/>
  <c r="K392" s="1"/>
  <c r="L393"/>
  <c r="K393" s="1"/>
  <c r="L394"/>
  <c r="L395"/>
  <c r="L396"/>
  <c r="L397"/>
  <c r="L398"/>
  <c r="L399"/>
  <c r="K399" s="1"/>
  <c r="L400"/>
  <c r="K400" s="1"/>
  <c r="L401"/>
  <c r="K401" s="1"/>
  <c r="L402"/>
  <c r="L403"/>
  <c r="L404"/>
  <c r="L405"/>
  <c r="L406"/>
  <c r="L407"/>
  <c r="K407" s="1"/>
  <c r="L408"/>
  <c r="K408" s="1"/>
  <c r="L409"/>
  <c r="K409" s="1"/>
  <c r="L410"/>
  <c r="L411"/>
  <c r="L412"/>
  <c r="L413"/>
  <c r="L414"/>
  <c r="L415"/>
  <c r="K415" s="1"/>
  <c r="L416"/>
  <c r="K416" s="1"/>
  <c r="L417"/>
  <c r="K417" s="1"/>
  <c r="L418"/>
  <c r="L419"/>
  <c r="L420"/>
  <c r="L421"/>
  <c r="L422"/>
  <c r="L423"/>
  <c r="K423" s="1"/>
  <c r="L424"/>
  <c r="K424" s="1"/>
  <c r="L425"/>
  <c r="K425" s="1"/>
  <c r="L426"/>
  <c r="L427"/>
  <c r="L428"/>
  <c r="L429"/>
  <c r="L430"/>
  <c r="L431"/>
  <c r="K431" s="1"/>
  <c r="L432"/>
  <c r="K432" s="1"/>
  <c r="L433"/>
  <c r="K433" s="1"/>
  <c r="L434"/>
  <c r="L435"/>
  <c r="L436"/>
  <c r="L437"/>
  <c r="L438"/>
  <c r="L439"/>
  <c r="K439" s="1"/>
  <c r="L440"/>
  <c r="K440" s="1"/>
  <c r="L441"/>
  <c r="K441" s="1"/>
  <c r="L442"/>
  <c r="L443"/>
  <c r="L444"/>
  <c r="L445"/>
  <c r="L446"/>
  <c r="L447"/>
  <c r="K447" s="1"/>
  <c r="L448"/>
  <c r="K448" s="1"/>
  <c r="L449"/>
  <c r="K449" s="1"/>
  <c r="L450"/>
  <c r="L451"/>
  <c r="L452"/>
  <c r="L453"/>
  <c r="L454"/>
  <c r="L455"/>
  <c r="K455" s="1"/>
  <c r="L456"/>
  <c r="K456" s="1"/>
  <c r="L457"/>
  <c r="K457" s="1"/>
  <c r="L458"/>
  <c r="L459"/>
  <c r="L460"/>
  <c r="L461"/>
  <c r="L462"/>
  <c r="L463"/>
  <c r="K463" s="1"/>
  <c r="L464"/>
  <c r="K464" s="1"/>
  <c r="L465"/>
  <c r="K465" s="1"/>
  <c r="L466"/>
  <c r="K34"/>
  <c r="K35"/>
  <c r="K36"/>
  <c r="K37"/>
  <c r="K38"/>
  <c r="K42"/>
  <c r="K43"/>
  <c r="K44"/>
  <c r="K45"/>
  <c r="K46"/>
  <c r="K50"/>
  <c r="K51"/>
  <c r="K52"/>
  <c r="K53"/>
  <c r="K54"/>
  <c r="K58"/>
  <c r="K59"/>
  <c r="K60"/>
  <c r="K61"/>
  <c r="K62"/>
  <c r="K66"/>
  <c r="K67"/>
  <c r="K68"/>
  <c r="K69"/>
  <c r="K70"/>
  <c r="K74"/>
  <c r="K75"/>
  <c r="K76"/>
  <c r="K77"/>
  <c r="K78"/>
  <c r="K82"/>
  <c r="K83"/>
  <c r="K84"/>
  <c r="K85"/>
  <c r="K86"/>
  <c r="K90"/>
  <c r="K91"/>
  <c r="K92"/>
  <c r="K93"/>
  <c r="K94"/>
  <c r="K98"/>
  <c r="K99"/>
  <c r="K100"/>
  <c r="K101"/>
  <c r="K102"/>
  <c r="K106"/>
  <c r="K107"/>
  <c r="K108"/>
  <c r="K109"/>
  <c r="K110"/>
  <c r="K114"/>
  <c r="K115"/>
  <c r="K116"/>
  <c r="K117"/>
  <c r="K118"/>
  <c r="K122"/>
  <c r="K123"/>
  <c r="K124"/>
  <c r="K125"/>
  <c r="K126"/>
  <c r="K130"/>
  <c r="K131"/>
  <c r="K132"/>
  <c r="K133"/>
  <c r="K134"/>
  <c r="K138"/>
  <c r="K139"/>
  <c r="K140"/>
  <c r="K141"/>
  <c r="K142"/>
  <c r="K146"/>
  <c r="K147"/>
  <c r="K148"/>
  <c r="K149"/>
  <c r="K150"/>
  <c r="K154"/>
  <c r="K155"/>
  <c r="K156"/>
  <c r="K157"/>
  <c r="K158"/>
  <c r="K162"/>
  <c r="K163"/>
  <c r="K164"/>
  <c r="K165"/>
  <c r="K166"/>
  <c r="K170"/>
  <c r="K171"/>
  <c r="K172"/>
  <c r="K173"/>
  <c r="K174"/>
  <c r="K178"/>
  <c r="K179"/>
  <c r="K180"/>
  <c r="K181"/>
  <c r="K182"/>
  <c r="K186"/>
  <c r="K187"/>
  <c r="K188"/>
  <c r="K189"/>
  <c r="K190"/>
  <c r="K194"/>
  <c r="K195"/>
  <c r="K196"/>
  <c r="K197"/>
  <c r="K198"/>
  <c r="K202"/>
  <c r="K203"/>
  <c r="K204"/>
  <c r="K205"/>
  <c r="K206"/>
  <c r="K210"/>
  <c r="K211"/>
  <c r="K212"/>
  <c r="K213"/>
  <c r="K214"/>
  <c r="K218"/>
  <c r="K219"/>
  <c r="K220"/>
  <c r="K221"/>
  <c r="K222"/>
  <c r="K226"/>
  <c r="K227"/>
  <c r="K228"/>
  <c r="K229"/>
  <c r="K230"/>
  <c r="K234"/>
  <c r="K235"/>
  <c r="K236"/>
  <c r="K237"/>
  <c r="K238"/>
  <c r="K242"/>
  <c r="K243"/>
  <c r="K244"/>
  <c r="K245"/>
  <c r="K246"/>
  <c r="K250"/>
  <c r="K251"/>
  <c r="K252"/>
  <c r="K253"/>
  <c r="K254"/>
  <c r="K258"/>
  <c r="K259"/>
  <c r="K260"/>
  <c r="K261"/>
  <c r="K262"/>
  <c r="K266"/>
  <c r="K267"/>
  <c r="K268"/>
  <c r="K269"/>
  <c r="K270"/>
  <c r="K274"/>
  <c r="K275"/>
  <c r="K276"/>
  <c r="K277"/>
  <c r="K278"/>
  <c r="K282"/>
  <c r="K283"/>
  <c r="K284"/>
  <c r="K285"/>
  <c r="K286"/>
  <c r="K290"/>
  <c r="K291"/>
  <c r="K292"/>
  <c r="K293"/>
  <c r="K294"/>
  <c r="K298"/>
  <c r="K299"/>
  <c r="K300"/>
  <c r="K301"/>
  <c r="K302"/>
  <c r="K306"/>
  <c r="K307"/>
  <c r="K308"/>
  <c r="K309"/>
  <c r="K310"/>
  <c r="K314"/>
  <c r="K315"/>
  <c r="K316"/>
  <c r="K317"/>
  <c r="K318"/>
  <c r="K322"/>
  <c r="K323"/>
  <c r="K324"/>
  <c r="K325"/>
  <c r="K326"/>
  <c r="K330"/>
  <c r="K331"/>
  <c r="K332"/>
  <c r="K333"/>
  <c r="K334"/>
  <c r="K338"/>
  <c r="K339"/>
  <c r="K340"/>
  <c r="K341"/>
  <c r="K342"/>
  <c r="K346"/>
  <c r="K347"/>
  <c r="K348"/>
  <c r="K349"/>
  <c r="K350"/>
  <c r="K354"/>
  <c r="K355"/>
  <c r="K356"/>
  <c r="K357"/>
  <c r="K358"/>
  <c r="K362"/>
  <c r="K363"/>
  <c r="K364"/>
  <c r="K365"/>
  <c r="K366"/>
  <c r="K370"/>
  <c r="K371"/>
  <c r="K372"/>
  <c r="K373"/>
  <c r="K374"/>
  <c r="K378"/>
  <c r="K379"/>
  <c r="K380"/>
  <c r="K381"/>
  <c r="K382"/>
  <c r="K386"/>
  <c r="K387"/>
  <c r="K388"/>
  <c r="K389"/>
  <c r="K390"/>
  <c r="K394"/>
  <c r="K395"/>
  <c r="K396"/>
  <c r="K397"/>
  <c r="K398"/>
  <c r="K402"/>
  <c r="K403"/>
  <c r="K404"/>
  <c r="K405"/>
  <c r="K406"/>
  <c r="K410"/>
  <c r="K411"/>
  <c r="K412"/>
  <c r="K413"/>
  <c r="K414"/>
  <c r="K418"/>
  <c r="K419"/>
  <c r="K420"/>
  <c r="K421"/>
  <c r="K422"/>
  <c r="K426"/>
  <c r="K427"/>
  <c r="K428"/>
  <c r="K429"/>
  <c r="K430"/>
  <c r="K434"/>
  <c r="K435"/>
  <c r="K436"/>
  <c r="K437"/>
  <c r="K438"/>
  <c r="K442"/>
  <c r="K443"/>
  <c r="K444"/>
  <c r="K445"/>
  <c r="K446"/>
  <c r="K450"/>
  <c r="K451"/>
  <c r="K452"/>
  <c r="K453"/>
  <c r="K454"/>
  <c r="K458"/>
  <c r="K459"/>
  <c r="K460"/>
  <c r="K461"/>
  <c r="K462"/>
  <c r="K466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L10"/>
  <c r="K10" s="1"/>
  <c r="L11"/>
  <c r="K11" s="1"/>
  <c r="L12"/>
  <c r="K12" s="1"/>
  <c r="L13"/>
  <c r="K13" s="1"/>
  <c r="L14"/>
  <c r="L15"/>
  <c r="L16"/>
  <c r="L17"/>
  <c r="L18"/>
  <c r="K18" s="1"/>
  <c r="L19"/>
  <c r="K19" s="1"/>
  <c r="L20"/>
  <c r="K20" s="1"/>
  <c r="L21"/>
  <c r="K21" s="1"/>
  <c r="L22"/>
  <c r="L23"/>
  <c r="L24"/>
  <c r="L25"/>
  <c r="L26"/>
  <c r="K26" s="1"/>
  <c r="L27"/>
  <c r="K27" s="1"/>
  <c r="L28"/>
  <c r="K28" s="1"/>
  <c r="K14"/>
  <c r="K15"/>
  <c r="K16"/>
  <c r="K17"/>
  <c r="K22"/>
  <c r="K23"/>
  <c r="K24"/>
  <c r="K25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459" i="2"/>
  <c r="E459" s="1"/>
  <c r="F459"/>
  <c r="I442"/>
  <c r="I443"/>
  <c r="I444"/>
  <c r="I445"/>
  <c r="I446"/>
  <c r="I447"/>
  <c r="I448"/>
  <c r="I460"/>
  <c r="H8"/>
  <c r="H9"/>
  <c r="H16"/>
  <c r="H17"/>
  <c r="H24"/>
  <c r="H25"/>
  <c r="H32"/>
  <c r="H33"/>
  <c r="H40"/>
  <c r="H41"/>
  <c r="H48"/>
  <c r="H49"/>
  <c r="H56"/>
  <c r="H57"/>
  <c r="H64"/>
  <c r="H65"/>
  <c r="H72"/>
  <c r="H73"/>
  <c r="H80"/>
  <c r="H81"/>
  <c r="H88"/>
  <c r="H89"/>
  <c r="H96"/>
  <c r="H97"/>
  <c r="H104"/>
  <c r="H105"/>
  <c r="H112"/>
  <c r="H113"/>
  <c r="H120"/>
  <c r="H121"/>
  <c r="H128"/>
  <c r="H129"/>
  <c r="H136"/>
  <c r="H137"/>
  <c r="H144"/>
  <c r="H145"/>
  <c r="H152"/>
  <c r="H153"/>
  <c r="H160"/>
  <c r="H161"/>
  <c r="H168"/>
  <c r="H169"/>
  <c r="H176"/>
  <c r="H177"/>
  <c r="H184"/>
  <c r="H185"/>
  <c r="H192"/>
  <c r="H193"/>
  <c r="H200"/>
  <c r="H201"/>
  <c r="H208"/>
  <c r="H209"/>
  <c r="H216"/>
  <c r="H217"/>
  <c r="H224"/>
  <c r="H225"/>
  <c r="H232"/>
  <c r="H233"/>
  <c r="H240"/>
  <c r="H241"/>
  <c r="H248"/>
  <c r="H249"/>
  <c r="H256"/>
  <c r="H257"/>
  <c r="H264"/>
  <c r="H265"/>
  <c r="H272"/>
  <c r="H273"/>
  <c r="H280"/>
  <c r="H281"/>
  <c r="H288"/>
  <c r="H289"/>
  <c r="H296"/>
  <c r="H297"/>
  <c r="H304"/>
  <c r="H305"/>
  <c r="H312"/>
  <c r="H313"/>
  <c r="H320"/>
  <c r="H321"/>
  <c r="H328"/>
  <c r="H329"/>
  <c r="H336"/>
  <c r="H337"/>
  <c r="H344"/>
  <c r="H345"/>
  <c r="H352"/>
  <c r="H353"/>
  <c r="H360"/>
  <c r="H361"/>
  <c r="H368"/>
  <c r="H369"/>
  <c r="H376"/>
  <c r="H377"/>
  <c r="H384"/>
  <c r="H385"/>
  <c r="H392"/>
  <c r="H393"/>
  <c r="H400"/>
  <c r="H401"/>
  <c r="H408"/>
  <c r="H409"/>
  <c r="H416"/>
  <c r="H417"/>
  <c r="H424"/>
  <c r="H425"/>
  <c r="H432"/>
  <c r="H433"/>
  <c r="H440"/>
  <c r="H441"/>
  <c r="H448"/>
  <c r="H449"/>
  <c r="H456"/>
  <c r="H457"/>
  <c r="F6"/>
  <c r="H6" s="1"/>
  <c r="F7"/>
  <c r="H7" s="1"/>
  <c r="F8"/>
  <c r="F9"/>
  <c r="F10"/>
  <c r="H10" s="1"/>
  <c r="F11"/>
  <c r="H11" s="1"/>
  <c r="F12"/>
  <c r="H12" s="1"/>
  <c r="F13"/>
  <c r="H13" s="1"/>
  <c r="F14"/>
  <c r="H14" s="1"/>
  <c r="F15"/>
  <c r="H15" s="1"/>
  <c r="F16"/>
  <c r="F17"/>
  <c r="F18"/>
  <c r="H18" s="1"/>
  <c r="F19"/>
  <c r="H19" s="1"/>
  <c r="F20"/>
  <c r="H20" s="1"/>
  <c r="F21"/>
  <c r="H21" s="1"/>
  <c r="F22"/>
  <c r="H22" s="1"/>
  <c r="F23"/>
  <c r="H23" s="1"/>
  <c r="F24"/>
  <c r="F25"/>
  <c r="F26"/>
  <c r="H26" s="1"/>
  <c r="F27"/>
  <c r="H27" s="1"/>
  <c r="F28"/>
  <c r="H28" s="1"/>
  <c r="F29"/>
  <c r="H29" s="1"/>
  <c r="F30"/>
  <c r="H30" s="1"/>
  <c r="F31"/>
  <c r="H31" s="1"/>
  <c r="F32"/>
  <c r="F33"/>
  <c r="F34"/>
  <c r="H34" s="1"/>
  <c r="F35"/>
  <c r="H35" s="1"/>
  <c r="F36"/>
  <c r="H36" s="1"/>
  <c r="F37"/>
  <c r="H37" s="1"/>
  <c r="F38"/>
  <c r="H38" s="1"/>
  <c r="F39"/>
  <c r="H39" s="1"/>
  <c r="F40"/>
  <c r="F41"/>
  <c r="F42"/>
  <c r="H42" s="1"/>
  <c r="F43"/>
  <c r="H43" s="1"/>
  <c r="F44"/>
  <c r="H44" s="1"/>
  <c r="F45"/>
  <c r="H45" s="1"/>
  <c r="F46"/>
  <c r="H46" s="1"/>
  <c r="F47"/>
  <c r="H47" s="1"/>
  <c r="F48"/>
  <c r="F49"/>
  <c r="F50"/>
  <c r="H50" s="1"/>
  <c r="F51"/>
  <c r="H51" s="1"/>
  <c r="F52"/>
  <c r="H52" s="1"/>
  <c r="F53"/>
  <c r="H53" s="1"/>
  <c r="F54"/>
  <c r="H54" s="1"/>
  <c r="F55"/>
  <c r="H55" s="1"/>
  <c r="F56"/>
  <c r="F57"/>
  <c r="F58"/>
  <c r="H58" s="1"/>
  <c r="F59"/>
  <c r="H59" s="1"/>
  <c r="F60"/>
  <c r="H60" s="1"/>
  <c r="F61"/>
  <c r="H61" s="1"/>
  <c r="F62"/>
  <c r="H62" s="1"/>
  <c r="F63"/>
  <c r="H63" s="1"/>
  <c r="F64"/>
  <c r="F65"/>
  <c r="F66"/>
  <c r="H66" s="1"/>
  <c r="F67"/>
  <c r="H67" s="1"/>
  <c r="F68"/>
  <c r="H68" s="1"/>
  <c r="F69"/>
  <c r="H69" s="1"/>
  <c r="F70"/>
  <c r="H70" s="1"/>
  <c r="F71"/>
  <c r="H71" s="1"/>
  <c r="F72"/>
  <c r="F73"/>
  <c r="F74"/>
  <c r="H74" s="1"/>
  <c r="F75"/>
  <c r="H75" s="1"/>
  <c r="F76"/>
  <c r="H76" s="1"/>
  <c r="F77"/>
  <c r="H77" s="1"/>
  <c r="F78"/>
  <c r="H78" s="1"/>
  <c r="F79"/>
  <c r="H79" s="1"/>
  <c r="F80"/>
  <c r="F81"/>
  <c r="F82"/>
  <c r="H82" s="1"/>
  <c r="F83"/>
  <c r="H83" s="1"/>
  <c r="F84"/>
  <c r="H84" s="1"/>
  <c r="F85"/>
  <c r="H85" s="1"/>
  <c r="F86"/>
  <c r="H86" s="1"/>
  <c r="F87"/>
  <c r="H87" s="1"/>
  <c r="F88"/>
  <c r="F89"/>
  <c r="F90"/>
  <c r="H90" s="1"/>
  <c r="F91"/>
  <c r="H91" s="1"/>
  <c r="F92"/>
  <c r="H92" s="1"/>
  <c r="F93"/>
  <c r="H93" s="1"/>
  <c r="F94"/>
  <c r="H94" s="1"/>
  <c r="F95"/>
  <c r="H95" s="1"/>
  <c r="F96"/>
  <c r="F97"/>
  <c r="F98"/>
  <c r="H98" s="1"/>
  <c r="F99"/>
  <c r="H99" s="1"/>
  <c r="F100"/>
  <c r="H100" s="1"/>
  <c r="F101"/>
  <c r="H101" s="1"/>
  <c r="F102"/>
  <c r="H102" s="1"/>
  <c r="F103"/>
  <c r="H103" s="1"/>
  <c r="F104"/>
  <c r="F105"/>
  <c r="F106"/>
  <c r="H106" s="1"/>
  <c r="F107"/>
  <c r="H107" s="1"/>
  <c r="F108"/>
  <c r="H108" s="1"/>
  <c r="F109"/>
  <c r="H109" s="1"/>
  <c r="F110"/>
  <c r="H110" s="1"/>
  <c r="F111"/>
  <c r="H111" s="1"/>
  <c r="F112"/>
  <c r="F113"/>
  <c r="F114"/>
  <c r="H114" s="1"/>
  <c r="F115"/>
  <c r="H115" s="1"/>
  <c r="F116"/>
  <c r="H116" s="1"/>
  <c r="F117"/>
  <c r="H117" s="1"/>
  <c r="F118"/>
  <c r="H118" s="1"/>
  <c r="F119"/>
  <c r="H119" s="1"/>
  <c r="F120"/>
  <c r="F121"/>
  <c r="F122"/>
  <c r="H122" s="1"/>
  <c r="F123"/>
  <c r="H123" s="1"/>
  <c r="F124"/>
  <c r="H124" s="1"/>
  <c r="F125"/>
  <c r="H125" s="1"/>
  <c r="F126"/>
  <c r="H126" s="1"/>
  <c r="F127"/>
  <c r="H127" s="1"/>
  <c r="F128"/>
  <c r="F129"/>
  <c r="F130"/>
  <c r="H130" s="1"/>
  <c r="F131"/>
  <c r="H131" s="1"/>
  <c r="F132"/>
  <c r="H132" s="1"/>
  <c r="F133"/>
  <c r="H133" s="1"/>
  <c r="F134"/>
  <c r="H134" s="1"/>
  <c r="F135"/>
  <c r="H135" s="1"/>
  <c r="F136"/>
  <c r="F137"/>
  <c r="F138"/>
  <c r="H138" s="1"/>
  <c r="F139"/>
  <c r="H139" s="1"/>
  <c r="F140"/>
  <c r="H140" s="1"/>
  <c r="F141"/>
  <c r="H141" s="1"/>
  <c r="F142"/>
  <c r="H142" s="1"/>
  <c r="F143"/>
  <c r="H143" s="1"/>
  <c r="F144"/>
  <c r="F145"/>
  <c r="F146"/>
  <c r="H146" s="1"/>
  <c r="F147"/>
  <c r="H147" s="1"/>
  <c r="F148"/>
  <c r="H148" s="1"/>
  <c r="F149"/>
  <c r="H149" s="1"/>
  <c r="F150"/>
  <c r="H150" s="1"/>
  <c r="F151"/>
  <c r="H151" s="1"/>
  <c r="F152"/>
  <c r="F153"/>
  <c r="F154"/>
  <c r="H154" s="1"/>
  <c r="F155"/>
  <c r="H155" s="1"/>
  <c r="F156"/>
  <c r="H156" s="1"/>
  <c r="F157"/>
  <c r="H157" s="1"/>
  <c r="F158"/>
  <c r="H158" s="1"/>
  <c r="F159"/>
  <c r="H159" s="1"/>
  <c r="F160"/>
  <c r="F161"/>
  <c r="F162"/>
  <c r="H162" s="1"/>
  <c r="F163"/>
  <c r="H163" s="1"/>
  <c r="F164"/>
  <c r="H164" s="1"/>
  <c r="F165"/>
  <c r="H165" s="1"/>
  <c r="F166"/>
  <c r="H166" s="1"/>
  <c r="F167"/>
  <c r="H167" s="1"/>
  <c r="F168"/>
  <c r="F169"/>
  <c r="F170"/>
  <c r="H170" s="1"/>
  <c r="F171"/>
  <c r="H171" s="1"/>
  <c r="F172"/>
  <c r="H172" s="1"/>
  <c r="F173"/>
  <c r="H173" s="1"/>
  <c r="F174"/>
  <c r="H174" s="1"/>
  <c r="F175"/>
  <c r="H175" s="1"/>
  <c r="F176"/>
  <c r="F177"/>
  <c r="F178"/>
  <c r="H178" s="1"/>
  <c r="F179"/>
  <c r="H179" s="1"/>
  <c r="F180"/>
  <c r="H180" s="1"/>
  <c r="F181"/>
  <c r="H181" s="1"/>
  <c r="F182"/>
  <c r="H182" s="1"/>
  <c r="F183"/>
  <c r="H183" s="1"/>
  <c r="F184"/>
  <c r="F185"/>
  <c r="F186"/>
  <c r="H186" s="1"/>
  <c r="F187"/>
  <c r="H187" s="1"/>
  <c r="F188"/>
  <c r="H188" s="1"/>
  <c r="F189"/>
  <c r="H189" s="1"/>
  <c r="F190"/>
  <c r="H190" s="1"/>
  <c r="F191"/>
  <c r="H191" s="1"/>
  <c r="F192"/>
  <c r="F193"/>
  <c r="F194"/>
  <c r="H194" s="1"/>
  <c r="F195"/>
  <c r="H195" s="1"/>
  <c r="F196"/>
  <c r="H196" s="1"/>
  <c r="F197"/>
  <c r="H197" s="1"/>
  <c r="F198"/>
  <c r="H198" s="1"/>
  <c r="F199"/>
  <c r="H199" s="1"/>
  <c r="F200"/>
  <c r="F201"/>
  <c r="F202"/>
  <c r="H202" s="1"/>
  <c r="F203"/>
  <c r="H203" s="1"/>
  <c r="F204"/>
  <c r="H204" s="1"/>
  <c r="F205"/>
  <c r="H205" s="1"/>
  <c r="F206"/>
  <c r="H206" s="1"/>
  <c r="F207"/>
  <c r="H207" s="1"/>
  <c r="F208"/>
  <c r="F209"/>
  <c r="F210"/>
  <c r="H210" s="1"/>
  <c r="F211"/>
  <c r="H211" s="1"/>
  <c r="F212"/>
  <c r="H212" s="1"/>
  <c r="F213"/>
  <c r="H213" s="1"/>
  <c r="F214"/>
  <c r="H214" s="1"/>
  <c r="F215"/>
  <c r="H215" s="1"/>
  <c r="F216"/>
  <c r="F217"/>
  <c r="F218"/>
  <c r="H218" s="1"/>
  <c r="F219"/>
  <c r="H219" s="1"/>
  <c r="F220"/>
  <c r="H220" s="1"/>
  <c r="F221"/>
  <c r="H221" s="1"/>
  <c r="F222"/>
  <c r="H222" s="1"/>
  <c r="F223"/>
  <c r="H223" s="1"/>
  <c r="F224"/>
  <c r="F225"/>
  <c r="F226"/>
  <c r="H226" s="1"/>
  <c r="F227"/>
  <c r="H227" s="1"/>
  <c r="F228"/>
  <c r="H228" s="1"/>
  <c r="F229"/>
  <c r="H229" s="1"/>
  <c r="F230"/>
  <c r="H230" s="1"/>
  <c r="F231"/>
  <c r="H231" s="1"/>
  <c r="F232"/>
  <c r="F233"/>
  <c r="F234"/>
  <c r="H234" s="1"/>
  <c r="F235"/>
  <c r="H235" s="1"/>
  <c r="F236"/>
  <c r="H236" s="1"/>
  <c r="F237"/>
  <c r="H237" s="1"/>
  <c r="F238"/>
  <c r="H238" s="1"/>
  <c r="F239"/>
  <c r="H239" s="1"/>
  <c r="F240"/>
  <c r="F241"/>
  <c r="F242"/>
  <c r="H242" s="1"/>
  <c r="F243"/>
  <c r="H243" s="1"/>
  <c r="F244"/>
  <c r="H244" s="1"/>
  <c r="F245"/>
  <c r="H245" s="1"/>
  <c r="F246"/>
  <c r="H246" s="1"/>
  <c r="F247"/>
  <c r="H247" s="1"/>
  <c r="F248"/>
  <c r="F249"/>
  <c r="F250"/>
  <c r="H250" s="1"/>
  <c r="F251"/>
  <c r="H251" s="1"/>
  <c r="F252"/>
  <c r="H252" s="1"/>
  <c r="F253"/>
  <c r="H253" s="1"/>
  <c r="F254"/>
  <c r="H254" s="1"/>
  <c r="F255"/>
  <c r="H255" s="1"/>
  <c r="F256"/>
  <c r="F257"/>
  <c r="F258"/>
  <c r="H258" s="1"/>
  <c r="F259"/>
  <c r="H259" s="1"/>
  <c r="F260"/>
  <c r="H260" s="1"/>
  <c r="F261"/>
  <c r="H261" s="1"/>
  <c r="F262"/>
  <c r="H262" s="1"/>
  <c r="F263"/>
  <c r="H263" s="1"/>
  <c r="F264"/>
  <c r="F265"/>
  <c r="F266"/>
  <c r="H266" s="1"/>
  <c r="F267"/>
  <c r="H267" s="1"/>
  <c r="F268"/>
  <c r="H268" s="1"/>
  <c r="F269"/>
  <c r="H269" s="1"/>
  <c r="F270"/>
  <c r="H270" s="1"/>
  <c r="F271"/>
  <c r="H271" s="1"/>
  <c r="F272"/>
  <c r="F273"/>
  <c r="F274"/>
  <c r="H274" s="1"/>
  <c r="F275"/>
  <c r="H275" s="1"/>
  <c r="F276"/>
  <c r="H276" s="1"/>
  <c r="F277"/>
  <c r="H277" s="1"/>
  <c r="F278"/>
  <c r="H278" s="1"/>
  <c r="F279"/>
  <c r="H279" s="1"/>
  <c r="F280"/>
  <c r="F281"/>
  <c r="F282"/>
  <c r="H282" s="1"/>
  <c r="F283"/>
  <c r="H283" s="1"/>
  <c r="F284"/>
  <c r="H284" s="1"/>
  <c r="F285"/>
  <c r="H285" s="1"/>
  <c r="F286"/>
  <c r="H286" s="1"/>
  <c r="F287"/>
  <c r="H287" s="1"/>
  <c r="F288"/>
  <c r="F289"/>
  <c r="F290"/>
  <c r="H290" s="1"/>
  <c r="F291"/>
  <c r="H291" s="1"/>
  <c r="F292"/>
  <c r="H292" s="1"/>
  <c r="F293"/>
  <c r="H293" s="1"/>
  <c r="F294"/>
  <c r="H294" s="1"/>
  <c r="F295"/>
  <c r="H295" s="1"/>
  <c r="F296"/>
  <c r="F297"/>
  <c r="F298"/>
  <c r="H298" s="1"/>
  <c r="F299"/>
  <c r="H299" s="1"/>
  <c r="F300"/>
  <c r="H300" s="1"/>
  <c r="F301"/>
  <c r="H301" s="1"/>
  <c r="F302"/>
  <c r="H302" s="1"/>
  <c r="F303"/>
  <c r="H303" s="1"/>
  <c r="F304"/>
  <c r="F305"/>
  <c r="F306"/>
  <c r="H306" s="1"/>
  <c r="F307"/>
  <c r="H307" s="1"/>
  <c r="F308"/>
  <c r="H308" s="1"/>
  <c r="F309"/>
  <c r="H309" s="1"/>
  <c r="F310"/>
  <c r="H310" s="1"/>
  <c r="F311"/>
  <c r="H311" s="1"/>
  <c r="F312"/>
  <c r="F313"/>
  <c r="F314"/>
  <c r="H314" s="1"/>
  <c r="F315"/>
  <c r="H315" s="1"/>
  <c r="F316"/>
  <c r="H316" s="1"/>
  <c r="F317"/>
  <c r="H317" s="1"/>
  <c r="F318"/>
  <c r="H318" s="1"/>
  <c r="F319"/>
  <c r="H319" s="1"/>
  <c r="F320"/>
  <c r="F321"/>
  <c r="F322"/>
  <c r="H322" s="1"/>
  <c r="F323"/>
  <c r="H323" s="1"/>
  <c r="F324"/>
  <c r="H324" s="1"/>
  <c r="F325"/>
  <c r="H325" s="1"/>
  <c r="F326"/>
  <c r="H326" s="1"/>
  <c r="F327"/>
  <c r="H327" s="1"/>
  <c r="F328"/>
  <c r="F329"/>
  <c r="F330"/>
  <c r="H330" s="1"/>
  <c r="F331"/>
  <c r="H331" s="1"/>
  <c r="F332"/>
  <c r="H332" s="1"/>
  <c r="F333"/>
  <c r="H333" s="1"/>
  <c r="F334"/>
  <c r="H334" s="1"/>
  <c r="F335"/>
  <c r="H335" s="1"/>
  <c r="F336"/>
  <c r="F337"/>
  <c r="F338"/>
  <c r="H338" s="1"/>
  <c r="F339"/>
  <c r="H339" s="1"/>
  <c r="F340"/>
  <c r="H340" s="1"/>
  <c r="F341"/>
  <c r="H341" s="1"/>
  <c r="F342"/>
  <c r="H342" s="1"/>
  <c r="F343"/>
  <c r="H343" s="1"/>
  <c r="F344"/>
  <c r="F345"/>
  <c r="F346"/>
  <c r="H346" s="1"/>
  <c r="F347"/>
  <c r="H347" s="1"/>
  <c r="F348"/>
  <c r="H348" s="1"/>
  <c r="F349"/>
  <c r="H349" s="1"/>
  <c r="F350"/>
  <c r="H350" s="1"/>
  <c r="F351"/>
  <c r="H351" s="1"/>
  <c r="F352"/>
  <c r="F353"/>
  <c r="F354"/>
  <c r="H354" s="1"/>
  <c r="F355"/>
  <c r="H355" s="1"/>
  <c r="F356"/>
  <c r="H356" s="1"/>
  <c r="F357"/>
  <c r="H357" s="1"/>
  <c r="F358"/>
  <c r="H358" s="1"/>
  <c r="F359"/>
  <c r="H359" s="1"/>
  <c r="F360"/>
  <c r="F361"/>
  <c r="F362"/>
  <c r="H362" s="1"/>
  <c r="F363"/>
  <c r="H363" s="1"/>
  <c r="F364"/>
  <c r="H364" s="1"/>
  <c r="F365"/>
  <c r="H365" s="1"/>
  <c r="F366"/>
  <c r="H366" s="1"/>
  <c r="F367"/>
  <c r="H367" s="1"/>
  <c r="F368"/>
  <c r="F369"/>
  <c r="F370"/>
  <c r="H370" s="1"/>
  <c r="F371"/>
  <c r="H371" s="1"/>
  <c r="F372"/>
  <c r="H372" s="1"/>
  <c r="F373"/>
  <c r="H373" s="1"/>
  <c r="F374"/>
  <c r="H374" s="1"/>
  <c r="F375"/>
  <c r="H375" s="1"/>
  <c r="F376"/>
  <c r="F377"/>
  <c r="F378"/>
  <c r="H378" s="1"/>
  <c r="F379"/>
  <c r="H379" s="1"/>
  <c r="F380"/>
  <c r="H380" s="1"/>
  <c r="F381"/>
  <c r="H381" s="1"/>
  <c r="F382"/>
  <c r="H382" s="1"/>
  <c r="F383"/>
  <c r="H383" s="1"/>
  <c r="F384"/>
  <c r="F385"/>
  <c r="F386"/>
  <c r="H386" s="1"/>
  <c r="F387"/>
  <c r="H387" s="1"/>
  <c r="F388"/>
  <c r="H388" s="1"/>
  <c r="F389"/>
  <c r="H389" s="1"/>
  <c r="F390"/>
  <c r="H390" s="1"/>
  <c r="F391"/>
  <c r="H391" s="1"/>
  <c r="F392"/>
  <c r="F393"/>
  <c r="F394"/>
  <c r="H394" s="1"/>
  <c r="F395"/>
  <c r="H395" s="1"/>
  <c r="F396"/>
  <c r="H396" s="1"/>
  <c r="F397"/>
  <c r="H397" s="1"/>
  <c r="F398"/>
  <c r="H398" s="1"/>
  <c r="F399"/>
  <c r="H399" s="1"/>
  <c r="F400"/>
  <c r="F401"/>
  <c r="F402"/>
  <c r="H402" s="1"/>
  <c r="F403"/>
  <c r="H403" s="1"/>
  <c r="F404"/>
  <c r="H404" s="1"/>
  <c r="F405"/>
  <c r="H405" s="1"/>
  <c r="F406"/>
  <c r="H406" s="1"/>
  <c r="F407"/>
  <c r="H407" s="1"/>
  <c r="F408"/>
  <c r="F409"/>
  <c r="F410"/>
  <c r="H410" s="1"/>
  <c r="F411"/>
  <c r="H411" s="1"/>
  <c r="F412"/>
  <c r="H412" s="1"/>
  <c r="F413"/>
  <c r="H413" s="1"/>
  <c r="F414"/>
  <c r="H414" s="1"/>
  <c r="F415"/>
  <c r="H415" s="1"/>
  <c r="F416"/>
  <c r="F417"/>
  <c r="F418"/>
  <c r="H418" s="1"/>
  <c r="F419"/>
  <c r="H419" s="1"/>
  <c r="F420"/>
  <c r="H420" s="1"/>
  <c r="F421"/>
  <c r="H421" s="1"/>
  <c r="F422"/>
  <c r="H422" s="1"/>
  <c r="F423"/>
  <c r="H423" s="1"/>
  <c r="F424"/>
  <c r="F425"/>
  <c r="F426"/>
  <c r="H426" s="1"/>
  <c r="F427"/>
  <c r="H427" s="1"/>
  <c r="F428"/>
  <c r="H428" s="1"/>
  <c r="F429"/>
  <c r="H429" s="1"/>
  <c r="F430"/>
  <c r="H430" s="1"/>
  <c r="F431"/>
  <c r="H431" s="1"/>
  <c r="F432"/>
  <c r="F433"/>
  <c r="F434"/>
  <c r="H434" s="1"/>
  <c r="F435"/>
  <c r="H435" s="1"/>
  <c r="F436"/>
  <c r="H436" s="1"/>
  <c r="F437"/>
  <c r="H437" s="1"/>
  <c r="F438"/>
  <c r="H438" s="1"/>
  <c r="F439"/>
  <c r="H439" s="1"/>
  <c r="F440"/>
  <c r="F441"/>
  <c r="F442"/>
  <c r="H442" s="1"/>
  <c r="F443"/>
  <c r="H443" s="1"/>
  <c r="F444"/>
  <c r="H444" s="1"/>
  <c r="F445"/>
  <c r="H445" s="1"/>
  <c r="F446"/>
  <c r="H446" s="1"/>
  <c r="F447"/>
  <c r="H447" s="1"/>
  <c r="F448"/>
  <c r="F449"/>
  <c r="F450"/>
  <c r="H450" s="1"/>
  <c r="F451"/>
  <c r="H451" s="1"/>
  <c r="F452"/>
  <c r="H452" s="1"/>
  <c r="F453"/>
  <c r="H453" s="1"/>
  <c r="F454"/>
  <c r="H454" s="1"/>
  <c r="F455"/>
  <c r="H455" s="1"/>
  <c r="F456"/>
  <c r="F457"/>
  <c r="F458"/>
  <c r="H458" s="1"/>
  <c r="F460"/>
  <c r="H460" s="1"/>
  <c r="E6" i="7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J30" i="4" l="1"/>
  <c r="G78" l="1"/>
  <c r="G79"/>
  <c r="G80"/>
  <c r="G77"/>
  <c r="E78"/>
  <c r="E79"/>
  <c r="E80"/>
  <c r="D78"/>
  <c r="I454" i="2" s="1"/>
  <c r="D79" i="4"/>
  <c r="I455" i="2" s="1"/>
  <c r="D80" i="4"/>
  <c r="I456" i="2" s="1"/>
  <c r="U449" i="10"/>
  <c r="U450"/>
  <c r="T4"/>
  <c r="I29" i="4" s="1"/>
  <c r="T5" i="10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I30" i="4" s="1"/>
  <c r="T390" i="1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S4"/>
  <c r="H29" i="4" s="1"/>
  <c r="S5" i="10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H30" i="4" s="1"/>
  <c r="S390" i="1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T419"/>
  <c r="S419"/>
  <c r="D73" i="4"/>
  <c r="D74"/>
  <c r="D75"/>
  <c r="D76"/>
  <c r="I452" i="2" s="1"/>
  <c r="D77" i="4"/>
  <c r="U456" i="10" l="1"/>
  <c r="I449" i="2"/>
  <c r="U458" i="10"/>
  <c r="I451" i="2"/>
  <c r="U455" i="10"/>
  <c r="I453" i="2"/>
  <c r="U457" i="10"/>
  <c r="I450" i="2"/>
  <c r="U451" i="10"/>
  <c r="U452"/>
  <c r="U453"/>
  <c r="U454"/>
  <c r="E5" i="7"/>
  <c r="E458" i="2" l="1"/>
  <c r="E460"/>
  <c r="G70" i="4"/>
  <c r="G71"/>
  <c r="G72"/>
  <c r="G81"/>
  <c r="E70"/>
  <c r="E71"/>
  <c r="E72"/>
  <c r="E81"/>
  <c r="G463" l="1"/>
  <c r="G464"/>
  <c r="G465"/>
  <c r="G466"/>
  <c r="E461"/>
  <c r="E462"/>
  <c r="E463"/>
  <c r="E464"/>
  <c r="E465"/>
  <c r="E466"/>
  <c r="G68" l="1"/>
  <c r="G69"/>
  <c r="E68"/>
  <c r="E69"/>
  <c r="G66" l="1"/>
  <c r="G67"/>
  <c r="E67"/>
  <c r="E82"/>
  <c r="D159" l="1"/>
  <c r="I81" i="2" s="1"/>
  <c r="E159" i="4"/>
  <c r="G159"/>
  <c r="M159"/>
  <c r="N159"/>
  <c r="E454" i="2" l="1"/>
  <c r="E455"/>
  <c r="E456"/>
  <c r="E457"/>
  <c r="G82" i="4"/>
  <c r="G83"/>
  <c r="G84"/>
  <c r="E65"/>
  <c r="E66"/>
  <c r="E83"/>
  <c r="D81"/>
  <c r="D82"/>
  <c r="I457" i="2" s="1"/>
  <c r="D83" i="4"/>
  <c r="D10"/>
  <c r="D11"/>
  <c r="I126" i="2" s="1"/>
  <c r="D12" i="4"/>
  <c r="I127" i="2" s="1"/>
  <c r="D13" i="4"/>
  <c r="D14"/>
  <c r="I160" i="2" s="1"/>
  <c r="D15" i="4"/>
  <c r="I161" i="2" s="1"/>
  <c r="D16" i="4"/>
  <c r="I162" i="2" s="1"/>
  <c r="D17" i="4"/>
  <c r="D18"/>
  <c r="I343" i="2" s="1"/>
  <c r="D19" i="4"/>
  <c r="D20"/>
  <c r="I370" i="2" s="1"/>
  <c r="D21" i="4"/>
  <c r="I371" i="2" s="1"/>
  <c r="D22" i="4"/>
  <c r="D23"/>
  <c r="I373" i="2" s="1"/>
  <c r="D24" i="4"/>
  <c r="I381" i="2" s="1"/>
  <c r="D25" i="4"/>
  <c r="D26"/>
  <c r="I383" i="2" s="1"/>
  <c r="D27" i="4"/>
  <c r="D28"/>
  <c r="I386" i="2" s="1"/>
  <c r="D29" i="4"/>
  <c r="I459" i="2" s="1"/>
  <c r="D30" i="4"/>
  <c r="I387" i="2" s="1"/>
  <c r="D31" i="4"/>
  <c r="I388" i="2" s="1"/>
  <c r="D32" i="4"/>
  <c r="I389" i="2" s="1"/>
  <c r="D33" i="4"/>
  <c r="D34"/>
  <c r="D35"/>
  <c r="D36"/>
  <c r="I397" i="2" s="1"/>
  <c r="D37" i="4"/>
  <c r="I399" i="2" s="1"/>
  <c r="D38" i="4"/>
  <c r="I400" i="2" s="1"/>
  <c r="D39" i="4"/>
  <c r="I401" i="2" s="1"/>
  <c r="D40" i="4"/>
  <c r="I412" i="2" s="1"/>
  <c r="D41" i="4"/>
  <c r="D42"/>
  <c r="I414" i="2" s="1"/>
  <c r="D43" i="4"/>
  <c r="D44"/>
  <c r="I417" i="2" s="1"/>
  <c r="D45" i="4"/>
  <c r="I418" i="2" s="1"/>
  <c r="D46" i="4"/>
  <c r="I420" i="2" s="1"/>
  <c r="D47" i="4"/>
  <c r="D48"/>
  <c r="D49"/>
  <c r="D50"/>
  <c r="I424" i="2" s="1"/>
  <c r="D51" i="4"/>
  <c r="I425" i="2" s="1"/>
  <c r="D52" i="4"/>
  <c r="I426" i="2" s="1"/>
  <c r="D53" i="4"/>
  <c r="I427" i="2" s="1"/>
  <c r="D54" i="4"/>
  <c r="I428" i="2" s="1"/>
  <c r="D55" i="4"/>
  <c r="D56"/>
  <c r="D57"/>
  <c r="D58"/>
  <c r="I433" i="2" s="1"/>
  <c r="D59" i="4"/>
  <c r="I434" i="2" s="1"/>
  <c r="D60" i="4"/>
  <c r="D61"/>
  <c r="I436" i="2" s="1"/>
  <c r="D62" i="4"/>
  <c r="D63"/>
  <c r="D64"/>
  <c r="D65"/>
  <c r="D66"/>
  <c r="D84"/>
  <c r="D85"/>
  <c r="D86"/>
  <c r="I8" i="2" s="1"/>
  <c r="D87" i="4"/>
  <c r="I9" i="2" s="1"/>
  <c r="D88" i="4"/>
  <c r="D89"/>
  <c r="D90"/>
  <c r="D91"/>
  <c r="I13" i="2" s="1"/>
  <c r="D92" i="4"/>
  <c r="D93"/>
  <c r="D94"/>
  <c r="I16" i="2" s="1"/>
  <c r="D95" i="4"/>
  <c r="I17" i="2" s="1"/>
  <c r="D96" i="4"/>
  <c r="D97"/>
  <c r="D98"/>
  <c r="D99"/>
  <c r="I21" i="2" s="1"/>
  <c r="D100" i="4"/>
  <c r="D101"/>
  <c r="D102"/>
  <c r="I24" i="2" s="1"/>
  <c r="D103" i="4"/>
  <c r="I25" i="2" s="1"/>
  <c r="D104" i="4"/>
  <c r="D105"/>
  <c r="D106"/>
  <c r="D107"/>
  <c r="I29" i="2" s="1"/>
  <c r="D108" i="4"/>
  <c r="D109"/>
  <c r="D110"/>
  <c r="I32" i="2" s="1"/>
  <c r="D111" i="4"/>
  <c r="I33" i="2" s="1"/>
  <c r="D112" i="4"/>
  <c r="D113"/>
  <c r="D114"/>
  <c r="D115"/>
  <c r="I37" i="2" s="1"/>
  <c r="D116" i="4"/>
  <c r="D117"/>
  <c r="D118"/>
  <c r="I40" i="2" s="1"/>
  <c r="D119" i="4"/>
  <c r="I41" i="2" s="1"/>
  <c r="D120" i="4"/>
  <c r="D121"/>
  <c r="D122"/>
  <c r="D123"/>
  <c r="I45" i="2" s="1"/>
  <c r="D124" i="4"/>
  <c r="D125"/>
  <c r="D126"/>
  <c r="I48" i="2" s="1"/>
  <c r="D127" i="4"/>
  <c r="I49" i="2" s="1"/>
  <c r="D128" i="4"/>
  <c r="D129"/>
  <c r="D130"/>
  <c r="D131"/>
  <c r="I53" i="2" s="1"/>
  <c r="D132" i="4"/>
  <c r="D133"/>
  <c r="D134"/>
  <c r="I56" i="2" s="1"/>
  <c r="D135" i="4"/>
  <c r="I57" i="2" s="1"/>
  <c r="D136" i="4"/>
  <c r="D137"/>
  <c r="D138"/>
  <c r="D139"/>
  <c r="I61" i="2" s="1"/>
  <c r="D140" i="4"/>
  <c r="D141"/>
  <c r="D142"/>
  <c r="I64" i="2" s="1"/>
  <c r="D143" i="4"/>
  <c r="I65" i="2" s="1"/>
  <c r="D144" i="4"/>
  <c r="D145"/>
  <c r="D146"/>
  <c r="D147"/>
  <c r="I69" i="2" s="1"/>
  <c r="D148" i="4"/>
  <c r="D149"/>
  <c r="D150"/>
  <c r="I72" i="2" s="1"/>
  <c r="D151" i="4"/>
  <c r="I73" i="2" s="1"/>
  <c r="D152" i="4"/>
  <c r="D153"/>
  <c r="D154"/>
  <c r="D155"/>
  <c r="I77" i="2" s="1"/>
  <c r="D156" i="4"/>
  <c r="D157"/>
  <c r="D158"/>
  <c r="D160"/>
  <c r="I82" i="2" s="1"/>
  <c r="D161" i="4"/>
  <c r="I83" i="2" s="1"/>
  <c r="D162" i="4"/>
  <c r="D163"/>
  <c r="D164"/>
  <c r="I86" i="2" s="1"/>
  <c r="D165" i="4"/>
  <c r="D166"/>
  <c r="D167"/>
  <c r="I89" i="2" s="1"/>
  <c r="D168" i="4"/>
  <c r="I90" i="2" s="1"/>
  <c r="D169" i="4"/>
  <c r="D170"/>
  <c r="D171"/>
  <c r="D172"/>
  <c r="D173"/>
  <c r="D174"/>
  <c r="D175"/>
  <c r="I96" i="2" s="1"/>
  <c r="D176" i="4"/>
  <c r="I97" i="2" s="1"/>
  <c r="D177" i="4"/>
  <c r="D178"/>
  <c r="D179"/>
  <c r="D180"/>
  <c r="I101" i="2" s="1"/>
  <c r="D181" i="4"/>
  <c r="D182"/>
  <c r="D183"/>
  <c r="I104" i="2" s="1"/>
  <c r="D184" i="4"/>
  <c r="I105" i="2" s="1"/>
  <c r="D185" i="4"/>
  <c r="D186"/>
  <c r="D187"/>
  <c r="D188"/>
  <c r="I109" i="2" s="1"/>
  <c r="D189" i="4"/>
  <c r="D190"/>
  <c r="D191"/>
  <c r="I112" i="2" s="1"/>
  <c r="D192" i="4"/>
  <c r="I113" i="2" s="1"/>
  <c r="D193" i="4"/>
  <c r="D194"/>
  <c r="D195"/>
  <c r="D196"/>
  <c r="I117" i="2" s="1"/>
  <c r="D197" i="4"/>
  <c r="D198"/>
  <c r="D199"/>
  <c r="I120" i="2" s="1"/>
  <c r="D200" i="4"/>
  <c r="I121" i="2" s="1"/>
  <c r="D201" i="4"/>
  <c r="D202"/>
  <c r="D203"/>
  <c r="D204"/>
  <c r="I129" i="2" s="1"/>
  <c r="D205" i="4"/>
  <c r="D206"/>
  <c r="D207"/>
  <c r="I132" i="2" s="1"/>
  <c r="D208" i="4"/>
  <c r="I133" i="2" s="1"/>
  <c r="D209" i="4"/>
  <c r="D210"/>
  <c r="D211"/>
  <c r="D212"/>
  <c r="I137" i="2" s="1"/>
  <c r="D213" i="4"/>
  <c r="D214"/>
  <c r="D215"/>
  <c r="I140" i="2" s="1"/>
  <c r="D216" i="4"/>
  <c r="I141" i="2" s="1"/>
  <c r="D217" i="4"/>
  <c r="D218"/>
  <c r="D219"/>
  <c r="D220"/>
  <c r="D221"/>
  <c r="I146" i="2" s="1"/>
  <c r="D222" i="4"/>
  <c r="I147" i="2" s="1"/>
  <c r="D223" i="4"/>
  <c r="I148" i="2" s="1"/>
  <c r="D224" i="4"/>
  <c r="D225"/>
  <c r="D226"/>
  <c r="D227"/>
  <c r="D228"/>
  <c r="D229"/>
  <c r="I154" i="2" s="1"/>
  <c r="D230" i="4"/>
  <c r="I155" i="2" s="1"/>
  <c r="D231" i="4"/>
  <c r="D232"/>
  <c r="D233"/>
  <c r="D234"/>
  <c r="D235"/>
  <c r="D236"/>
  <c r="D237"/>
  <c r="I167" i="2" s="1"/>
  <c r="D238" i="4"/>
  <c r="I168" i="2" s="1"/>
  <c r="D239" i="4"/>
  <c r="I169" i="2" s="1"/>
  <c r="D240" i="4"/>
  <c r="D241"/>
  <c r="D242"/>
  <c r="D243"/>
  <c r="D244"/>
  <c r="D245"/>
  <c r="I175" i="2" s="1"/>
  <c r="D246" i="4"/>
  <c r="I176" i="2" s="1"/>
  <c r="D247" i="4"/>
  <c r="I177" i="2" s="1"/>
  <c r="D248" i="4"/>
  <c r="D249"/>
  <c r="D250"/>
  <c r="D251"/>
  <c r="D252"/>
  <c r="D253"/>
  <c r="I183" i="2" s="1"/>
  <c r="D254" i="4"/>
  <c r="I184" i="2" s="1"/>
  <c r="D255" i="4"/>
  <c r="I185" i="2" s="1"/>
  <c r="D256" i="4"/>
  <c r="D257"/>
  <c r="D258"/>
  <c r="D259"/>
  <c r="D260"/>
  <c r="D261"/>
  <c r="I191" i="2" s="1"/>
  <c r="D262" i="4"/>
  <c r="I192" i="2" s="1"/>
  <c r="D263" i="4"/>
  <c r="I193" i="2" s="1"/>
  <c r="D264" i="4"/>
  <c r="D265"/>
  <c r="D266"/>
  <c r="D267"/>
  <c r="I197" i="2" s="1"/>
  <c r="D268" i="4"/>
  <c r="D269"/>
  <c r="I199" i="2" s="1"/>
  <c r="D270" i="4"/>
  <c r="I200" i="2" s="1"/>
  <c r="D271" i="4"/>
  <c r="I201" i="2" s="1"/>
  <c r="D272" i="4"/>
  <c r="D273"/>
  <c r="D274"/>
  <c r="D275"/>
  <c r="I205" i="2" s="1"/>
  <c r="D276" i="4"/>
  <c r="D277"/>
  <c r="I207" i="2" s="1"/>
  <c r="D278" i="4"/>
  <c r="I208" i="2" s="1"/>
  <c r="D279" i="4"/>
  <c r="I209" i="2" s="1"/>
  <c r="D280" i="4"/>
  <c r="D281"/>
  <c r="D282"/>
  <c r="D283"/>
  <c r="I213" i="2" s="1"/>
  <c r="D284" i="4"/>
  <c r="D285"/>
  <c r="I215" i="2" s="1"/>
  <c r="D286" i="4"/>
  <c r="I216" i="2" s="1"/>
  <c r="D287" i="4"/>
  <c r="I217" i="2" s="1"/>
  <c r="D288" i="4"/>
  <c r="D289"/>
  <c r="D290"/>
  <c r="D291"/>
  <c r="I221" i="2" s="1"/>
  <c r="D292" i="4"/>
  <c r="D293"/>
  <c r="I223" i="2" s="1"/>
  <c r="D294" i="4"/>
  <c r="I224" i="2" s="1"/>
  <c r="D295" i="4"/>
  <c r="I225" i="2" s="1"/>
  <c r="D296" i="4"/>
  <c r="D297"/>
  <c r="D298"/>
  <c r="D299"/>
  <c r="D300"/>
  <c r="D301"/>
  <c r="I230" i="2" s="1"/>
  <c r="D302" i="4"/>
  <c r="I231" i="2" s="1"/>
  <c r="D303" i="4"/>
  <c r="I232" i="2" s="1"/>
  <c r="D304" i="4"/>
  <c r="D305"/>
  <c r="D306"/>
  <c r="D307"/>
  <c r="I236" i="2" s="1"/>
  <c r="D308" i="4"/>
  <c r="D309"/>
  <c r="I238" i="2" s="1"/>
  <c r="D310" i="4"/>
  <c r="I239" i="2" s="1"/>
  <c r="D311" i="4"/>
  <c r="I240" i="2" s="1"/>
  <c r="D312" i="4"/>
  <c r="D313"/>
  <c r="D314"/>
  <c r="D315"/>
  <c r="I244" i="2" s="1"/>
  <c r="D316" i="4"/>
  <c r="D317"/>
  <c r="I246" i="2" s="1"/>
  <c r="D318" i="4"/>
  <c r="I247" i="2" s="1"/>
  <c r="D319" i="4"/>
  <c r="I248" i="2" s="1"/>
  <c r="D320" i="4"/>
  <c r="D321"/>
  <c r="D322"/>
  <c r="D323"/>
  <c r="I252" i="2" s="1"/>
  <c r="D324" i="4"/>
  <c r="D325"/>
  <c r="I254" i="2" s="1"/>
  <c r="D326" i="4"/>
  <c r="I255" i="2" s="1"/>
  <c r="D327" i="4"/>
  <c r="I256" i="2" s="1"/>
  <c r="D328" i="4"/>
  <c r="D329"/>
  <c r="D330"/>
  <c r="D331"/>
  <c r="I260" i="2" s="1"/>
  <c r="D332" i="4"/>
  <c r="D333"/>
  <c r="I262" i="2" s="1"/>
  <c r="D334" i="4"/>
  <c r="I263" i="2" s="1"/>
  <c r="D335" i="4"/>
  <c r="I264" i="2" s="1"/>
  <c r="D336" i="4"/>
  <c r="D337"/>
  <c r="D338"/>
  <c r="D339"/>
  <c r="I268" i="2" s="1"/>
  <c r="D340" i="4"/>
  <c r="D341"/>
  <c r="I270" i="2" s="1"/>
  <c r="D342" i="4"/>
  <c r="I271" i="2" s="1"/>
  <c r="D343" i="4"/>
  <c r="I272" i="2" s="1"/>
  <c r="D344" i="4"/>
  <c r="D345"/>
  <c r="D346"/>
  <c r="D347"/>
  <c r="I276" i="2" s="1"/>
  <c r="D348" i="4"/>
  <c r="D349"/>
  <c r="I278" i="2" s="1"/>
  <c r="D350" i="4"/>
  <c r="I279" i="2" s="1"/>
  <c r="D351" i="4"/>
  <c r="I280" i="2" s="1"/>
  <c r="D352" i="4"/>
  <c r="D353"/>
  <c r="D354"/>
  <c r="D355"/>
  <c r="I284" i="2" s="1"/>
  <c r="D356" i="4"/>
  <c r="D357"/>
  <c r="I286" i="2" s="1"/>
  <c r="D358" i="4"/>
  <c r="I287" i="2" s="1"/>
  <c r="D359" i="4"/>
  <c r="I288" i="2" s="1"/>
  <c r="D360" i="4"/>
  <c r="D361"/>
  <c r="D362"/>
  <c r="D363"/>
  <c r="I292" i="2" s="1"/>
  <c r="D364" i="4"/>
  <c r="D365"/>
  <c r="I294" i="2" s="1"/>
  <c r="D366" i="4"/>
  <c r="I295" i="2" s="1"/>
  <c r="D367" i="4"/>
  <c r="I296" i="2" s="1"/>
  <c r="D368" i="4"/>
  <c r="D369"/>
  <c r="D370"/>
  <c r="D371"/>
  <c r="I300" i="2" s="1"/>
  <c r="D372" i="4"/>
  <c r="D373"/>
  <c r="I302" i="2" s="1"/>
  <c r="D374" i="4"/>
  <c r="I303" i="2" s="1"/>
  <c r="D375" i="4"/>
  <c r="I304" i="2" s="1"/>
  <c r="D376" i="4"/>
  <c r="D377"/>
  <c r="D378"/>
  <c r="D379"/>
  <c r="I308" i="2" s="1"/>
  <c r="D380" i="4"/>
  <c r="D381"/>
  <c r="I310" i="2" s="1"/>
  <c r="D382" i="4"/>
  <c r="I311" i="2" s="1"/>
  <c r="D383" i="4"/>
  <c r="I312" i="2" s="1"/>
  <c r="D384" i="4"/>
  <c r="D385"/>
  <c r="D386"/>
  <c r="D387"/>
  <c r="I316" i="2" s="1"/>
  <c r="D388" i="4"/>
  <c r="I317" i="2" s="1"/>
  <c r="D389" i="4"/>
  <c r="I318" i="2" s="1"/>
  <c r="D390" i="4"/>
  <c r="I319" i="2" s="1"/>
  <c r="D391" i="4"/>
  <c r="D392"/>
  <c r="D393"/>
  <c r="D394"/>
  <c r="D395"/>
  <c r="I324" i="2" s="1"/>
  <c r="D396" i="4"/>
  <c r="I325" i="2" s="1"/>
  <c r="D397" i="4"/>
  <c r="I326" i="2" s="1"/>
  <c r="D398" i="4"/>
  <c r="I327" i="2" s="1"/>
  <c r="D399" i="4"/>
  <c r="D400"/>
  <c r="D401"/>
  <c r="D402"/>
  <c r="D403"/>
  <c r="I332" i="2" s="1"/>
  <c r="D404" i="4"/>
  <c r="I333" i="2" s="1"/>
  <c r="D405" i="4"/>
  <c r="I334" i="2" s="1"/>
  <c r="D406" i="4"/>
  <c r="I335" i="2" s="1"/>
  <c r="D407" i="4"/>
  <c r="D408"/>
  <c r="D409"/>
  <c r="D410"/>
  <c r="I339" i="2" s="1"/>
  <c r="D411" i="4"/>
  <c r="D412"/>
  <c r="D413"/>
  <c r="I342" i="2" s="1"/>
  <c r="D414" i="4"/>
  <c r="I344" i="2" s="1"/>
  <c r="D415" i="4"/>
  <c r="D416"/>
  <c r="D417"/>
  <c r="D418"/>
  <c r="I349" i="2" s="1"/>
  <c r="D419" i="4"/>
  <c r="I350" i="2" s="1"/>
  <c r="D420" i="4"/>
  <c r="I351" i="2" s="1"/>
  <c r="D421" i="4"/>
  <c r="D422"/>
  <c r="D423"/>
  <c r="D424"/>
  <c r="D425"/>
  <c r="D426"/>
  <c r="I357" i="2" s="1"/>
  <c r="D427" i="4"/>
  <c r="I358" i="2" s="1"/>
  <c r="D428" i="4"/>
  <c r="I359" i="2" s="1"/>
  <c r="D429" i="4"/>
  <c r="I360" i="2" s="1"/>
  <c r="D430" i="4"/>
  <c r="D431"/>
  <c r="D432"/>
  <c r="D433"/>
  <c r="D434"/>
  <c r="I365" i="2" s="1"/>
  <c r="D435" i="4"/>
  <c r="D436"/>
  <c r="D437"/>
  <c r="I368" i="2" s="1"/>
  <c r="D438" i="4"/>
  <c r="D439"/>
  <c r="D440"/>
  <c r="D441"/>
  <c r="I376" i="2" s="1"/>
  <c r="D442" i="4"/>
  <c r="D443"/>
  <c r="I378" i="2" s="1"/>
  <c r="D444" i="4"/>
  <c r="I379" i="2" s="1"/>
  <c r="D445" i="4"/>
  <c r="D446"/>
  <c r="D447"/>
  <c r="D448"/>
  <c r="I391" i="2" s="1"/>
  <c r="D449" i="4"/>
  <c r="D450"/>
  <c r="D451"/>
  <c r="I398" i="2" s="1"/>
  <c r="D452" i="4"/>
  <c r="I402" i="2" s="1"/>
  <c r="D453" i="4"/>
  <c r="D454"/>
  <c r="D455"/>
  <c r="D456"/>
  <c r="I406" i="2" s="1"/>
  <c r="D457" i="4"/>
  <c r="D458"/>
  <c r="I408" i="2" s="1"/>
  <c r="D459" i="4"/>
  <c r="I409" i="2" s="1"/>
  <c r="D460" i="4"/>
  <c r="I410" i="2" s="1"/>
  <c r="D461" i="4"/>
  <c r="D462"/>
  <c r="I416" i="2" s="1"/>
  <c r="D463" i="4"/>
  <c r="D464"/>
  <c r="D465"/>
  <c r="D9"/>
  <c r="U321" i="10" l="1"/>
  <c r="U414"/>
  <c r="I407" i="2"/>
  <c r="U282" i="10"/>
  <c r="I277" i="2"/>
  <c r="U234" i="10"/>
  <c r="I229" i="2"/>
  <c r="U186" i="10"/>
  <c r="I182" i="2"/>
  <c r="U133" i="10"/>
  <c r="I130" i="2"/>
  <c r="U97" i="10"/>
  <c r="I94" i="2"/>
  <c r="U72" i="10"/>
  <c r="I70" i="2"/>
  <c r="U48" i="10"/>
  <c r="I46" i="2"/>
  <c r="U32" i="10"/>
  <c r="I30" i="2"/>
  <c r="U127" i="10"/>
  <c r="I124" i="2"/>
  <c r="U372" i="10"/>
  <c r="I366" i="2"/>
  <c r="U142" i="10"/>
  <c r="I139" i="2"/>
  <c r="U134" i="10"/>
  <c r="I131" i="2"/>
  <c r="U122" i="10"/>
  <c r="I119" i="2"/>
  <c r="U114" i="10"/>
  <c r="I111" i="2"/>
  <c r="U106" i="10"/>
  <c r="I103" i="2"/>
  <c r="U98" i="10"/>
  <c r="I95" i="2"/>
  <c r="U90" i="10"/>
  <c r="I88" i="2"/>
  <c r="U81" i="10"/>
  <c r="I79" i="2"/>
  <c r="U73" i="10"/>
  <c r="I71" i="2"/>
  <c r="U65" i="10"/>
  <c r="I63" i="2"/>
  <c r="U57" i="10"/>
  <c r="I55" i="2"/>
  <c r="U49" i="10"/>
  <c r="I47" i="2"/>
  <c r="U41" i="10"/>
  <c r="I39" i="2"/>
  <c r="U33" i="10"/>
  <c r="I31" i="2"/>
  <c r="U25" i="10"/>
  <c r="I23" i="2"/>
  <c r="U17" i="10"/>
  <c r="I15" i="2"/>
  <c r="U9" i="10"/>
  <c r="I7" i="2"/>
  <c r="U442" i="10"/>
  <c r="I435" i="2"/>
  <c r="U163" i="10"/>
  <c r="I159" i="2"/>
  <c r="U383" i="10"/>
  <c r="I377" i="2"/>
  <c r="U266" i="10"/>
  <c r="I261" i="2"/>
  <c r="U218" i="10"/>
  <c r="I214" i="2"/>
  <c r="U170" i="10"/>
  <c r="I166" i="2"/>
  <c r="U113" i="10"/>
  <c r="I110" i="2"/>
  <c r="U80" i="10"/>
  <c r="I78" i="2"/>
  <c r="U373" i="10"/>
  <c r="I367" i="2"/>
  <c r="U82" i="10"/>
  <c r="I80" i="2"/>
  <c r="U378" i="10"/>
  <c r="I372" i="2"/>
  <c r="U445" i="10"/>
  <c r="I438" i="2"/>
  <c r="U298" i="10"/>
  <c r="I293" i="2"/>
  <c r="U250" i="10"/>
  <c r="I245" i="2"/>
  <c r="U202" i="10"/>
  <c r="I198" i="2"/>
  <c r="U157" i="10"/>
  <c r="I153" i="2"/>
  <c r="U105" i="10"/>
  <c r="I102" i="2"/>
  <c r="U56" i="10"/>
  <c r="I54" i="2"/>
  <c r="U358" i="10"/>
  <c r="I352" i="2"/>
  <c r="U160" i="10"/>
  <c r="I156" i="2"/>
  <c r="U444" i="10"/>
  <c r="I437" i="2"/>
  <c r="U314" i="10"/>
  <c r="I309" i="2"/>
  <c r="U258" i="10"/>
  <c r="I253" i="2"/>
  <c r="U210" i="10"/>
  <c r="I206" i="2"/>
  <c r="U149" i="10"/>
  <c r="I145" i="2"/>
  <c r="U347" i="10"/>
  <c r="I341" i="2"/>
  <c r="U410" i="10"/>
  <c r="I403" i="2"/>
  <c r="U367" i="10"/>
  <c r="I361" i="2"/>
  <c r="U352" i="10"/>
  <c r="I346" i="2"/>
  <c r="U342" i="10"/>
  <c r="I336" i="2"/>
  <c r="U334" i="10"/>
  <c r="I328" i="2"/>
  <c r="U326" i="10"/>
  <c r="I320" i="2"/>
  <c r="U318" i="10"/>
  <c r="I313" i="2"/>
  <c r="U310" i="10"/>
  <c r="I305" i="2"/>
  <c r="U302" i="10"/>
  <c r="I297" i="2"/>
  <c r="U294" i="10"/>
  <c r="I289" i="2"/>
  <c r="U286" i="10"/>
  <c r="I281" i="2"/>
  <c r="U278" i="10"/>
  <c r="I273" i="2"/>
  <c r="U270" i="10"/>
  <c r="I265" i="2"/>
  <c r="U262" i="10"/>
  <c r="I257" i="2"/>
  <c r="U254" i="10"/>
  <c r="I249" i="2"/>
  <c r="U246" i="10"/>
  <c r="I241" i="2"/>
  <c r="U238" i="10"/>
  <c r="I233" i="2"/>
  <c r="U230" i="10"/>
  <c r="I226" i="2"/>
  <c r="U222" i="10"/>
  <c r="I218" i="2"/>
  <c r="U214" i="10"/>
  <c r="I210" i="2"/>
  <c r="U206" i="10"/>
  <c r="I202" i="2"/>
  <c r="U198" i="10"/>
  <c r="I194" i="2"/>
  <c r="U190" i="10"/>
  <c r="I186" i="2"/>
  <c r="U182" i="10"/>
  <c r="I178" i="2"/>
  <c r="U174" i="10"/>
  <c r="I170" i="2"/>
  <c r="U161" i="10"/>
  <c r="I157" i="2"/>
  <c r="U153" i="10"/>
  <c r="I149" i="2"/>
  <c r="U137" i="10"/>
  <c r="I134" i="2"/>
  <c r="U125" i="10"/>
  <c r="I122" i="2"/>
  <c r="U117" i="10"/>
  <c r="I114" i="2"/>
  <c r="U109" i="10"/>
  <c r="I106" i="2"/>
  <c r="U101" i="10"/>
  <c r="I98" i="2"/>
  <c r="U93" i="10"/>
  <c r="I91" i="2"/>
  <c r="U76" i="10"/>
  <c r="I74" i="2"/>
  <c r="U68" i="10"/>
  <c r="I66" i="2"/>
  <c r="U60" i="10"/>
  <c r="I58" i="2"/>
  <c r="U52" i="10"/>
  <c r="I50" i="2"/>
  <c r="U44" i="10"/>
  <c r="I42" i="2"/>
  <c r="U36" i="10"/>
  <c r="I34" i="2"/>
  <c r="U28" i="10"/>
  <c r="I26" i="2"/>
  <c r="U20" i="10"/>
  <c r="I18" i="2"/>
  <c r="U12" i="10"/>
  <c r="I10" i="2"/>
  <c r="U446" i="10"/>
  <c r="I439" i="2"/>
  <c r="U437" i="10"/>
  <c r="I430" i="2"/>
  <c r="U428" i="10"/>
  <c r="I421" i="2"/>
  <c r="U145" i="10"/>
  <c r="U402"/>
  <c r="I395" i="2"/>
  <c r="U290" i="10"/>
  <c r="I285" i="2"/>
  <c r="U242" i="10"/>
  <c r="I237" i="2"/>
  <c r="U194" i="10"/>
  <c r="I190" i="2"/>
  <c r="U141" i="10"/>
  <c r="I138" i="2"/>
  <c r="U386" i="10"/>
  <c r="I380" i="2"/>
  <c r="U359" i="10"/>
  <c r="I353" i="2"/>
  <c r="U411" i="10"/>
  <c r="I404" i="2"/>
  <c r="U391" i="10"/>
  <c r="I385" i="2"/>
  <c r="U380" i="10"/>
  <c r="I374" i="2"/>
  <c r="U368" i="10"/>
  <c r="I362" i="2"/>
  <c r="U360" i="10"/>
  <c r="I354" i="2"/>
  <c r="U353" i="10"/>
  <c r="I347" i="2"/>
  <c r="U343" i="10"/>
  <c r="I337" i="2"/>
  <c r="U335" i="10"/>
  <c r="I329" i="2"/>
  <c r="U327" i="10"/>
  <c r="I321" i="2"/>
  <c r="U319" i="10"/>
  <c r="I314" i="2"/>
  <c r="U311" i="10"/>
  <c r="I306" i="2"/>
  <c r="U303" i="10"/>
  <c r="I298" i="2"/>
  <c r="U295" i="10"/>
  <c r="I290" i="2"/>
  <c r="U287" i="10"/>
  <c r="I282" i="2"/>
  <c r="U279" i="10"/>
  <c r="I274" i="2"/>
  <c r="U271" i="10"/>
  <c r="I266" i="2"/>
  <c r="U263" i="10"/>
  <c r="I258" i="2"/>
  <c r="U255" i="10"/>
  <c r="I250" i="2"/>
  <c r="U247" i="10"/>
  <c r="I242" i="2"/>
  <c r="U239" i="10"/>
  <c r="I234" i="2"/>
  <c r="U231" i="10"/>
  <c r="I227" i="2"/>
  <c r="U223" i="10"/>
  <c r="I219" i="2"/>
  <c r="U215" i="10"/>
  <c r="I211" i="2"/>
  <c r="U207" i="10"/>
  <c r="I203" i="2"/>
  <c r="U199" i="10"/>
  <c r="I195" i="2"/>
  <c r="U191" i="10"/>
  <c r="I187" i="2"/>
  <c r="U183" i="10"/>
  <c r="I179" i="2"/>
  <c r="U175" i="10"/>
  <c r="I171" i="2"/>
  <c r="U162" i="10"/>
  <c r="I158" i="2"/>
  <c r="U154" i="10"/>
  <c r="I150" i="2"/>
  <c r="U146" i="10"/>
  <c r="I142" i="2"/>
  <c r="U138" i="10"/>
  <c r="I135" i="2"/>
  <c r="U126" i="10"/>
  <c r="I123" i="2"/>
  <c r="U118" i="10"/>
  <c r="I115" i="2"/>
  <c r="U110" i="10"/>
  <c r="I107" i="2"/>
  <c r="U102" i="10"/>
  <c r="I99" i="2"/>
  <c r="U94" i="10"/>
  <c r="I92" i="2"/>
  <c r="U86" i="10"/>
  <c r="I84" i="2"/>
  <c r="U77" i="10"/>
  <c r="I75" i="2"/>
  <c r="U69" i="10"/>
  <c r="I67" i="2"/>
  <c r="U61" i="10"/>
  <c r="I59" i="2"/>
  <c r="U53" i="10"/>
  <c r="I51" i="2"/>
  <c r="U45" i="10"/>
  <c r="I43" i="2"/>
  <c r="U37" i="10"/>
  <c r="I35" i="2"/>
  <c r="U29" i="10"/>
  <c r="I27" i="2"/>
  <c r="U21" i="10"/>
  <c r="I19" i="2"/>
  <c r="U13" i="10"/>
  <c r="I11" i="2"/>
  <c r="U448" i="10"/>
  <c r="I441" i="2"/>
  <c r="U438" i="10"/>
  <c r="I431" i="2"/>
  <c r="U429" i="10"/>
  <c r="I422" i="2"/>
  <c r="U420" i="10"/>
  <c r="I413" i="2"/>
  <c r="U399" i="10"/>
  <c r="I392" i="2"/>
  <c r="U388" i="10"/>
  <c r="I382" i="2"/>
  <c r="U167" i="10"/>
  <c r="I163" i="2"/>
  <c r="U7" i="10"/>
  <c r="U346"/>
  <c r="I340" i="2"/>
  <c r="U306" i="10"/>
  <c r="I301" i="2"/>
  <c r="U274" i="10"/>
  <c r="I269" i="2"/>
  <c r="U226" i="10"/>
  <c r="I222" i="2"/>
  <c r="U178" i="10"/>
  <c r="I174" i="2"/>
  <c r="U121" i="10"/>
  <c r="I118" i="2"/>
  <c r="U89" i="10"/>
  <c r="I87" i="2"/>
  <c r="U64" i="10"/>
  <c r="I62" i="2"/>
  <c r="U40" i="10"/>
  <c r="I38" i="2"/>
  <c r="U24" i="10"/>
  <c r="I22" i="2"/>
  <c r="U16" i="10"/>
  <c r="I14" i="2"/>
  <c r="U8" i="10"/>
  <c r="I6" i="2"/>
  <c r="U403" i="10"/>
  <c r="I396" i="2"/>
  <c r="U418" i="10"/>
  <c r="I411" i="2"/>
  <c r="U375" i="10"/>
  <c r="I369" i="2"/>
  <c r="U426" i="10"/>
  <c r="I419" i="2"/>
  <c r="U412" i="10"/>
  <c r="I405" i="2"/>
  <c r="U397" i="10"/>
  <c r="I390" i="2"/>
  <c r="U381" i="10"/>
  <c r="I375" i="2"/>
  <c r="U369" i="10"/>
  <c r="I363" i="2"/>
  <c r="U361" i="10"/>
  <c r="I355" i="2"/>
  <c r="U354" i="10"/>
  <c r="I348" i="2"/>
  <c r="U344" i="10"/>
  <c r="I338" i="2"/>
  <c r="U336" i="10"/>
  <c r="I330" i="2"/>
  <c r="U328" i="10"/>
  <c r="I322" i="2"/>
  <c r="U320" i="10"/>
  <c r="I315" i="2"/>
  <c r="U312" i="10"/>
  <c r="I307" i="2"/>
  <c r="U304" i="10"/>
  <c r="I299" i="2"/>
  <c r="U296" i="10"/>
  <c r="I291" i="2"/>
  <c r="U288" i="10"/>
  <c r="I283" i="2"/>
  <c r="U280" i="10"/>
  <c r="I275" i="2"/>
  <c r="U272" i="10"/>
  <c r="I267" i="2"/>
  <c r="U264" i="10"/>
  <c r="I259" i="2"/>
  <c r="U256" i="10"/>
  <c r="I251" i="2"/>
  <c r="U248" i="10"/>
  <c r="I243" i="2"/>
  <c r="U240" i="10"/>
  <c r="I235" i="2"/>
  <c r="U232" i="10"/>
  <c r="I228" i="2"/>
  <c r="U224" i="10"/>
  <c r="I220" i="2"/>
  <c r="U216" i="10"/>
  <c r="I212" i="2"/>
  <c r="U208" i="10"/>
  <c r="I204" i="2"/>
  <c r="U200" i="10"/>
  <c r="I196" i="2"/>
  <c r="U192" i="10"/>
  <c r="I188" i="2"/>
  <c r="U184" i="10"/>
  <c r="I180" i="2"/>
  <c r="U176" i="10"/>
  <c r="I172" i="2"/>
  <c r="U168" i="10"/>
  <c r="I164" i="2"/>
  <c r="U155" i="10"/>
  <c r="I151" i="2"/>
  <c r="U147" i="10"/>
  <c r="I143" i="2"/>
  <c r="U139" i="10"/>
  <c r="I136" i="2"/>
  <c r="U131" i="10"/>
  <c r="I128" i="2"/>
  <c r="U119" i="10"/>
  <c r="I116" i="2"/>
  <c r="U111" i="10"/>
  <c r="I108" i="2"/>
  <c r="U103" i="10"/>
  <c r="I100" i="2"/>
  <c r="U95" i="10"/>
  <c r="I93" i="2"/>
  <c r="U87" i="10"/>
  <c r="I85" i="2"/>
  <c r="U78" i="10"/>
  <c r="I76" i="2"/>
  <c r="U70" i="10"/>
  <c r="I68" i="2"/>
  <c r="U62" i="10"/>
  <c r="I60" i="2"/>
  <c r="U54" i="10"/>
  <c r="I52" i="2"/>
  <c r="U46" i="10"/>
  <c r="I44" i="2"/>
  <c r="U38" i="10"/>
  <c r="I36" i="2"/>
  <c r="U30" i="10"/>
  <c r="I28" i="2"/>
  <c r="U22" i="10"/>
  <c r="I20" i="2"/>
  <c r="U14" i="10"/>
  <c r="I12" i="2"/>
  <c r="U461" i="10"/>
  <c r="I458" i="2"/>
  <c r="U439" i="10"/>
  <c r="I432" i="2"/>
  <c r="U430" i="10"/>
  <c r="I423" i="2"/>
  <c r="U400" i="10"/>
  <c r="I393" i="2"/>
  <c r="U128" i="10"/>
  <c r="I125" i="2"/>
  <c r="U436" i="10"/>
  <c r="I429" i="2"/>
  <c r="U370" i="10"/>
  <c r="I364" i="2"/>
  <c r="U362" i="10"/>
  <c r="I356" i="2"/>
  <c r="U337" i="10"/>
  <c r="I331" i="2"/>
  <c r="U329" i="10"/>
  <c r="I323" i="2"/>
  <c r="U193" i="10"/>
  <c r="I189" i="2"/>
  <c r="U185" i="10"/>
  <c r="I181" i="2"/>
  <c r="U177" i="10"/>
  <c r="I173" i="2"/>
  <c r="U169" i="10"/>
  <c r="I165" i="2"/>
  <c r="U156" i="10"/>
  <c r="I152" i="2"/>
  <c r="U148" i="10"/>
  <c r="I144" i="2"/>
  <c r="U447" i="10"/>
  <c r="I440" i="2"/>
  <c r="U422" i="10"/>
  <c r="I415" i="2"/>
  <c r="U401" i="10"/>
  <c r="I394" i="2"/>
  <c r="U390" i="10"/>
  <c r="I384" i="2"/>
  <c r="U351" i="10"/>
  <c r="I345" i="2"/>
  <c r="U421" i="10"/>
  <c r="U389"/>
  <c r="U349"/>
  <c r="U85"/>
  <c r="U83"/>
  <c r="U423"/>
  <c r="U129"/>
  <c r="U413"/>
  <c r="U398"/>
  <c r="U382"/>
  <c r="U355"/>
  <c r="U345"/>
  <c r="U313"/>
  <c r="U305"/>
  <c r="U297"/>
  <c r="U289"/>
  <c r="U281"/>
  <c r="U273"/>
  <c r="U265"/>
  <c r="U257"/>
  <c r="U249"/>
  <c r="U241"/>
  <c r="U233"/>
  <c r="U225"/>
  <c r="U217"/>
  <c r="U209"/>
  <c r="U201"/>
  <c r="U140"/>
  <c r="U132"/>
  <c r="U120"/>
  <c r="U112"/>
  <c r="U104"/>
  <c r="U96"/>
  <c r="U88"/>
  <c r="U79"/>
  <c r="U71"/>
  <c r="U63"/>
  <c r="U55"/>
  <c r="U47"/>
  <c r="U39"/>
  <c r="U31"/>
  <c r="U23"/>
  <c r="U15"/>
  <c r="U440"/>
  <c r="U431"/>
  <c r="U424"/>
  <c r="U404"/>
  <c r="U392"/>
  <c r="U376"/>
  <c r="U130"/>
  <c r="U371"/>
  <c r="U363"/>
  <c r="U356"/>
  <c r="U338"/>
  <c r="U330"/>
  <c r="U322"/>
  <c r="U441"/>
  <c r="U432"/>
  <c r="U406"/>
  <c r="U393"/>
  <c r="U377"/>
  <c r="U459"/>
  <c r="U323"/>
  <c r="U307"/>
  <c r="U291"/>
  <c r="U275"/>
  <c r="U259"/>
  <c r="U243"/>
  <c r="U227"/>
  <c r="U211"/>
  <c r="U195"/>
  <c r="U179"/>
  <c r="U158"/>
  <c r="U407"/>
  <c r="U394"/>
  <c r="U164"/>
  <c r="U416"/>
  <c r="U384"/>
  <c r="U365"/>
  <c r="U348"/>
  <c r="U340"/>
  <c r="U332"/>
  <c r="U324"/>
  <c r="U316"/>
  <c r="U308"/>
  <c r="U300"/>
  <c r="U292"/>
  <c r="U284"/>
  <c r="U276"/>
  <c r="U268"/>
  <c r="U260"/>
  <c r="U252"/>
  <c r="U244"/>
  <c r="U236"/>
  <c r="U228"/>
  <c r="U220"/>
  <c r="U212"/>
  <c r="U204"/>
  <c r="U196"/>
  <c r="U188"/>
  <c r="U180"/>
  <c r="U172"/>
  <c r="U159"/>
  <c r="U151"/>
  <c r="U143"/>
  <c r="U135"/>
  <c r="U123"/>
  <c r="U115"/>
  <c r="U107"/>
  <c r="U99"/>
  <c r="U91"/>
  <c r="U74"/>
  <c r="U66"/>
  <c r="U58"/>
  <c r="U50"/>
  <c r="U42"/>
  <c r="U34"/>
  <c r="U26"/>
  <c r="U18"/>
  <c r="U10"/>
  <c r="U443"/>
  <c r="U434"/>
  <c r="U427"/>
  <c r="U408"/>
  <c r="U395"/>
  <c r="U379"/>
  <c r="U165"/>
  <c r="U460"/>
  <c r="U415"/>
  <c r="U5"/>
  <c r="U364"/>
  <c r="U357"/>
  <c r="U339"/>
  <c r="U331"/>
  <c r="U315"/>
  <c r="U299"/>
  <c r="U283"/>
  <c r="U267"/>
  <c r="U251"/>
  <c r="U235"/>
  <c r="U219"/>
  <c r="U203"/>
  <c r="U187"/>
  <c r="U171"/>
  <c r="U150"/>
  <c r="U433"/>
  <c r="U425"/>
  <c r="U405"/>
  <c r="U417"/>
  <c r="U409"/>
  <c r="U385"/>
  <c r="U374"/>
  <c r="U366"/>
  <c r="U350"/>
  <c r="U341"/>
  <c r="U333"/>
  <c r="U325"/>
  <c r="U317"/>
  <c r="U309"/>
  <c r="U301"/>
  <c r="U293"/>
  <c r="U285"/>
  <c r="U277"/>
  <c r="U269"/>
  <c r="U261"/>
  <c r="U253"/>
  <c r="U245"/>
  <c r="U237"/>
  <c r="U229"/>
  <c r="U221"/>
  <c r="U213"/>
  <c r="U205"/>
  <c r="U197"/>
  <c r="U189"/>
  <c r="U181"/>
  <c r="U173"/>
  <c r="U152"/>
  <c r="U144"/>
  <c r="U136"/>
  <c r="U124"/>
  <c r="U116"/>
  <c r="U108"/>
  <c r="U100"/>
  <c r="U92"/>
  <c r="U84"/>
  <c r="U75"/>
  <c r="U67"/>
  <c r="U59"/>
  <c r="U51"/>
  <c r="U43"/>
  <c r="U35"/>
  <c r="U27"/>
  <c r="U19"/>
  <c r="U11"/>
  <c r="U435"/>
  <c r="U419"/>
  <c r="U396"/>
  <c r="U387"/>
  <c r="U166"/>
  <c r="U6"/>
  <c r="U4"/>
  <c r="E124" i="2"/>
  <c r="G64" i="4"/>
  <c r="G65"/>
  <c r="E442" i="2" l="1"/>
  <c r="E402"/>
  <c r="E330"/>
  <c r="E242"/>
  <c r="E170"/>
  <c r="E74"/>
  <c r="E363"/>
  <c r="E299"/>
  <c r="E243"/>
  <c r="E163"/>
  <c r="E91"/>
  <c r="E35"/>
  <c r="E452"/>
  <c r="E444"/>
  <c r="E436"/>
  <c r="E428"/>
  <c r="E420"/>
  <c r="E412"/>
  <c r="E404"/>
  <c r="E396"/>
  <c r="E388"/>
  <c r="E380"/>
  <c r="E372"/>
  <c r="E364"/>
  <c r="E356"/>
  <c r="E348"/>
  <c r="E340"/>
  <c r="E332"/>
  <c r="E324"/>
  <c r="E316"/>
  <c r="E308"/>
  <c r="E300"/>
  <c r="E292"/>
  <c r="E284"/>
  <c r="E276"/>
  <c r="E268"/>
  <c r="E260"/>
  <c r="E252"/>
  <c r="E244"/>
  <c r="E236"/>
  <c r="E228"/>
  <c r="E220"/>
  <c r="E212"/>
  <c r="E204"/>
  <c r="E196"/>
  <c r="E188"/>
  <c r="E180"/>
  <c r="E172"/>
  <c r="E164"/>
  <c r="E156"/>
  <c r="E148"/>
  <c r="E140"/>
  <c r="E132"/>
  <c r="E116"/>
  <c r="E108"/>
  <c r="E100"/>
  <c r="E92"/>
  <c r="E84"/>
  <c r="E76"/>
  <c r="E68"/>
  <c r="E60"/>
  <c r="E52"/>
  <c r="E44"/>
  <c r="E36"/>
  <c r="E28"/>
  <c r="E20"/>
  <c r="E12"/>
  <c r="E426"/>
  <c r="E370"/>
  <c r="E306"/>
  <c r="E258"/>
  <c r="E186"/>
  <c r="E90"/>
  <c r="E355"/>
  <c r="E251"/>
  <c r="E171"/>
  <c r="E75"/>
  <c r="E453"/>
  <c r="E397"/>
  <c r="E349"/>
  <c r="E301"/>
  <c r="E261"/>
  <c r="E229"/>
  <c r="E221"/>
  <c r="E213"/>
  <c r="E205"/>
  <c r="E197"/>
  <c r="E189"/>
  <c r="E173"/>
  <c r="E141"/>
  <c r="E133"/>
  <c r="E125"/>
  <c r="E117"/>
  <c r="E109"/>
  <c r="E101"/>
  <c r="E93"/>
  <c r="E85"/>
  <c r="E77"/>
  <c r="E69"/>
  <c r="E61"/>
  <c r="E53"/>
  <c r="E45"/>
  <c r="E37"/>
  <c r="E29"/>
  <c r="E21"/>
  <c r="E13"/>
  <c r="E418"/>
  <c r="E378"/>
  <c r="E354"/>
  <c r="E322"/>
  <c r="E290"/>
  <c r="E274"/>
  <c r="E234"/>
  <c r="E210"/>
  <c r="E178"/>
  <c r="E146"/>
  <c r="E122"/>
  <c r="E98"/>
  <c r="E58"/>
  <c r="E34"/>
  <c r="E10"/>
  <c r="E435"/>
  <c r="E403"/>
  <c r="E371"/>
  <c r="E323"/>
  <c r="E291"/>
  <c r="E259"/>
  <c r="E235"/>
  <c r="E195"/>
  <c r="E155"/>
  <c r="E123"/>
  <c r="E83"/>
  <c r="E43"/>
  <c r="E429"/>
  <c r="E389"/>
  <c r="K29" i="4"/>
  <c r="E365" i="2"/>
  <c r="E333"/>
  <c r="E285"/>
  <c r="E245"/>
  <c r="E181"/>
  <c r="E414"/>
  <c r="E374"/>
  <c r="E342"/>
  <c r="E318"/>
  <c r="E302"/>
  <c r="E270"/>
  <c r="E262"/>
  <c r="E254"/>
  <c r="E246"/>
  <c r="E238"/>
  <c r="E230"/>
  <c r="E222"/>
  <c r="E214"/>
  <c r="E206"/>
  <c r="E198"/>
  <c r="E190"/>
  <c r="E182"/>
  <c r="E174"/>
  <c r="E166"/>
  <c r="E158"/>
  <c r="E150"/>
  <c r="E142"/>
  <c r="E134"/>
  <c r="E126"/>
  <c r="E118"/>
  <c r="E110"/>
  <c r="E102"/>
  <c r="E94"/>
  <c r="E86"/>
  <c r="E78"/>
  <c r="E70"/>
  <c r="E62"/>
  <c r="E54"/>
  <c r="E46"/>
  <c r="E38"/>
  <c r="E30"/>
  <c r="E22"/>
  <c r="E14"/>
  <c r="E6"/>
  <c r="E450"/>
  <c r="E410"/>
  <c r="E394"/>
  <c r="E362"/>
  <c r="E338"/>
  <c r="E298"/>
  <c r="E266"/>
  <c r="E226"/>
  <c r="E202"/>
  <c r="E162"/>
  <c r="E138"/>
  <c r="E114"/>
  <c r="E82"/>
  <c r="E42"/>
  <c r="E18"/>
  <c r="E443"/>
  <c r="E411"/>
  <c r="E379"/>
  <c r="E331"/>
  <c r="E283"/>
  <c r="E227"/>
  <c r="E203"/>
  <c r="E147"/>
  <c r="E115"/>
  <c r="E67"/>
  <c r="E27"/>
  <c r="E437"/>
  <c r="E405"/>
  <c r="E357"/>
  <c r="E309"/>
  <c r="E269"/>
  <c r="E165"/>
  <c r="E430"/>
  <c r="E398"/>
  <c r="E382"/>
  <c r="E350"/>
  <c r="E326"/>
  <c r="E310"/>
  <c r="E278"/>
  <c r="E431"/>
  <c r="E423"/>
  <c r="E415"/>
  <c r="E407"/>
  <c r="E399"/>
  <c r="E391"/>
  <c r="E383"/>
  <c r="E375"/>
  <c r="E367"/>
  <c r="E359"/>
  <c r="E351"/>
  <c r="E343"/>
  <c r="E335"/>
  <c r="E327"/>
  <c r="E319"/>
  <c r="E311"/>
  <c r="E303"/>
  <c r="E295"/>
  <c r="E287"/>
  <c r="E279"/>
  <c r="E271"/>
  <c r="E263"/>
  <c r="E255"/>
  <c r="E247"/>
  <c r="E239"/>
  <c r="E231"/>
  <c r="E223"/>
  <c r="E215"/>
  <c r="E207"/>
  <c r="E199"/>
  <c r="E191"/>
  <c r="E183"/>
  <c r="E175"/>
  <c r="E167"/>
  <c r="E159"/>
  <c r="E151"/>
  <c r="E143"/>
  <c r="E135"/>
  <c r="E127"/>
  <c r="E119"/>
  <c r="E111"/>
  <c r="E103"/>
  <c r="E95"/>
  <c r="E87"/>
  <c r="E79"/>
  <c r="E71"/>
  <c r="E63"/>
  <c r="E55"/>
  <c r="E47"/>
  <c r="E39"/>
  <c r="E31"/>
  <c r="E23"/>
  <c r="E15"/>
  <c r="E7"/>
  <c r="E419"/>
  <c r="E387"/>
  <c r="E339"/>
  <c r="E307"/>
  <c r="E267"/>
  <c r="E211"/>
  <c r="E179"/>
  <c r="E131"/>
  <c r="E99"/>
  <c r="E51"/>
  <c r="E11"/>
  <c r="E421"/>
  <c r="E373"/>
  <c r="E317"/>
  <c r="E277"/>
  <c r="E237"/>
  <c r="E157"/>
  <c r="E446"/>
  <c r="E422"/>
  <c r="E390"/>
  <c r="L30" i="4"/>
  <c r="K30" s="1"/>
  <c r="E358" i="2"/>
  <c r="E294"/>
  <c r="E447"/>
  <c r="E448"/>
  <c r="E440"/>
  <c r="E432"/>
  <c r="E424"/>
  <c r="E416"/>
  <c r="E408"/>
  <c r="E400"/>
  <c r="E392"/>
  <c r="E384"/>
  <c r="E376"/>
  <c r="E368"/>
  <c r="E360"/>
  <c r="E352"/>
  <c r="E344"/>
  <c r="E336"/>
  <c r="E328"/>
  <c r="E320"/>
  <c r="E312"/>
  <c r="E304"/>
  <c r="E296"/>
  <c r="E288"/>
  <c r="E280"/>
  <c r="E272"/>
  <c r="E264"/>
  <c r="E256"/>
  <c r="E248"/>
  <c r="E240"/>
  <c r="E232"/>
  <c r="E224"/>
  <c r="E216"/>
  <c r="E208"/>
  <c r="E200"/>
  <c r="E192"/>
  <c r="E184"/>
  <c r="E176"/>
  <c r="E168"/>
  <c r="E160"/>
  <c r="E152"/>
  <c r="E144"/>
  <c r="E136"/>
  <c r="E128"/>
  <c r="E120"/>
  <c r="E112"/>
  <c r="E104"/>
  <c r="E96"/>
  <c r="E88"/>
  <c r="E80"/>
  <c r="E72"/>
  <c r="E64"/>
  <c r="E56"/>
  <c r="E48"/>
  <c r="E40"/>
  <c r="E32"/>
  <c r="E24"/>
  <c r="E16"/>
  <c r="E8"/>
  <c r="E434"/>
  <c r="E386"/>
  <c r="E346"/>
  <c r="E314"/>
  <c r="E282"/>
  <c r="E250"/>
  <c r="E218"/>
  <c r="E194"/>
  <c r="E154"/>
  <c r="E130"/>
  <c r="E106"/>
  <c r="E66"/>
  <c r="E50"/>
  <c r="E26"/>
  <c r="E427"/>
  <c r="E395"/>
  <c r="E347"/>
  <c r="E315"/>
  <c r="E275"/>
  <c r="E219"/>
  <c r="E187"/>
  <c r="E139"/>
  <c r="E107"/>
  <c r="E59"/>
  <c r="E19"/>
  <c r="E445"/>
  <c r="E413"/>
  <c r="E381"/>
  <c r="E341"/>
  <c r="E325"/>
  <c r="E293"/>
  <c r="E253"/>
  <c r="E149"/>
  <c r="E438"/>
  <c r="E406"/>
  <c r="E366"/>
  <c r="E334"/>
  <c r="E286"/>
  <c r="E439"/>
  <c r="E449"/>
  <c r="E441"/>
  <c r="E433"/>
  <c r="E425"/>
  <c r="E417"/>
  <c r="E409"/>
  <c r="E401"/>
  <c r="E393"/>
  <c r="E385"/>
  <c r="E377"/>
  <c r="E369"/>
  <c r="E361"/>
  <c r="E353"/>
  <c r="E345"/>
  <c r="E337"/>
  <c r="E329"/>
  <c r="E321"/>
  <c r="E313"/>
  <c r="E305"/>
  <c r="E297"/>
  <c r="E289"/>
  <c r="E281"/>
  <c r="E273"/>
  <c r="E265"/>
  <c r="E257"/>
  <c r="E249"/>
  <c r="E241"/>
  <c r="E233"/>
  <c r="E225"/>
  <c r="E217"/>
  <c r="E209"/>
  <c r="E201"/>
  <c r="E193"/>
  <c r="E185"/>
  <c r="E177"/>
  <c r="E169"/>
  <c r="E161"/>
  <c r="E153"/>
  <c r="E145"/>
  <c r="E137"/>
  <c r="E129"/>
  <c r="E121"/>
  <c r="E113"/>
  <c r="E105"/>
  <c r="E97"/>
  <c r="E89"/>
  <c r="E81"/>
  <c r="E73"/>
  <c r="E65"/>
  <c r="E57"/>
  <c r="E49"/>
  <c r="E41"/>
  <c r="E33"/>
  <c r="E25"/>
  <c r="E17"/>
  <c r="E9"/>
  <c r="E451"/>
  <c r="E63" i="4" l="1"/>
  <c r="E77"/>
  <c r="E64"/>
  <c r="M66"/>
  <c r="N66"/>
  <c r="B10" l="1"/>
  <c r="B11" l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N10"/>
  <c r="N11"/>
  <c r="N12"/>
  <c r="N13"/>
  <c r="N14"/>
  <c r="N15"/>
  <c r="N16"/>
  <c r="N17"/>
  <c r="N18"/>
  <c r="N19"/>
  <c r="N20"/>
  <c r="N21"/>
  <c r="N22"/>
  <c r="N23"/>
  <c r="N73"/>
  <c r="N24"/>
  <c r="N25"/>
  <c r="N74"/>
  <c r="N26"/>
  <c r="N27"/>
  <c r="N28"/>
  <c r="N29"/>
  <c r="N30"/>
  <c r="N31"/>
  <c r="N32"/>
  <c r="N75"/>
  <c r="N33"/>
  <c r="N34"/>
  <c r="N35"/>
  <c r="N36"/>
  <c r="N37"/>
  <c r="N38"/>
  <c r="N39"/>
  <c r="N40"/>
  <c r="N41"/>
  <c r="N42"/>
  <c r="N43"/>
  <c r="N44"/>
  <c r="N45"/>
  <c r="N46"/>
  <c r="N76"/>
  <c r="N47"/>
  <c r="N48"/>
  <c r="N49"/>
  <c r="N50"/>
  <c r="N51"/>
  <c r="N52"/>
  <c r="N53"/>
  <c r="N54"/>
  <c r="N55"/>
  <c r="N56"/>
  <c r="N57"/>
  <c r="N58"/>
  <c r="N59"/>
  <c r="N60"/>
  <c r="N61"/>
  <c r="N62"/>
  <c r="N63"/>
  <c r="N77"/>
  <c r="N65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M10"/>
  <c r="M11"/>
  <c r="M12"/>
  <c r="M13"/>
  <c r="M14"/>
  <c r="M15"/>
  <c r="M16"/>
  <c r="M17"/>
  <c r="M18"/>
  <c r="M19"/>
  <c r="M20"/>
  <c r="M21"/>
  <c r="M22"/>
  <c r="M23"/>
  <c r="M73"/>
  <c r="M24"/>
  <c r="M25"/>
  <c r="M74"/>
  <c r="M26"/>
  <c r="M27"/>
  <c r="M28"/>
  <c r="M29"/>
  <c r="M30"/>
  <c r="M31"/>
  <c r="M32"/>
  <c r="M75"/>
  <c r="M33"/>
  <c r="M34"/>
  <c r="M35"/>
  <c r="M36"/>
  <c r="M37"/>
  <c r="M38"/>
  <c r="M39"/>
  <c r="M40"/>
  <c r="M41"/>
  <c r="M42"/>
  <c r="M43"/>
  <c r="M44"/>
  <c r="M45"/>
  <c r="M46"/>
  <c r="M76"/>
  <c r="M47"/>
  <c r="M48"/>
  <c r="M49"/>
  <c r="M50"/>
  <c r="M51"/>
  <c r="M52"/>
  <c r="M53"/>
  <c r="M54"/>
  <c r="M55"/>
  <c r="M56"/>
  <c r="M57"/>
  <c r="M58"/>
  <c r="M59"/>
  <c r="M60"/>
  <c r="M61"/>
  <c r="M62"/>
  <c r="M63"/>
  <c r="M77"/>
  <c r="M65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G18" l="1"/>
  <c r="G19"/>
  <c r="G20"/>
  <c r="E17"/>
  <c r="E18"/>
  <c r="E19"/>
  <c r="E20"/>
  <c r="F5" i="2" l="1"/>
  <c r="H5" l="1"/>
  <c r="G62" i="4"/>
  <c r="G63"/>
  <c r="E62"/>
  <c r="E84"/>
  <c r="E5" i="2" l="1"/>
  <c r="G460" i="4"/>
  <c r="G461"/>
  <c r="G462"/>
  <c r="E460"/>
  <c r="G61"/>
  <c r="E61"/>
  <c r="G54" l="1"/>
  <c r="E10" l="1"/>
  <c r="E11"/>
  <c r="E12"/>
  <c r="E13"/>
  <c r="E14"/>
  <c r="E15"/>
  <c r="E55"/>
  <c r="E56"/>
  <c r="E57"/>
  <c r="E58"/>
  <c r="E59"/>
  <c r="E16"/>
  <c r="E21"/>
  <c r="E22"/>
  <c r="E23"/>
  <c r="E73"/>
  <c r="E24"/>
  <c r="E25"/>
  <c r="E74"/>
  <c r="E26"/>
  <c r="E60"/>
  <c r="E27"/>
  <c r="E28"/>
  <c r="E29"/>
  <c r="E30"/>
  <c r="E31"/>
  <c r="E32"/>
  <c r="E75"/>
  <c r="E33"/>
  <c r="E34"/>
  <c r="E35"/>
  <c r="E36"/>
  <c r="E37"/>
  <c r="E38"/>
  <c r="E39"/>
  <c r="E40"/>
  <c r="E41"/>
  <c r="E42"/>
  <c r="E43"/>
  <c r="E44"/>
  <c r="E45"/>
  <c r="E46"/>
  <c r="E76"/>
  <c r="E47"/>
  <c r="E48"/>
  <c r="E49"/>
  <c r="E50"/>
  <c r="E51"/>
  <c r="E52"/>
  <c r="E53"/>
  <c r="E5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9"/>
  <c r="G10"/>
  <c r="G11"/>
  <c r="G12"/>
  <c r="G13"/>
  <c r="G14"/>
  <c r="G15"/>
  <c r="G55"/>
  <c r="G56"/>
  <c r="G57"/>
  <c r="G58"/>
  <c r="G59"/>
  <c r="G16"/>
  <c r="G17"/>
  <c r="G21"/>
  <c r="G22"/>
  <c r="G23"/>
  <c r="G73"/>
  <c r="G24"/>
  <c r="G25"/>
  <c r="G74"/>
  <c r="G26"/>
  <c r="G60"/>
  <c r="G27"/>
  <c r="G28"/>
  <c r="G29"/>
  <c r="G30"/>
  <c r="G31"/>
  <c r="G32"/>
  <c r="G75"/>
  <c r="G33"/>
  <c r="G34"/>
  <c r="G35"/>
  <c r="G36"/>
  <c r="G37"/>
  <c r="G38"/>
  <c r="G39"/>
  <c r="G40"/>
  <c r="G41"/>
  <c r="G42"/>
  <c r="G43"/>
  <c r="G44"/>
  <c r="G45"/>
  <c r="G46"/>
  <c r="G76"/>
  <c r="G47"/>
  <c r="G48"/>
  <c r="G49"/>
  <c r="G50"/>
  <c r="G51"/>
  <c r="G52"/>
  <c r="G53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9"/>
  <c r="I9" l="1"/>
  <c r="H9"/>
  <c r="J9" l="1"/>
  <c r="N9"/>
  <c r="N467"/>
  <c r="L9" l="1"/>
  <c r="K9" l="1"/>
  <c r="M9" l="1"/>
  <c r="M467" l="1"/>
  <c r="I5" i="2" l="1"/>
</calcChain>
</file>

<file path=xl/sharedStrings.xml><?xml version="1.0" encoding="utf-8"?>
<sst xmlns="http://schemas.openxmlformats.org/spreadsheetml/2006/main" count="3400" uniqueCount="652">
  <si>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</si>
  <si>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</si>
  <si>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</si>
  <si>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</si>
  <si>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</si>
  <si>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</si>
  <si>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</si>
  <si>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</si>
  <si>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</si>
  <si>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</si>
  <si>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</si>
  <si>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</si>
  <si>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</si>
  <si>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</si>
  <si>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</si>
  <si>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</si>
  <si>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</si>
  <si>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</si>
  <si>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</si>
  <si>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</si>
  <si>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</si>
  <si>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</si>
  <si>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</si>
  <si>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</si>
  <si>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</si>
  <si>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</si>
  <si>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</si>
  <si>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</si>
  <si>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</si>
  <si>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</si>
  <si>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</si>
  <si>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</si>
  <si>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</si>
  <si>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</si>
  <si>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</si>
  <si>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</si>
  <si>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</si>
  <si>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</si>
  <si>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</si>
  <si>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</si>
  <si>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</si>
  <si>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</si>
  <si>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</si>
  <si>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</si>
  <si>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</si>
  <si>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</si>
  <si>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</si>
  <si>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</si>
  <si>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</si>
  <si>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</si>
  <si>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</si>
  <si>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</si>
  <si>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</si>
  <si>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</si>
  <si>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</si>
  <si>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</si>
  <si>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</si>
  <si>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</si>
  <si>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</si>
  <si>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</si>
  <si>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</si>
  <si>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</si>
  <si>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</si>
  <si>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</si>
  <si>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</si>
  <si>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</si>
  <si>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</si>
  <si>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</si>
  <si>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</si>
  <si>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</si>
  <si>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</si>
  <si>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</si>
  <si>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</si>
  <si>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</si>
  <si>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</si>
  <si>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</si>
  <si>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</si>
  <si>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</si>
  <si>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</si>
  <si>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ELIAS RIBEIRO DA SILVA FILHO</t>
  </si>
  <si>
    <t>AMAURI GONCALO DA SILVA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</si>
  <si>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</si>
  <si>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</si>
  <si>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</si>
  <si>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</si>
  <si>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</si>
  <si>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</si>
  <si>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</si>
  <si>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ALBANITA LUCIANA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</si>
  <si>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</si>
  <si>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</si>
  <si>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</si>
  <si>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</si>
  <si>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</si>
  <si>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</si>
  <si>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</si>
  <si>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</si>
  <si>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</si>
  <si>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</si>
  <si>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</si>
  <si>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</si>
  <si>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</si>
  <si>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</si>
  <si>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</si>
  <si>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</si>
  <si>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</si>
  <si>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</si>
  <si>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</si>
  <si>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</si>
  <si>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</si>
  <si>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</si>
  <si>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</si>
  <si>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</si>
  <si>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</si>
  <si>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</si>
  <si>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</si>
  <si>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</si>
  <si>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</si>
  <si>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</si>
  <si>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</si>
  <si>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</si>
  <si>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</si>
  <si>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</si>
  <si>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</si>
  <si>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</si>
  <si>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</si>
  <si>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</si>
  <si>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</si>
  <si>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</si>
  <si>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</si>
  <si>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</si>
  <si>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</si>
  <si>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</si>
  <si>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</si>
  <si>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</si>
  <si>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</si>
  <si>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</si>
  <si>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</si>
  <si>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</si>
  <si>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</si>
  <si>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</si>
  <si>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</si>
  <si>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</si>
  <si>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</si>
  <si>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</si>
  <si>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</si>
  <si>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</si>
  <si>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</si>
  <si>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</si>
  <si>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</si>
  <si>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</si>
  <si>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</si>
  <si>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</si>
  <si>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</si>
  <si>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</si>
  <si>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</si>
  <si>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</si>
  <si>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</si>
  <si>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</si>
  <si>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</si>
  <si>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</si>
  <si>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</si>
  <si>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</si>
  <si>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</si>
  <si>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</si>
  <si>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</si>
  <si>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</si>
  <si>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</si>
  <si>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</si>
  <si>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</si>
  <si>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</si>
  <si>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</si>
  <si>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</si>
  <si>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</si>
  <si>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</si>
  <si>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</si>
  <si>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</si>
  <si>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</si>
  <si>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</si>
  <si>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</si>
  <si>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</si>
  <si>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</si>
  <si>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</si>
  <si>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</si>
  <si>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</si>
  <si>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</si>
  <si>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</si>
  <si>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</si>
  <si>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</si>
  <si>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</si>
  <si>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</si>
  <si>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</si>
  <si>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</si>
  <si>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</si>
  <si>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</si>
  <si>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</si>
  <si>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</si>
  <si>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</si>
  <si>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</si>
  <si>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</si>
  <si>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</si>
  <si>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</si>
  <si>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</si>
  <si>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</si>
  <si>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</si>
  <si>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</si>
  <si>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</si>
  <si>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</si>
  <si>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</si>
  <si>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</si>
  <si>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</si>
  <si>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</si>
  <si>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</si>
  <si>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</si>
  <si>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</si>
  <si>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</si>
  <si>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</si>
  <si>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</si>
  <si>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</si>
  <si>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</si>
  <si>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</si>
  <si>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</si>
  <si>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</si>
  <si>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</si>
  <si>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</si>
  <si>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</si>
  <si>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</si>
  <si>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</si>
  <si>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</si>
  <si>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</si>
  <si>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</si>
  <si>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</si>
  <si>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</si>
  <si>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</si>
  <si>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</si>
  <si>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</si>
  <si>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</si>
  <si>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</si>
  <si>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</si>
  <si>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</si>
  <si>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</si>
  <si>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</si>
  <si>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</si>
  <si>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</si>
  <si>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</si>
  <si>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</si>
  <si>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</si>
  <si>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</si>
  <si>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</si>
  <si>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</si>
  <si>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</si>
  <si>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</si>
  <si>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</si>
  <si>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</si>
  <si>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</si>
  <si>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</si>
  <si>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</si>
  <si>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</si>
  <si>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</si>
  <si>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</si>
  <si>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</si>
  <si>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</si>
  <si>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</si>
  <si>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</si>
  <si>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</si>
  <si>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JADON JORGE OLIVEIRA DA SILVA</t>
  </si>
  <si>
    <t>LORENA ESTHER L M CAVALCANTI</t>
  </si>
  <si>
    <t>SWEET GALLEGHER CAETANO COSTA</t>
  </si>
  <si>
    <t>DEBORA GUEDES NERES</t>
  </si>
  <si>
    <t>YANNE TALITA PEREIRA CALIXTO</t>
  </si>
  <si>
    <t>GRAZIELE MARIA DA SILVA</t>
  </si>
  <si>
    <t>DEYBISON AFONSO PEREIRA</t>
  </si>
  <si>
    <t>GENIVAL F DA SILVA JUNIOR</t>
  </si>
  <si>
    <t>EMANUELA AMELIA DE A  AGUIAR</t>
  </si>
  <si>
    <t>MAILTON NOBRE DE MEDEIROS</t>
  </si>
  <si>
    <t>DIEGO SCHMITH OLIVEIRA DE LIMA</t>
  </si>
  <si>
    <t>TALITA ANDREIA MARTINS GONZAGA</t>
  </si>
  <si>
    <t>ESTEVAN DE ALMEIDA FALCAO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</si>
  <si>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</si>
  <si>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</si>
  <si>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</si>
  <si>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</si>
  <si>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</si>
  <si>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</si>
  <si>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</si>
  <si>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</si>
  <si>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</si>
  <si>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MONIQUE FERRAZ PEREIRA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</si>
  <si>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</si>
  <si>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</si>
  <si>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</si>
  <si>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</si>
  <si>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</si>
  <si>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</si>
  <si>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</si>
  <si>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</si>
  <si>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</si>
  <si>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</si>
  <si>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</si>
  <si>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</si>
  <si>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</si>
  <si>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</si>
  <si>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</si>
  <si>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</si>
  <si>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</si>
  <si>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</si>
  <si>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</si>
  <si>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</si>
  <si>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</si>
  <si>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</si>
  <si>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LUCIANA MARIA BASTO DE AQUINO</t>
  </si>
  <si>
    <t>JOAO ALFREDO SOARES DE AVELLAR</t>
  </si>
  <si>
    <t>ANA CECILIA DE SENA T SOUZA</t>
  </si>
  <si>
    <t>PAULO AUGUSTO DA SILVA</t>
  </si>
  <si>
    <t>MANUELA A DE SENA L VENTURA</t>
  </si>
  <si>
    <t>JOSE NIVALDO BRAYNER DE ARAUJO</t>
  </si>
  <si>
    <t>DIMAS PEREIRA DANTAS</t>
  </si>
  <si>
    <t>LUIZ ANTONIO GRANJA DE MENEZES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</si>
  <si>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</si>
  <si>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</si>
  <si>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</si>
  <si>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</si>
  <si>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</si>
  <si>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</si>
  <si>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</si>
  <si>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</si>
  <si>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</si>
  <si>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</si>
  <si>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</si>
  <si>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</si>
  <si>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</si>
  <si>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</si>
  <si>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</si>
  <si>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</si>
  <si>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</si>
  <si>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</si>
  <si>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</si>
  <si>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</si>
  <si>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</si>
  <si>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</si>
  <si>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</si>
  <si>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</si>
  <si>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</si>
  <si>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</si>
  <si>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</si>
  <si>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</si>
  <si>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</si>
  <si>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</si>
  <si>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</si>
  <si>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</si>
  <si>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</si>
  <si>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</si>
  <si>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</si>
  <si>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</si>
  <si>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</si>
  <si>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</si>
  <si>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</si>
  <si>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</si>
  <si>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</si>
  <si>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</si>
  <si>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</si>
  <si>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</si>
  <si>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</si>
  <si>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</si>
  <si>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</si>
  <si>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</si>
  <si>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</si>
  <si>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</si>
  <si>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</si>
  <si>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</si>
  <si>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</si>
  <si>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</si>
  <si>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</si>
  <si>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</si>
  <si>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</si>
  <si>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</si>
  <si>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</si>
  <si>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</si>
  <si>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</si>
  <si>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</si>
  <si>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</si>
  <si>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</si>
  <si>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</si>
  <si>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</si>
  <si>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</si>
  <si>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</si>
  <si>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</si>
  <si>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</si>
  <si>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</si>
  <si>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</si>
  <si>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</si>
  <si>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</si>
  <si>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</si>
  <si>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</si>
  <si>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</si>
  <si>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</si>
  <si>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</si>
  <si>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</si>
  <si>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</si>
  <si>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</si>
  <si>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</si>
  <si>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</si>
  <si>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</si>
  <si>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</si>
  <si>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</si>
  <si>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</si>
  <si>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</si>
  <si>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</si>
  <si>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</si>
  <si>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</si>
  <si>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</si>
  <si>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</si>
  <si>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</si>
  <si>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</si>
  <si>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</si>
  <si>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</si>
  <si>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</si>
  <si>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</si>
  <si>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</si>
  <si>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</si>
  <si>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</si>
  <si>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</si>
  <si>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</si>
  <si>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</si>
  <si>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</si>
  <si>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</si>
  <si>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</si>
  <si>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</si>
  <si>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</si>
  <si>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</si>
  <si>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</si>
  <si>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</si>
  <si>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</si>
  <si>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</si>
  <si>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</si>
  <si>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</si>
  <si>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</si>
  <si>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</si>
  <si>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</si>
  <si>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</si>
  <si>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</si>
  <si>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</si>
  <si>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</si>
  <si>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</si>
  <si>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</si>
  <si>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</si>
  <si>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</si>
  <si>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</si>
  <si>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</si>
  <si>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</si>
  <si>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</si>
  <si>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</si>
  <si>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</si>
  <si>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</si>
  <si>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</si>
  <si>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</si>
  <si>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</si>
  <si>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</si>
  <si>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</si>
  <si>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</si>
  <si>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</si>
  <si>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</si>
  <si>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</si>
  <si>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</si>
  <si>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</si>
  <si>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</si>
  <si>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</si>
  <si>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</si>
  <si>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</si>
  <si>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</si>
  <si>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</si>
  <si>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</si>
  <si>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</si>
  <si>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</si>
  <si>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</si>
  <si>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</si>
  <si>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</si>
  <si>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</si>
  <si>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</si>
  <si>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</si>
  <si>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</si>
  <si>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</si>
  <si>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</si>
  <si>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</si>
  <si>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</si>
  <si>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</si>
  <si>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</si>
  <si>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</si>
  <si>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</si>
  <si>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</si>
  <si>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</si>
  <si>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</si>
  <si>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</si>
  <si>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</si>
  <si>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</si>
  <si>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</si>
  <si>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</si>
  <si>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</si>
  <si>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</si>
  <si>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</si>
  <si>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</si>
  <si>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</si>
  <si>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</si>
  <si>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</si>
  <si>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</si>
  <si>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</si>
  <si>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</si>
  <si>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</si>
  <si>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</si>
  <si>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</si>
  <si>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</si>
  <si>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</si>
  <si>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</si>
  <si>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</si>
  <si>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</si>
  <si>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</si>
  <si>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</si>
  <si>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</si>
  <si>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</si>
  <si>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</si>
  <si>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</si>
  <si>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</si>
  <si>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</si>
  <si>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</si>
  <si>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</si>
  <si>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</si>
  <si>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</si>
  <si>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</si>
  <si>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COORD. GOVER. CORP.</t>
  </si>
  <si>
    <t>GESTOR DE APOIO ADM.</t>
  </si>
  <si>
    <t>GESTOR DE APOIO TEC.</t>
  </si>
  <si>
    <t>DIRETOR D ENGENHARIA</t>
  </si>
  <si>
    <t>COORD LICITA CONTRAT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</si>
  <si>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</si>
  <si>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</si>
  <si>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</si>
  <si>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</si>
  <si>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</si>
  <si>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</si>
  <si>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</si>
  <si>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</si>
  <si>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</si>
  <si>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</si>
  <si>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</si>
  <si>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</si>
  <si>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</si>
  <si>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</si>
  <si>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</si>
  <si>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</si>
  <si>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</si>
  <si>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</si>
  <si>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</si>
  <si>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</si>
  <si>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</si>
  <si>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</si>
  <si>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</si>
  <si>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</si>
  <si>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</si>
  <si>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</si>
  <si>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</si>
  <si>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</si>
  <si>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</si>
  <si>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</si>
  <si>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</si>
  <si>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</si>
  <si>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ITAMAR MARIA SILVA DE MELO</t>
  </si>
  <si>
    <t>SIMONE CARLA ALVES PEREIRA</t>
  </si>
  <si>
    <t>SARA MEDEIROS C CABRAL</t>
  </si>
  <si>
    <t>BETY ANNE DE A SENNA</t>
  </si>
  <si>
    <t>VICTOR ALEXANDER A VIEIRA</t>
  </si>
  <si>
    <t>ENG CIVIL</t>
  </si>
  <si>
    <t>EXQ</t>
  </si>
  <si>
    <t>ANTONIO LUIZ DOLIVEIRA AZEVEDO</t>
  </si>
  <si>
    <t>COORD ENG PROJ OBR</t>
  </si>
  <si>
    <t>THALES ETELVAN CABRAL OLIVEIRA</t>
  </si>
  <si>
    <t>CARLOS EDUARDO MIRANDA D SOUSA</t>
  </si>
  <si>
    <t>SUPERINT ENG PROJ OB</t>
  </si>
  <si>
    <t>SUPERINTENDENTE TECN</t>
  </si>
  <si>
    <t>COORD.DE REC.HUM.</t>
  </si>
  <si>
    <t>RONALDO FRANCISCO DOS SANTOS</t>
  </si>
  <si>
    <t>COORD. SEG. TRABALHO</t>
  </si>
  <si>
    <t>FERNANDA DE LOURDES M G ALONZO</t>
  </si>
  <si>
    <t>COPED- COORD. DE PESQUISA E DESENV.</t>
  </si>
  <si>
    <t>DISOL I - DIVISAO DE SOLIDOS I</t>
  </si>
  <si>
    <t>DIDEP - DIVISAO DE DESENVOLV PESSOAL</t>
  </si>
  <si>
    <t>PRES- PRESIDENCIA</t>
  </si>
  <si>
    <t>MARIA DO SOCORRO SILVA VIEIRA</t>
  </si>
  <si>
    <t>DAYVSON ALVES VANDERLEI</t>
  </si>
  <si>
    <t>BRUNO RAFAELL SILVA DOS SANTOS</t>
  </si>
  <si>
    <t>DIVCO - DIVISAO DE COMPRAS</t>
  </si>
  <si>
    <t>DISEG - DIVISAO DE SERVICOS GERAIS</t>
  </si>
  <si>
    <t>DOMINGOS SAVIO F C DA S JUNIOR</t>
  </si>
  <si>
    <t>AGILDO BATISTA DOS S JUNIOR</t>
  </si>
  <si>
    <t>BRUNA MARIA PIMENTEL DE MORAIS</t>
  </si>
  <si>
    <t>ROSEANE LOPES DA SILVA</t>
  </si>
  <si>
    <t>LUCIANA C ANUNCIACAO CUNHA</t>
  </si>
  <si>
    <t>AMANDA M DE QUEIROZ RODRIGUES</t>
  </si>
  <si>
    <t>WEVERTON RODRIGO C DA SILVA</t>
  </si>
  <si>
    <t>DISET- DIV. DE SAUDE OCUPAC. E SEG.TRAB.</t>
  </si>
  <si>
    <t>DIMIC- DIVISAO DE MICROBIOLOGIA</t>
  </si>
  <si>
    <t>DIFIQ- DIV.FISICO-E CONTROLE DE PRODUTO</t>
  </si>
  <si>
    <t>DICCP- DIVISAO DE CONTABILIDADE E CUSTOS</t>
  </si>
  <si>
    <t>COORD. COMPLIANCE/GR</t>
  </si>
  <si>
    <t>ISMAR HENRIQUE RAMOS BARBOSA</t>
  </si>
  <si>
    <t>COORD DE MANUTENCAO</t>
  </si>
  <si>
    <t>COLOG - COORDENADORIA DE LOGISTICA</t>
  </si>
  <si>
    <t>FARMACIA AFOGADOS</t>
  </si>
  <si>
    <t>FARMACIA CASA AMARELA</t>
  </si>
  <si>
    <t>PESSOAL A DISPOSICAO/BENEFICIO</t>
  </si>
  <si>
    <t>DIRAF-DIRETORIA ADMINISTR.E FINANCEIRA</t>
  </si>
  <si>
    <t>DESLIGADO</t>
  </si>
  <si>
    <t>RESUMO DA FOLHA DE JANEIRO/2024</t>
  </si>
  <si>
    <t>31.01.2024</t>
  </si>
  <si>
    <t>FÉRIAS  JANEIRO/2024</t>
  </si>
  <si>
    <t>COBPF - COORDENADORIA DE BOAS PRATICAS</t>
  </si>
  <si>
    <t>DIALM - DIVISAO DE ALMOXARIFADO</t>
  </si>
  <si>
    <t>DICEM - DIVISAO CENTRAL DE EMBALAGEM</t>
  </si>
  <si>
    <t>DIVEN- DIVISAO DE VENDAS</t>
  </si>
  <si>
    <t>ASSES-ASSESSORIA</t>
  </si>
  <si>
    <t>DIMAM - DIVISAO DO MEIO AMBIENTE</t>
  </si>
  <si>
    <t>CORHU - COORD. DE RECURSOS HUMANOS</t>
  </si>
  <si>
    <t>DICOM- DIRETORIA COMERCIAL</t>
  </si>
  <si>
    <t>DIINF - DIVISAO DE INFORMATICA</t>
  </si>
  <si>
    <t>COMAN - COORDENADORIA DE MANUTENCAO</t>
  </si>
  <si>
    <t>FARMACIA CARUARU II</t>
  </si>
  <si>
    <t>COFAR- COORDENADORIA DE FARMACIAS</t>
  </si>
  <si>
    <t>FARMACIA BELO JARDIM</t>
  </si>
  <si>
    <t>DIVAP - DIVISAO DE ADMINST. PESSOAL</t>
  </si>
  <si>
    <t>FARMACIA FLORIANO PEIXOTO- METRO RECIFE</t>
  </si>
  <si>
    <t>FARMACIA VITORIA DE SANTO ANTAO</t>
  </si>
  <si>
    <t>FARMACIA GARANHUNS EXPR. CIDADAO</t>
  </si>
  <si>
    <t>FARMACIA DOIS IRMAOS</t>
  </si>
  <si>
    <t>COPCP- COORD. DE PLANEJ. E CONTROLE PROD</t>
  </si>
  <si>
    <t>COTRAT - COORDENADORIA DE CONTRATOS</t>
  </si>
  <si>
    <t>COATI - COORD. DE APOIO TEC. E INSTIT.</t>
  </si>
  <si>
    <t>COORDENADORIA DE COMUNIC. SOCIAL</t>
  </si>
  <si>
    <t>COSET - COORD. DE SEG. DO TRAB E DO MEIO</t>
  </si>
  <si>
    <t>COINF-COORDENADORIA DE INFORMATICA</t>
  </si>
  <si>
    <t>DILOG - DIVISAO DE LOGISTICA</t>
  </si>
  <si>
    <t>DIUTI - DIVISAO DE UTILIDADES</t>
  </si>
  <si>
    <t>COEPO - COORDENADORIA DE ENG, PROJ E OBR</t>
  </si>
  <si>
    <t>COFIN-COORDENADORIA FINANCEIRA</t>
  </si>
  <si>
    <t>COCON- COORD. DE CONTABIL. GERAL</t>
  </si>
  <si>
    <t>DIVISAO DE GARANTIA DE QUALIDADE</t>
  </si>
  <si>
    <t>DIOTI - DIVISAO DE OTICA (ADMINISTRACAO)</t>
  </si>
  <si>
    <t>DIOTI- DIVISAO OTICA- MONTAGEM</t>
  </si>
  <si>
    <t>DIOTI- DIVISAO OTICA- LENTES</t>
  </si>
  <si>
    <t>DIVAL - DIVISAO DE VALIDACAO</t>
  </si>
  <si>
    <t>CPL- COMISSAO PERMANENTE DE LICITACAO</t>
  </si>
  <si>
    <t>SUJUR - SUPERINTENDENTE JURIDICO</t>
  </si>
  <si>
    <t>Processo : 00001 - CELETISTA/ESTAGIARIO     Período : 202401     Pagamento : 01     Roteiro : ADI</t>
  </si>
  <si>
    <t>Processo : 00001 - CELETISTA/ESTAGIARIO     Período : 202401     Pagamento : 01     Roteiro : FOL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</si>
</sst>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dd/mm/yy;@"/>
  </numFmts>
  <fonts count="82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50594">
    <xf numFmtId="0" fontId="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" applyNumberFormat="0" applyFill="0" applyAlignment="0" applyProtection="0"/>
    <xf numFmtId="0" fontId="51" fillId="0" borderId="2" applyNumberFormat="0" applyFill="0" applyAlignment="0" applyProtection="0"/>
    <xf numFmtId="0" fontId="5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53" fillId="2" borderId="0" applyNumberFormat="0" applyBorder="0" applyAlignment="0" applyProtection="0"/>
    <xf numFmtId="0" fontId="54" fillId="3" borderId="0" applyNumberFormat="0" applyBorder="0" applyAlignment="0" applyProtection="0"/>
    <xf numFmtId="0" fontId="55" fillId="4" borderId="0" applyNumberFormat="0" applyBorder="0" applyAlignment="0" applyProtection="0"/>
    <xf numFmtId="0" fontId="56" fillId="5" borderId="4" applyNumberFormat="0" applyAlignment="0" applyProtection="0"/>
    <xf numFmtId="0" fontId="57" fillId="6" borderId="5" applyNumberFormat="0" applyAlignment="0" applyProtection="0"/>
    <xf numFmtId="0" fontId="58" fillId="6" borderId="4" applyNumberFormat="0" applyAlignment="0" applyProtection="0"/>
    <xf numFmtId="0" fontId="59" fillId="0" borderId="6" applyNumberFormat="0" applyFill="0" applyAlignment="0" applyProtection="0"/>
    <xf numFmtId="0" fontId="60" fillId="7" borderId="7" applyNumberFormat="0" applyAlignment="0" applyProtection="0"/>
    <xf numFmtId="0" fontId="61" fillId="0" borderId="0" applyNumberFormat="0" applyFill="0" applyBorder="0" applyAlignment="0" applyProtection="0"/>
    <xf numFmtId="0" fontId="48" fillId="8" borderId="8" applyNumberFormat="0" applyFont="0" applyAlignment="0" applyProtection="0"/>
    <xf numFmtId="0" fontId="62" fillId="0" borderId="0" applyNumberFormat="0" applyFill="0" applyBorder="0" applyAlignment="0" applyProtection="0"/>
    <xf numFmtId="0" fontId="63" fillId="0" borderId="9" applyNumberFormat="0" applyFill="0" applyAlignment="0" applyProtection="0"/>
    <xf numFmtId="0" fontId="64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64" fillId="16" borderId="0" applyNumberFormat="0" applyBorder="0" applyAlignment="0" applyProtection="0"/>
    <xf numFmtId="0" fontId="64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64" fillId="20" borderId="0" applyNumberFormat="0" applyBorder="0" applyAlignment="0" applyProtection="0"/>
    <xf numFmtId="0" fontId="64" fillId="21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64" fillId="24" borderId="0" applyNumberFormat="0" applyBorder="0" applyAlignment="0" applyProtection="0"/>
    <xf numFmtId="0" fontId="64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64" fillId="28" borderId="0" applyNumberFormat="0" applyBorder="0" applyAlignment="0" applyProtection="0"/>
    <xf numFmtId="0" fontId="64" fillId="29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64" fillId="32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65" fillId="0" borderId="0" applyNumberFormat="0" applyFill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0" borderId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65" fillId="0" borderId="0" applyNumberFormat="0" applyFill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65" fillId="0" borderId="0" applyNumberFormat="0" applyFill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65" fillId="0" borderId="0" applyNumberFormat="0" applyFill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65" fillId="0" borderId="0" applyNumberFormat="0" applyFill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65" fillId="0" borderId="0" applyNumberFormat="0" applyFill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14" borderId="0" applyNumberFormat="0" applyBorder="0" applyAlignment="0" applyProtection="0"/>
    <xf numFmtId="0" fontId="31" fillId="22" borderId="0" applyNumberFormat="0" applyBorder="0" applyAlignment="0" applyProtection="0"/>
    <xf numFmtId="0" fontId="31" fillId="19" borderId="0" applyNumberFormat="0" applyBorder="0" applyAlignment="0" applyProtection="0"/>
    <xf numFmtId="0" fontId="31" fillId="11" borderId="0" applyNumberFormat="0" applyBorder="0" applyAlignment="0" applyProtection="0"/>
    <xf numFmtId="0" fontId="31" fillId="27" borderId="0" applyNumberFormat="0" applyBorder="0" applyAlignment="0" applyProtection="0"/>
    <xf numFmtId="0" fontId="31" fillId="23" borderId="0" applyNumberFormat="0" applyBorder="0" applyAlignment="0" applyProtection="0"/>
    <xf numFmtId="0" fontId="31" fillId="18" borderId="0" applyNumberFormat="0" applyBorder="0" applyAlignment="0" applyProtection="0"/>
    <xf numFmtId="0" fontId="31" fillId="31" borderId="0" applyNumberFormat="0" applyBorder="0" applyAlignment="0" applyProtection="0"/>
    <xf numFmtId="0" fontId="31" fillId="26" borderId="0" applyNumberFormat="0" applyBorder="0" applyAlignment="0" applyProtection="0"/>
    <xf numFmtId="0" fontId="31" fillId="10" borderId="0" applyNumberFormat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1" fillId="30" borderId="0" applyNumberFormat="0" applyBorder="0" applyAlignment="0" applyProtection="0"/>
    <xf numFmtId="0" fontId="31" fillId="8" borderId="8" applyNumberFormat="0" applyFont="0" applyAlignment="0" applyProtection="0"/>
    <xf numFmtId="0" fontId="31" fillId="15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65" fillId="0" borderId="0" applyNumberFormat="0" applyFill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14" borderId="0" applyNumberFormat="0" applyBorder="0" applyAlignment="0" applyProtection="0"/>
    <xf numFmtId="0" fontId="30" fillId="22" borderId="0" applyNumberFormat="0" applyBorder="0" applyAlignment="0" applyProtection="0"/>
    <xf numFmtId="0" fontId="30" fillId="19" borderId="0" applyNumberFormat="0" applyBorder="0" applyAlignment="0" applyProtection="0"/>
    <xf numFmtId="0" fontId="30" fillId="11" borderId="0" applyNumberFormat="0" applyBorder="0" applyAlignment="0" applyProtection="0"/>
    <xf numFmtId="0" fontId="30" fillId="27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31" borderId="0" applyNumberFormat="0" applyBorder="0" applyAlignment="0" applyProtection="0"/>
    <xf numFmtId="0" fontId="30" fillId="26" borderId="0" applyNumberFormat="0" applyBorder="0" applyAlignment="0" applyProtection="0"/>
    <xf numFmtId="0" fontId="30" fillId="10" borderId="0" applyNumberFormat="0" applyBorder="0" applyAlignment="0" applyProtection="0"/>
    <xf numFmtId="0" fontId="30" fillId="30" borderId="0" applyNumberFormat="0" applyBorder="0" applyAlignment="0" applyProtection="0"/>
    <xf numFmtId="0" fontId="30" fillId="8" borderId="8" applyNumberFormat="0" applyFont="0" applyAlignment="0" applyProtection="0"/>
    <xf numFmtId="0" fontId="30" fillId="15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65" fillId="0" borderId="0" applyNumberFormat="0" applyFill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4" borderId="0" applyNumberFormat="0" applyBorder="0" applyAlignment="0" applyProtection="0"/>
    <xf numFmtId="0" fontId="29" fillId="22" borderId="0" applyNumberFormat="0" applyBorder="0" applyAlignment="0" applyProtection="0"/>
    <xf numFmtId="0" fontId="29" fillId="19" borderId="0" applyNumberFormat="0" applyBorder="0" applyAlignment="0" applyProtection="0"/>
    <xf numFmtId="0" fontId="29" fillId="11" borderId="0" applyNumberFormat="0" applyBorder="0" applyAlignment="0" applyProtection="0"/>
    <xf numFmtId="0" fontId="29" fillId="27" borderId="0" applyNumberFormat="0" applyBorder="0" applyAlignment="0" applyProtection="0"/>
    <xf numFmtId="0" fontId="29" fillId="23" borderId="0" applyNumberFormat="0" applyBorder="0" applyAlignment="0" applyProtection="0"/>
    <xf numFmtId="0" fontId="29" fillId="18" borderId="0" applyNumberFormat="0" applyBorder="0" applyAlignment="0" applyProtection="0"/>
    <xf numFmtId="0" fontId="29" fillId="31" borderId="0" applyNumberFormat="0" applyBorder="0" applyAlignment="0" applyProtection="0"/>
    <xf numFmtId="0" fontId="29" fillId="26" borderId="0" applyNumberFormat="0" applyBorder="0" applyAlignment="0" applyProtection="0"/>
    <xf numFmtId="0" fontId="29" fillId="10" borderId="0" applyNumberFormat="0" applyBorder="0" applyAlignment="0" applyProtection="0"/>
    <xf numFmtId="0" fontId="29" fillId="30" borderId="0" applyNumberFormat="0" applyBorder="0" applyAlignment="0" applyProtection="0"/>
    <xf numFmtId="0" fontId="29" fillId="8" borderId="8" applyNumberFormat="0" applyFont="0" applyAlignment="0" applyProtection="0"/>
    <xf numFmtId="0" fontId="29" fillId="15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14" borderId="0" applyNumberFormat="0" applyBorder="0" applyAlignment="0" applyProtection="0"/>
    <xf numFmtId="0" fontId="29" fillId="22" borderId="0" applyNumberFormat="0" applyBorder="0" applyAlignment="0" applyProtection="0"/>
    <xf numFmtId="0" fontId="29" fillId="19" borderId="0" applyNumberFormat="0" applyBorder="0" applyAlignment="0" applyProtection="0"/>
    <xf numFmtId="0" fontId="29" fillId="11" borderId="0" applyNumberFormat="0" applyBorder="0" applyAlignment="0" applyProtection="0"/>
    <xf numFmtId="0" fontId="29" fillId="27" borderId="0" applyNumberFormat="0" applyBorder="0" applyAlignment="0" applyProtection="0"/>
    <xf numFmtId="0" fontId="29" fillId="23" borderId="0" applyNumberFormat="0" applyBorder="0" applyAlignment="0" applyProtection="0"/>
    <xf numFmtId="0" fontId="29" fillId="18" borderId="0" applyNumberFormat="0" applyBorder="0" applyAlignment="0" applyProtection="0"/>
    <xf numFmtId="0" fontId="29" fillId="31" borderId="0" applyNumberFormat="0" applyBorder="0" applyAlignment="0" applyProtection="0"/>
    <xf numFmtId="0" fontId="29" fillId="26" borderId="0" applyNumberFormat="0" applyBorder="0" applyAlignment="0" applyProtection="0"/>
    <xf numFmtId="0" fontId="29" fillId="10" borderId="0" applyNumberFormat="0" applyBorder="0" applyAlignment="0" applyProtection="0"/>
    <xf numFmtId="0" fontId="29" fillId="30" borderId="0" applyNumberFormat="0" applyBorder="0" applyAlignment="0" applyProtection="0"/>
    <xf numFmtId="0" fontId="29" fillId="8" borderId="8" applyNumberFormat="0" applyFont="0" applyAlignment="0" applyProtection="0"/>
    <xf numFmtId="0" fontId="29" fillId="15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68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69" fillId="0" borderId="0" applyNumberFormat="0" applyFill="0" applyBorder="0" applyAlignment="0" applyProtection="0"/>
    <xf numFmtId="0" fontId="70" fillId="4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65" fillId="0" borderId="0" applyNumberFormat="0" applyFill="0" applyBorder="0" applyAlignment="0" applyProtection="0"/>
    <xf numFmtId="0" fontId="21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72" fillId="0" borderId="0" applyNumberFormat="0" applyFill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74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0" borderId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80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81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34">
    <xf numFmtId="0" fontId="0" fillId="0" borderId="0" xfId="0"/>
    <xf numFmtId="0" fontId="0" fillId="0" borderId="0" xfId="0" applyAlignment="1">
      <alignment horizontal="center"/>
    </xf>
    <xf numFmtId="0" fontId="66" fillId="0" borderId="0" xfId="0" applyFont="1"/>
    <xf numFmtId="0" fontId="66" fillId="0" borderId="0" xfId="0" applyFont="1" applyAlignment="1">
      <alignment horizontal="center" vertical="center" wrapText="1"/>
    </xf>
    <xf numFmtId="0" fontId="66" fillId="33" borderId="10" xfId="0" applyFont="1" applyFill="1" applyBorder="1" applyAlignment="1">
      <alignment horizontal="center" vertical="center" wrapText="1"/>
    </xf>
    <xf numFmtId="43" fontId="66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65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0" fontId="65" fillId="0" borderId="0" xfId="0" applyFont="1" applyBorder="1" applyAlignment="1">
      <alignment horizontal="center"/>
    </xf>
    <xf numFmtId="0" fontId="65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Alignment="1"/>
    <xf numFmtId="0" fontId="65" fillId="0" borderId="0" xfId="0" applyFont="1" applyFill="1" applyAlignment="1">
      <alignment horizontal="center"/>
    </xf>
    <xf numFmtId="43" fontId="65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43" fontId="65" fillId="0" borderId="0" xfId="12560" applyNumberFormat="1" applyFill="1" applyBorder="1" applyAlignment="1">
      <alignment horizontal="center"/>
    </xf>
    <xf numFmtId="0" fontId="65" fillId="0" borderId="10" xfId="0" applyFont="1" applyBorder="1" applyAlignment="1">
      <alignment horizontal="center"/>
    </xf>
    <xf numFmtId="0" fontId="65" fillId="0" borderId="10" xfId="0" applyFont="1" applyBorder="1"/>
    <xf numFmtId="0" fontId="0" fillId="0" borderId="10" xfId="0" applyBorder="1" applyAlignment="1">
      <alignment horizontal="center"/>
    </xf>
    <xf numFmtId="0" fontId="71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Border="1" applyAlignment="1">
      <alignment horizontal="center"/>
    </xf>
    <xf numFmtId="43" fontId="0" fillId="0" borderId="0" xfId="0" applyNumberFormat="1" applyAlignment="1">
      <alignment horizontal="right"/>
    </xf>
    <xf numFmtId="43" fontId="65" fillId="0" borderId="0" xfId="1596" applyNumberFormat="1" applyAlignment="1">
      <alignment horizontal="right"/>
    </xf>
    <xf numFmtId="43" fontId="65" fillId="0" borderId="0" xfId="1596" applyNumberFormat="1" applyFont="1" applyBorder="1" applyAlignment="1">
      <alignment horizontal="center"/>
    </xf>
    <xf numFmtId="0" fontId="0" fillId="0" borderId="0" xfId="0" applyNumberFormat="1"/>
    <xf numFmtId="43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73" fillId="0" borderId="10" xfId="50303" applyFont="1" applyBorder="1" applyAlignment="1">
      <alignment horizontal="center"/>
    </xf>
    <xf numFmtId="43" fontId="65" fillId="0" borderId="0" xfId="3161" applyNumberFormat="1" applyFont="1" applyFill="1" applyBorder="1" applyAlignment="1">
      <alignment horizontal="center"/>
    </xf>
    <xf numFmtId="43" fontId="65" fillId="0" borderId="0" xfId="1596" applyNumberFormat="1" applyAlignment="1">
      <alignment horizontal="center"/>
    </xf>
    <xf numFmtId="0" fontId="65" fillId="0" borderId="0" xfId="0" applyFont="1" applyFill="1"/>
    <xf numFmtId="0" fontId="73" fillId="0" borderId="10" xfId="50426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/>
    <xf numFmtId="43" fontId="0" fillId="0" borderId="0" xfId="0" applyNumberFormat="1" applyFont="1" applyBorder="1" applyAlignment="1">
      <alignment horizontal="right"/>
    </xf>
    <xf numFmtId="43" fontId="0" fillId="0" borderId="0" xfId="0" applyNumberFormat="1" applyBorder="1" applyAlignment="1"/>
    <xf numFmtId="43" fontId="0" fillId="0" borderId="0" xfId="0" applyNumberFormat="1"/>
    <xf numFmtId="0" fontId="71" fillId="0" borderId="0" xfId="0" applyFont="1" applyFill="1"/>
    <xf numFmtId="0" fontId="76" fillId="0" borderId="0" xfId="0" applyFont="1" applyFill="1" applyBorder="1"/>
    <xf numFmtId="0" fontId="77" fillId="0" borderId="10" xfId="0" applyFont="1" applyFill="1" applyBorder="1" applyAlignment="1">
      <alignment horizontal="center" vertical="center"/>
    </xf>
    <xf numFmtId="0" fontId="8" fillId="0" borderId="0" xfId="50482" applyAlignment="1">
      <alignment horizontal="center"/>
    </xf>
    <xf numFmtId="43" fontId="65" fillId="0" borderId="0" xfId="1596" applyNumberFormat="1" applyFont="1" applyBorder="1" applyAlignment="1">
      <alignment horizontal="right"/>
    </xf>
    <xf numFmtId="43" fontId="65" fillId="0" borderId="0" xfId="1596" applyNumberFormat="1" applyBorder="1" applyAlignment="1">
      <alignment horizontal="right"/>
    </xf>
    <xf numFmtId="0" fontId="65" fillId="0" borderId="0" xfId="0" applyFont="1" applyFill="1" applyAlignment="1">
      <alignment horizontal="left"/>
    </xf>
    <xf numFmtId="0" fontId="73" fillId="0" borderId="10" xfId="50496" applyFont="1" applyBorder="1" applyAlignment="1">
      <alignment horizontal="center"/>
    </xf>
    <xf numFmtId="0" fontId="73" fillId="0" borderId="10" xfId="50496" applyFont="1" applyBorder="1"/>
    <xf numFmtId="43" fontId="65" fillId="0" borderId="0" xfId="1596" applyNumberFormat="1" applyFont="1" applyBorder="1" applyAlignment="1">
      <alignment horizontal="right"/>
    </xf>
    <xf numFmtId="0" fontId="67" fillId="0" borderId="0" xfId="12561" applyBorder="1" applyAlignment="1"/>
    <xf numFmtId="43" fontId="79" fillId="0" borderId="0" xfId="50281" applyNumberFormat="1" applyFont="1" applyAlignment="1">
      <alignment horizontal="center"/>
    </xf>
    <xf numFmtId="0" fontId="79" fillId="0" borderId="0" xfId="0" applyNumberFormat="1" applyFont="1"/>
    <xf numFmtId="43" fontId="79" fillId="0" borderId="0" xfId="0" applyNumberFormat="1" applyFont="1" applyAlignment="1">
      <alignment horizontal="center"/>
    </xf>
    <xf numFmtId="0" fontId="65" fillId="0" borderId="10" xfId="12561" applyNumberFormat="1" applyFont="1" applyBorder="1" applyAlignment="1">
      <alignment horizontal="center"/>
    </xf>
    <xf numFmtId="0" fontId="3" fillId="0" borderId="0" xfId="50552"/>
    <xf numFmtId="0" fontId="3" fillId="0" borderId="0" xfId="50552" applyAlignment="1">
      <alignment horizontal="center"/>
    </xf>
    <xf numFmtId="14" fontId="3" fillId="0" borderId="0" xfId="50552" applyNumberFormat="1" applyAlignment="1">
      <alignment horizontal="center"/>
    </xf>
    <xf numFmtId="43" fontId="3" fillId="0" borderId="0" xfId="50552" applyNumberFormat="1"/>
    <xf numFmtId="43" fontId="3" fillId="0" borderId="0" xfId="50552" applyNumberFormat="1" applyAlignment="1">
      <alignment horizontal="center"/>
    </xf>
    <xf numFmtId="0" fontId="1" fillId="0" borderId="0" xfId="50580"/>
    <xf numFmtId="0" fontId="1" fillId="0" borderId="0" xfId="50580" applyAlignment="1">
      <alignment horizontal="center"/>
    </xf>
    <xf numFmtId="14" fontId="1" fillId="0" borderId="0" xfId="50580" applyNumberFormat="1" applyAlignment="1">
      <alignment horizontal="center"/>
    </xf>
    <xf numFmtId="0" fontId="1" fillId="0" borderId="0" xfId="50580" applyAlignment="1">
      <alignment horizontal="left"/>
    </xf>
    <xf numFmtId="43" fontId="1" fillId="0" borderId="0" xfId="50580" applyNumberFormat="1" applyAlignment="1">
      <alignment horizontal="center"/>
    </xf>
    <xf numFmtId="0" fontId="65" fillId="0" borderId="10" xfId="42" applyFont="1" applyFill="1" applyBorder="1" applyAlignment="1">
      <alignment horizontal="center"/>
    </xf>
    <xf numFmtId="164" fontId="65" fillId="0" borderId="10" xfId="42" applyNumberFormat="1" applyFont="1" applyFill="1" applyBorder="1" applyAlignment="1">
      <alignment horizontal="center"/>
    </xf>
    <xf numFmtId="0" fontId="71" fillId="0" borderId="10" xfId="42" applyNumberFormat="1" applyFont="1" applyFill="1" applyBorder="1" applyAlignment="1">
      <alignment horizontal="center"/>
    </xf>
    <xf numFmtId="0" fontId="65" fillId="0" borderId="10" xfId="0" applyFont="1" applyFill="1" applyBorder="1" applyAlignment="1">
      <alignment horizontal="left"/>
    </xf>
    <xf numFmtId="164" fontId="0" fillId="0" borderId="0" xfId="0" applyNumberFormat="1" applyFill="1" applyAlignment="1">
      <alignment horizontal="center"/>
    </xf>
    <xf numFmtId="0" fontId="0" fillId="0" borderId="0" xfId="0" applyNumberFormat="1" applyFill="1" applyAlignment="1">
      <alignment horizontal="center"/>
    </xf>
    <xf numFmtId="164" fontId="0" fillId="0" borderId="0" xfId="0" applyNumberFormat="1" applyFill="1"/>
    <xf numFmtId="164" fontId="77" fillId="0" borderId="10" xfId="0" applyNumberFormat="1" applyFont="1" applyFill="1" applyBorder="1" applyAlignment="1">
      <alignment horizontal="center" vertical="center"/>
    </xf>
    <xf numFmtId="0" fontId="77" fillId="0" borderId="10" xfId="0" applyNumberFormat="1" applyFont="1" applyFill="1" applyBorder="1" applyAlignment="1">
      <alignment horizontal="center" vertical="center"/>
    </xf>
    <xf numFmtId="0" fontId="65" fillId="0" borderId="10" xfId="42" applyFont="1" applyFill="1" applyBorder="1" applyAlignment="1">
      <alignment horizontal="left"/>
    </xf>
    <xf numFmtId="164" fontId="65" fillId="0" borderId="10" xfId="0" applyNumberFormat="1" applyFont="1" applyFill="1" applyBorder="1" applyAlignment="1">
      <alignment horizontal="center"/>
    </xf>
    <xf numFmtId="0" fontId="71" fillId="0" borderId="10" xfId="0" applyNumberFormat="1" applyFont="1" applyFill="1" applyBorder="1" applyAlignment="1">
      <alignment horizontal="center"/>
    </xf>
    <xf numFmtId="0" fontId="65" fillId="0" borderId="10" xfId="0" applyFont="1" applyFill="1" applyBorder="1"/>
    <xf numFmtId="0" fontId="67" fillId="0" borderId="0" xfId="12561"/>
    <xf numFmtId="0" fontId="67" fillId="0" borderId="0" xfId="12561" applyBorder="1"/>
    <xf numFmtId="0" fontId="67" fillId="0" borderId="0" xfId="12561" applyFont="1" applyBorder="1" applyAlignment="1">
      <alignment horizontal="left"/>
    </xf>
    <xf numFmtId="0" fontId="67" fillId="0" borderId="0" xfId="12561" applyBorder="1" applyAlignment="1"/>
    <xf numFmtId="43" fontId="67" fillId="0" borderId="0" xfId="12561" applyNumberFormat="1" applyBorder="1"/>
    <xf numFmtId="43" fontId="67" fillId="0" borderId="0" xfId="12561" applyNumberFormat="1" applyFont="1" applyBorder="1" applyAlignment="1">
      <alignment horizontal="right"/>
    </xf>
    <xf numFmtId="43" fontId="67" fillId="0" borderId="0" xfId="12561" applyNumberFormat="1" applyBorder="1" applyAlignment="1"/>
    <xf numFmtId="43" fontId="67" fillId="0" borderId="0" xfId="12561" applyNumberFormat="1" applyBorder="1" applyAlignment="1">
      <alignment horizontal="right"/>
    </xf>
    <xf numFmtId="0" fontId="67" fillId="0" borderId="0" xfId="12561" applyNumberFormat="1" applyFont="1" applyBorder="1" applyAlignment="1">
      <alignment horizontal="left"/>
    </xf>
    <xf numFmtId="0" fontId="67" fillId="0" borderId="0" xfId="12561" applyBorder="1" applyAlignment="1">
      <alignment horizontal="center"/>
    </xf>
    <xf numFmtId="0" fontId="67" fillId="0" borderId="0" xfId="12561" applyNumberFormat="1" applyFont="1" applyBorder="1" applyAlignment="1">
      <alignment horizontal="center"/>
    </xf>
    <xf numFmtId="0" fontId="67" fillId="0" borderId="0" xfId="12561"/>
    <xf numFmtId="0" fontId="67" fillId="0" borderId="0" xfId="12561" applyBorder="1"/>
    <xf numFmtId="0" fontId="67" fillId="0" borderId="0" xfId="12561" applyFont="1" applyBorder="1" applyAlignment="1">
      <alignment horizontal="left"/>
    </xf>
    <xf numFmtId="0" fontId="67" fillId="0" borderId="0" xfId="12561" applyBorder="1" applyAlignment="1"/>
    <xf numFmtId="0" fontId="67" fillId="0" borderId="0" xfId="12561" applyNumberFormat="1" applyFont="1" applyBorder="1" applyAlignment="1">
      <alignment horizontal="left"/>
    </xf>
    <xf numFmtId="43" fontId="67" fillId="0" borderId="0" xfId="12561" applyNumberFormat="1" applyBorder="1"/>
    <xf numFmtId="43" fontId="67" fillId="0" borderId="0" xfId="12561" applyNumberFormat="1" applyFont="1" applyBorder="1" applyAlignment="1">
      <alignment horizontal="right"/>
    </xf>
    <xf numFmtId="43" fontId="67" fillId="0" borderId="0" xfId="12561" applyNumberFormat="1" applyBorder="1" applyAlignment="1"/>
    <xf numFmtId="0" fontId="67" fillId="0" borderId="0" xfId="12561" applyBorder="1" applyAlignment="1">
      <alignment horizontal="center"/>
    </xf>
    <xf numFmtId="0" fontId="67" fillId="0" borderId="0" xfId="12561" applyNumberFormat="1" applyFont="1" applyBorder="1" applyAlignment="1">
      <alignment horizontal="center"/>
    </xf>
    <xf numFmtId="0" fontId="67" fillId="0" borderId="0" xfId="12561"/>
    <xf numFmtId="0" fontId="67" fillId="0" borderId="0" xfId="12561" applyFont="1" applyBorder="1" applyAlignment="1">
      <alignment horizontal="left"/>
    </xf>
    <xf numFmtId="0" fontId="67" fillId="0" borderId="0" xfId="12561" applyNumberFormat="1" applyFont="1" applyBorder="1" applyAlignment="1">
      <alignment horizontal="left"/>
    </xf>
    <xf numFmtId="43" fontId="67" fillId="0" borderId="0" xfId="12561" applyNumberFormat="1" applyBorder="1"/>
    <xf numFmtId="43" fontId="67" fillId="0" borderId="0" xfId="12561" applyNumberFormat="1" applyFont="1" applyBorder="1" applyAlignment="1">
      <alignment horizontal="right"/>
    </xf>
    <xf numFmtId="43" fontId="67" fillId="0" borderId="0" xfId="12561" applyNumberFormat="1" applyBorder="1" applyAlignment="1"/>
    <xf numFmtId="43" fontId="67" fillId="0" borderId="0" xfId="12561" applyNumberFormat="1" applyBorder="1" applyAlignment="1">
      <alignment horizontal="right"/>
    </xf>
    <xf numFmtId="0" fontId="67" fillId="0" borderId="0" xfId="12561" applyNumberFormat="1" applyFont="1" applyBorder="1" applyAlignment="1">
      <alignment horizontal="center"/>
    </xf>
    <xf numFmtId="0" fontId="67" fillId="0" borderId="0" xfId="12561"/>
    <xf numFmtId="0" fontId="67" fillId="0" borderId="0" xfId="12561" applyFont="1" applyBorder="1" applyAlignment="1">
      <alignment horizontal="left"/>
    </xf>
    <xf numFmtId="0" fontId="67" fillId="0" borderId="0" xfId="12561" applyBorder="1" applyAlignment="1"/>
    <xf numFmtId="0" fontId="67" fillId="0" borderId="0" xfId="12561" applyBorder="1" applyAlignment="1">
      <alignment horizontal="center"/>
    </xf>
    <xf numFmtId="0" fontId="67" fillId="0" borderId="0" xfId="12561" applyNumberFormat="1" applyFont="1" applyBorder="1" applyAlignment="1">
      <alignment horizontal="center"/>
    </xf>
    <xf numFmtId="0" fontId="66" fillId="0" borderId="10" xfId="0" applyFont="1" applyBorder="1" applyAlignment="1">
      <alignment horizontal="center"/>
    </xf>
    <xf numFmtId="0" fontId="75" fillId="0" borderId="0" xfId="0" applyFont="1" applyAlignment="1">
      <alignment horizontal="center" vertical="center"/>
    </xf>
    <xf numFmtId="0" fontId="75" fillId="0" borderId="0" xfId="0" applyFont="1" applyAlignment="1">
      <alignment horizontal="right" vertical="center"/>
    </xf>
    <xf numFmtId="0" fontId="78" fillId="0" borderId="12" xfId="0" applyFont="1" applyFill="1" applyBorder="1" applyAlignment="1">
      <alignment horizontal="center" vertical="center"/>
    </xf>
    <xf numFmtId="0" fontId="78" fillId="0" borderId="13" xfId="0" applyFont="1" applyFill="1" applyBorder="1" applyAlignment="1">
      <alignment horizontal="center" vertical="center"/>
    </xf>
    <xf numFmtId="0" fontId="78" fillId="0" borderId="14" xfId="0" applyFont="1" applyFill="1" applyBorder="1" applyAlignment="1">
      <alignment horizontal="center" vertical="center"/>
    </xf>
    <xf numFmtId="0" fontId="78" fillId="0" borderId="17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0" fontId="78" fillId="0" borderId="18" xfId="0" applyFont="1" applyFill="1" applyBorder="1" applyAlignment="1">
      <alignment horizontal="center" vertical="center"/>
    </xf>
    <xf numFmtId="0" fontId="78" fillId="0" borderId="15" xfId="0" applyFont="1" applyFill="1" applyBorder="1" applyAlignment="1">
      <alignment horizontal="center" vertical="center"/>
    </xf>
    <xf numFmtId="0" fontId="78" fillId="0" borderId="11" xfId="0" applyFont="1" applyFill="1" applyBorder="1" applyAlignment="1">
      <alignment horizontal="center" vertical="center"/>
    </xf>
    <xf numFmtId="0" fontId="78" fillId="0" borderId="16" xfId="0" applyFont="1" applyFill="1" applyBorder="1" applyAlignment="1">
      <alignment horizontal="center" vertical="center"/>
    </xf>
    <xf numFmtId="43" fontId="71" fillId="0" borderId="10" xfId="0" applyNumberFormat="1" applyFont="1" applyFill="1" applyBorder="1"/>
  </cellXfs>
  <cellStyles count="50594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16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67"/>
  <sheetViews>
    <sheetView tabSelected="1" zoomScaleNormal="100" workbookViewId="0">
      <pane ySplit="8" topLeftCell="A447" activePane="bottomLeft" state="frozen"/>
      <selection pane="bottomLeft" activeCell="D452" sqref="D452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16" customWidth="1"/>
    <col min="5" max="5" width="11.140625" customWidth="1"/>
    <col min="6" max="6" width="11.85546875" customWidth="1"/>
    <col min="7" max="7" width="22.42578125" style="1" customWidth="1"/>
    <col min="8" max="8" width="19.5703125" style="33" customWidth="1"/>
    <col min="9" max="9" width="16.85546875" style="33" customWidth="1"/>
    <col min="10" max="12" width="17.28515625" style="33" customWidth="1"/>
    <col min="13" max="13" width="31.7109375" style="1" hidden="1" customWidth="1"/>
    <col min="14" max="14" width="19.42578125" hidden="1" customWidth="1"/>
  </cols>
  <sheetData>
    <row r="1" spans="2:16" ht="12" customHeight="1"/>
    <row r="2" spans="2:16" ht="12" customHeight="1">
      <c r="E2" s="122" t="s">
        <v>611</v>
      </c>
      <c r="F2" s="122"/>
      <c r="G2" s="122"/>
      <c r="H2" s="123"/>
      <c r="I2" s="123"/>
      <c r="K2" s="38"/>
      <c r="P2" s="52"/>
    </row>
    <row r="3" spans="2:16" ht="12" customHeight="1">
      <c r="E3" s="122"/>
      <c r="F3" s="122"/>
      <c r="G3" s="122"/>
      <c r="H3" s="123"/>
      <c r="I3" s="123"/>
      <c r="P3" s="52"/>
    </row>
    <row r="4" spans="2:16" ht="12" customHeight="1">
      <c r="E4" s="122"/>
      <c r="F4" s="122"/>
      <c r="G4" s="122"/>
      <c r="H4" s="123"/>
      <c r="I4" s="123"/>
      <c r="P4" s="52"/>
    </row>
    <row r="5" spans="2:16" ht="12" customHeight="1">
      <c r="P5" s="52"/>
    </row>
    <row r="6" spans="2:16" ht="12" customHeight="1"/>
    <row r="7" spans="2:16">
      <c r="B7" s="14" t="s">
        <v>476</v>
      </c>
      <c r="L7" s="24" t="s">
        <v>612</v>
      </c>
    </row>
    <row r="8" spans="2:16" s="3" customFormat="1" ht="27">
      <c r="B8" s="4" t="s">
        <v>447</v>
      </c>
      <c r="C8" s="4" t="s">
        <v>420</v>
      </c>
      <c r="D8" s="4" t="s">
        <v>421</v>
      </c>
      <c r="E8" s="4" t="s">
        <v>422</v>
      </c>
      <c r="F8" s="4" t="s">
        <v>453</v>
      </c>
      <c r="G8" s="4" t="s">
        <v>423</v>
      </c>
      <c r="H8" s="5" t="s">
        <v>448</v>
      </c>
      <c r="I8" s="5" t="s">
        <v>449</v>
      </c>
      <c r="J8" s="5" t="s">
        <v>450</v>
      </c>
      <c r="K8" s="5" t="s">
        <v>451</v>
      </c>
      <c r="L8" s="5" t="s">
        <v>452</v>
      </c>
    </row>
    <row r="9" spans="2:16" s="21" customFormat="1">
      <c r="B9" s="15">
        <v>1</v>
      </c>
      <c r="C9" s="27">
        <v>2274</v>
      </c>
      <c r="D9" s="28" t="str">
        <f>IFERROR(VLOOKUP(C9,SRA!B:C,2,0),"")</f>
        <v>DJALMA LIMA DE OLIVEIRA DANTAS</v>
      </c>
      <c r="E9" s="15" t="str">
        <f>IFERROR(VLOOKUP(C9,SRA!B:T,8,0),"")</f>
        <v>COM</v>
      </c>
      <c r="F9" s="20" t="s">
        <v>454</v>
      </c>
      <c r="G9" s="15" t="str">
        <f>IFERROR(VLOOKUP(C9,SRA!B:T,5,0),"")</f>
        <v>DIRETOR COMERCIAL</v>
      </c>
      <c r="H9" s="11">
        <f>IFERROR(VLOOKUP(C9,SRA!B:T,18,0),"")</f>
        <v>0</v>
      </c>
      <c r="I9" s="11">
        <f>IFERROR(VLOOKUP(C9,SRA!B:T,19,0),"")</f>
        <v>16784.88</v>
      </c>
      <c r="J9" s="31">
        <f>IFERROR(VLOOKUP(C9,JANEIRO!B:F,3,0),"0,00")</f>
        <v>16784.88</v>
      </c>
      <c r="K9" s="11">
        <f t="shared" ref="K9:K72" si="0">J9-L9</f>
        <v>5791.630000000001</v>
      </c>
      <c r="L9" s="31">
        <f>IFERROR(VLOOKUP(C9,JANEIRO!B:H,7,0),"0,00")</f>
        <v>10993.25</v>
      </c>
      <c r="M9" s="25" t="str">
        <f>IFERROR(VLOOKUP(C9,FÉRIAS!C:D,2,0),"")</f>
        <v/>
      </c>
      <c r="N9" s="21" t="str">
        <f>IFERROR(VLOOKUP(C9,AFASTADOS!B:C,2,0),"")</f>
        <v/>
      </c>
    </row>
    <row r="10" spans="2:16" s="21" customFormat="1">
      <c r="B10" s="15">
        <f t="shared" ref="B10:B73" si="1">B9+1</f>
        <v>2</v>
      </c>
      <c r="C10" s="27">
        <v>2280</v>
      </c>
      <c r="D10" s="28" t="str">
        <f>IFERROR(VLOOKUP(C10,SRA!B:C,2,0),"")</f>
        <v>JACQUELINE CESAR DE GUSMAO</v>
      </c>
      <c r="E10" s="15" t="str">
        <f>IFERROR(VLOOKUP(C10,SRA!B:T,8,0),"")</f>
        <v>COM</v>
      </c>
      <c r="F10" s="20" t="s">
        <v>466</v>
      </c>
      <c r="G10" s="15" t="str">
        <f>IFERROR(VLOOKUP(C10,SRA!B:T,5,0),"")</f>
        <v>GERENTE ADM.</v>
      </c>
      <c r="H10" s="11">
        <f>IFERROR(VLOOKUP(C10,SRA!B:T,18,0),"")</f>
        <v>636.36</v>
      </c>
      <c r="I10" s="11">
        <f>IFERROR(VLOOKUP(C10,SRA!B:T,19,0),"")</f>
        <v>2545.4699999999998</v>
      </c>
      <c r="J10" s="31">
        <f>IFERROR(VLOOKUP(C10,JANEIRO!B:F,3,0),"0,00")</f>
        <v>5297.8</v>
      </c>
      <c r="K10" s="11">
        <f t="shared" si="0"/>
        <v>3883.13</v>
      </c>
      <c r="L10" s="31">
        <f>IFERROR(VLOOKUP(C10,JANEIRO!B:H,7,0),"0,00")</f>
        <v>1414.67</v>
      </c>
      <c r="M10" s="25" t="str">
        <f>IFERROR(VLOOKUP(C10,FÉRIAS!C:D,2,0),"")</f>
        <v>JACQUELINE CESAR DE GUSMAO</v>
      </c>
      <c r="N10" s="21" t="str">
        <f>IFERROR(VLOOKUP(C10,AFASTADOS!B:C,2,0),"")</f>
        <v/>
      </c>
    </row>
    <row r="11" spans="2:16" s="21" customFormat="1">
      <c r="B11" s="15">
        <f t="shared" si="1"/>
        <v>3</v>
      </c>
      <c r="C11" s="27">
        <v>2295</v>
      </c>
      <c r="D11" s="28" t="str">
        <f>IFERROR(VLOOKUP(C11,SRA!B:C,2,0),"")</f>
        <v>VINCENZO PAPARIELLO</v>
      </c>
      <c r="E11" s="15" t="str">
        <f>IFERROR(VLOOKUP(C11,SRA!B:T,8,0),"")</f>
        <v>COM</v>
      </c>
      <c r="F11" s="20" t="s">
        <v>454</v>
      </c>
      <c r="G11" s="15" t="str">
        <f>IFERROR(VLOOKUP(C11,SRA!B:T,5,0),"")</f>
        <v>GESTOR DE DESENV.</v>
      </c>
      <c r="H11" s="11">
        <f>IFERROR(VLOOKUP(C11,SRA!B:T,18,0),"")</f>
        <v>881.12</v>
      </c>
      <c r="I11" s="11">
        <f>IFERROR(VLOOKUP(C11,SRA!B:T,19,0),"")</f>
        <v>3524.49</v>
      </c>
      <c r="J11" s="31">
        <f>IFERROR(VLOOKUP(C11,JANEIRO!B:F,3,0),"0,00")</f>
        <v>4405.6099999999997</v>
      </c>
      <c r="K11" s="11">
        <f t="shared" si="0"/>
        <v>657.42999999999938</v>
      </c>
      <c r="L11" s="31">
        <f>IFERROR(VLOOKUP(C11,JANEIRO!B:H,7,0),"0,00")</f>
        <v>3748.1800000000003</v>
      </c>
      <c r="M11" s="25" t="str">
        <f>IFERROR(VLOOKUP(C11,FÉRIAS!C:D,2,0),"")</f>
        <v/>
      </c>
      <c r="N11" s="21" t="str">
        <f>IFERROR(VLOOKUP(C11,AFASTADOS!B:C,2,0),"")</f>
        <v/>
      </c>
    </row>
    <row r="12" spans="2:16" s="21" customFormat="1">
      <c r="B12" s="15">
        <f t="shared" si="1"/>
        <v>4</v>
      </c>
      <c r="C12" s="27">
        <v>2308</v>
      </c>
      <c r="D12" s="28" t="str">
        <f>IFERROR(VLOOKUP(C12,SRA!B:C,2,0),"")</f>
        <v>ADEILDO CARLOS DIAS BEZERRA</v>
      </c>
      <c r="E12" s="15" t="str">
        <f>IFERROR(VLOOKUP(C12,SRA!B:T,8,0),"")</f>
        <v>COM</v>
      </c>
      <c r="F12" s="20" t="s">
        <v>454</v>
      </c>
      <c r="G12" s="15" t="str">
        <f>IFERROR(VLOOKUP(C12,SRA!B:T,5,0),"")</f>
        <v>GERENTE ADM.</v>
      </c>
      <c r="H12" s="11">
        <f>IFERROR(VLOOKUP(C12,SRA!B:T,18,0),"")</f>
        <v>636.36</v>
      </c>
      <c r="I12" s="11">
        <f>IFERROR(VLOOKUP(C12,SRA!B:T,19,0),"")</f>
        <v>2545.4699999999998</v>
      </c>
      <c r="J12" s="31">
        <f>IFERROR(VLOOKUP(C12,JANEIRO!B:F,3,0),"0,00")</f>
        <v>6363.66</v>
      </c>
      <c r="K12" s="11">
        <f t="shared" si="0"/>
        <v>1018.1000000000004</v>
      </c>
      <c r="L12" s="31">
        <f>IFERROR(VLOOKUP(C12,JANEIRO!B:H,7,0),"0,00")</f>
        <v>5345.5599999999995</v>
      </c>
      <c r="M12" s="25" t="str">
        <f>IFERROR(VLOOKUP(C12,FÉRIAS!C:D,2,0),"")</f>
        <v/>
      </c>
      <c r="N12" s="21" t="str">
        <f>IFERROR(VLOOKUP(C12,AFASTADOS!B:C,2,0),"")</f>
        <v/>
      </c>
    </row>
    <row r="13" spans="2:16" s="21" customFormat="1">
      <c r="B13" s="15">
        <f t="shared" si="1"/>
        <v>5</v>
      </c>
      <c r="C13" s="27">
        <v>2504</v>
      </c>
      <c r="D13" s="28" t="str">
        <f>IFERROR(VLOOKUP(C13,SRA!B:C,2,0),"")</f>
        <v>RIVALDO GOMES DA SILVA</v>
      </c>
      <c r="E13" s="15" t="str">
        <f>IFERROR(VLOOKUP(C13,SRA!B:T,8,0),"")</f>
        <v>COM</v>
      </c>
      <c r="F13" s="20" t="s">
        <v>454</v>
      </c>
      <c r="G13" s="15" t="str">
        <f>IFERROR(VLOOKUP(C13,SRA!B:T,5,0),"")</f>
        <v>GESTOR DE APOIO TEC.</v>
      </c>
      <c r="H13" s="11">
        <f>IFERROR(VLOOKUP(C13,SRA!B:T,18,0),"")</f>
        <v>293.70999999999998</v>
      </c>
      <c r="I13" s="11">
        <f>IFERROR(VLOOKUP(C13,SRA!B:T,19,0),"")</f>
        <v>1174.82</v>
      </c>
      <c r="J13" s="31">
        <f>IFERROR(VLOOKUP(C13,JANEIRO!B:F,3,0),"0,00")</f>
        <v>1468.53</v>
      </c>
      <c r="K13" s="11">
        <f t="shared" si="0"/>
        <v>757.56999999999994</v>
      </c>
      <c r="L13" s="31">
        <f>IFERROR(VLOOKUP(C13,JANEIRO!B:H,7,0),"0,00")</f>
        <v>710.96</v>
      </c>
      <c r="M13" s="25" t="str">
        <f>IFERROR(VLOOKUP(C13,FÉRIAS!C:D,2,0),"")</f>
        <v/>
      </c>
      <c r="N13" s="21" t="str">
        <f>IFERROR(VLOOKUP(C13,AFASTADOS!B:C,2,0),"")</f>
        <v/>
      </c>
    </row>
    <row r="14" spans="2:16" s="21" customFormat="1">
      <c r="B14" s="15">
        <f t="shared" si="1"/>
        <v>6</v>
      </c>
      <c r="C14" s="27">
        <v>2506</v>
      </c>
      <c r="D14" s="28" t="str">
        <f>IFERROR(VLOOKUP(C14,SRA!B:C,2,0),"")</f>
        <v>IVETE ANTONIETA B  DE CARVALHO</v>
      </c>
      <c r="E14" s="15" t="str">
        <f>IFERROR(VLOOKUP(C14,SRA!B:T,8,0),"")</f>
        <v>COM</v>
      </c>
      <c r="F14" s="20" t="s">
        <v>454</v>
      </c>
      <c r="G14" s="15" t="str">
        <f>IFERROR(VLOOKUP(C14,SRA!B:T,5,0),"")</f>
        <v>GESTOR DE APOIO TEC.</v>
      </c>
      <c r="H14" s="11">
        <f>IFERROR(VLOOKUP(C14,SRA!B:T,18,0),"")</f>
        <v>293.70999999999998</v>
      </c>
      <c r="I14" s="11">
        <f>IFERROR(VLOOKUP(C14,SRA!B:T,19,0),"")</f>
        <v>1174.82</v>
      </c>
      <c r="J14" s="31">
        <f>IFERROR(VLOOKUP(C14,JANEIRO!B:F,3,0),"0,00")</f>
        <v>1733.88</v>
      </c>
      <c r="K14" s="11">
        <f t="shared" si="0"/>
        <v>1019.9900000000001</v>
      </c>
      <c r="L14" s="31">
        <f>IFERROR(VLOOKUP(C14,JANEIRO!B:H,7,0),"0,00")</f>
        <v>713.89</v>
      </c>
      <c r="M14" s="25" t="str">
        <f>IFERROR(VLOOKUP(C14,FÉRIAS!C:D,2,0),"")</f>
        <v/>
      </c>
      <c r="N14" s="21" t="str">
        <f>IFERROR(VLOOKUP(C14,AFASTADOS!B:C,2,0),"")</f>
        <v/>
      </c>
    </row>
    <row r="15" spans="2:16" s="21" customFormat="1">
      <c r="B15" s="15">
        <f t="shared" si="1"/>
        <v>7</v>
      </c>
      <c r="C15" s="27">
        <v>2507</v>
      </c>
      <c r="D15" s="28" t="str">
        <f>IFERROR(VLOOKUP(C15,SRA!B:C,2,0),"")</f>
        <v>ANANIAS TEIXEIRA DE LIMA</v>
      </c>
      <c r="E15" s="15" t="str">
        <f>IFERROR(VLOOKUP(C15,SRA!B:T,8,0),"")</f>
        <v>COM</v>
      </c>
      <c r="F15" s="20" t="s">
        <v>454</v>
      </c>
      <c r="G15" s="15" t="str">
        <f>IFERROR(VLOOKUP(C15,SRA!B:T,5,0),"")</f>
        <v>GESTOR DE APOIO TEC.</v>
      </c>
      <c r="H15" s="11">
        <f>IFERROR(VLOOKUP(C15,SRA!B:T,18,0),"")</f>
        <v>293.70999999999998</v>
      </c>
      <c r="I15" s="11">
        <f>IFERROR(VLOOKUP(C15,SRA!B:T,19,0),"")</f>
        <v>1174.82</v>
      </c>
      <c r="J15" s="31">
        <f>IFERROR(VLOOKUP(C15,JANEIRO!B:F,3,0),"0,00")</f>
        <v>1468.53</v>
      </c>
      <c r="K15" s="11">
        <f t="shared" si="0"/>
        <v>206.64999999999986</v>
      </c>
      <c r="L15" s="31">
        <f>IFERROR(VLOOKUP(C15,JANEIRO!B:H,7,0),"0,00")</f>
        <v>1261.8800000000001</v>
      </c>
      <c r="M15" s="25" t="str">
        <f>IFERROR(VLOOKUP(C15,FÉRIAS!C:D,2,0),"")</f>
        <v/>
      </c>
      <c r="N15" s="21" t="str">
        <f>IFERROR(VLOOKUP(C15,AFASTADOS!B:C,2,0),"")</f>
        <v/>
      </c>
    </row>
    <row r="16" spans="2:16" s="21" customFormat="1">
      <c r="B16" s="15">
        <f t="shared" si="1"/>
        <v>8</v>
      </c>
      <c r="C16" s="27">
        <v>2508</v>
      </c>
      <c r="D16" s="28" t="str">
        <f>IFERROR(VLOOKUP(C16,SRA!B:C,2,0),"")</f>
        <v>JOSE ALEXANDRE DE BARROS ALVES</v>
      </c>
      <c r="E16" s="15" t="str">
        <f>IFERROR(VLOOKUP(C16,SRA!B:T,8,0),"")</f>
        <v>COM</v>
      </c>
      <c r="F16" s="20" t="s">
        <v>454</v>
      </c>
      <c r="G16" s="15" t="str">
        <f>IFERROR(VLOOKUP(C16,SRA!B:T,5,0),"")</f>
        <v>GERENTE ADM.</v>
      </c>
      <c r="H16" s="11">
        <f>IFERROR(VLOOKUP(C16,SRA!B:T,18,0),"")</f>
        <v>636.36</v>
      </c>
      <c r="I16" s="11">
        <f>IFERROR(VLOOKUP(C16,SRA!B:T,19,0),"")</f>
        <v>2545.4699999999998</v>
      </c>
      <c r="J16" s="31">
        <f>IFERROR(VLOOKUP(C16,JANEIRO!B:F,3,0),"0,00")</f>
        <v>3181.83</v>
      </c>
      <c r="K16" s="11">
        <f t="shared" si="0"/>
        <v>741.22000000000025</v>
      </c>
      <c r="L16" s="31">
        <f>IFERROR(VLOOKUP(C16,JANEIRO!B:H,7,0),"0,00")</f>
        <v>2440.6099999999997</v>
      </c>
      <c r="M16" s="25" t="str">
        <f>IFERROR(VLOOKUP(C16,FÉRIAS!C:D,2,0),"")</f>
        <v/>
      </c>
      <c r="N16" s="21" t="str">
        <f>IFERROR(VLOOKUP(C16,AFASTADOS!B:C,2,0),"")</f>
        <v/>
      </c>
    </row>
    <row r="17" spans="2:15" s="21" customFormat="1">
      <c r="B17" s="15">
        <f t="shared" si="1"/>
        <v>9</v>
      </c>
      <c r="C17" s="27">
        <v>2509</v>
      </c>
      <c r="D17" s="28" t="str">
        <f>IFERROR(VLOOKUP(C17,SRA!B:C,2,0),"")</f>
        <v>ALDEMIR NASCIMENTO DA SILVA</v>
      </c>
      <c r="E17" s="15" t="str">
        <f>IFERROR(VLOOKUP(C17,SRA!B:T,8,0),"")</f>
        <v>COM</v>
      </c>
      <c r="F17" s="20" t="s">
        <v>454</v>
      </c>
      <c r="G17" s="15" t="str">
        <f>IFERROR(VLOOKUP(C17,SRA!B:T,5,0),"")</f>
        <v>GESTOR DE APOIO TEC.</v>
      </c>
      <c r="H17" s="11">
        <f>IFERROR(VLOOKUP(C17,SRA!B:T,18,0),"")</f>
        <v>293.70999999999998</v>
      </c>
      <c r="I17" s="11">
        <f>IFERROR(VLOOKUP(C17,SRA!B:T,19,0),"")</f>
        <v>1174.82</v>
      </c>
      <c r="J17" s="31">
        <f>IFERROR(VLOOKUP(C17,JANEIRO!B:F,3,0),"0,00")</f>
        <v>1468.53</v>
      </c>
      <c r="K17" s="11">
        <f t="shared" si="0"/>
        <v>1083.8800000000001</v>
      </c>
      <c r="L17" s="31">
        <f>IFERROR(VLOOKUP(C17,JANEIRO!B:H,7,0),"0,00")</f>
        <v>384.65</v>
      </c>
      <c r="M17" s="25" t="str">
        <f>IFERROR(VLOOKUP(C17,FÉRIAS!C:D,2,0),"")</f>
        <v/>
      </c>
      <c r="N17" s="21" t="str">
        <f>IFERROR(VLOOKUP(C17,AFASTADOS!B:C,2,0),"")</f>
        <v/>
      </c>
    </row>
    <row r="18" spans="2:15" s="42" customFormat="1">
      <c r="B18" s="15">
        <f t="shared" si="1"/>
        <v>10</v>
      </c>
      <c r="C18" s="27">
        <v>3081</v>
      </c>
      <c r="D18" s="28" t="str">
        <f>IFERROR(VLOOKUP(C18,SRA!B:C,2,0),"")</f>
        <v>MAILTON NOBRE DE MEDEIROS</v>
      </c>
      <c r="E18" s="15" t="str">
        <f>IFERROR(VLOOKUP(C18,SRA!B:T,8,0),"")</f>
        <v>COM</v>
      </c>
      <c r="F18" s="20" t="s">
        <v>466</v>
      </c>
      <c r="G18" s="15" t="str">
        <f>IFERROR(VLOOKUP(C18,SRA!B:T,5,0),"")</f>
        <v>GESTOR DE APOIO ADM.</v>
      </c>
      <c r="H18" s="11">
        <f>IFERROR(VLOOKUP(C18,SRA!B:T,18,0),"")</f>
        <v>293.70999999999998</v>
      </c>
      <c r="I18" s="11">
        <f>IFERROR(VLOOKUP(C18,SRA!B:T,19,0),"")</f>
        <v>1174.82</v>
      </c>
      <c r="J18" s="31">
        <f>IFERROR(VLOOKUP(C18,JANEIRO!B:F,3,0),"0,00")</f>
        <v>2009.53</v>
      </c>
      <c r="K18" s="11">
        <f t="shared" si="0"/>
        <v>2009.53</v>
      </c>
      <c r="L18" s="31">
        <f>IFERROR(VLOOKUP(C18,JANEIRO!B:H,7,0),"0,00")</f>
        <v>0</v>
      </c>
      <c r="M18" s="25" t="str">
        <f>IFERROR(VLOOKUP(C18,FÉRIAS!C:D,2,0),"")</f>
        <v>MAILTON NOBRE DE MEDEIROS</v>
      </c>
      <c r="N18" s="21" t="str">
        <f>IFERROR(VLOOKUP(C18,AFASTADOS!B:C,2,0),"")</f>
        <v/>
      </c>
      <c r="O18" s="21"/>
    </row>
    <row r="19" spans="2:15" s="42" customFormat="1">
      <c r="B19" s="15">
        <f t="shared" si="1"/>
        <v>11</v>
      </c>
      <c r="C19" s="27">
        <v>3092</v>
      </c>
      <c r="D19" s="28" t="str">
        <f>IFERROR(VLOOKUP(C19,SRA!B:C,2,0),"")</f>
        <v>BETY ANNE DE A SENNA</v>
      </c>
      <c r="E19" s="15" t="str">
        <f>IFERROR(VLOOKUP(C19,SRA!B:T,8,0),"")</f>
        <v>COM</v>
      </c>
      <c r="F19" s="20" t="s">
        <v>454</v>
      </c>
      <c r="G19" s="15" t="str">
        <f>IFERROR(VLOOKUP(C19,SRA!B:T,5,0),"")</f>
        <v>DIR TEC INDUSTRIAL</v>
      </c>
      <c r="H19" s="11">
        <f>IFERROR(VLOOKUP(C19,SRA!B:T,18,0),"")</f>
        <v>4196.22</v>
      </c>
      <c r="I19" s="11">
        <f>IFERROR(VLOOKUP(C19,SRA!B:T,19,0),"")</f>
        <v>16784.88</v>
      </c>
      <c r="J19" s="31">
        <f>IFERROR(VLOOKUP(C19,JANEIRO!B:F,3,0),"0,00")</f>
        <v>41962.2</v>
      </c>
      <c r="K19" s="11">
        <f t="shared" si="0"/>
        <v>9253.5399999999972</v>
      </c>
      <c r="L19" s="31">
        <f>IFERROR(VLOOKUP(C19,JANEIRO!B:H,7,0),"0,00")</f>
        <v>32708.66</v>
      </c>
      <c r="M19" s="25" t="str">
        <f>IFERROR(VLOOKUP(C19,FÉRIAS!C:D,2,0),"")</f>
        <v/>
      </c>
      <c r="N19" s="21" t="str">
        <f>IFERROR(VLOOKUP(C19,AFASTADOS!B:C,2,0),"")</f>
        <v/>
      </c>
      <c r="O19" s="21"/>
    </row>
    <row r="20" spans="2:15" s="42" customFormat="1">
      <c r="B20" s="15">
        <f t="shared" si="1"/>
        <v>12</v>
      </c>
      <c r="C20" s="27">
        <v>3201</v>
      </c>
      <c r="D20" s="28" t="str">
        <f>IFERROR(VLOOKUP(C20,SRA!B:C,2,0),"")</f>
        <v>LUCIENE TORRES GALINDO DE MELO</v>
      </c>
      <c r="E20" s="15" t="str">
        <f>IFERROR(VLOOKUP(C20,SRA!B:T,8,0),"")</f>
        <v>COM</v>
      </c>
      <c r="F20" s="20" t="s">
        <v>466</v>
      </c>
      <c r="G20" s="15" t="str">
        <f>IFERROR(VLOOKUP(C20,SRA!B:T,5,0),"")</f>
        <v>GESTOR DE APOIO ADM.</v>
      </c>
      <c r="H20" s="11">
        <f>IFERROR(VLOOKUP(C20,SRA!B:T,18,0),"")</f>
        <v>293.70999999999998</v>
      </c>
      <c r="I20" s="11">
        <f>IFERROR(VLOOKUP(C20,SRA!B:T,19,0),"")</f>
        <v>1174.82</v>
      </c>
      <c r="J20" s="31">
        <f>IFERROR(VLOOKUP(C20,JANEIRO!B:F,3,0),"0,00")</f>
        <v>1958.04</v>
      </c>
      <c r="K20" s="11">
        <f t="shared" si="0"/>
        <v>1956.6599999999999</v>
      </c>
      <c r="L20" s="31">
        <f>IFERROR(VLOOKUP(C20,JANEIRO!B:H,7,0),"0,00")</f>
        <v>1.38</v>
      </c>
      <c r="M20" s="25" t="str">
        <f>IFERROR(VLOOKUP(C20,FÉRIAS!C:D,2,0),"")</f>
        <v>LUCIENE TORRES GALINDO DE MELO</v>
      </c>
      <c r="N20" s="21" t="str">
        <f>IFERROR(VLOOKUP(C20,AFASTADOS!B:C,2,0),"")</f>
        <v/>
      </c>
      <c r="O20" s="21"/>
    </row>
    <row r="21" spans="2:15" s="21" customFormat="1">
      <c r="B21" s="15">
        <f t="shared" si="1"/>
        <v>13</v>
      </c>
      <c r="C21" s="27">
        <v>3208</v>
      </c>
      <c r="D21" s="28" t="str">
        <f>IFERROR(VLOOKUP(C21,SRA!B:C,2,0),"")</f>
        <v>FABIOLA LAPORTE DE A TRINDADE</v>
      </c>
      <c r="E21" s="15" t="str">
        <f>IFERROR(VLOOKUP(C21,SRA!B:T,8,0),"")</f>
        <v>COM</v>
      </c>
      <c r="F21" s="20" t="s">
        <v>466</v>
      </c>
      <c r="G21" s="15" t="str">
        <f>IFERROR(VLOOKUP(C21,SRA!B:T,5,0),"")</f>
        <v>GESTOR DE DESENV.</v>
      </c>
      <c r="H21" s="11">
        <f>IFERROR(VLOOKUP(C21,SRA!B:T,18,0),"")</f>
        <v>881.12</v>
      </c>
      <c r="I21" s="11">
        <f>IFERROR(VLOOKUP(C21,SRA!B:T,19,0),"")</f>
        <v>3524.49</v>
      </c>
      <c r="J21" s="31">
        <f>IFERROR(VLOOKUP(C21,JANEIRO!B:F,3,0),"0,00")</f>
        <v>5090.93</v>
      </c>
      <c r="K21" s="11">
        <f t="shared" si="0"/>
        <v>3040.8100000000004</v>
      </c>
      <c r="L21" s="31">
        <f>IFERROR(VLOOKUP(C21,JANEIRO!B:H,7,0),"0,00")</f>
        <v>2050.12</v>
      </c>
      <c r="M21" s="25" t="str">
        <f>IFERROR(VLOOKUP(C21,FÉRIAS!C:D,2,0),"")</f>
        <v>FABIOLA LAPORTE DE A TRINDADE</v>
      </c>
      <c r="N21" s="21" t="str">
        <f>IFERROR(VLOOKUP(C21,AFASTADOS!B:C,2,0),"")</f>
        <v/>
      </c>
    </row>
    <row r="22" spans="2:15" s="21" customFormat="1">
      <c r="B22" s="15">
        <f t="shared" si="1"/>
        <v>14</v>
      </c>
      <c r="C22" s="27">
        <v>3220</v>
      </c>
      <c r="D22" s="28" t="str">
        <f>IFERROR(VLOOKUP(C22,SRA!B:C,2,0),"")</f>
        <v>RENATA RODRIGUES C DE MELO</v>
      </c>
      <c r="E22" s="15" t="str">
        <f>IFERROR(VLOOKUP(C22,SRA!B:T,8,0),"")</f>
        <v>COM</v>
      </c>
      <c r="F22" s="20" t="s">
        <v>454</v>
      </c>
      <c r="G22" s="15" t="str">
        <f>IFERROR(VLOOKUP(C22,SRA!B:T,5,0),"")</f>
        <v>COORD. RESP. SOCIAL</v>
      </c>
      <c r="H22" s="11">
        <f>IFERROR(VLOOKUP(C22,SRA!B:T,18,0),"")</f>
        <v>1664.45</v>
      </c>
      <c r="I22" s="11">
        <f>IFERROR(VLOOKUP(C22,SRA!B:T,19,0),"")</f>
        <v>6657.79</v>
      </c>
      <c r="J22" s="31">
        <f>IFERROR(VLOOKUP(C22,JANEIRO!B:F,3,0),"0,00")</f>
        <v>8322.24</v>
      </c>
      <c r="K22" s="11">
        <f t="shared" si="0"/>
        <v>2065.67</v>
      </c>
      <c r="L22" s="31">
        <f>IFERROR(VLOOKUP(C22,JANEIRO!B:H,7,0),"0,00")</f>
        <v>6256.57</v>
      </c>
      <c r="M22" s="25" t="str">
        <f>IFERROR(VLOOKUP(C22,FÉRIAS!C:D,2,0),"")</f>
        <v/>
      </c>
      <c r="N22" s="21" t="str">
        <f>IFERROR(VLOOKUP(C22,AFASTADOS!B:C,2,0),"")</f>
        <v/>
      </c>
    </row>
    <row r="23" spans="2:15" s="21" customFormat="1">
      <c r="B23" s="15">
        <f t="shared" si="1"/>
        <v>15</v>
      </c>
      <c r="C23" s="27">
        <v>3221</v>
      </c>
      <c r="D23" s="28" t="str">
        <f>IFERROR(VLOOKUP(C23,SRA!B:C,2,0),"")</f>
        <v>MARIA ERLANI BARBOSA SILVA</v>
      </c>
      <c r="E23" s="15" t="str">
        <f>IFERROR(VLOOKUP(C23,SRA!B:T,8,0),"")</f>
        <v>COM</v>
      </c>
      <c r="F23" s="20" t="s">
        <v>454</v>
      </c>
      <c r="G23" s="15" t="str">
        <f>IFERROR(VLOOKUP(C23,SRA!B:T,5,0),"")</f>
        <v>SECRETARIA</v>
      </c>
      <c r="H23" s="11">
        <f>IFERROR(VLOOKUP(C23,SRA!B:T,18,0),"")</f>
        <v>391.6</v>
      </c>
      <c r="I23" s="11">
        <f>IFERROR(VLOOKUP(C23,SRA!B:T,19,0),"")</f>
        <v>3016.44</v>
      </c>
      <c r="J23" s="31">
        <f>IFERROR(VLOOKUP(C23,JANEIRO!B:F,3,0),"0,00")</f>
        <v>4977.59</v>
      </c>
      <c r="K23" s="11">
        <f t="shared" si="0"/>
        <v>2732.2</v>
      </c>
      <c r="L23" s="31">
        <f>IFERROR(VLOOKUP(C23,JANEIRO!B:H,7,0),"0,00")</f>
        <v>2245.3900000000003</v>
      </c>
      <c r="M23" s="25" t="str">
        <f>IFERROR(VLOOKUP(C23,FÉRIAS!C:D,2,0),"")</f>
        <v/>
      </c>
      <c r="N23" s="21" t="str">
        <f>IFERROR(VLOOKUP(C23,AFASTADOS!B:C,2,0),"")</f>
        <v/>
      </c>
    </row>
    <row r="24" spans="2:15" s="21" customFormat="1">
      <c r="B24" s="15">
        <f t="shared" si="1"/>
        <v>16</v>
      </c>
      <c r="C24" s="27">
        <v>3247</v>
      </c>
      <c r="D24" s="28" t="str">
        <f>IFERROR(VLOOKUP(C24,SRA!B:C,2,0),"")</f>
        <v>LEONARDO ARAUJO PAES BARRETO</v>
      </c>
      <c r="E24" s="15" t="str">
        <f>IFERROR(VLOOKUP(C24,SRA!B:T,8,0),"")</f>
        <v>COM</v>
      </c>
      <c r="F24" s="20" t="s">
        <v>466</v>
      </c>
      <c r="G24" s="15" t="str">
        <f>IFERROR(VLOOKUP(C24,SRA!B:T,5,0),"")</f>
        <v>CHEFE DE GABINETE</v>
      </c>
      <c r="H24" s="11">
        <f>IFERROR(VLOOKUP(C24,SRA!B:T,18,0),"")</f>
        <v>1811.32</v>
      </c>
      <c r="I24" s="11">
        <f>IFERROR(VLOOKUP(C24,SRA!B:T,19,0),"")</f>
        <v>8695.23</v>
      </c>
      <c r="J24" s="31">
        <f>IFERROR(VLOOKUP(C24,JANEIRO!B:F,3,0),"0,00")</f>
        <v>12495.05</v>
      </c>
      <c r="K24" s="11">
        <f t="shared" si="0"/>
        <v>5909.119999999999</v>
      </c>
      <c r="L24" s="31">
        <f>IFERROR(VLOOKUP(C24,JANEIRO!B:H,7,0),"0,00")</f>
        <v>6585.93</v>
      </c>
      <c r="M24" s="25" t="str">
        <f>IFERROR(VLOOKUP(C24,FÉRIAS!C:D,2,0),"")</f>
        <v>LEONARDO ARAUJO PAES BARRETO</v>
      </c>
      <c r="N24" s="21" t="str">
        <f>IFERROR(VLOOKUP(C24,AFASTADOS!B:C,2,0),"")</f>
        <v/>
      </c>
    </row>
    <row r="25" spans="2:15" s="21" customFormat="1">
      <c r="B25" s="15">
        <f t="shared" si="1"/>
        <v>17</v>
      </c>
      <c r="C25" s="27">
        <v>3249</v>
      </c>
      <c r="D25" s="28" t="str">
        <f>IFERROR(VLOOKUP(C25,SRA!B:C,2,0),"")</f>
        <v>LUCIANA MARIA BASTO DE AQUINO</v>
      </c>
      <c r="E25" s="15" t="str">
        <f>IFERROR(VLOOKUP(C25,SRA!B:T,8,0),"")</f>
        <v>COM</v>
      </c>
      <c r="F25" s="20" t="s">
        <v>454</v>
      </c>
      <c r="G25" s="15" t="str">
        <f>IFERROR(VLOOKUP(C25,SRA!B:T,5,0),"")</f>
        <v>ASSESSOR DIRETORIA</v>
      </c>
      <c r="H25" s="11">
        <f>IFERROR(VLOOKUP(C25,SRA!B:T,18,0),"")</f>
        <v>979.03</v>
      </c>
      <c r="I25" s="11">
        <f>IFERROR(VLOOKUP(C25,SRA!B:T,19,0),"")</f>
        <v>3916.1</v>
      </c>
      <c r="J25" s="31">
        <f>IFERROR(VLOOKUP(C25,JANEIRO!B:F,3,0),"0,00")</f>
        <v>11258.41</v>
      </c>
      <c r="K25" s="11">
        <f t="shared" si="0"/>
        <v>4658.1499999999996</v>
      </c>
      <c r="L25" s="31">
        <f>IFERROR(VLOOKUP(C25,JANEIRO!B:H,7,0),"0,00")</f>
        <v>6600.26</v>
      </c>
      <c r="M25" s="25" t="str">
        <f>IFERROR(VLOOKUP(C25,FÉRIAS!C:D,2,0),"")</f>
        <v/>
      </c>
      <c r="N25" s="21" t="str">
        <f>IFERROR(VLOOKUP(C25,AFASTADOS!B:C,2,0),"")</f>
        <v/>
      </c>
    </row>
    <row r="26" spans="2:15" s="21" customFormat="1">
      <c r="B26" s="15">
        <f t="shared" si="1"/>
        <v>18</v>
      </c>
      <c r="C26" s="27">
        <v>3256</v>
      </c>
      <c r="D26" s="28" t="str">
        <f>IFERROR(VLOOKUP(C26,SRA!B:C,2,0),"")</f>
        <v>JOAO ALFREDO SOARES DE AVELLAR</v>
      </c>
      <c r="E26" s="15" t="str">
        <f>IFERROR(VLOOKUP(C26,SRA!B:T,8,0),"")</f>
        <v>COM</v>
      </c>
      <c r="F26" s="20" t="s">
        <v>454</v>
      </c>
      <c r="G26" s="15" t="str">
        <f>IFERROR(VLOOKUP(C26,SRA!B:T,5,0),"")</f>
        <v>ASSESSOR DIRETORIA</v>
      </c>
      <c r="H26" s="11">
        <f>IFERROR(VLOOKUP(C26,SRA!B:T,18,0),"")</f>
        <v>979.03</v>
      </c>
      <c r="I26" s="11">
        <f>IFERROR(VLOOKUP(C26,SRA!B:T,19,0),"")</f>
        <v>3916.1</v>
      </c>
      <c r="J26" s="31">
        <f>IFERROR(VLOOKUP(C26,JANEIRO!B:F,3,0),"0,00")</f>
        <v>4895.13</v>
      </c>
      <c r="K26" s="11">
        <f t="shared" si="0"/>
        <v>1681.9</v>
      </c>
      <c r="L26" s="31">
        <f>IFERROR(VLOOKUP(C26,JANEIRO!B:H,7,0),"0,00")</f>
        <v>3213.23</v>
      </c>
      <c r="M26" s="25" t="str">
        <f>IFERROR(VLOOKUP(C26,FÉRIAS!C:D,2,0),"")</f>
        <v/>
      </c>
      <c r="N26" s="21" t="str">
        <f>IFERROR(VLOOKUP(C26,AFASTADOS!B:C,2,0),"")</f>
        <v/>
      </c>
    </row>
    <row r="27" spans="2:15" s="21" customFormat="1">
      <c r="B27" s="15">
        <f t="shared" si="1"/>
        <v>19</v>
      </c>
      <c r="C27" s="27">
        <v>3263</v>
      </c>
      <c r="D27" s="28" t="str">
        <f>IFERROR(VLOOKUP(C27,SRA!B:C,2,0),"")</f>
        <v>ANA CECILIA DE SENA T SOUZA</v>
      </c>
      <c r="E27" s="15" t="str">
        <f>IFERROR(VLOOKUP(C27,SRA!B:T,8,0),"")</f>
        <v>COM</v>
      </c>
      <c r="F27" s="20" t="s">
        <v>466</v>
      </c>
      <c r="G27" s="15" t="str">
        <f>IFERROR(VLOOKUP(C27,SRA!B:T,5,0),"")</f>
        <v>COORD LICITA CONTRAT</v>
      </c>
      <c r="H27" s="11">
        <f>IFERROR(VLOOKUP(C27,SRA!B:T,18,0),"")</f>
        <v>1664.45</v>
      </c>
      <c r="I27" s="11">
        <f>IFERROR(VLOOKUP(C27,SRA!B:T,19,0),"")</f>
        <v>6657.79</v>
      </c>
      <c r="J27" s="31">
        <f>IFERROR(VLOOKUP(C27,JANEIRO!B:F,3,0),"0,00")</f>
        <v>10723.48</v>
      </c>
      <c r="K27" s="11">
        <f t="shared" si="0"/>
        <v>9423.34</v>
      </c>
      <c r="L27" s="31">
        <f>IFERROR(VLOOKUP(C27,JANEIRO!B:H,7,0),"0,00")</f>
        <v>1300.1400000000001</v>
      </c>
      <c r="M27" s="25" t="str">
        <f>IFERROR(VLOOKUP(C27,FÉRIAS!C:D,2,0),"")</f>
        <v>ANA CECILIA DE SENA T SOUZA</v>
      </c>
      <c r="N27" s="21" t="str">
        <f>IFERROR(VLOOKUP(C27,AFASTADOS!B:C,2,0),"")</f>
        <v/>
      </c>
    </row>
    <row r="28" spans="2:15" s="21" customFormat="1">
      <c r="B28" s="15">
        <f t="shared" si="1"/>
        <v>20</v>
      </c>
      <c r="C28" s="27">
        <v>3283</v>
      </c>
      <c r="D28" s="28" t="str">
        <f>IFERROR(VLOOKUP(C28,SRA!B:C,2,0),"")</f>
        <v>MANUELA A DE SENA L VENTURA</v>
      </c>
      <c r="E28" s="15" t="str">
        <f>IFERROR(VLOOKUP(C28,SRA!B:T,8,0),"")</f>
        <v>COM</v>
      </c>
      <c r="F28" s="20" t="s">
        <v>466</v>
      </c>
      <c r="G28" s="15" t="str">
        <f>IFERROR(VLOOKUP(C28,SRA!B:T,5,0),"")</f>
        <v>COORD. AP. TEC. INST</v>
      </c>
      <c r="H28" s="11">
        <f>IFERROR(VLOOKUP(C28,SRA!B:T,18,0),"")</f>
        <v>1664.45</v>
      </c>
      <c r="I28" s="11">
        <f>IFERROR(VLOOKUP(C28,SRA!B:T,19,0),"")</f>
        <v>6657.79</v>
      </c>
      <c r="J28" s="31">
        <f>IFERROR(VLOOKUP(C28,JANEIRO!B:F,3,0),"0,00")</f>
        <v>9616.81</v>
      </c>
      <c r="K28" s="11">
        <f t="shared" si="0"/>
        <v>5764.4</v>
      </c>
      <c r="L28" s="31">
        <f>IFERROR(VLOOKUP(C28,JANEIRO!B:H,7,0),"0,00")</f>
        <v>3852.41</v>
      </c>
      <c r="M28" s="25" t="str">
        <f>IFERROR(VLOOKUP(C28,FÉRIAS!C:D,2,0),"")</f>
        <v>MANUELA A DE SENA L VENTURA</v>
      </c>
      <c r="N28" s="21" t="str">
        <f>IFERROR(VLOOKUP(C28,AFASTADOS!B:C,2,0),"")</f>
        <v/>
      </c>
    </row>
    <row r="29" spans="2:15" s="21" customFormat="1">
      <c r="B29" s="15">
        <f t="shared" si="1"/>
        <v>21</v>
      </c>
      <c r="C29" s="20">
        <v>3289</v>
      </c>
      <c r="D29" s="86" t="str">
        <f>IFERROR(VLOOKUP(C29,SRA!B:C,2,0),"")</f>
        <v>JOSE NIVALDO BRAYNER DE ARAUJO</v>
      </c>
      <c r="E29" s="15" t="str">
        <f>IFERROR(VLOOKUP(C29,SRA!B:T,8,0),"")</f>
        <v>COM</v>
      </c>
      <c r="F29" s="20" t="s">
        <v>610</v>
      </c>
      <c r="G29" s="15" t="str">
        <f>IFERROR(VLOOKUP(C29,SRA!B:T,5,0),"")</f>
        <v>DIR. ADM. FINANCEIRO</v>
      </c>
      <c r="H29" s="11">
        <f>IFERROR(VLOOKUP(C29,SRA!B:T,18,0),"")</f>
        <v>4196.22</v>
      </c>
      <c r="I29" s="11">
        <f>IFERROR(VLOOKUP(C29,SRA!B:T,19,0),"")</f>
        <v>16784.88</v>
      </c>
      <c r="J29" s="31">
        <v>58863.65</v>
      </c>
      <c r="K29" s="11">
        <f t="shared" si="0"/>
        <v>9931.6900000000023</v>
      </c>
      <c r="L29" s="31">
        <v>48931.96</v>
      </c>
      <c r="M29" s="25" t="str">
        <f>IFERROR(VLOOKUP(C29,FÉRIAS!C:D,2,0),"")</f>
        <v/>
      </c>
      <c r="N29" s="21" t="str">
        <f>IFERROR(VLOOKUP(C29,AFASTADOS!B:C,2,0),"")</f>
        <v/>
      </c>
    </row>
    <row r="30" spans="2:15" s="21" customFormat="1">
      <c r="B30" s="15">
        <f t="shared" si="1"/>
        <v>22</v>
      </c>
      <c r="C30" s="27">
        <v>3312</v>
      </c>
      <c r="D30" s="28" t="str">
        <f>IFERROR(VLOOKUP(C30,SRA!B:C,2,0),"")</f>
        <v>DIMAS PEREIRA DANTAS</v>
      </c>
      <c r="E30" s="15" t="str">
        <f>IFERROR(VLOOKUP(C30,SRA!B:T,8,0),"")</f>
        <v>COM</v>
      </c>
      <c r="F30" s="20" t="s">
        <v>454</v>
      </c>
      <c r="G30" s="15" t="str">
        <f>IFERROR(VLOOKUP(C30,SRA!B:T,5,0),"")</f>
        <v>COORD. DE VENDAS</v>
      </c>
      <c r="H30" s="11">
        <f>IFERROR(VLOOKUP(C30,SRA!B:T,18,0),"")</f>
        <v>1664.45</v>
      </c>
      <c r="I30" s="11">
        <f>IFERROR(VLOOKUP(C30,SRA!B:T,19,0),"")</f>
        <v>6657.79</v>
      </c>
      <c r="J30" s="31">
        <f>IFERROR(VLOOKUP(C30,JANEIRO!B:F,3,0),"0,00")</f>
        <v>8322.24</v>
      </c>
      <c r="K30" s="11">
        <f t="shared" si="0"/>
        <v>2065.67</v>
      </c>
      <c r="L30" s="31">
        <f>IFERROR(VLOOKUP(C30,JANEIRO!B:H,7,0),"0,00")</f>
        <v>6256.57</v>
      </c>
      <c r="M30" s="25" t="str">
        <f>IFERROR(VLOOKUP(C30,FÉRIAS!C:D,2,0),"")</f>
        <v/>
      </c>
      <c r="N30" s="21" t="str">
        <f>IFERROR(VLOOKUP(C30,AFASTADOS!B:C,2,0),"")</f>
        <v/>
      </c>
    </row>
    <row r="31" spans="2:15" s="21" customFormat="1">
      <c r="B31" s="15">
        <f t="shared" si="1"/>
        <v>23</v>
      </c>
      <c r="C31" s="27">
        <v>3314</v>
      </c>
      <c r="D31" s="28" t="str">
        <f>IFERROR(VLOOKUP(C31,SRA!B:C,2,0),"")</f>
        <v>LUIZ ANTONIO GRANJA DE MENEZES</v>
      </c>
      <c r="E31" s="15" t="str">
        <f>IFERROR(VLOOKUP(C31,SRA!B:T,8,0),"")</f>
        <v>COM</v>
      </c>
      <c r="F31" s="20" t="s">
        <v>454</v>
      </c>
      <c r="G31" s="15" t="str">
        <f>IFERROR(VLOOKUP(C31,SRA!B:T,5,0),"")</f>
        <v>ASSESSOR DIRETORIA</v>
      </c>
      <c r="H31" s="11">
        <f>IFERROR(VLOOKUP(C31,SRA!B:T,18,0),"")</f>
        <v>979.03</v>
      </c>
      <c r="I31" s="11">
        <f>IFERROR(VLOOKUP(C31,SRA!B:T,19,0),"")</f>
        <v>3916.1</v>
      </c>
      <c r="J31" s="31">
        <f>IFERROR(VLOOKUP(C31,JANEIRO!B:F,3,0),"0,00")</f>
        <v>4895.13</v>
      </c>
      <c r="K31" s="11">
        <f t="shared" si="0"/>
        <v>3165.3500000000004</v>
      </c>
      <c r="L31" s="31">
        <f>IFERROR(VLOOKUP(C31,JANEIRO!B:H,7,0),"0,00")</f>
        <v>1729.78</v>
      </c>
      <c r="M31" s="25" t="str">
        <f>IFERROR(VLOOKUP(C31,FÉRIAS!C:D,2,0),"")</f>
        <v/>
      </c>
      <c r="N31" s="21" t="str">
        <f>IFERROR(VLOOKUP(C31,AFASTADOS!B:C,2,0),"")</f>
        <v/>
      </c>
    </row>
    <row r="32" spans="2:15" s="21" customFormat="1">
      <c r="B32" s="15">
        <f t="shared" si="1"/>
        <v>24</v>
      </c>
      <c r="C32" s="27">
        <v>3316</v>
      </c>
      <c r="D32" s="28" t="str">
        <f>IFERROR(VLOOKUP(C32,SRA!B:C,2,0),"")</f>
        <v>MAYARA CRISTINA NUNES DE LIRA</v>
      </c>
      <c r="E32" s="15" t="str">
        <f>IFERROR(VLOOKUP(C32,SRA!B:T,8,0),"")</f>
        <v>COM</v>
      </c>
      <c r="F32" s="20" t="s">
        <v>466</v>
      </c>
      <c r="G32" s="15" t="str">
        <f>IFERROR(VLOOKUP(C32,SRA!B:T,5,0),"")</f>
        <v>GESTOR DE APOIO TEC.</v>
      </c>
      <c r="H32" s="11">
        <f>IFERROR(VLOOKUP(C32,SRA!B:T,18,0),"")</f>
        <v>293.70999999999998</v>
      </c>
      <c r="I32" s="11">
        <f>IFERROR(VLOOKUP(C32,SRA!B:T,19,0),"")</f>
        <v>1174.82</v>
      </c>
      <c r="J32" s="31">
        <f>IFERROR(VLOOKUP(C32,JANEIRO!B:F,3,0),"0,00")</f>
        <v>1713.3</v>
      </c>
      <c r="K32" s="11">
        <f t="shared" si="0"/>
        <v>1038.6199999999999</v>
      </c>
      <c r="L32" s="31">
        <f>IFERROR(VLOOKUP(C32,JANEIRO!B:H,7,0),"0,00")</f>
        <v>674.68</v>
      </c>
      <c r="M32" s="25" t="str">
        <f>IFERROR(VLOOKUP(C32,FÉRIAS!C:D,2,0),"")</f>
        <v>MAYARA CRISTINA NUNES DE LIRA</v>
      </c>
      <c r="N32" s="21" t="str">
        <f>IFERROR(VLOOKUP(C32,AFASTADOS!B:C,2,0),"")</f>
        <v/>
      </c>
    </row>
    <row r="33" spans="2:16" s="21" customFormat="1">
      <c r="B33" s="15">
        <f t="shared" si="1"/>
        <v>25</v>
      </c>
      <c r="C33" s="27">
        <v>3325</v>
      </c>
      <c r="D33" s="28" t="str">
        <f>IFERROR(VLOOKUP(C33,SRA!B:C,2,0),"")</f>
        <v>MANOEL DE LIMA BARBOSA</v>
      </c>
      <c r="E33" s="15" t="str">
        <f>IFERROR(VLOOKUP(C33,SRA!B:T,8,0),"")</f>
        <v>COM</v>
      </c>
      <c r="F33" s="20" t="s">
        <v>466</v>
      </c>
      <c r="G33" s="15" t="str">
        <f>IFERROR(VLOOKUP(C33,SRA!B:T,5,0),"")</f>
        <v>COORD.DE CONTABILIDA</v>
      </c>
      <c r="H33" s="11">
        <f>IFERROR(VLOOKUP(C33,SRA!B:T,18,0),"")</f>
        <v>1664.45</v>
      </c>
      <c r="I33" s="11">
        <f>IFERROR(VLOOKUP(C33,SRA!B:T,19,0),"")</f>
        <v>6657.79</v>
      </c>
      <c r="J33" s="31">
        <f>IFERROR(VLOOKUP(C33,JANEIRO!B:F,3,0),"0,00")</f>
        <v>13870.41</v>
      </c>
      <c r="K33" s="11">
        <f t="shared" si="0"/>
        <v>11245.72</v>
      </c>
      <c r="L33" s="31">
        <f>IFERROR(VLOOKUP(C33,JANEIRO!B:H,7,0),"0,00")</f>
        <v>2624.69</v>
      </c>
      <c r="M33" s="25" t="str">
        <f>IFERROR(VLOOKUP(C33,FÉRIAS!C:D,2,0),"")</f>
        <v>MANOEL DE LIMA BARBOSA</v>
      </c>
      <c r="N33" s="21" t="str">
        <f>IFERROR(VLOOKUP(C33,AFASTADOS!B:C,2,0),"")</f>
        <v/>
      </c>
    </row>
    <row r="34" spans="2:16" s="21" customFormat="1">
      <c r="B34" s="15">
        <f t="shared" si="1"/>
        <v>26</v>
      </c>
      <c r="C34" s="27">
        <v>3327</v>
      </c>
      <c r="D34" s="28" t="str">
        <f>IFERROR(VLOOKUP(C34,SRA!B:C,2,0),"")</f>
        <v>NATALIA DOURADO DA FONTE</v>
      </c>
      <c r="E34" s="15" t="str">
        <f>IFERROR(VLOOKUP(C34,SRA!B:T,8,0),"")</f>
        <v>COM</v>
      </c>
      <c r="F34" s="20" t="s">
        <v>454</v>
      </c>
      <c r="G34" s="15" t="str">
        <f>IFERROR(VLOOKUP(C34,SRA!B:T,5,0),"")</f>
        <v>COORD. SUPRIMENTOS</v>
      </c>
      <c r="H34" s="11">
        <f>IFERROR(VLOOKUP(C34,SRA!B:T,18,0),"")</f>
        <v>1664.45</v>
      </c>
      <c r="I34" s="11">
        <f>IFERROR(VLOOKUP(C34,SRA!B:T,19,0),"")</f>
        <v>6657.79</v>
      </c>
      <c r="J34" s="31">
        <f>IFERROR(VLOOKUP(C34,JANEIRO!B:F,3,0),"0,00")</f>
        <v>8322.24</v>
      </c>
      <c r="K34" s="11">
        <f t="shared" si="0"/>
        <v>2013.5299999999997</v>
      </c>
      <c r="L34" s="31">
        <f>IFERROR(VLOOKUP(C34,JANEIRO!B:H,7,0),"0,00")</f>
        <v>6308.71</v>
      </c>
      <c r="M34" s="25" t="str">
        <f>IFERROR(VLOOKUP(C34,FÉRIAS!C:D,2,0),"")</f>
        <v/>
      </c>
      <c r="N34" s="21" t="str">
        <f>IFERROR(VLOOKUP(C34,AFASTADOS!B:C,2,0),"")</f>
        <v/>
      </c>
    </row>
    <row r="35" spans="2:16" s="21" customFormat="1">
      <c r="B35" s="15">
        <f t="shared" si="1"/>
        <v>27</v>
      </c>
      <c r="C35" s="27">
        <v>3328</v>
      </c>
      <c r="D35" s="28" t="str">
        <f>IFERROR(VLOOKUP(C35,SRA!B:C,2,0),"")</f>
        <v>VINICIUS JOSE OLIVEIRA D SOUSA</v>
      </c>
      <c r="E35" s="15" t="str">
        <f>IFERROR(VLOOKUP(C35,SRA!B:T,8,0),"")</f>
        <v>COM</v>
      </c>
      <c r="F35" s="20" t="s">
        <v>454</v>
      </c>
      <c r="G35" s="15" t="str">
        <f>IFERROR(VLOOKUP(C35,SRA!B:T,5,0),"")</f>
        <v>ASSESSOR DIRETORIA</v>
      </c>
      <c r="H35" s="11">
        <f>IFERROR(VLOOKUP(C35,SRA!B:T,18,0),"")</f>
        <v>979.03</v>
      </c>
      <c r="I35" s="11">
        <f>IFERROR(VLOOKUP(C35,SRA!B:T,19,0),"")</f>
        <v>3916.1</v>
      </c>
      <c r="J35" s="31">
        <f>IFERROR(VLOOKUP(C35,JANEIRO!B:F,3,0),"0,00")</f>
        <v>4895.13</v>
      </c>
      <c r="K35" s="11">
        <f t="shared" si="0"/>
        <v>1951.0100000000002</v>
      </c>
      <c r="L35" s="31">
        <f>IFERROR(VLOOKUP(C35,JANEIRO!B:H,7,0),"0,00")</f>
        <v>2944.12</v>
      </c>
      <c r="M35" s="25" t="str">
        <f>IFERROR(VLOOKUP(C35,FÉRIAS!C:D,2,0),"")</f>
        <v/>
      </c>
      <c r="N35" s="21" t="str">
        <f>IFERROR(VLOOKUP(C35,AFASTADOS!B:C,2,0),"")</f>
        <v/>
      </c>
    </row>
    <row r="36" spans="2:16" s="21" customFormat="1">
      <c r="B36" s="15">
        <f t="shared" si="1"/>
        <v>28</v>
      </c>
      <c r="C36" s="27">
        <v>3338</v>
      </c>
      <c r="D36" s="28" t="str">
        <f>IFERROR(VLOOKUP(C36,SRA!B:C,2,0),"")</f>
        <v>IAN THIAGO DE LIMA BARBOSA</v>
      </c>
      <c r="E36" s="15" t="str">
        <f>IFERROR(VLOOKUP(C36,SRA!B:T,8,0),"")</f>
        <v>COM</v>
      </c>
      <c r="F36" s="20" t="s">
        <v>454</v>
      </c>
      <c r="G36" s="15" t="str">
        <f>IFERROR(VLOOKUP(C36,SRA!B:T,5,0),"")</f>
        <v>ASSESSOR DIRETORIA</v>
      </c>
      <c r="H36" s="11">
        <f>IFERROR(VLOOKUP(C36,SRA!B:T,18,0),"")</f>
        <v>979.03</v>
      </c>
      <c r="I36" s="11">
        <f>IFERROR(VLOOKUP(C36,SRA!B:T,19,0),"")</f>
        <v>3916.1</v>
      </c>
      <c r="J36" s="31">
        <f>IFERROR(VLOOKUP(C36,JANEIRO!B:F,3,0),"0,00")</f>
        <v>4895.13</v>
      </c>
      <c r="K36" s="11">
        <f t="shared" si="0"/>
        <v>944.75</v>
      </c>
      <c r="L36" s="31">
        <f>IFERROR(VLOOKUP(C36,JANEIRO!B:H,7,0),"0,00")</f>
        <v>3950.38</v>
      </c>
      <c r="M36" s="25" t="str">
        <f>IFERROR(VLOOKUP(C36,FÉRIAS!C:D,2,0),"")</f>
        <v/>
      </c>
      <c r="N36" s="21" t="str">
        <f>IFERROR(VLOOKUP(C36,AFASTADOS!B:C,2,0),"")</f>
        <v/>
      </c>
    </row>
    <row r="37" spans="2:16" s="21" customFormat="1">
      <c r="B37" s="15">
        <f t="shared" si="1"/>
        <v>29</v>
      </c>
      <c r="C37" s="27">
        <v>3340</v>
      </c>
      <c r="D37" s="28" t="str">
        <f>IFERROR(VLOOKUP(C37,SRA!B:C,2,0),"")</f>
        <v>SANDRO MARQUES TEIXEIRA</v>
      </c>
      <c r="E37" s="15" t="str">
        <f>IFERROR(VLOOKUP(C37,SRA!B:T,8,0),"")</f>
        <v>COM</v>
      </c>
      <c r="F37" s="20" t="s">
        <v>454</v>
      </c>
      <c r="G37" s="15" t="str">
        <f>IFERROR(VLOOKUP(C37,SRA!B:T,5,0),"")</f>
        <v>COORD. DE ART. INST.</v>
      </c>
      <c r="H37" s="11">
        <f>IFERROR(VLOOKUP(C37,SRA!B:T,18,0),"")</f>
        <v>1664.45</v>
      </c>
      <c r="I37" s="11">
        <f>IFERROR(VLOOKUP(C37,SRA!B:T,19,0),"")</f>
        <v>6657.79</v>
      </c>
      <c r="J37" s="31">
        <f>IFERROR(VLOOKUP(C37,JANEIRO!B:F,3,0),"0,00")</f>
        <v>8653.9699999999993</v>
      </c>
      <c r="K37" s="11">
        <f t="shared" si="0"/>
        <v>3146.91</v>
      </c>
      <c r="L37" s="31">
        <f>IFERROR(VLOOKUP(C37,JANEIRO!B:H,7,0),"0,00")</f>
        <v>5507.0599999999995</v>
      </c>
      <c r="M37" s="25" t="str">
        <f>IFERROR(VLOOKUP(C37,FÉRIAS!C:D,2,0),"")</f>
        <v/>
      </c>
      <c r="N37" s="21" t="str">
        <f>IFERROR(VLOOKUP(C37,AFASTADOS!B:C,2,0),"")</f>
        <v/>
      </c>
      <c r="P37" s="23"/>
    </row>
    <row r="38" spans="2:16" s="21" customFormat="1">
      <c r="B38" s="15">
        <f t="shared" si="1"/>
        <v>30</v>
      </c>
      <c r="C38" s="27">
        <v>3341</v>
      </c>
      <c r="D38" s="28" t="str">
        <f>IFERROR(VLOOKUP(C38,SRA!B:C,2,0),"")</f>
        <v>JOSE VICTOR M A BARBOSA</v>
      </c>
      <c r="E38" s="15" t="str">
        <f>IFERROR(VLOOKUP(C38,SRA!B:T,8,0),"")</f>
        <v>COM</v>
      </c>
      <c r="F38" s="20" t="s">
        <v>454</v>
      </c>
      <c r="G38" s="15" t="str">
        <f>IFERROR(VLOOKUP(C38,SRA!B:T,5,0),"")</f>
        <v>GESTOR DE DESENV.</v>
      </c>
      <c r="H38" s="11">
        <f>IFERROR(VLOOKUP(C38,SRA!B:T,18,0),"")</f>
        <v>881.12</v>
      </c>
      <c r="I38" s="11">
        <f>IFERROR(VLOOKUP(C38,SRA!B:T,19,0),"")</f>
        <v>3524.49</v>
      </c>
      <c r="J38" s="31">
        <f>IFERROR(VLOOKUP(C38,JANEIRO!B:F,3,0),"0,00")</f>
        <v>4405.6099999999997</v>
      </c>
      <c r="K38" s="11">
        <f t="shared" si="0"/>
        <v>1245.4299999999994</v>
      </c>
      <c r="L38" s="31">
        <f>IFERROR(VLOOKUP(C38,JANEIRO!B:H,7,0),"0,00")</f>
        <v>3160.1800000000003</v>
      </c>
      <c r="M38" s="25" t="str">
        <f>IFERROR(VLOOKUP(C38,FÉRIAS!C:D,2,0),"")</f>
        <v/>
      </c>
      <c r="N38" s="21" t="str">
        <f>IFERROR(VLOOKUP(C38,AFASTADOS!B:C,2,0),"")</f>
        <v/>
      </c>
      <c r="P38" s="23"/>
    </row>
    <row r="39" spans="2:16" s="21" customFormat="1">
      <c r="B39" s="15">
        <f t="shared" si="1"/>
        <v>31</v>
      </c>
      <c r="C39" s="27">
        <v>3343</v>
      </c>
      <c r="D39" s="28" t="str">
        <f>IFERROR(VLOOKUP(C39,SRA!B:C,2,0),"")</f>
        <v>MARCELO MONTEIRO DE C. FILHO</v>
      </c>
      <c r="E39" s="15" t="str">
        <f>IFERROR(VLOOKUP(C39,SRA!B:T,8,0),"")</f>
        <v>COM</v>
      </c>
      <c r="F39" s="20" t="s">
        <v>454</v>
      </c>
      <c r="G39" s="15" t="str">
        <f>IFERROR(VLOOKUP(C39,SRA!B:T,5,0),"")</f>
        <v>GESTOR DE APOIO ADM.</v>
      </c>
      <c r="H39" s="11">
        <f>IFERROR(VLOOKUP(C39,SRA!B:T,18,0),"")</f>
        <v>293.70999999999998</v>
      </c>
      <c r="I39" s="11">
        <f>IFERROR(VLOOKUP(C39,SRA!B:T,19,0),"")</f>
        <v>1174.82</v>
      </c>
      <c r="J39" s="31">
        <f>IFERROR(VLOOKUP(C39,JANEIRO!B:F,3,0),"0,00")</f>
        <v>5580.76</v>
      </c>
      <c r="K39" s="11">
        <f t="shared" si="0"/>
        <v>1087.9300000000003</v>
      </c>
      <c r="L39" s="31">
        <f>IFERROR(VLOOKUP(C39,JANEIRO!B:H,7,0),"0,00")</f>
        <v>4492.83</v>
      </c>
      <c r="M39" s="25" t="str">
        <f>IFERROR(VLOOKUP(C39,FÉRIAS!C:D,2,0),"")</f>
        <v/>
      </c>
      <c r="N39" s="21" t="str">
        <f>IFERROR(VLOOKUP(C39,AFASTADOS!B:C,2,0),"")</f>
        <v/>
      </c>
      <c r="P39" s="23"/>
    </row>
    <row r="40" spans="2:16" s="23" customFormat="1">
      <c r="B40" s="15">
        <f t="shared" si="1"/>
        <v>32</v>
      </c>
      <c r="C40" s="27">
        <v>3358</v>
      </c>
      <c r="D40" s="28" t="str">
        <f>IFERROR(VLOOKUP(C40,SRA!B:C,2,0),"")</f>
        <v>SERGIO LUIZ DE NORONHA</v>
      </c>
      <c r="E40" s="15" t="str">
        <f>IFERROR(VLOOKUP(C40,SRA!B:T,8,0),"")</f>
        <v>COM</v>
      </c>
      <c r="F40" s="20" t="s">
        <v>454</v>
      </c>
      <c r="G40" s="15" t="str">
        <f>IFERROR(VLOOKUP(C40,SRA!B:T,5,0),"")</f>
        <v>DIRETOR D ENGENHARIA</v>
      </c>
      <c r="H40" s="11">
        <f>IFERROR(VLOOKUP(C40,SRA!B:T,18,0),"")</f>
        <v>4196.22</v>
      </c>
      <c r="I40" s="11">
        <f>IFERROR(VLOOKUP(C40,SRA!B:T,19,0),"")</f>
        <v>16784.88</v>
      </c>
      <c r="J40" s="31">
        <f>IFERROR(VLOOKUP(C40,JANEIRO!B:F,3,0),"0,00")</f>
        <v>31704.77</v>
      </c>
      <c r="K40" s="11">
        <f t="shared" si="0"/>
        <v>19811.14</v>
      </c>
      <c r="L40" s="31">
        <f>IFERROR(VLOOKUP(C40,JANEIRO!B:H,7,0),"0,00")</f>
        <v>11893.630000000001</v>
      </c>
      <c r="M40" s="25" t="str">
        <f>IFERROR(VLOOKUP(C40,FÉRIAS!C:D,2,0),"")</f>
        <v/>
      </c>
      <c r="N40" s="21" t="str">
        <f>IFERROR(VLOOKUP(C40,AFASTADOS!B:C,2,0),"")</f>
        <v/>
      </c>
      <c r="O40" s="21"/>
      <c r="P40" s="21"/>
    </row>
    <row r="41" spans="2:16" s="23" customFormat="1">
      <c r="B41" s="15">
        <f t="shared" si="1"/>
        <v>33</v>
      </c>
      <c r="C41" s="27">
        <v>3359</v>
      </c>
      <c r="D41" s="28" t="str">
        <f>IFERROR(VLOOKUP(C41,SRA!B:C,2,0),"")</f>
        <v>ALICE ANA BARBOSA ROSENDO</v>
      </c>
      <c r="E41" s="15" t="str">
        <f>IFERROR(VLOOKUP(C41,SRA!B:T,8,0),"")</f>
        <v>COM</v>
      </c>
      <c r="F41" s="20" t="s">
        <v>466</v>
      </c>
      <c r="G41" s="15" t="str">
        <f>IFERROR(VLOOKUP(C41,SRA!B:T,5,0),"")</f>
        <v>COORD. COMUNIC. SOCI</v>
      </c>
      <c r="H41" s="11">
        <f>IFERROR(VLOOKUP(C41,SRA!B:T,18,0),"")</f>
        <v>1664.45</v>
      </c>
      <c r="I41" s="11">
        <f>IFERROR(VLOOKUP(C41,SRA!B:T,19,0),"")</f>
        <v>6657.79</v>
      </c>
      <c r="J41" s="31">
        <f>IFERROR(VLOOKUP(C41,JANEIRO!B:F,3,0),"0,00")</f>
        <v>9986.69</v>
      </c>
      <c r="K41" s="11">
        <f t="shared" si="0"/>
        <v>7193.2000000000007</v>
      </c>
      <c r="L41" s="31">
        <f>IFERROR(VLOOKUP(C41,JANEIRO!B:H,7,0),"0,00")</f>
        <v>2793.49</v>
      </c>
      <c r="M41" s="25" t="str">
        <f>IFERROR(VLOOKUP(C41,FÉRIAS!C:D,2,0),"")</f>
        <v>ALICE ANA BARBOSA ROSENDO</v>
      </c>
      <c r="N41" s="21" t="str">
        <f>IFERROR(VLOOKUP(C41,AFASTADOS!B:C,2,0),"")</f>
        <v/>
      </c>
      <c r="O41" s="21"/>
      <c r="P41" s="21"/>
    </row>
    <row r="42" spans="2:16" s="23" customFormat="1">
      <c r="B42" s="15">
        <f t="shared" si="1"/>
        <v>34</v>
      </c>
      <c r="C42" s="20">
        <v>3361</v>
      </c>
      <c r="D42" s="28" t="str">
        <f>IFERROR(VLOOKUP(C42,SRA!B:C,2,0),"")</f>
        <v>DANIELLY C. DO NASCIMENTO</v>
      </c>
      <c r="E42" s="15" t="str">
        <f>IFERROR(VLOOKUP(C42,SRA!B:T,8,0),"")</f>
        <v>COM</v>
      </c>
      <c r="F42" s="20" t="s">
        <v>454</v>
      </c>
      <c r="G42" s="15" t="str">
        <f>IFERROR(VLOOKUP(C42,SRA!B:T,5,0),"")</f>
        <v>SECRETARIA DIR.</v>
      </c>
      <c r="H42" s="11">
        <f>IFERROR(VLOOKUP(C42,SRA!B:T,18,0),"")</f>
        <v>391.6</v>
      </c>
      <c r="I42" s="11">
        <f>IFERROR(VLOOKUP(C42,SRA!B:T,19,0),"")</f>
        <v>1566.44</v>
      </c>
      <c r="J42" s="31">
        <f>IFERROR(VLOOKUP(C42,JANEIRO!B:F,3,0),"0,00")</f>
        <v>2621.5</v>
      </c>
      <c r="K42" s="11">
        <f t="shared" si="0"/>
        <v>640.46</v>
      </c>
      <c r="L42" s="31">
        <f>IFERROR(VLOOKUP(C42,JANEIRO!B:H,7,0),"0,00")</f>
        <v>1981.04</v>
      </c>
      <c r="M42" s="25" t="str">
        <f>IFERROR(VLOOKUP(C42,FÉRIAS!C:D,2,0),"")</f>
        <v/>
      </c>
      <c r="N42" s="21" t="str">
        <f>IFERROR(VLOOKUP(C42,AFASTADOS!B:C,2,0),"")</f>
        <v/>
      </c>
      <c r="O42" s="21"/>
      <c r="P42" s="21"/>
    </row>
    <row r="43" spans="2:16" s="21" customFormat="1">
      <c r="B43" s="15">
        <f t="shared" si="1"/>
        <v>35</v>
      </c>
      <c r="C43" s="27">
        <v>3362</v>
      </c>
      <c r="D43" s="28" t="str">
        <f>IFERROR(VLOOKUP(C43,SRA!B:C,2,0),"")</f>
        <v>LEANDRA NASCIMENTO ESTEFANIO</v>
      </c>
      <c r="E43" s="15" t="str">
        <f>IFERROR(VLOOKUP(C43,SRA!B:T,8,0),"")</f>
        <v>COM</v>
      </c>
      <c r="F43" s="20" t="s">
        <v>454</v>
      </c>
      <c r="G43" s="15" t="str">
        <f>IFERROR(VLOOKUP(C43,SRA!B:T,5,0),"")</f>
        <v>GESTOR DE DESENV.</v>
      </c>
      <c r="H43" s="11">
        <f>IFERROR(VLOOKUP(C43,SRA!B:T,18,0),"")</f>
        <v>881.12</v>
      </c>
      <c r="I43" s="11">
        <f>IFERROR(VLOOKUP(C43,SRA!B:T,19,0),"")</f>
        <v>3524.49</v>
      </c>
      <c r="J43" s="31">
        <f>IFERROR(VLOOKUP(C43,JANEIRO!B:F,3,0),"0,00")</f>
        <v>4405.6099999999997</v>
      </c>
      <c r="K43" s="11">
        <f t="shared" si="0"/>
        <v>895.04999999999927</v>
      </c>
      <c r="L43" s="31">
        <f>IFERROR(VLOOKUP(C43,JANEIRO!B:H,7,0),"0,00")</f>
        <v>3510.5600000000004</v>
      </c>
      <c r="M43" s="25" t="str">
        <f>IFERROR(VLOOKUP(C43,FÉRIAS!C:D,2,0),"")</f>
        <v/>
      </c>
      <c r="N43" s="21" t="str">
        <f>IFERROR(VLOOKUP(C43,AFASTADOS!B:C,2,0),"")</f>
        <v/>
      </c>
    </row>
    <row r="44" spans="2:16" s="21" customFormat="1">
      <c r="B44" s="15">
        <f t="shared" si="1"/>
        <v>36</v>
      </c>
      <c r="C44" s="27">
        <v>3366</v>
      </c>
      <c r="D44" s="28" t="str">
        <f>IFERROR(VLOOKUP(C44,SRA!B:C,2,0),"")</f>
        <v>JOSE RICARDO OLIVEIRA CHAGAS</v>
      </c>
      <c r="E44" s="15" t="str">
        <f>IFERROR(VLOOKUP(C44,SRA!B:T,8,0),"")</f>
        <v>COM</v>
      </c>
      <c r="F44" s="20" t="s">
        <v>454</v>
      </c>
      <c r="G44" s="15" t="str">
        <f>IFERROR(VLOOKUP(C44,SRA!B:T,5,0),"")</f>
        <v>COORD AUDITORIA INT</v>
      </c>
      <c r="H44" s="11">
        <f>IFERROR(VLOOKUP(C44,SRA!B:T,18,0),"")</f>
        <v>1664.45</v>
      </c>
      <c r="I44" s="11">
        <f>IFERROR(VLOOKUP(C44,SRA!B:T,19,0),"")</f>
        <v>6657.79</v>
      </c>
      <c r="J44" s="31">
        <f>IFERROR(VLOOKUP(C44,JANEIRO!B:F,3,0),"0,00")</f>
        <v>8322.24</v>
      </c>
      <c r="K44" s="11">
        <f t="shared" si="0"/>
        <v>5107.75</v>
      </c>
      <c r="L44" s="31">
        <f>IFERROR(VLOOKUP(C44,JANEIRO!B:H,7,0),"0,00")</f>
        <v>3214.49</v>
      </c>
      <c r="M44" s="25" t="str">
        <f>IFERROR(VLOOKUP(C44,FÉRIAS!C:D,2,0),"")</f>
        <v/>
      </c>
      <c r="N44" s="21" t="str">
        <f>IFERROR(VLOOKUP(C44,AFASTADOS!B:C,2,0),"")</f>
        <v/>
      </c>
    </row>
    <row r="45" spans="2:16" s="21" customFormat="1">
      <c r="B45" s="15">
        <f t="shared" si="1"/>
        <v>37</v>
      </c>
      <c r="C45" s="27">
        <v>3373</v>
      </c>
      <c r="D45" s="28" t="str">
        <f>IFERROR(VLOOKUP(C45,SRA!B:C,2,0),"")</f>
        <v>LEANDRO RAMOS M DE ANDRADE</v>
      </c>
      <c r="E45" s="15" t="str">
        <f>IFERROR(VLOOKUP(C45,SRA!B:T,8,0),"")</f>
        <v>COM</v>
      </c>
      <c r="F45" s="20" t="s">
        <v>454</v>
      </c>
      <c r="G45" s="15" t="str">
        <f>IFERROR(VLOOKUP(C45,SRA!B:T,5,0),"")</f>
        <v>ASSESSOR DIRETORIA</v>
      </c>
      <c r="H45" s="11">
        <f>IFERROR(VLOOKUP(C45,SRA!B:T,18,0),"")</f>
        <v>979.03</v>
      </c>
      <c r="I45" s="11">
        <f>IFERROR(VLOOKUP(C45,SRA!B:T,19,0),"")</f>
        <v>3916.1</v>
      </c>
      <c r="J45" s="31">
        <f>IFERROR(VLOOKUP(C45,JANEIRO!B:F,3,0),"0,00")</f>
        <v>4895.13</v>
      </c>
      <c r="K45" s="11">
        <f t="shared" si="0"/>
        <v>1779.0900000000001</v>
      </c>
      <c r="L45" s="31">
        <f>IFERROR(VLOOKUP(C45,JANEIRO!B:H,7,0),"0,00")</f>
        <v>3116.04</v>
      </c>
      <c r="M45" s="25" t="str">
        <f>IFERROR(VLOOKUP(C45,FÉRIAS!C:D,2,0),"")</f>
        <v/>
      </c>
      <c r="N45" s="21" t="str">
        <f>IFERROR(VLOOKUP(C45,AFASTADOS!B:C,2,0),"")</f>
        <v/>
      </c>
    </row>
    <row r="46" spans="2:16" s="21" customFormat="1">
      <c r="B46" s="15">
        <f t="shared" si="1"/>
        <v>38</v>
      </c>
      <c r="C46" s="27">
        <v>3378</v>
      </c>
      <c r="D46" s="28" t="str">
        <f>IFERROR(VLOOKUP(C46,SRA!B:C,2,0),"")</f>
        <v>EDIVALDO MANOEL DA SILVA FILHO</v>
      </c>
      <c r="E46" s="15" t="str">
        <f>IFERROR(VLOOKUP(C46,SRA!B:T,8,0),"")</f>
        <v>COM</v>
      </c>
      <c r="F46" s="20" t="s">
        <v>466</v>
      </c>
      <c r="G46" s="15" t="str">
        <f>IFERROR(VLOOKUP(C46,SRA!B:T,5,0),"")</f>
        <v>COORD. FINANCEIRA</v>
      </c>
      <c r="H46" s="11">
        <f>IFERROR(VLOOKUP(C46,SRA!B:T,18,0),"")</f>
        <v>1664.45</v>
      </c>
      <c r="I46" s="11">
        <f>IFERROR(VLOOKUP(C46,SRA!B:T,19,0),"")</f>
        <v>6657.79</v>
      </c>
      <c r="J46" s="31">
        <f>IFERROR(VLOOKUP(C46,JANEIRO!B:F,3,0),"0,00")</f>
        <v>13870.41</v>
      </c>
      <c r="K46" s="11">
        <f t="shared" si="0"/>
        <v>11153.67</v>
      </c>
      <c r="L46" s="31">
        <f>IFERROR(VLOOKUP(C46,JANEIRO!B:H,7,0),"0,00")</f>
        <v>2716.74</v>
      </c>
      <c r="M46" s="25" t="str">
        <f>IFERROR(VLOOKUP(C46,FÉRIAS!C:D,2,0),"")</f>
        <v>EDIVALDO MANOEL DA SILVA FILHO</v>
      </c>
      <c r="N46" s="21" t="str">
        <f>IFERROR(VLOOKUP(C46,AFASTADOS!B:C,2,0),"")</f>
        <v/>
      </c>
    </row>
    <row r="47" spans="2:16" s="21" customFormat="1">
      <c r="B47" s="15">
        <f t="shared" si="1"/>
        <v>39</v>
      </c>
      <c r="C47" s="27">
        <v>3381</v>
      </c>
      <c r="D47" s="28" t="str">
        <f>IFERROR(VLOOKUP(C47,SRA!B:C,2,0),"")</f>
        <v>MARIA VITORIA ALVES VILA NOVA</v>
      </c>
      <c r="E47" s="15" t="str">
        <f>IFERROR(VLOOKUP(C47,SRA!B:T,8,0),"")</f>
        <v>COM</v>
      </c>
      <c r="F47" s="20" t="s">
        <v>466</v>
      </c>
      <c r="G47" s="15" t="str">
        <f>IFERROR(VLOOKUP(C47,SRA!B:T,5,0),"")</f>
        <v>GESTOR DE APOIO TEC.</v>
      </c>
      <c r="H47" s="11">
        <f>IFERROR(VLOOKUP(C47,SRA!B:T,18,0),"")</f>
        <v>293.70999999999998</v>
      </c>
      <c r="I47" s="11">
        <f>IFERROR(VLOOKUP(C47,SRA!B:T,19,0),"")</f>
        <v>1174.82</v>
      </c>
      <c r="J47" s="31">
        <f>IFERROR(VLOOKUP(C47,JANEIRO!B:F,3,0),"0,00")</f>
        <v>2262.5500000000002</v>
      </c>
      <c r="K47" s="11">
        <f t="shared" si="0"/>
        <v>981.60000000000014</v>
      </c>
      <c r="L47" s="31">
        <f>IFERROR(VLOOKUP(C47,JANEIRO!B:H,7,0),"0,00")</f>
        <v>1280.95</v>
      </c>
      <c r="M47" s="25" t="str">
        <f>IFERROR(VLOOKUP(C47,FÉRIAS!C:D,2,0),"")</f>
        <v>MARIA VITORIA ALVES VILA NOVA</v>
      </c>
      <c r="N47" s="21" t="str">
        <f>IFERROR(VLOOKUP(C47,AFASTADOS!B:C,2,0),"")</f>
        <v/>
      </c>
    </row>
    <row r="48" spans="2:16" s="21" customFormat="1">
      <c r="B48" s="15">
        <f t="shared" si="1"/>
        <v>40</v>
      </c>
      <c r="C48" s="27">
        <v>3382</v>
      </c>
      <c r="D48" s="28" t="str">
        <f>IFERROR(VLOOKUP(C48,SRA!B:C,2,0),"")</f>
        <v>FERNANDA DA SILVA P DE ANDRADE</v>
      </c>
      <c r="E48" s="15" t="str">
        <f>IFERROR(VLOOKUP(C48,SRA!B:T,8,0),"")</f>
        <v>COM</v>
      </c>
      <c r="F48" s="20" t="s">
        <v>454</v>
      </c>
      <c r="G48" s="15" t="str">
        <f>IFERROR(VLOOKUP(C48,SRA!B:T,5,0),"")</f>
        <v>SUCOM-SUPERINT.COMER</v>
      </c>
      <c r="H48" s="11">
        <f>IFERROR(VLOOKUP(C48,SRA!B:T,18,0),"")</f>
        <v>1811.32</v>
      </c>
      <c r="I48" s="11">
        <f>IFERROR(VLOOKUP(C48,SRA!B:T,19,0),"")</f>
        <v>7245.23</v>
      </c>
      <c r="J48" s="31">
        <f>IFERROR(VLOOKUP(C48,JANEIRO!B:F,3,0),"0,00")</f>
        <v>9056.5499999999993</v>
      </c>
      <c r="K48" s="11">
        <f t="shared" si="0"/>
        <v>2472.369999999999</v>
      </c>
      <c r="L48" s="31">
        <f>IFERROR(VLOOKUP(C48,JANEIRO!B:H,7,0),"0,00")</f>
        <v>6584.18</v>
      </c>
      <c r="M48" s="25" t="str">
        <f>IFERROR(VLOOKUP(C48,FÉRIAS!C:D,2,0),"")</f>
        <v/>
      </c>
      <c r="N48" s="21" t="str">
        <f>IFERROR(VLOOKUP(C48,AFASTADOS!B:C,2,0),"")</f>
        <v/>
      </c>
    </row>
    <row r="49" spans="2:14" s="21" customFormat="1">
      <c r="B49" s="15">
        <f t="shared" si="1"/>
        <v>41</v>
      </c>
      <c r="C49" s="27">
        <v>3383</v>
      </c>
      <c r="D49" s="28" t="str">
        <f>IFERROR(VLOOKUP(C49,SRA!B:C,2,0),"")</f>
        <v>PLINIO ANTONIO L P FILHO</v>
      </c>
      <c r="E49" s="15" t="str">
        <f>IFERROR(VLOOKUP(C49,SRA!B:T,8,0),"")</f>
        <v>COM</v>
      </c>
      <c r="F49" s="20" t="s">
        <v>454</v>
      </c>
      <c r="G49" s="15" t="str">
        <f>IFERROR(VLOOKUP(C49,SRA!B:T,5,0),"")</f>
        <v>DIRETOR PRESIDENTE</v>
      </c>
      <c r="H49" s="11">
        <f>IFERROR(VLOOKUP(C49,SRA!B:T,18,0),"")</f>
        <v>4511.08</v>
      </c>
      <c r="I49" s="11">
        <f>IFERROR(VLOOKUP(C49,SRA!B:T,19,0),"")</f>
        <v>18044.29</v>
      </c>
      <c r="J49" s="31">
        <f>IFERROR(VLOOKUP(C49,JANEIRO!B:F,3,0),"0,00")</f>
        <v>45110.74</v>
      </c>
      <c r="K49" s="11">
        <f t="shared" si="0"/>
        <v>5927.6399999999994</v>
      </c>
      <c r="L49" s="31">
        <f>IFERROR(VLOOKUP(C49,JANEIRO!B:H,7,0),"0,00")</f>
        <v>39183.1</v>
      </c>
      <c r="M49" s="25" t="str">
        <f>IFERROR(VLOOKUP(C49,FÉRIAS!C:D,2,0),"")</f>
        <v/>
      </c>
      <c r="N49" s="21" t="str">
        <f>IFERROR(VLOOKUP(C49,AFASTADOS!B:C,2,0),"")</f>
        <v/>
      </c>
    </row>
    <row r="50" spans="2:14" s="21" customFormat="1">
      <c r="B50" s="15">
        <f t="shared" si="1"/>
        <v>42</v>
      </c>
      <c r="C50" s="27">
        <v>3384</v>
      </c>
      <c r="D50" s="28" t="str">
        <f>IFERROR(VLOOKUP(C50,SRA!B:C,2,0),"")</f>
        <v>ADRIANA LOPES NOBREGA F BARROS</v>
      </c>
      <c r="E50" s="15" t="str">
        <f>IFERROR(VLOOKUP(C50,SRA!B:T,8,0),"")</f>
        <v>COM</v>
      </c>
      <c r="F50" s="20" t="s">
        <v>454</v>
      </c>
      <c r="G50" s="15" t="str">
        <f>IFERROR(VLOOKUP(C50,SRA!B:T,5,0),"")</f>
        <v>GESTOR DE DESENV.</v>
      </c>
      <c r="H50" s="11">
        <f>IFERROR(VLOOKUP(C50,SRA!B:T,18,0),"")</f>
        <v>881.12</v>
      </c>
      <c r="I50" s="11">
        <f>IFERROR(VLOOKUP(C50,SRA!B:T,19,0),"")</f>
        <v>3524.49</v>
      </c>
      <c r="J50" s="31">
        <f>IFERROR(VLOOKUP(C50,JANEIRO!B:F,3,0),"0,00")</f>
        <v>4405.6099999999997</v>
      </c>
      <c r="K50" s="11">
        <f t="shared" si="0"/>
        <v>2783.8799999999997</v>
      </c>
      <c r="L50" s="31">
        <f>IFERROR(VLOOKUP(C50,JANEIRO!B:H,7,0),"0,00")</f>
        <v>1621.73</v>
      </c>
      <c r="M50" s="25" t="str">
        <f>IFERROR(VLOOKUP(C50,FÉRIAS!C:D,2,0),"")</f>
        <v/>
      </c>
      <c r="N50" s="21" t="str">
        <f>IFERROR(VLOOKUP(C50,AFASTADOS!B:C,2,0),"")</f>
        <v/>
      </c>
    </row>
    <row r="51" spans="2:14" s="21" customFormat="1">
      <c r="B51" s="15">
        <f t="shared" si="1"/>
        <v>43</v>
      </c>
      <c r="C51" s="27">
        <v>3386</v>
      </c>
      <c r="D51" s="28" t="str">
        <f>IFERROR(VLOOKUP(C51,SRA!B:C,2,0),"")</f>
        <v>EWERTON RODRIGO PAZ DE SANTANA</v>
      </c>
      <c r="E51" s="15" t="str">
        <f>IFERROR(VLOOKUP(C51,SRA!B:T,8,0),"")</f>
        <v>COM</v>
      </c>
      <c r="F51" s="20" t="s">
        <v>454</v>
      </c>
      <c r="G51" s="15" t="str">
        <f>IFERROR(VLOOKUP(C51,SRA!B:T,5,0),"")</f>
        <v>GESTOR DE APOIO ADM.</v>
      </c>
      <c r="H51" s="11">
        <f>IFERROR(VLOOKUP(C51,SRA!B:T,18,0),"")</f>
        <v>293.70999999999998</v>
      </c>
      <c r="I51" s="11">
        <f>IFERROR(VLOOKUP(C51,SRA!B:T,19,0),"")</f>
        <v>1174.82</v>
      </c>
      <c r="J51" s="31">
        <f>IFERROR(VLOOKUP(C51,JANEIRO!B:F,3,0),"0,00")</f>
        <v>2733.11</v>
      </c>
      <c r="K51" s="11">
        <f t="shared" si="0"/>
        <v>423</v>
      </c>
      <c r="L51" s="31">
        <f>IFERROR(VLOOKUP(C51,JANEIRO!B:H,7,0),"0,00")</f>
        <v>2310.11</v>
      </c>
      <c r="M51" s="25" t="str">
        <f>IFERROR(VLOOKUP(C51,FÉRIAS!C:D,2,0),"")</f>
        <v/>
      </c>
      <c r="N51" s="21" t="str">
        <f>IFERROR(VLOOKUP(C51,AFASTADOS!B:C,2,0),"")</f>
        <v/>
      </c>
    </row>
    <row r="52" spans="2:14" s="21" customFormat="1">
      <c r="B52" s="15">
        <f t="shared" si="1"/>
        <v>44</v>
      </c>
      <c r="C52" s="27">
        <v>3387</v>
      </c>
      <c r="D52" s="28" t="str">
        <f>IFERROR(VLOOKUP(C52,SRA!B:C,2,0),"")</f>
        <v>ELHO WENIO DA SILVA</v>
      </c>
      <c r="E52" s="15" t="str">
        <f>IFERROR(VLOOKUP(C52,SRA!B:T,8,0),"")</f>
        <v>COM</v>
      </c>
      <c r="F52" s="20" t="s">
        <v>454</v>
      </c>
      <c r="G52" s="15" t="str">
        <f>IFERROR(VLOOKUP(C52,SRA!B:T,5,0),"")</f>
        <v>COORD. DE ADM.</v>
      </c>
      <c r="H52" s="11">
        <f>IFERROR(VLOOKUP(C52,SRA!B:T,18,0),"")</f>
        <v>1664.45</v>
      </c>
      <c r="I52" s="11">
        <f>IFERROR(VLOOKUP(C52,SRA!B:T,19,0),"")</f>
        <v>6657.79</v>
      </c>
      <c r="J52" s="31">
        <f>IFERROR(VLOOKUP(C52,JANEIRO!B:F,3,0),"0,00")</f>
        <v>8322.24</v>
      </c>
      <c r="K52" s="11">
        <f t="shared" si="0"/>
        <v>2852.7199999999993</v>
      </c>
      <c r="L52" s="31">
        <f>IFERROR(VLOOKUP(C52,JANEIRO!B:H,7,0),"0,00")</f>
        <v>5469.52</v>
      </c>
      <c r="M52" s="25" t="str">
        <f>IFERROR(VLOOKUP(C52,FÉRIAS!C:D,2,0),"")</f>
        <v/>
      </c>
      <c r="N52" s="21" t="str">
        <f>IFERROR(VLOOKUP(C52,AFASTADOS!B:C,2,0),"")</f>
        <v/>
      </c>
    </row>
    <row r="53" spans="2:14" s="21" customFormat="1">
      <c r="B53" s="15">
        <f t="shared" si="1"/>
        <v>45</v>
      </c>
      <c r="C53" s="27">
        <v>3388</v>
      </c>
      <c r="D53" s="28" t="str">
        <f>IFERROR(VLOOKUP(C53,SRA!B:C,2,0),"")</f>
        <v>SERGIO GOUVEIA LOYO</v>
      </c>
      <c r="E53" s="15" t="str">
        <f>IFERROR(VLOOKUP(C53,SRA!B:T,8,0),"")</f>
        <v>COM</v>
      </c>
      <c r="F53" s="20" t="s">
        <v>466</v>
      </c>
      <c r="G53" s="15" t="str">
        <f>IFERROR(VLOOKUP(C53,SRA!B:T,5,0),"")</f>
        <v>ASSESSOR DIRETORIA</v>
      </c>
      <c r="H53" s="11">
        <f>IFERROR(VLOOKUP(C53,SRA!B:T,18,0),"")</f>
        <v>979.03</v>
      </c>
      <c r="I53" s="11">
        <f>IFERROR(VLOOKUP(C53,SRA!B:T,19,0),"")</f>
        <v>3916.1</v>
      </c>
      <c r="J53" s="31">
        <f>IFERROR(VLOOKUP(C53,JANEIRO!B:F,3,0),"0,00")</f>
        <v>8645.6200000000008</v>
      </c>
      <c r="K53" s="11">
        <f t="shared" si="0"/>
        <v>5366.43</v>
      </c>
      <c r="L53" s="31">
        <f>IFERROR(VLOOKUP(C53,JANEIRO!B:H,7,0),"0,00")</f>
        <v>3279.19</v>
      </c>
      <c r="M53" s="25" t="str">
        <f>IFERROR(VLOOKUP(C53,FÉRIAS!C:D,2,0),"")</f>
        <v>SERGIO GOUVEIA LOYO</v>
      </c>
      <c r="N53" s="21" t="str">
        <f>IFERROR(VLOOKUP(C53,AFASTADOS!B:C,2,0),"")</f>
        <v/>
      </c>
    </row>
    <row r="54" spans="2:14" s="21" customFormat="1">
      <c r="B54" s="15">
        <f t="shared" si="1"/>
        <v>46</v>
      </c>
      <c r="C54" s="27">
        <v>3389</v>
      </c>
      <c r="D54" s="28" t="str">
        <f>IFERROR(VLOOKUP(C54,SRA!B:C,2,0),"")</f>
        <v>ALBERTO AFFONSO F M  TRINDADE</v>
      </c>
      <c r="E54" s="15" t="str">
        <f>IFERROR(VLOOKUP(C54,SRA!B:T,8,0),"")</f>
        <v>COM</v>
      </c>
      <c r="F54" s="20" t="s">
        <v>466</v>
      </c>
      <c r="G54" s="15" t="str">
        <f>IFERROR(VLOOKUP(C54,SRA!B:T,5,0),"")</f>
        <v>GESTOR DE DESENV.</v>
      </c>
      <c r="H54" s="11">
        <f>IFERROR(VLOOKUP(C54,SRA!B:T,18,0),"")</f>
        <v>881.12</v>
      </c>
      <c r="I54" s="11">
        <f>IFERROR(VLOOKUP(C54,SRA!B:T,19,0),"")</f>
        <v>3524.49</v>
      </c>
      <c r="J54" s="31">
        <f>IFERROR(VLOOKUP(C54,JANEIRO!B:F,3,0),"0,00")</f>
        <v>4996.67</v>
      </c>
      <c r="K54" s="11">
        <f t="shared" si="0"/>
        <v>3314.99</v>
      </c>
      <c r="L54" s="31">
        <f>IFERROR(VLOOKUP(C54,JANEIRO!B:H,7,0),"0,00")</f>
        <v>1681.68</v>
      </c>
      <c r="M54" s="25" t="str">
        <f>IFERROR(VLOOKUP(C54,FÉRIAS!C:D,2,0),"")</f>
        <v>ALBERTO AFFONSO F M  TRINDADE</v>
      </c>
      <c r="N54" s="21" t="str">
        <f>IFERROR(VLOOKUP(C54,AFASTADOS!B:C,2,0),"")</f>
        <v/>
      </c>
    </row>
    <row r="55" spans="2:14" s="21" customFormat="1">
      <c r="B55" s="15">
        <f t="shared" si="1"/>
        <v>47</v>
      </c>
      <c r="C55" s="29">
        <v>3392</v>
      </c>
      <c r="D55" s="28" t="str">
        <f>IFERROR(VLOOKUP(C55,SRA!B:C,2,0),"")</f>
        <v>MARCILIO BATISTA M MOURA</v>
      </c>
      <c r="E55" s="15" t="str">
        <f>IFERROR(VLOOKUP(C55,SRA!B:T,8,0),"")</f>
        <v>COM</v>
      </c>
      <c r="F55" s="20" t="s">
        <v>454</v>
      </c>
      <c r="G55" s="15" t="str">
        <f>IFERROR(VLOOKUP(C55,SRA!B:T,5,0),"")</f>
        <v>COORD. LOGISTICA</v>
      </c>
      <c r="H55" s="11">
        <f>IFERROR(VLOOKUP(C55,SRA!B:T,18,0),"")</f>
        <v>1664.45</v>
      </c>
      <c r="I55" s="11">
        <f>IFERROR(VLOOKUP(C55,SRA!B:T,19,0),"")</f>
        <v>6657.79</v>
      </c>
      <c r="J55" s="31">
        <f>IFERROR(VLOOKUP(C55,JANEIRO!B:F,3,0),"0,00")</f>
        <v>8322.24</v>
      </c>
      <c r="K55" s="11">
        <f t="shared" si="0"/>
        <v>2185.3500000000004</v>
      </c>
      <c r="L55" s="31">
        <f>IFERROR(VLOOKUP(C55,JANEIRO!B:H,7,0),"0,00")</f>
        <v>6136.8899999999994</v>
      </c>
      <c r="M55" s="25" t="str">
        <f>IFERROR(VLOOKUP(C55,FÉRIAS!C:D,2,0),"")</f>
        <v/>
      </c>
      <c r="N55" s="21" t="str">
        <f>IFERROR(VLOOKUP(C55,AFASTADOS!B:C,2,0),"")</f>
        <v/>
      </c>
    </row>
    <row r="56" spans="2:14" s="21" customFormat="1">
      <c r="B56" s="15">
        <f t="shared" si="1"/>
        <v>48</v>
      </c>
      <c r="C56" s="29">
        <v>3393</v>
      </c>
      <c r="D56" s="28" t="str">
        <f>IFERROR(VLOOKUP(C56,SRA!B:C,2,0),"")</f>
        <v>STEFANI FARIAS DA SILVA</v>
      </c>
      <c r="E56" s="15" t="str">
        <f>IFERROR(VLOOKUP(C56,SRA!B:T,8,0),"")</f>
        <v>COM</v>
      </c>
      <c r="F56" s="20" t="s">
        <v>454</v>
      </c>
      <c r="G56" s="15" t="str">
        <f>IFERROR(VLOOKUP(C56,SRA!B:T,5,0),"")</f>
        <v>COORD.DE REC.HUM.</v>
      </c>
      <c r="H56" s="11">
        <f>IFERROR(VLOOKUP(C56,SRA!B:T,18,0),"")</f>
        <v>1664.45</v>
      </c>
      <c r="I56" s="11">
        <f>IFERROR(VLOOKUP(C56,SRA!B:T,19,0),"")</f>
        <v>6657.79</v>
      </c>
      <c r="J56" s="31">
        <f>IFERROR(VLOOKUP(C56,JANEIRO!B:F,3,0),"0,00")</f>
        <v>10742.57</v>
      </c>
      <c r="K56" s="11">
        <f t="shared" si="0"/>
        <v>10742.57</v>
      </c>
      <c r="L56" s="31">
        <f>IFERROR(VLOOKUP(C56,JANEIRO!B:H,7,0),"0,00")</f>
        <v>0</v>
      </c>
      <c r="M56" s="25" t="str">
        <f>IFERROR(VLOOKUP(C56,FÉRIAS!C:D,2,0),"")</f>
        <v/>
      </c>
      <c r="N56" s="21" t="str">
        <f>IFERROR(VLOOKUP(C56,AFASTADOS!B:C,2,0),"")</f>
        <v/>
      </c>
    </row>
    <row r="57" spans="2:14" s="21" customFormat="1">
      <c r="B57" s="15">
        <f t="shared" si="1"/>
        <v>49</v>
      </c>
      <c r="C57" s="29">
        <v>3394</v>
      </c>
      <c r="D57" s="28" t="str">
        <f>IFERROR(VLOOKUP(C57,SRA!B:C,2,0),"")</f>
        <v>EMANOEL ESTANISLAU GOUVEIA</v>
      </c>
      <c r="E57" s="15" t="str">
        <f>IFERROR(VLOOKUP(C57,SRA!B:T,8,0),"")</f>
        <v>COM</v>
      </c>
      <c r="F57" s="20" t="s">
        <v>454</v>
      </c>
      <c r="G57" s="15" t="str">
        <f>IFERROR(VLOOKUP(C57,SRA!B:T,5,0),"")</f>
        <v>ASSESSOR DIRETORIA</v>
      </c>
      <c r="H57" s="11">
        <f>IFERROR(VLOOKUP(C57,SRA!B:T,18,0),"")</f>
        <v>979.03</v>
      </c>
      <c r="I57" s="11">
        <f>IFERROR(VLOOKUP(C57,SRA!B:T,19,0),"")</f>
        <v>3916.1</v>
      </c>
      <c r="J57" s="31">
        <f>IFERROR(VLOOKUP(C57,JANEIRO!B:F,3,0),"0,00")</f>
        <v>6853.18</v>
      </c>
      <c r="K57" s="11">
        <f t="shared" si="0"/>
        <v>4646.3200000000006</v>
      </c>
      <c r="L57" s="31">
        <f>IFERROR(VLOOKUP(C57,JANEIRO!B:H,7,0),"0,00")</f>
        <v>2206.8599999999997</v>
      </c>
      <c r="M57" s="25" t="str">
        <f>IFERROR(VLOOKUP(C57,FÉRIAS!C:D,2,0),"")</f>
        <v/>
      </c>
      <c r="N57" s="21" t="str">
        <f>IFERROR(VLOOKUP(C57,AFASTADOS!B:C,2,0),"")</f>
        <v/>
      </c>
    </row>
    <row r="58" spans="2:14" s="21" customFormat="1">
      <c r="B58" s="15">
        <f t="shared" si="1"/>
        <v>50</v>
      </c>
      <c r="C58" s="29">
        <v>3395</v>
      </c>
      <c r="D58" s="28" t="str">
        <f>IFERROR(VLOOKUP(C58,SRA!B:C,2,0),"")</f>
        <v>ALBERTO ANACLETO BARBOSA</v>
      </c>
      <c r="E58" s="15" t="str">
        <f>IFERROR(VLOOKUP(C58,SRA!B:T,8,0),"")</f>
        <v>COM</v>
      </c>
      <c r="F58" s="20" t="s">
        <v>466</v>
      </c>
      <c r="G58" s="15" t="str">
        <f>IFERROR(VLOOKUP(C58,SRA!B:T,5,0),"")</f>
        <v>GERENTE ADM.</v>
      </c>
      <c r="H58" s="11">
        <f>IFERROR(VLOOKUP(C58,SRA!B:T,18,0),"")</f>
        <v>636.36</v>
      </c>
      <c r="I58" s="11">
        <f>IFERROR(VLOOKUP(C58,SRA!B:T,19,0),"")</f>
        <v>2545.4699999999998</v>
      </c>
      <c r="J58" s="31">
        <f>IFERROR(VLOOKUP(C58,JANEIRO!B:F,3,0),"0,00")</f>
        <v>5634.78</v>
      </c>
      <c r="K58" s="11">
        <f t="shared" si="0"/>
        <v>4524.5599999999995</v>
      </c>
      <c r="L58" s="31">
        <f>IFERROR(VLOOKUP(C58,JANEIRO!B:H,7,0),"0,00")</f>
        <v>1110.22</v>
      </c>
      <c r="M58" s="25" t="str">
        <f>IFERROR(VLOOKUP(C58,FÉRIAS!C:D,2,0),"")</f>
        <v>ALBERTO ANACLETO BARBOSA</v>
      </c>
      <c r="N58" s="21" t="str">
        <f>IFERROR(VLOOKUP(C58,AFASTADOS!B:C,2,0),"")</f>
        <v/>
      </c>
    </row>
    <row r="59" spans="2:14" s="21" customFormat="1">
      <c r="B59" s="15">
        <f t="shared" si="1"/>
        <v>51</v>
      </c>
      <c r="C59" s="29">
        <v>3396</v>
      </c>
      <c r="D59" s="28" t="str">
        <f>IFERROR(VLOOKUP(C59,SRA!B:C,2,0),"")</f>
        <v>SUYANE KELLY DE SOUZA</v>
      </c>
      <c r="E59" s="15" t="str">
        <f>IFERROR(VLOOKUP(C59,SRA!B:T,8,0),"")</f>
        <v>COM</v>
      </c>
      <c r="F59" s="20" t="s">
        <v>466</v>
      </c>
      <c r="G59" s="15" t="str">
        <f>IFERROR(VLOOKUP(C59,SRA!B:T,5,0),"")</f>
        <v>GERENTE ADM.</v>
      </c>
      <c r="H59" s="11">
        <f>IFERROR(VLOOKUP(C59,SRA!B:T,18,0),"")</f>
        <v>636.36</v>
      </c>
      <c r="I59" s="11">
        <f>IFERROR(VLOOKUP(C59,SRA!B:T,19,0),"")</f>
        <v>2545.4699999999998</v>
      </c>
      <c r="J59" s="31">
        <f>IFERROR(VLOOKUP(C59,JANEIRO!B:F,3,0),"0,00")</f>
        <v>4878.8</v>
      </c>
      <c r="K59" s="11">
        <f t="shared" si="0"/>
        <v>4255.6400000000003</v>
      </c>
      <c r="L59" s="31">
        <f>IFERROR(VLOOKUP(C59,JANEIRO!B:H,7,0),"0,00")</f>
        <v>623.16</v>
      </c>
      <c r="M59" s="25" t="str">
        <f>IFERROR(VLOOKUP(C59,FÉRIAS!C:D,2,0),"")</f>
        <v>SUYANE KELLY DE SOUZA</v>
      </c>
      <c r="N59" s="21" t="str">
        <f>IFERROR(VLOOKUP(C59,AFASTADOS!B:C,2,0),"")</f>
        <v/>
      </c>
    </row>
    <row r="60" spans="2:14" s="21" customFormat="1">
      <c r="B60" s="15">
        <f t="shared" si="1"/>
        <v>52</v>
      </c>
      <c r="C60" s="29">
        <v>3397</v>
      </c>
      <c r="D60" s="28" t="str">
        <f>IFERROR(VLOOKUP(C60,SRA!B:C,2,0),"")</f>
        <v>GENIMAR TAVARES GANDOLFO</v>
      </c>
      <c r="E60" s="15" t="str">
        <f>IFERROR(VLOOKUP(C60,SRA!B:T,8,0),"")</f>
        <v>COM</v>
      </c>
      <c r="F60" s="20" t="s">
        <v>454</v>
      </c>
      <c r="G60" s="15" t="str">
        <f>IFERROR(VLOOKUP(C60,SRA!B:T,5,0),"")</f>
        <v>GESTOR DE APOIO TEC.</v>
      </c>
      <c r="H60" s="11">
        <f>IFERROR(VLOOKUP(C60,SRA!B:T,18,0),"")</f>
        <v>293.70999999999998</v>
      </c>
      <c r="I60" s="11">
        <f>IFERROR(VLOOKUP(C60,SRA!B:T,19,0),"")</f>
        <v>1174.82</v>
      </c>
      <c r="J60" s="31">
        <f>IFERROR(VLOOKUP(C60,JANEIRO!B:F,3,0),"0,00")</f>
        <v>1468.53</v>
      </c>
      <c r="K60" s="11">
        <f t="shared" si="0"/>
        <v>114.07999999999993</v>
      </c>
      <c r="L60" s="31">
        <f>IFERROR(VLOOKUP(C60,JANEIRO!B:H,7,0),"0,00")</f>
        <v>1354.45</v>
      </c>
      <c r="M60" s="25" t="str">
        <f>IFERROR(VLOOKUP(C60,FÉRIAS!C:D,2,0),"")</f>
        <v/>
      </c>
      <c r="N60" s="21" t="str">
        <f>IFERROR(VLOOKUP(C60,AFASTADOS!B:C,2,0),"")</f>
        <v/>
      </c>
    </row>
    <row r="61" spans="2:14" s="21" customFormat="1">
      <c r="B61" s="15">
        <f t="shared" si="1"/>
        <v>53</v>
      </c>
      <c r="C61" s="39">
        <v>3398</v>
      </c>
      <c r="D61" s="28" t="str">
        <f>IFERROR(VLOOKUP(C61,SRA!B:C,2,0),"")</f>
        <v>RINALDO SOARES DE BARROS</v>
      </c>
      <c r="E61" s="15" t="str">
        <f>IFERROR(VLOOKUP(C61,SRA!B:T,8,0),"")</f>
        <v>COM</v>
      </c>
      <c r="F61" s="20" t="s">
        <v>454</v>
      </c>
      <c r="G61" s="15" t="str">
        <f>IFERROR(VLOOKUP(C61,SRA!B:T,5,0),"")</f>
        <v>GESTOR DE APOIO TEC.</v>
      </c>
      <c r="H61" s="11">
        <f>IFERROR(VLOOKUP(C61,SRA!B:T,18,0),"")</f>
        <v>293.70999999999998</v>
      </c>
      <c r="I61" s="11">
        <f>IFERROR(VLOOKUP(C61,SRA!B:T,19,0),"")</f>
        <v>1174.82</v>
      </c>
      <c r="J61" s="31">
        <f>IFERROR(VLOOKUP(C61,JANEIRO!B:F,3,0),"0,00")</f>
        <v>1468.53</v>
      </c>
      <c r="K61" s="11">
        <f t="shared" si="0"/>
        <v>241.96000000000004</v>
      </c>
      <c r="L61" s="31">
        <f>IFERROR(VLOOKUP(C61,JANEIRO!B:H,7,0),"0,00")</f>
        <v>1226.57</v>
      </c>
      <c r="M61" s="25" t="str">
        <f>IFERROR(VLOOKUP(C61,FÉRIAS!C:D,2,0),"")</f>
        <v/>
      </c>
      <c r="N61" s="21" t="str">
        <f>IFERROR(VLOOKUP(C61,AFASTADOS!B:C,2,0),"")</f>
        <v/>
      </c>
    </row>
    <row r="62" spans="2:14" s="21" customFormat="1">
      <c r="B62" s="15">
        <f t="shared" si="1"/>
        <v>54</v>
      </c>
      <c r="C62" s="39">
        <v>3400</v>
      </c>
      <c r="D62" s="28" t="str">
        <f>IFERROR(VLOOKUP(C62,SRA!B:C,2,0),"")</f>
        <v>LUCIANO ALVES DE S JUNIOR</v>
      </c>
      <c r="E62" s="15" t="str">
        <f>IFERROR(VLOOKUP(C62,SRA!B:T,8,0),"")</f>
        <v>COM</v>
      </c>
      <c r="F62" s="20" t="s">
        <v>454</v>
      </c>
      <c r="G62" s="15" t="str">
        <f>IFERROR(VLOOKUP(C62,SRA!B:T,5,0),"")</f>
        <v>GESTOR DE DESENV.</v>
      </c>
      <c r="H62" s="11">
        <f>IFERROR(VLOOKUP(C62,SRA!B:T,18,0),"")</f>
        <v>881.12</v>
      </c>
      <c r="I62" s="11">
        <f>IFERROR(VLOOKUP(C62,SRA!B:T,19,0),"")</f>
        <v>3524.49</v>
      </c>
      <c r="J62" s="31">
        <f>IFERROR(VLOOKUP(C62,JANEIRO!B:F,3,0),"0,00")</f>
        <v>4405.6099999999997</v>
      </c>
      <c r="K62" s="11">
        <f t="shared" si="0"/>
        <v>819.06999999999971</v>
      </c>
      <c r="L62" s="31">
        <f>IFERROR(VLOOKUP(C62,JANEIRO!B:H,7,0),"0,00")</f>
        <v>3586.54</v>
      </c>
      <c r="M62" s="25" t="str">
        <f>IFERROR(VLOOKUP(C62,FÉRIAS!C:D,2,0),"")</f>
        <v/>
      </c>
      <c r="N62" s="21" t="str">
        <f>IFERROR(VLOOKUP(C62,AFASTADOS!B:C,2,0),"")</f>
        <v/>
      </c>
    </row>
    <row r="63" spans="2:14" s="21" customFormat="1">
      <c r="B63" s="15">
        <f t="shared" si="1"/>
        <v>55</v>
      </c>
      <c r="C63" s="39">
        <v>3403</v>
      </c>
      <c r="D63" s="28" t="str">
        <f>IFERROR(VLOOKUP(C63,SRA!B:C,2,0),"")</f>
        <v>ITAMAR MARIA SILVA DE MELO</v>
      </c>
      <c r="E63" s="15" t="str">
        <f>IFERROR(VLOOKUP(C63,SRA!B:T,8,0),"")</f>
        <v>COM</v>
      </c>
      <c r="F63" s="20" t="s">
        <v>454</v>
      </c>
      <c r="G63" s="15" t="str">
        <f>IFERROR(VLOOKUP(C63,SRA!B:T,5,0),"")</f>
        <v>GESTOR DE DESENV.</v>
      </c>
      <c r="H63" s="11">
        <f>IFERROR(VLOOKUP(C63,SRA!B:T,18,0),"")</f>
        <v>881.12</v>
      </c>
      <c r="I63" s="11">
        <f>IFERROR(VLOOKUP(C63,SRA!B:T,19,0),"")</f>
        <v>3524.49</v>
      </c>
      <c r="J63" s="31">
        <f>IFERROR(VLOOKUP(C63,JANEIRO!B:F,3,0),"0,00")</f>
        <v>4405.6099999999997</v>
      </c>
      <c r="K63" s="11">
        <f t="shared" si="0"/>
        <v>1722.8799999999997</v>
      </c>
      <c r="L63" s="31">
        <f>IFERROR(VLOOKUP(C63,JANEIRO!B:H,7,0),"0,00")</f>
        <v>2682.73</v>
      </c>
      <c r="M63" s="25" t="str">
        <f>IFERROR(VLOOKUP(C63,FÉRIAS!C:D,2,0),"")</f>
        <v/>
      </c>
      <c r="N63" s="21" t="str">
        <f>IFERROR(VLOOKUP(C63,AFASTADOS!B:C,2,0),"")</f>
        <v/>
      </c>
    </row>
    <row r="64" spans="2:14" s="21" customFormat="1">
      <c r="B64" s="15">
        <f t="shared" si="1"/>
        <v>56</v>
      </c>
      <c r="C64" s="29">
        <v>3410</v>
      </c>
      <c r="D64" s="28" t="str">
        <f>IFERROR(VLOOKUP(C64,SRA!B:C,2,0),"")</f>
        <v>SARA MEDEIROS C CABRAL</v>
      </c>
      <c r="E64" s="15" t="str">
        <f>IFERROR(VLOOKUP(C64,SRA!B:T,8,0),"")</f>
        <v>COM</v>
      </c>
      <c r="F64" s="20" t="s">
        <v>454</v>
      </c>
      <c r="G64" s="15" t="str">
        <f>IFERROR(VLOOKUP(C64,SRA!B:T,5,0),"")</f>
        <v>GESTOR DE APOIO ADM.</v>
      </c>
      <c r="H64" s="11">
        <f>IFERROR(VLOOKUP(C64,SRA!B:T,18,0),"")</f>
        <v>293.70999999999998</v>
      </c>
      <c r="I64" s="11">
        <f>IFERROR(VLOOKUP(C64,SRA!B:T,19,0),"")</f>
        <v>1174.82</v>
      </c>
      <c r="J64" s="31">
        <f>IFERROR(VLOOKUP(C64,JANEIRO!B:F,3,0),"0,00")</f>
        <v>1599.06</v>
      </c>
      <c r="K64" s="11">
        <f t="shared" si="0"/>
        <v>738.65999999999985</v>
      </c>
      <c r="L64" s="31">
        <f>IFERROR(VLOOKUP(C64,JANEIRO!B:H,7,0),"0,00")</f>
        <v>860.40000000000009</v>
      </c>
      <c r="M64" s="25"/>
    </row>
    <row r="65" spans="2:16" s="21" customFormat="1">
      <c r="B65" s="15">
        <f t="shared" si="1"/>
        <v>57</v>
      </c>
      <c r="C65" s="27">
        <v>8249</v>
      </c>
      <c r="D65" s="28" t="str">
        <f>IFERROR(VLOOKUP(C65,SRA!B:C,2,0),"")</f>
        <v>SELMA BEZERRA DE CARVALHO</v>
      </c>
      <c r="E65" s="15" t="str">
        <f>IFERROR(VLOOKUP(C65,SRA!B:T,8,0),"")</f>
        <v>COM</v>
      </c>
      <c r="F65" s="20" t="s">
        <v>454</v>
      </c>
      <c r="G65" s="15" t="str">
        <f>IFERROR(VLOOKUP(C65,SRA!B:T,5,0),"")</f>
        <v>SECRETARIA</v>
      </c>
      <c r="H65" s="11">
        <f>IFERROR(VLOOKUP(C65,SRA!B:T,18,0),"")</f>
        <v>636.36</v>
      </c>
      <c r="I65" s="11">
        <f>IFERROR(VLOOKUP(C65,SRA!B:T,19,0),"")</f>
        <v>2545.4699999999998</v>
      </c>
      <c r="J65" s="31">
        <f>IFERROR(VLOOKUP(C65,JANEIRO!B:F,3,0),"0,00")</f>
        <v>3181.83</v>
      </c>
      <c r="K65" s="11">
        <f t="shared" si="0"/>
        <v>1950.87</v>
      </c>
      <c r="L65" s="31">
        <f>IFERROR(VLOOKUP(C65,JANEIRO!B:H,7,0),"0,00")</f>
        <v>1230.96</v>
      </c>
      <c r="M65" s="25" t="str">
        <f>IFERROR(VLOOKUP(C65,FÉRIAS!C:D,2,0),"")</f>
        <v/>
      </c>
      <c r="N65" s="21" t="str">
        <f>IFERROR(VLOOKUP(C65,AFASTADOS!B:C,2,0),"")</f>
        <v/>
      </c>
    </row>
    <row r="66" spans="2:16" s="21" customFormat="1">
      <c r="B66" s="15">
        <f t="shared" si="1"/>
        <v>58</v>
      </c>
      <c r="C66" s="43">
        <v>3409</v>
      </c>
      <c r="D66" s="28" t="str">
        <f>IFERROR(VLOOKUP(C66,SRA!B:C,2,0),"")</f>
        <v>SIMONE CARLA ALVES PEREIRA</v>
      </c>
      <c r="E66" s="15" t="str">
        <f>IFERROR(VLOOKUP(C66,SRA!B:T,8,0),"")</f>
        <v>COM</v>
      </c>
      <c r="F66" s="20" t="s">
        <v>466</v>
      </c>
      <c r="G66" s="15" t="str">
        <f>IFERROR(VLOOKUP(C66,SRA!B:T,5,0),"")</f>
        <v>COORD.DE INFORM.</v>
      </c>
      <c r="H66" s="11">
        <f>IFERROR(VLOOKUP(C66,SRA!B:T,18,0),"")</f>
        <v>1664.45</v>
      </c>
      <c r="I66" s="11">
        <f>IFERROR(VLOOKUP(C66,SRA!B:T,19,0),"")</f>
        <v>6657.79</v>
      </c>
      <c r="J66" s="31">
        <f>IFERROR(VLOOKUP(C66,JANEIRO!B:F,3,0),"0,00")</f>
        <v>10171.629999999999</v>
      </c>
      <c r="K66" s="11">
        <f t="shared" si="0"/>
        <v>7453.7899999999991</v>
      </c>
      <c r="L66" s="31">
        <f>IFERROR(VLOOKUP(C66,JANEIRO!B:H,7,0),"0,00")</f>
        <v>2717.84</v>
      </c>
      <c r="M66" s="25" t="str">
        <f>IFERROR(VLOOKUP(C66,FÉRIAS!C:D,2,0),"")</f>
        <v>SIMONE CARLA ALVES PEREIRA</v>
      </c>
      <c r="N66" s="21" t="str">
        <f>IFERROR(VLOOKUP(C66,AFASTADOS!B:C,2,0),"")</f>
        <v/>
      </c>
      <c r="P66" s="42"/>
    </row>
    <row r="67" spans="2:16" s="21" customFormat="1">
      <c r="B67" s="15">
        <f t="shared" si="1"/>
        <v>59</v>
      </c>
      <c r="C67" s="43">
        <v>3411</v>
      </c>
      <c r="D67" s="28" t="s">
        <v>574</v>
      </c>
      <c r="E67" s="15" t="str">
        <f>IFERROR(VLOOKUP(C67,SRA!B:T,8,0),"")</f>
        <v>COM</v>
      </c>
      <c r="F67" s="20" t="s">
        <v>454</v>
      </c>
      <c r="G67" s="15" t="str">
        <f>IFERROR(VLOOKUP(C67,SRA!B:T,5,0),"")</f>
        <v>SUPERINT ENG PROJ OB</v>
      </c>
      <c r="H67" s="11">
        <f>IFERROR(VLOOKUP(C67,SRA!B:T,18,0),"")</f>
        <v>1811.32</v>
      </c>
      <c r="I67" s="11">
        <f>IFERROR(VLOOKUP(C67,SRA!B:T,19,0),"")</f>
        <v>7245.23</v>
      </c>
      <c r="J67" s="31">
        <f>IFERROR(VLOOKUP(C67,JANEIRO!B:F,3,0),"0,00")</f>
        <v>9056.5499999999993</v>
      </c>
      <c r="K67" s="11">
        <f t="shared" si="0"/>
        <v>2267.5999999999995</v>
      </c>
      <c r="L67" s="31">
        <f>IFERROR(VLOOKUP(C67,JANEIRO!B:H,7,0),"0,00")</f>
        <v>6788.95</v>
      </c>
      <c r="M67" s="25"/>
      <c r="P67" s="42"/>
    </row>
    <row r="68" spans="2:16" s="21" customFormat="1">
      <c r="B68" s="15">
        <f t="shared" si="1"/>
        <v>60</v>
      </c>
      <c r="C68" s="43">
        <v>3413</v>
      </c>
      <c r="D68" s="28" t="s">
        <v>579</v>
      </c>
      <c r="E68" s="15" t="str">
        <f>IFERROR(VLOOKUP(C68,SRA!B:T,8,0),"")</f>
        <v>COM</v>
      </c>
      <c r="F68" s="20" t="s">
        <v>454</v>
      </c>
      <c r="G68" s="15" t="str">
        <f>IFERROR(VLOOKUP(C68,SRA!B:T,5,0),"")</f>
        <v>COORD GESTAO E PLANE</v>
      </c>
      <c r="H68" s="11">
        <f>IFERROR(VLOOKUP(C68,SRA!B:T,18,0),"")</f>
        <v>1664.45</v>
      </c>
      <c r="I68" s="11">
        <f>IFERROR(VLOOKUP(C68,SRA!B:T,19,0),"")</f>
        <v>6657.79</v>
      </c>
      <c r="J68" s="31">
        <f>IFERROR(VLOOKUP(C68,JANEIRO!B:F,3,0),"0,00")</f>
        <v>8322.24</v>
      </c>
      <c r="K68" s="11">
        <f t="shared" si="0"/>
        <v>2379.6099999999997</v>
      </c>
      <c r="L68" s="31">
        <f>IFERROR(VLOOKUP(C68,JANEIRO!B:H,7,0),"0,00")</f>
        <v>5942.63</v>
      </c>
      <c r="M68" s="25"/>
      <c r="P68" s="42"/>
    </row>
    <row r="69" spans="2:16" s="21" customFormat="1">
      <c r="B69" s="15">
        <f t="shared" si="1"/>
        <v>61</v>
      </c>
      <c r="C69" s="43">
        <v>3414</v>
      </c>
      <c r="D69" s="28" t="s">
        <v>581</v>
      </c>
      <c r="E69" s="15" t="str">
        <f>IFERROR(VLOOKUP(C69,SRA!B:T,8,0),"")</f>
        <v>COM</v>
      </c>
      <c r="F69" s="20" t="s">
        <v>454</v>
      </c>
      <c r="G69" s="15" t="str">
        <f>IFERROR(VLOOKUP(C69,SRA!B:T,5,0),"")</f>
        <v>COORD. SEG. TRABALHO</v>
      </c>
      <c r="H69" s="11">
        <f>IFERROR(VLOOKUP(C69,SRA!B:T,18,0),"")</f>
        <v>1664.45</v>
      </c>
      <c r="I69" s="11">
        <f>IFERROR(VLOOKUP(C69,SRA!B:T,19,0),"")</f>
        <v>6657.79</v>
      </c>
      <c r="J69" s="31">
        <f>IFERROR(VLOOKUP(C69,JANEIRO!B:F,3,0),"0,00")</f>
        <v>8322.24</v>
      </c>
      <c r="K69" s="11">
        <f t="shared" si="0"/>
        <v>2065.67</v>
      </c>
      <c r="L69" s="31">
        <f>IFERROR(VLOOKUP(C69,JANEIRO!B:H,7,0),"0,00")</f>
        <v>6256.57</v>
      </c>
      <c r="M69" s="25"/>
      <c r="P69" s="42"/>
    </row>
    <row r="70" spans="2:16" s="21" customFormat="1">
      <c r="B70" s="15">
        <f t="shared" si="1"/>
        <v>62</v>
      </c>
      <c r="C70" s="43">
        <v>3412</v>
      </c>
      <c r="D70" s="28" t="s">
        <v>575</v>
      </c>
      <c r="E70" s="15" t="str">
        <f>IFERROR(VLOOKUP(C70,SRA!B:T,8,0),"")</f>
        <v>COM</v>
      </c>
      <c r="F70" s="20" t="s">
        <v>454</v>
      </c>
      <c r="G70" s="15" t="str">
        <f>IFERROR(VLOOKUP(C70,SRA!B:T,5,0),"")</f>
        <v>SUPERINTENDENTE TECN</v>
      </c>
      <c r="H70" s="11">
        <f>IFERROR(VLOOKUP(C70,SRA!B:T,18,0),"")</f>
        <v>1811.32</v>
      </c>
      <c r="I70" s="11">
        <f>IFERROR(VLOOKUP(C70,SRA!B:T,19,0),"")</f>
        <v>7245.23</v>
      </c>
      <c r="J70" s="31">
        <f>IFERROR(VLOOKUP(C70,JANEIRO!B:F,3,0),"0,00")</f>
        <v>9388.2800000000007</v>
      </c>
      <c r="K70" s="11">
        <f t="shared" si="0"/>
        <v>2358.8300000000008</v>
      </c>
      <c r="L70" s="31">
        <f>IFERROR(VLOOKUP(C70,JANEIRO!B:H,7,0),"0,00")</f>
        <v>7029.45</v>
      </c>
      <c r="M70" s="25"/>
      <c r="P70" s="42"/>
    </row>
    <row r="71" spans="2:16" s="42" customFormat="1">
      <c r="B71" s="15">
        <f t="shared" si="1"/>
        <v>63</v>
      </c>
      <c r="C71" s="43">
        <v>3416</v>
      </c>
      <c r="D71" s="28" t="s">
        <v>587</v>
      </c>
      <c r="E71" s="15" t="str">
        <f>IFERROR(VLOOKUP(C71,SRA!B:T,8,0),"")</f>
        <v>COM</v>
      </c>
      <c r="F71" s="20" t="s">
        <v>454</v>
      </c>
      <c r="G71" s="15" t="str">
        <f>IFERROR(VLOOKUP(C71,SRA!B:T,5,0),"")</f>
        <v>GESTOR DE APOIO ADM.</v>
      </c>
      <c r="H71" s="11">
        <f>IFERROR(VLOOKUP(C71,SRA!B:T,18,0),"")</f>
        <v>293.70999999999998</v>
      </c>
      <c r="I71" s="11">
        <f>IFERROR(VLOOKUP(C71,SRA!B:T,19,0),"")</f>
        <v>1174.82</v>
      </c>
      <c r="J71" s="31">
        <f>IFERROR(VLOOKUP(C71,JANEIRO!B:F,3,0),"0,00")</f>
        <v>5013.9399999999996</v>
      </c>
      <c r="K71" s="11">
        <f t="shared" si="0"/>
        <v>1128.9299999999994</v>
      </c>
      <c r="L71" s="31">
        <f>IFERROR(VLOOKUP(C71,JANEIRO!B:H,7,0),"0,00")</f>
        <v>3885.01</v>
      </c>
      <c r="M71" s="25"/>
      <c r="N71" s="21"/>
      <c r="O71" s="21"/>
    </row>
    <row r="72" spans="2:16" s="42" customFormat="1">
      <c r="B72" s="15">
        <f t="shared" si="1"/>
        <v>64</v>
      </c>
      <c r="C72" s="43">
        <v>3417</v>
      </c>
      <c r="D72" s="28" t="s">
        <v>588</v>
      </c>
      <c r="E72" s="15" t="str">
        <f>IFERROR(VLOOKUP(C72,SRA!B:T,8,0),"")</f>
        <v>COM</v>
      </c>
      <c r="F72" s="20" t="s">
        <v>454</v>
      </c>
      <c r="G72" s="15" t="str">
        <f>IFERROR(VLOOKUP(C72,SRA!B:T,5,0),"")</f>
        <v>COORD. GOVER. CORP.</v>
      </c>
      <c r="H72" s="11">
        <f>IFERROR(VLOOKUP(C72,SRA!B:T,18,0),"")</f>
        <v>1664.45</v>
      </c>
      <c r="I72" s="11">
        <f>IFERROR(VLOOKUP(C72,SRA!B:T,19,0),"")</f>
        <v>6657.79</v>
      </c>
      <c r="J72" s="31">
        <f>IFERROR(VLOOKUP(C72,JANEIRO!B:F,3,0),"0,00")</f>
        <v>8435.7099999999991</v>
      </c>
      <c r="K72" s="11">
        <f t="shared" si="0"/>
        <v>5606.15</v>
      </c>
      <c r="L72" s="31">
        <f>IFERROR(VLOOKUP(C72,JANEIRO!B:H,7,0),"0,00")</f>
        <v>2829.56</v>
      </c>
      <c r="M72" s="25"/>
      <c r="N72" s="21"/>
      <c r="O72" s="21"/>
    </row>
    <row r="73" spans="2:16" s="42" customFormat="1">
      <c r="B73" s="15">
        <f t="shared" si="1"/>
        <v>65</v>
      </c>
      <c r="C73" s="63">
        <v>3418</v>
      </c>
      <c r="D73" s="28" t="str">
        <f>IFERROR(VLOOKUP(C73,SRA!B:C,2,0),"")</f>
        <v>DOMINGOS SAVIO F C DA S JUNIOR</v>
      </c>
      <c r="E73" s="15" t="str">
        <f>IFERROR(VLOOKUP(C73,SRA!B:T,8,0),"")</f>
        <v>COM</v>
      </c>
      <c r="F73" s="20" t="s">
        <v>454</v>
      </c>
      <c r="G73" s="15" t="str">
        <f>IFERROR(VLOOKUP(C73,SRA!B:T,5,0),"")</f>
        <v>COORD. COMPLIANCE/GR</v>
      </c>
      <c r="H73" s="11">
        <f>IFERROR(VLOOKUP(C73,SRA!B:T,18,0),"")</f>
        <v>1664.45</v>
      </c>
      <c r="I73" s="11">
        <f>IFERROR(VLOOKUP(C73,SRA!B:T,19,0),"")</f>
        <v>6657.79</v>
      </c>
      <c r="J73" s="31">
        <f>IFERROR(VLOOKUP(C73,JANEIRO!B:F,3,0),"0,00")</f>
        <v>8322.24</v>
      </c>
      <c r="K73" s="11">
        <f t="shared" ref="K73:K136" si="2">J73-L73</f>
        <v>1961.3899999999994</v>
      </c>
      <c r="L73" s="31">
        <f>IFERROR(VLOOKUP(C73,JANEIRO!B:H,7,0),"0,00")</f>
        <v>6360.85</v>
      </c>
      <c r="M73" s="25" t="str">
        <f>IFERROR(VLOOKUP(C73,FÉRIAS!C:D,2,0),"")</f>
        <v/>
      </c>
      <c r="N73" s="21" t="str">
        <f>IFERROR(VLOOKUP(C73,AFASTADOS!B:C,2,0),"")</f>
        <v/>
      </c>
      <c r="O73" s="21"/>
      <c r="P73" s="21"/>
    </row>
    <row r="74" spans="2:16" s="42" customFormat="1">
      <c r="B74" s="15">
        <f t="shared" ref="B74:B137" si="3">B73+1</f>
        <v>66</v>
      </c>
      <c r="C74" s="63">
        <v>3419</v>
      </c>
      <c r="D74" s="28" t="str">
        <f>IFERROR(VLOOKUP(C74,SRA!B:C,2,0),"")</f>
        <v>AGILDO BATISTA DOS S JUNIOR</v>
      </c>
      <c r="E74" s="15" t="str">
        <f>IFERROR(VLOOKUP(C74,SRA!B:T,8,0),"")</f>
        <v>COM</v>
      </c>
      <c r="F74" s="20" t="s">
        <v>454</v>
      </c>
      <c r="G74" s="15" t="str">
        <f>IFERROR(VLOOKUP(C74,SRA!B:T,5,0),"")</f>
        <v>SUPERINTENDENTE ADM.</v>
      </c>
      <c r="H74" s="11">
        <f>IFERROR(VLOOKUP(C74,SRA!B:T,18,0),"")</f>
        <v>1811.32</v>
      </c>
      <c r="I74" s="11">
        <f>IFERROR(VLOOKUP(C74,SRA!B:T,19,0),"")</f>
        <v>7245.23</v>
      </c>
      <c r="J74" s="31">
        <f>IFERROR(VLOOKUP(C74,JANEIRO!B:F,3,0),"0,00")</f>
        <v>9388.2800000000007</v>
      </c>
      <c r="K74" s="11">
        <f t="shared" si="2"/>
        <v>2539.5700000000006</v>
      </c>
      <c r="L74" s="31">
        <f>IFERROR(VLOOKUP(C74,JANEIRO!B:H,7,0),"0,00")</f>
        <v>6848.71</v>
      </c>
      <c r="M74" s="25" t="str">
        <f>IFERROR(VLOOKUP(C74,FÉRIAS!C:D,2,0),"")</f>
        <v/>
      </c>
      <c r="N74" s="21" t="str">
        <f>IFERROR(VLOOKUP(C74,AFASTADOS!B:C,2,0),"")</f>
        <v/>
      </c>
      <c r="O74" s="21"/>
      <c r="P74" s="21"/>
    </row>
    <row r="75" spans="2:16" s="42" customFormat="1">
      <c r="B75" s="15">
        <f t="shared" si="3"/>
        <v>67</v>
      </c>
      <c r="C75" s="63">
        <v>3420</v>
      </c>
      <c r="D75" s="28" t="str">
        <f>IFERROR(VLOOKUP(C75,SRA!B:C,2,0),"")</f>
        <v>BRUNA MARIA PIMENTEL DE MORAIS</v>
      </c>
      <c r="E75" s="15" t="str">
        <f>IFERROR(VLOOKUP(C75,SRA!B:T,8,0),"")</f>
        <v>COM</v>
      </c>
      <c r="F75" s="20" t="s">
        <v>454</v>
      </c>
      <c r="G75" s="15" t="str">
        <f>IFERROR(VLOOKUP(C75,SRA!B:T,5,0),"")</f>
        <v>GESTOR DE DESENV.</v>
      </c>
      <c r="H75" s="11">
        <f>IFERROR(VLOOKUP(C75,SRA!B:T,18,0),"")</f>
        <v>881.12</v>
      </c>
      <c r="I75" s="11">
        <f>IFERROR(VLOOKUP(C75,SRA!B:T,19,0),"")</f>
        <v>3524.49</v>
      </c>
      <c r="J75" s="31">
        <f>IFERROR(VLOOKUP(C75,JANEIRO!B:F,3,0),"0,00")</f>
        <v>4405.6099999999997</v>
      </c>
      <c r="K75" s="11">
        <f t="shared" si="2"/>
        <v>2825.16</v>
      </c>
      <c r="L75" s="31">
        <f>IFERROR(VLOOKUP(C75,JANEIRO!B:H,7,0),"0,00")</f>
        <v>1580.45</v>
      </c>
      <c r="M75" s="25" t="str">
        <f>IFERROR(VLOOKUP(C75,FÉRIAS!C:D,2,0),"")</f>
        <v/>
      </c>
      <c r="N75" s="21" t="str">
        <f>IFERROR(VLOOKUP(C75,AFASTADOS!B:C,2,0),"")</f>
        <v/>
      </c>
      <c r="O75" s="21"/>
      <c r="P75" s="21"/>
    </row>
    <row r="76" spans="2:16" s="42" customFormat="1">
      <c r="B76" s="15">
        <f t="shared" si="3"/>
        <v>68</v>
      </c>
      <c r="C76" s="63">
        <v>3421</v>
      </c>
      <c r="D76" s="28" t="str">
        <f>IFERROR(VLOOKUP(C76,SRA!B:C,2,0),"")</f>
        <v>ROSEANE LOPES DA SILVA</v>
      </c>
      <c r="E76" s="15" t="str">
        <f>IFERROR(VLOOKUP(C76,SRA!B:T,8,0),"")</f>
        <v>COM</v>
      </c>
      <c r="F76" s="20" t="s">
        <v>454</v>
      </c>
      <c r="G76" s="15" t="str">
        <f>IFERROR(VLOOKUP(C76,SRA!B:T,5,0),"")</f>
        <v>SECRETARIA DIR.</v>
      </c>
      <c r="H76" s="11">
        <f>IFERROR(VLOOKUP(C76,SRA!B:T,18,0),"")</f>
        <v>391.6</v>
      </c>
      <c r="I76" s="11">
        <f>IFERROR(VLOOKUP(C76,SRA!B:T,19,0),"")</f>
        <v>1566.44</v>
      </c>
      <c r="J76" s="31">
        <f>IFERROR(VLOOKUP(C76,JANEIRO!B:F,3,0),"0,00")</f>
        <v>2289.77</v>
      </c>
      <c r="K76" s="11">
        <f t="shared" si="2"/>
        <v>666.63000000000011</v>
      </c>
      <c r="L76" s="31">
        <f>IFERROR(VLOOKUP(C76,JANEIRO!B:H,7,0),"0,00")</f>
        <v>1623.1399999999999</v>
      </c>
      <c r="M76" s="25" t="str">
        <f>IFERROR(VLOOKUP(C76,FÉRIAS!C:D,2,0),"")</f>
        <v/>
      </c>
      <c r="N76" s="21" t="str">
        <f>IFERROR(VLOOKUP(C76,AFASTADOS!B:C,2,0),"")</f>
        <v/>
      </c>
      <c r="O76" s="21"/>
      <c r="P76" s="21"/>
    </row>
    <row r="77" spans="2:16" s="42" customFormat="1">
      <c r="B77" s="15">
        <f t="shared" si="3"/>
        <v>69</v>
      </c>
      <c r="C77" s="63">
        <v>3422</v>
      </c>
      <c r="D77" s="28" t="str">
        <f>IFERROR(VLOOKUP(C77,SRA!B:C,2,0),"")</f>
        <v>LUCIANA C ANUNCIACAO CUNHA</v>
      </c>
      <c r="E77" s="15" t="str">
        <f>IFERROR(VLOOKUP(C77,SRA!B:T,8,0),"")</f>
        <v>COM</v>
      </c>
      <c r="F77" s="20" t="s">
        <v>454</v>
      </c>
      <c r="G77" s="15" t="str">
        <f>IFERROR(VLOOKUP(C77,SRA!B:T,5,0),"")</f>
        <v>SUP. JURIDICO</v>
      </c>
      <c r="H77" s="11">
        <f>IFERROR(VLOOKUP(C77,SRA!B:T,18,0),"")</f>
        <v>1811.32</v>
      </c>
      <c r="I77" s="11">
        <f>IFERROR(VLOOKUP(C77,SRA!B:T,19,0),"")</f>
        <v>7245.23</v>
      </c>
      <c r="J77" s="31">
        <f>IFERROR(VLOOKUP(C77,JANEIRO!B:F,3,0),"0,00")</f>
        <v>9056.5499999999993</v>
      </c>
      <c r="K77" s="11">
        <f t="shared" si="2"/>
        <v>2267.5999999999995</v>
      </c>
      <c r="L77" s="31">
        <f>IFERROR(VLOOKUP(C77,JANEIRO!B:H,7,0),"0,00")</f>
        <v>6788.95</v>
      </c>
      <c r="M77" s="25" t="str">
        <f>IFERROR(VLOOKUP(C77,FÉRIAS!C:D,2,0),"")</f>
        <v/>
      </c>
      <c r="N77" s="21" t="str">
        <f>IFERROR(VLOOKUP(C77,AFASTADOS!B:C,2,0),"")</f>
        <v/>
      </c>
      <c r="O77" s="21"/>
      <c r="P77" s="21"/>
    </row>
    <row r="78" spans="2:16" s="42" customFormat="1">
      <c r="B78" s="15">
        <f t="shared" si="3"/>
        <v>70</v>
      </c>
      <c r="C78" s="63">
        <v>3423</v>
      </c>
      <c r="D78" s="28" t="str">
        <f>IFERROR(VLOOKUP(C78,SRA!B:C,2,0),"")</f>
        <v>AMANDA M DE QUEIROZ RODRIGUES</v>
      </c>
      <c r="E78" s="15" t="str">
        <f>IFERROR(VLOOKUP(C78,SRA!B:T,8,0),"")</f>
        <v>COM</v>
      </c>
      <c r="F78" s="20" t="s">
        <v>454</v>
      </c>
      <c r="G78" s="15" t="str">
        <f>IFERROR(VLOOKUP(C78,SRA!B:T,5,0),"")</f>
        <v>ASSESSOR DIRETORIA</v>
      </c>
      <c r="H78" s="11">
        <f>IFERROR(VLOOKUP(C78,SRA!B:T,18,0),"")</f>
        <v>979.03</v>
      </c>
      <c r="I78" s="11">
        <f>IFERROR(VLOOKUP(C78,SRA!B:T,19,0),"")</f>
        <v>3916.1</v>
      </c>
      <c r="J78" s="31">
        <f>IFERROR(VLOOKUP(C78,JANEIRO!B:F,3,0),"0,00")</f>
        <v>5226.8599999999997</v>
      </c>
      <c r="K78" s="11">
        <f t="shared" si="2"/>
        <v>928.9399999999996</v>
      </c>
      <c r="L78" s="31">
        <f>IFERROR(VLOOKUP(C78,JANEIRO!B:H,7,0),"0,00")</f>
        <v>4297.92</v>
      </c>
      <c r="M78" s="25"/>
      <c r="N78" s="21"/>
      <c r="O78" s="21"/>
      <c r="P78" s="21"/>
    </row>
    <row r="79" spans="2:16" s="42" customFormat="1">
      <c r="B79" s="15">
        <f t="shared" si="3"/>
        <v>71</v>
      </c>
      <c r="C79" s="63">
        <v>3424</v>
      </c>
      <c r="D79" s="28" t="str">
        <f>IFERROR(VLOOKUP(C79,SRA!B:C,2,0),"")</f>
        <v>WEVERTON RODRIGO C DA SILVA</v>
      </c>
      <c r="E79" s="15" t="str">
        <f>IFERROR(VLOOKUP(C79,SRA!B:T,8,0),"")</f>
        <v>COM</v>
      </c>
      <c r="F79" s="20" t="s">
        <v>454</v>
      </c>
      <c r="G79" s="15" t="str">
        <f>IFERROR(VLOOKUP(C79,SRA!B:T,5,0),"")</f>
        <v>SUP DE REL INSTITUCI</v>
      </c>
      <c r="H79" s="11">
        <f>IFERROR(VLOOKUP(C79,SRA!B:T,18,0),"")</f>
        <v>1811.32</v>
      </c>
      <c r="I79" s="11">
        <f>IFERROR(VLOOKUP(C79,SRA!B:T,19,0),"")</f>
        <v>7245.23</v>
      </c>
      <c r="J79" s="31">
        <f>IFERROR(VLOOKUP(C79,JANEIRO!B:F,3,0),"0,00")</f>
        <v>9056.5499999999993</v>
      </c>
      <c r="K79" s="11">
        <f t="shared" si="2"/>
        <v>2685.1899999999987</v>
      </c>
      <c r="L79" s="31">
        <f>IFERROR(VLOOKUP(C79,JANEIRO!B:H,7,0),"0,00")</f>
        <v>6371.3600000000006</v>
      </c>
      <c r="M79" s="25"/>
      <c r="N79" s="21"/>
      <c r="O79" s="21"/>
      <c r="P79" s="21"/>
    </row>
    <row r="80" spans="2:16" s="42" customFormat="1">
      <c r="B80" s="15">
        <f t="shared" si="3"/>
        <v>72</v>
      </c>
      <c r="C80" s="63">
        <v>3425</v>
      </c>
      <c r="D80" s="28" t="str">
        <f>IFERROR(VLOOKUP(C80,SRA!B:C,2,0),"")</f>
        <v>ISMAR HENRIQUE RAMOS BARBOSA</v>
      </c>
      <c r="E80" s="15" t="str">
        <f>IFERROR(VLOOKUP(C80,SRA!B:T,8,0),"")</f>
        <v>COM</v>
      </c>
      <c r="F80" s="20" t="s">
        <v>454</v>
      </c>
      <c r="G80" s="15" t="str">
        <f>IFERROR(VLOOKUP(C80,SRA!B:T,5,0),"")</f>
        <v>COORD DE MANUTENCAO</v>
      </c>
      <c r="H80" s="11">
        <f>IFERROR(VLOOKUP(C80,SRA!B:T,18,0),"")</f>
        <v>1664.45</v>
      </c>
      <c r="I80" s="11">
        <f>IFERROR(VLOOKUP(C80,SRA!B:T,19,0),"")</f>
        <v>6657.79</v>
      </c>
      <c r="J80" s="31">
        <f>IFERROR(VLOOKUP(C80,JANEIRO!B:F,3,0),"0,00")</f>
        <v>8322.24</v>
      </c>
      <c r="K80" s="11">
        <f t="shared" si="2"/>
        <v>2065.67</v>
      </c>
      <c r="L80" s="31">
        <f>IFERROR(VLOOKUP(C80,JANEIRO!B:H,7,0),"0,00")</f>
        <v>6256.57</v>
      </c>
      <c r="M80" s="25"/>
      <c r="N80" s="21"/>
      <c r="O80" s="21"/>
      <c r="P80" s="21"/>
    </row>
    <row r="81" spans="2:15" s="42" customFormat="1">
      <c r="B81" s="15">
        <f t="shared" si="3"/>
        <v>73</v>
      </c>
      <c r="C81" s="43">
        <v>7001</v>
      </c>
      <c r="D81" s="28" t="str">
        <f>IFERROR(VLOOKUP(C81,SRA!B:C,2,0),"")</f>
        <v>VICTOR ALEXANDER A VIEIRA</v>
      </c>
      <c r="E81" s="15" t="str">
        <f>IFERROR(VLOOKUP(C81,SRA!B:T,8,0),"")</f>
        <v>EXQ</v>
      </c>
      <c r="F81" s="20" t="s">
        <v>454</v>
      </c>
      <c r="G81" s="15" t="str">
        <f>IFERROR(VLOOKUP(C81,SRA!B:T,5,0),"")</f>
        <v>ENG CIVIL</v>
      </c>
      <c r="H81" s="11">
        <f>IFERROR(VLOOKUP(C81,SRA!B:T,18,0),"")</f>
        <v>0</v>
      </c>
      <c r="I81" s="11">
        <f>IFERROR(VLOOKUP(C81,SRA!B:T,19,0),"")</f>
        <v>0</v>
      </c>
      <c r="J81" s="31" t="str">
        <f>IFERROR(VLOOKUP(C81,JANEIRO!B:F,3,0),"0,00")</f>
        <v>0,00</v>
      </c>
      <c r="K81" s="11">
        <f t="shared" si="2"/>
        <v>0</v>
      </c>
      <c r="L81" s="31" t="str">
        <f>IFERROR(VLOOKUP(C81,JANEIRO!B:H,7,0),"0,00")</f>
        <v>0,00</v>
      </c>
      <c r="M81" s="25"/>
      <c r="N81" s="21"/>
      <c r="O81" s="21"/>
    </row>
    <row r="82" spans="2:15" s="42" customFormat="1">
      <c r="B82" s="15">
        <f t="shared" si="3"/>
        <v>74</v>
      </c>
      <c r="C82" s="43">
        <v>7002</v>
      </c>
      <c r="D82" s="28" t="str">
        <f>IFERROR(VLOOKUP(C82,SRA!B:C,2,0),"")</f>
        <v>ANTONIO LUIZ DOLIVEIRA AZEVEDO</v>
      </c>
      <c r="E82" s="15" t="str">
        <f>IFERROR(VLOOKUP(C82,SRA!B:T,8,0),"")</f>
        <v>EXQ</v>
      </c>
      <c r="F82" s="20" t="s">
        <v>454</v>
      </c>
      <c r="G82" s="15" t="str">
        <f>IFERROR(VLOOKUP(C82,SRA!B:T,5,0),"")</f>
        <v>COORD ENG PROJ OBR</v>
      </c>
      <c r="H82" s="11">
        <f>IFERROR(VLOOKUP(C82,SRA!B:T,18,0),"")</f>
        <v>0</v>
      </c>
      <c r="I82" s="11">
        <f>IFERROR(VLOOKUP(C82,SRA!B:T,19,0),"")</f>
        <v>6657.79</v>
      </c>
      <c r="J82" s="31">
        <f>IFERROR(VLOOKUP(C82,JANEIRO!B:F,3,0),"0,00")</f>
        <v>7397.54</v>
      </c>
      <c r="K82" s="11">
        <f t="shared" si="2"/>
        <v>3770.1099999999997</v>
      </c>
      <c r="L82" s="31">
        <f>IFERROR(VLOOKUP(C82,JANEIRO!B:H,7,0),"0,00")</f>
        <v>3627.4300000000003</v>
      </c>
      <c r="M82" s="25"/>
      <c r="N82" s="21"/>
      <c r="O82" s="21"/>
    </row>
    <row r="83" spans="2:15" s="21" customFormat="1">
      <c r="B83" s="15">
        <f t="shared" si="3"/>
        <v>75</v>
      </c>
      <c r="C83" s="27">
        <v>200</v>
      </c>
      <c r="D83" s="28" t="str">
        <f>IFERROR(VLOOKUP(C83,SRA!B:C,2,0),"")</f>
        <v>MARIA DO CARMO DE SOUSA</v>
      </c>
      <c r="E83" s="15" t="str">
        <f>IFERROR(VLOOKUP(C83,SRA!B:T,8,0),"")</f>
        <v>CLT</v>
      </c>
      <c r="F83" s="20" t="s">
        <v>454</v>
      </c>
      <c r="G83" s="15" t="str">
        <f>IFERROR(VLOOKUP(C83,SRA!B:T,5,0),"")</f>
        <v>OP. DE PROD. IND.</v>
      </c>
      <c r="H83" s="11">
        <f>IFERROR(VLOOKUP(C83,SRA!B:T,18,0),"")</f>
        <v>4804.1099999999997</v>
      </c>
      <c r="I83" s="11">
        <f>IFERROR(VLOOKUP(C83,SRA!B:T,19,0),"")</f>
        <v>0</v>
      </c>
      <c r="J83" s="31">
        <f>IFERROR(VLOOKUP(C83,JANEIRO!B:F,3,0),"0,00")</f>
        <v>4804.1099999999997</v>
      </c>
      <c r="K83" s="11">
        <f t="shared" si="2"/>
        <v>1344.3999999999996</v>
      </c>
      <c r="L83" s="31">
        <f>IFERROR(VLOOKUP(C83,JANEIRO!B:H,7,0),"0,00")</f>
        <v>3459.71</v>
      </c>
      <c r="M83" s="25" t="str">
        <f>IFERROR(VLOOKUP(C83,FÉRIAS!C:D,2,0),"")</f>
        <v/>
      </c>
      <c r="N83" s="21" t="str">
        <f>IFERROR(VLOOKUP(C83,AFASTADOS!B:C,2,0),"")</f>
        <v/>
      </c>
    </row>
    <row r="84" spans="2:15" s="21" customFormat="1">
      <c r="B84" s="15">
        <f t="shared" si="3"/>
        <v>76</v>
      </c>
      <c r="C84" s="27">
        <v>397</v>
      </c>
      <c r="D84" s="28" t="str">
        <f>IFERROR(VLOOKUP(C84,SRA!B:C,2,0),"")</f>
        <v>MARIA AMARA MEDEIROS</v>
      </c>
      <c r="E84" s="15" t="str">
        <f>IFERROR(VLOOKUP(C84,SRA!B:T,8,0),"")</f>
        <v>CLT</v>
      </c>
      <c r="F84" s="20" t="s">
        <v>454</v>
      </c>
      <c r="G84" s="15" t="str">
        <f>IFERROR(VLOOKUP(C84,SRA!B:T,5,0),"")</f>
        <v>TEC. EM ADM. E FIN.</v>
      </c>
      <c r="H84" s="11">
        <f>IFERROR(VLOOKUP(C84,SRA!B:T,18,0),"")</f>
        <v>5000.8</v>
      </c>
      <c r="I84" s="11">
        <f>IFERROR(VLOOKUP(C84,SRA!B:T,19,0),"")</f>
        <v>0</v>
      </c>
      <c r="J84" s="31">
        <f>IFERROR(VLOOKUP(C84,JANEIRO!B:F,3,0),"0,00")</f>
        <v>5000.8</v>
      </c>
      <c r="K84" s="11">
        <f t="shared" si="2"/>
        <v>1813.8000000000002</v>
      </c>
      <c r="L84" s="31">
        <f>IFERROR(VLOOKUP(C84,JANEIRO!B:H,7,0),"0,00")</f>
        <v>3187</v>
      </c>
      <c r="M84" s="25" t="str">
        <f>IFERROR(VLOOKUP(C84,FÉRIAS!C:D,2,0),"")</f>
        <v/>
      </c>
      <c r="N84" s="21" t="str">
        <f>IFERROR(VLOOKUP(C84,AFASTADOS!B:C,2,0),"")</f>
        <v/>
      </c>
    </row>
    <row r="85" spans="2:15" s="21" customFormat="1">
      <c r="B85" s="15">
        <f t="shared" si="3"/>
        <v>77</v>
      </c>
      <c r="C85" s="27">
        <v>508</v>
      </c>
      <c r="D85" s="28" t="str">
        <f>IFERROR(VLOOKUP(C85,SRA!B:C,2,0),"")</f>
        <v>SANDRA EMIDIO PEREIRA</v>
      </c>
      <c r="E85" s="15" t="str">
        <f>IFERROR(VLOOKUP(C85,SRA!B:T,8,0),"")</f>
        <v>CLT</v>
      </c>
      <c r="F85" s="20" t="s">
        <v>466</v>
      </c>
      <c r="G85" s="15" t="str">
        <f>IFERROR(VLOOKUP(C85,SRA!B:T,5,0),"")</f>
        <v>TEC. EM ADM. E FIN.</v>
      </c>
      <c r="H85" s="11">
        <f>IFERROR(VLOOKUP(C85,SRA!B:T,18,0),"")</f>
        <v>5082.5599999999995</v>
      </c>
      <c r="I85" s="11">
        <f>IFERROR(VLOOKUP(C85,SRA!B:T,19,0),"")</f>
        <v>0</v>
      </c>
      <c r="J85" s="31">
        <f>IFERROR(VLOOKUP(C85,JANEIRO!B:F,3,0),"0,00")</f>
        <v>6776.75</v>
      </c>
      <c r="K85" s="11">
        <f t="shared" si="2"/>
        <v>6769.66</v>
      </c>
      <c r="L85" s="31">
        <f>IFERROR(VLOOKUP(C85,JANEIRO!B:H,7,0),"0,00")</f>
        <v>7.09</v>
      </c>
      <c r="M85" s="25" t="str">
        <f>IFERROR(VLOOKUP(C85,FÉRIAS!C:D,2,0),"")</f>
        <v>SANDRA EMIDIO PEREIRA</v>
      </c>
      <c r="N85" s="21" t="str">
        <f>IFERROR(VLOOKUP(C85,AFASTADOS!B:C,2,0),"")</f>
        <v/>
      </c>
    </row>
    <row r="86" spans="2:15" s="21" customFormat="1">
      <c r="B86" s="15">
        <f t="shared" si="3"/>
        <v>78</v>
      </c>
      <c r="C86" s="27">
        <v>510</v>
      </c>
      <c r="D86" s="28" t="str">
        <f>IFERROR(VLOOKUP(C86,SRA!B:C,2,0),"")</f>
        <v>FRANCISCO FERREIRA DE SOUSA</v>
      </c>
      <c r="E86" s="15" t="str">
        <f>IFERROR(VLOOKUP(C86,SRA!B:T,8,0),"")</f>
        <v>CLT</v>
      </c>
      <c r="F86" s="20" t="s">
        <v>454</v>
      </c>
      <c r="G86" s="15" t="str">
        <f>IFERROR(VLOOKUP(C86,SRA!B:T,5,0),"")</f>
        <v>TEC. EM ADM. E FIN.</v>
      </c>
      <c r="H86" s="11">
        <f>IFERROR(VLOOKUP(C86,SRA!B:T,18,0),"")</f>
        <v>4118.83</v>
      </c>
      <c r="I86" s="11">
        <f>IFERROR(VLOOKUP(C86,SRA!B:T,19,0),"")</f>
        <v>0</v>
      </c>
      <c r="J86" s="31">
        <f>IFERROR(VLOOKUP(C86,JANEIRO!B:F,3,0),"0,00")</f>
        <v>4667.08</v>
      </c>
      <c r="K86" s="11">
        <f t="shared" si="2"/>
        <v>1634.71</v>
      </c>
      <c r="L86" s="31">
        <f>IFERROR(VLOOKUP(C86,JANEIRO!B:H,7,0),"0,00")</f>
        <v>3032.37</v>
      </c>
      <c r="M86" s="25" t="str">
        <f>IFERROR(VLOOKUP(C86,FÉRIAS!C:D,2,0),"")</f>
        <v/>
      </c>
      <c r="N86" s="21" t="str">
        <f>IFERROR(VLOOKUP(C86,AFASTADOS!B:C,2,0),"")</f>
        <v/>
      </c>
    </row>
    <row r="87" spans="2:15" s="21" customFormat="1">
      <c r="B87" s="15">
        <f t="shared" si="3"/>
        <v>79</v>
      </c>
      <c r="C87" s="27">
        <v>542</v>
      </c>
      <c r="D87" s="28" t="str">
        <f>IFERROR(VLOOKUP(C87,SRA!B:C,2,0),"")</f>
        <v>ANA MARTA MARCELINO DA SILVA</v>
      </c>
      <c r="E87" s="15" t="str">
        <f>IFERROR(VLOOKUP(C87,SRA!B:T,8,0),"")</f>
        <v>CLT</v>
      </c>
      <c r="F87" s="20" t="s">
        <v>454</v>
      </c>
      <c r="G87" s="15" t="str">
        <f>IFERROR(VLOOKUP(C87,SRA!B:T,5,0),"")</f>
        <v>TEC.EM QUALIDADE IND</v>
      </c>
      <c r="H87" s="11">
        <f>IFERROR(VLOOKUP(C87,SRA!B:T,18,0),"")</f>
        <v>1981.2</v>
      </c>
      <c r="I87" s="11">
        <f>IFERROR(VLOOKUP(C87,SRA!B:T,19,0),"")</f>
        <v>0</v>
      </c>
      <c r="J87" s="31">
        <f>IFERROR(VLOOKUP(C87,JANEIRO!B:F,3,0),"0,00")</f>
        <v>2607.83</v>
      </c>
      <c r="K87" s="11">
        <f t="shared" si="2"/>
        <v>506.4699999999998</v>
      </c>
      <c r="L87" s="31">
        <f>IFERROR(VLOOKUP(C87,JANEIRO!B:H,7,0),"0,00")</f>
        <v>2101.36</v>
      </c>
      <c r="M87" s="25" t="str">
        <f>IFERROR(VLOOKUP(C87,FÉRIAS!C:D,2,0),"")</f>
        <v/>
      </c>
      <c r="N87" s="21" t="str">
        <f>IFERROR(VLOOKUP(C87,AFASTADOS!B:C,2,0),"")</f>
        <v/>
      </c>
    </row>
    <row r="88" spans="2:15" s="21" customFormat="1">
      <c r="B88" s="15">
        <f t="shared" si="3"/>
        <v>80</v>
      </c>
      <c r="C88" s="27">
        <v>788</v>
      </c>
      <c r="D88" s="28" t="str">
        <f>IFERROR(VLOOKUP(C88,SRA!B:C,2,0),"")</f>
        <v>IVONEIDE FRANCISCA S ALMEIDA</v>
      </c>
      <c r="E88" s="15" t="str">
        <f>IFERROR(VLOOKUP(C88,SRA!B:T,8,0),"")</f>
        <v>CLT</v>
      </c>
      <c r="F88" s="20" t="s">
        <v>454</v>
      </c>
      <c r="G88" s="15" t="str">
        <f>IFERROR(VLOOKUP(C88,SRA!B:T,5,0),"")</f>
        <v>OP. DE PROD. IND.</v>
      </c>
      <c r="H88" s="11">
        <f>IFERROR(VLOOKUP(C88,SRA!B:T,18,0),"")</f>
        <v>3353.92</v>
      </c>
      <c r="I88" s="11">
        <f>IFERROR(VLOOKUP(C88,SRA!B:T,19,0),"")</f>
        <v>0</v>
      </c>
      <c r="J88" s="31">
        <f>IFERROR(VLOOKUP(C88,JANEIRO!B:F,3,0),"0,00")</f>
        <v>3353.92</v>
      </c>
      <c r="K88" s="11">
        <f t="shared" si="2"/>
        <v>1168.8900000000003</v>
      </c>
      <c r="L88" s="31">
        <f>IFERROR(VLOOKUP(C88,JANEIRO!B:H,7,0),"0,00")</f>
        <v>2185.0299999999997</v>
      </c>
      <c r="M88" s="25" t="str">
        <f>IFERROR(VLOOKUP(C88,FÉRIAS!C:D,2,0),"")</f>
        <v/>
      </c>
      <c r="N88" s="21" t="str">
        <f>IFERROR(VLOOKUP(C88,AFASTADOS!B:C,2,0),"")</f>
        <v/>
      </c>
    </row>
    <row r="89" spans="2:15" s="21" customFormat="1">
      <c r="B89" s="15">
        <f t="shared" si="3"/>
        <v>81</v>
      </c>
      <c r="C89" s="27">
        <v>830</v>
      </c>
      <c r="D89" s="28" t="str">
        <f>IFERROR(VLOOKUP(C89,SRA!B:C,2,0),"")</f>
        <v>CARLOS ANTONIO DA SILVA</v>
      </c>
      <c r="E89" s="15" t="str">
        <f>IFERROR(VLOOKUP(C89,SRA!B:T,8,0),"")</f>
        <v>CLT</v>
      </c>
      <c r="F89" s="20" t="s">
        <v>454</v>
      </c>
      <c r="G89" s="15" t="str">
        <f>IFERROR(VLOOKUP(C89,SRA!B:T,5,0),"")</f>
        <v>TEC. EM ADM. E FIN.</v>
      </c>
      <c r="H89" s="11">
        <f>IFERROR(VLOOKUP(C89,SRA!B:T,18,0),"")</f>
        <v>5006.45</v>
      </c>
      <c r="I89" s="11">
        <f>IFERROR(VLOOKUP(C89,SRA!B:T,19,0),"")</f>
        <v>0</v>
      </c>
      <c r="J89" s="31">
        <f>IFERROR(VLOOKUP(C89,JANEIRO!B:F,3,0),"0,00")</f>
        <v>5006.45</v>
      </c>
      <c r="K89" s="11">
        <f t="shared" si="2"/>
        <v>1682.0599999999995</v>
      </c>
      <c r="L89" s="31">
        <f>IFERROR(VLOOKUP(C89,JANEIRO!B:H,7,0),"0,00")</f>
        <v>3324.3900000000003</v>
      </c>
      <c r="M89" s="25" t="str">
        <f>IFERROR(VLOOKUP(C89,FÉRIAS!C:D,2,0),"")</f>
        <v/>
      </c>
      <c r="N89" s="21" t="str">
        <f>IFERROR(VLOOKUP(C89,AFASTADOS!B:C,2,0),"")</f>
        <v/>
      </c>
    </row>
    <row r="90" spans="2:15" s="21" customFormat="1">
      <c r="B90" s="15">
        <f t="shared" si="3"/>
        <v>82</v>
      </c>
      <c r="C90" s="27">
        <v>863</v>
      </c>
      <c r="D90" s="28" t="str">
        <f>IFERROR(VLOOKUP(C90,SRA!B:C,2,0),"")</f>
        <v>JOSE AMARO DOS SANTOS</v>
      </c>
      <c r="E90" s="15" t="str">
        <f>IFERROR(VLOOKUP(C90,SRA!B:T,8,0),"")</f>
        <v>CLT</v>
      </c>
      <c r="F90" s="20" t="s">
        <v>454</v>
      </c>
      <c r="G90" s="15" t="str">
        <f>IFERROR(VLOOKUP(C90,SRA!B:T,5,0),"")</f>
        <v>ASS. DE SERVICOS</v>
      </c>
      <c r="H90" s="11">
        <f>IFERROR(VLOOKUP(C90,SRA!B:T,18,0),"")</f>
        <v>2539.21</v>
      </c>
      <c r="I90" s="11">
        <f>IFERROR(VLOOKUP(C90,SRA!B:T,19,0),"")</f>
        <v>0</v>
      </c>
      <c r="J90" s="31">
        <f>IFERROR(VLOOKUP(C90,JANEIRO!B:F,3,0),"0,00")</f>
        <v>2539.21</v>
      </c>
      <c r="K90" s="11">
        <f t="shared" si="2"/>
        <v>1116.49</v>
      </c>
      <c r="L90" s="31">
        <f>IFERROR(VLOOKUP(C90,JANEIRO!B:H,7,0),"0,00")</f>
        <v>1422.72</v>
      </c>
      <c r="M90" s="25" t="str">
        <f>IFERROR(VLOOKUP(C90,FÉRIAS!C:D,2,0),"")</f>
        <v/>
      </c>
      <c r="N90" s="21" t="str">
        <f>IFERROR(VLOOKUP(C90,AFASTADOS!B:C,2,0),"")</f>
        <v/>
      </c>
    </row>
    <row r="91" spans="2:15" s="21" customFormat="1">
      <c r="B91" s="15">
        <f t="shared" si="3"/>
        <v>83</v>
      </c>
      <c r="C91" s="27">
        <v>871</v>
      </c>
      <c r="D91" s="28" t="str">
        <f>IFERROR(VLOOKUP(C91,SRA!B:C,2,0),"")</f>
        <v>MARIA LUISA P DE LEMOS</v>
      </c>
      <c r="E91" s="15" t="str">
        <f>IFERROR(VLOOKUP(C91,SRA!B:T,8,0),"")</f>
        <v>CLT</v>
      </c>
      <c r="F91" s="20" t="s">
        <v>466</v>
      </c>
      <c r="G91" s="15" t="str">
        <f>IFERROR(VLOOKUP(C91,SRA!B:T,5,0),"")</f>
        <v>TEC. EM ADM. E FIN.</v>
      </c>
      <c r="H91" s="11">
        <f>IFERROR(VLOOKUP(C91,SRA!B:T,18,0),"")</f>
        <v>5383.74</v>
      </c>
      <c r="I91" s="11">
        <f>IFERROR(VLOOKUP(C91,SRA!B:T,19,0),"")</f>
        <v>0</v>
      </c>
      <c r="J91" s="31">
        <f>IFERROR(VLOOKUP(C91,JANEIRO!B:F,3,0),"0,00")</f>
        <v>10767.47</v>
      </c>
      <c r="K91" s="11">
        <f t="shared" si="2"/>
        <v>7433.57</v>
      </c>
      <c r="L91" s="31">
        <f>IFERROR(VLOOKUP(C91,JANEIRO!B:H,7,0),"0,00")</f>
        <v>3333.9</v>
      </c>
      <c r="M91" s="25" t="str">
        <f>IFERROR(VLOOKUP(C91,FÉRIAS!C:D,2,0),"")</f>
        <v>MARIA LUISA P DE LEMOS</v>
      </c>
      <c r="N91" s="21" t="str">
        <f>IFERROR(VLOOKUP(C91,AFASTADOS!B:C,2,0),"")</f>
        <v/>
      </c>
    </row>
    <row r="92" spans="2:15" s="21" customFormat="1">
      <c r="B92" s="15">
        <f t="shared" si="3"/>
        <v>84</v>
      </c>
      <c r="C92" s="27">
        <v>897</v>
      </c>
      <c r="D92" s="28" t="str">
        <f>IFERROR(VLOOKUP(C92,SRA!B:C,2,0),"")</f>
        <v>EUNICE DE ASSIS CALIXTO</v>
      </c>
      <c r="E92" s="15" t="str">
        <f>IFERROR(VLOOKUP(C92,SRA!B:T,8,0),"")</f>
        <v>CLT</v>
      </c>
      <c r="F92" s="20" t="s">
        <v>454</v>
      </c>
      <c r="G92" s="15" t="str">
        <f>IFERROR(VLOOKUP(C92,SRA!B:T,5,0),"")</f>
        <v>ASS. DE SERVICOS</v>
      </c>
      <c r="H92" s="11">
        <f>IFERROR(VLOOKUP(C92,SRA!B:T,18,0),"")</f>
        <v>1894.8</v>
      </c>
      <c r="I92" s="11">
        <f>IFERROR(VLOOKUP(C92,SRA!B:T,19,0),"")</f>
        <v>0</v>
      </c>
      <c r="J92" s="31">
        <f>IFERROR(VLOOKUP(C92,JANEIRO!B:F,3,0),"0,00")</f>
        <v>1894.8</v>
      </c>
      <c r="K92" s="11">
        <f t="shared" si="2"/>
        <v>1610.9099999999999</v>
      </c>
      <c r="L92" s="31">
        <f>IFERROR(VLOOKUP(C92,JANEIRO!B:H,7,0),"0,00")</f>
        <v>283.89</v>
      </c>
      <c r="M92" s="25" t="str">
        <f>IFERROR(VLOOKUP(C92,FÉRIAS!C:D,2,0),"")</f>
        <v/>
      </c>
      <c r="N92" s="21" t="str">
        <f>IFERROR(VLOOKUP(C92,AFASTADOS!B:C,2,0),"")</f>
        <v/>
      </c>
    </row>
    <row r="93" spans="2:15" s="21" customFormat="1">
      <c r="B93" s="15">
        <f t="shared" si="3"/>
        <v>85</v>
      </c>
      <c r="C93" s="27">
        <v>996</v>
      </c>
      <c r="D93" s="28" t="str">
        <f>IFERROR(VLOOKUP(C93,SRA!B:C,2,0),"")</f>
        <v>FIRMINO SIQUEIRA DA SILVA</v>
      </c>
      <c r="E93" s="15" t="str">
        <f>IFERROR(VLOOKUP(C93,SRA!B:T,8,0),"")</f>
        <v>CLT</v>
      </c>
      <c r="F93" s="20" t="s">
        <v>454</v>
      </c>
      <c r="G93" s="15" t="str">
        <f>IFERROR(VLOOKUP(C93,SRA!B:T,5,0),"")</f>
        <v>OP. DE PROD. IND.</v>
      </c>
      <c r="H93" s="11">
        <f>IFERROR(VLOOKUP(C93,SRA!B:T,18,0),"")</f>
        <v>3939.17</v>
      </c>
      <c r="I93" s="11">
        <f>IFERROR(VLOOKUP(C93,SRA!B:T,19,0),"")</f>
        <v>0</v>
      </c>
      <c r="J93" s="31">
        <f>IFERROR(VLOOKUP(C93,JANEIRO!B:F,3,0),"0,00")</f>
        <v>3941.32</v>
      </c>
      <c r="K93" s="11">
        <f t="shared" si="2"/>
        <v>2017.6600000000003</v>
      </c>
      <c r="L93" s="31">
        <f>IFERROR(VLOOKUP(C93,JANEIRO!B:H,7,0),"0,00")</f>
        <v>1923.6599999999999</v>
      </c>
      <c r="M93" s="25" t="str">
        <f>IFERROR(VLOOKUP(C93,FÉRIAS!C:D,2,0),"")</f>
        <v/>
      </c>
      <c r="N93" s="21" t="str">
        <f>IFERROR(VLOOKUP(C93,AFASTADOS!B:C,2,0),"")</f>
        <v/>
      </c>
    </row>
    <row r="94" spans="2:15" s="21" customFormat="1">
      <c r="B94" s="15">
        <f t="shared" si="3"/>
        <v>86</v>
      </c>
      <c r="C94" s="27">
        <v>1008</v>
      </c>
      <c r="D94" s="28" t="str">
        <f>IFERROR(VLOOKUP(C94,SRA!B:C,2,0),"")</f>
        <v>MARIO JOSE DO NASCIMENTO</v>
      </c>
      <c r="E94" s="15" t="str">
        <f>IFERROR(VLOOKUP(C94,SRA!B:T,8,0),"")</f>
        <v>CLT</v>
      </c>
      <c r="F94" s="20" t="s">
        <v>466</v>
      </c>
      <c r="G94" s="15" t="str">
        <f>IFERROR(VLOOKUP(C94,SRA!B:T,5,0),"")</f>
        <v>ASS. DE SERVICOS</v>
      </c>
      <c r="H94" s="11">
        <f>IFERROR(VLOOKUP(C94,SRA!B:T,18,0),"")</f>
        <v>2193.44</v>
      </c>
      <c r="I94" s="11">
        <f>IFERROR(VLOOKUP(C94,SRA!B:T,19,0),"")</f>
        <v>0</v>
      </c>
      <c r="J94" s="31">
        <f>IFERROR(VLOOKUP(C94,JANEIRO!B:F,3,0),"0,00")</f>
        <v>2924.59</v>
      </c>
      <c r="K94" s="11">
        <f t="shared" si="2"/>
        <v>2920.3500000000004</v>
      </c>
      <c r="L94" s="31">
        <f>IFERROR(VLOOKUP(C94,JANEIRO!B:H,7,0),"0,00")</f>
        <v>4.24</v>
      </c>
      <c r="M94" s="25" t="str">
        <f>IFERROR(VLOOKUP(C94,FÉRIAS!C:D,2,0),"")</f>
        <v>MARIO JOSE DO NASCIMENTO</v>
      </c>
      <c r="N94" s="21" t="str">
        <f>IFERROR(VLOOKUP(C94,AFASTADOS!B:C,2,0),"")</f>
        <v/>
      </c>
    </row>
    <row r="95" spans="2:15" s="21" customFormat="1">
      <c r="B95" s="15">
        <f t="shared" si="3"/>
        <v>87</v>
      </c>
      <c r="C95" s="27">
        <v>1037</v>
      </c>
      <c r="D95" s="28" t="str">
        <f>IFERROR(VLOOKUP(C95,SRA!B:C,2,0),"")</f>
        <v>DAVI INACIO FILHO</v>
      </c>
      <c r="E95" s="15" t="str">
        <f>IFERROR(VLOOKUP(C95,SRA!B:T,8,0),"")</f>
        <v>CLT</v>
      </c>
      <c r="F95" s="20" t="s">
        <v>454</v>
      </c>
      <c r="G95" s="15" t="str">
        <f>IFERROR(VLOOKUP(C95,SRA!B:T,5,0),"")</f>
        <v>OP. DE PROD. IND.</v>
      </c>
      <c r="H95" s="11">
        <f>IFERROR(VLOOKUP(C95,SRA!B:T,18,0),"")</f>
        <v>3751.6</v>
      </c>
      <c r="I95" s="11">
        <f>IFERROR(VLOOKUP(C95,SRA!B:T,19,0),"")</f>
        <v>0</v>
      </c>
      <c r="J95" s="31">
        <f>IFERROR(VLOOKUP(C95,JANEIRO!B:F,3,0),"0,00")</f>
        <v>3751.6</v>
      </c>
      <c r="K95" s="11">
        <f t="shared" si="2"/>
        <v>1364.8399999999997</v>
      </c>
      <c r="L95" s="31">
        <f>IFERROR(VLOOKUP(C95,JANEIRO!B:H,7,0),"0,00")</f>
        <v>2386.7600000000002</v>
      </c>
      <c r="M95" s="25" t="str">
        <f>IFERROR(VLOOKUP(C95,FÉRIAS!C:D,2,0),"")</f>
        <v/>
      </c>
      <c r="N95" s="21" t="str">
        <f>IFERROR(VLOOKUP(C95,AFASTADOS!B:C,2,0),"")</f>
        <v/>
      </c>
    </row>
    <row r="96" spans="2:15" s="21" customFormat="1">
      <c r="B96" s="15">
        <f t="shared" si="3"/>
        <v>88</v>
      </c>
      <c r="C96" s="27">
        <v>1051</v>
      </c>
      <c r="D96" s="28" t="str">
        <f>IFERROR(VLOOKUP(C96,SRA!B:C,2,0),"")</f>
        <v>GEORGE HAROLD DE B  WALMSLEY</v>
      </c>
      <c r="E96" s="15" t="str">
        <f>IFERROR(VLOOKUP(C96,SRA!B:T,8,0),"")</f>
        <v>CLT</v>
      </c>
      <c r="F96" s="20" t="s">
        <v>466</v>
      </c>
      <c r="G96" s="15" t="str">
        <f>IFERROR(VLOOKUP(C96,SRA!B:T,5,0),"")</f>
        <v>ANALISTA EM PCP</v>
      </c>
      <c r="H96" s="11">
        <f>IFERROR(VLOOKUP(C96,SRA!B:T,18,0),"")</f>
        <v>20171.89</v>
      </c>
      <c r="I96" s="11">
        <f>IFERROR(VLOOKUP(C96,SRA!B:T,19,0),"")</f>
        <v>0</v>
      </c>
      <c r="J96" s="31">
        <f>IFERROR(VLOOKUP(C96,JANEIRO!B:F,3,0),"0,00")</f>
        <v>32536.27</v>
      </c>
      <c r="K96" s="11">
        <f t="shared" si="2"/>
        <v>25677.83</v>
      </c>
      <c r="L96" s="31">
        <f>IFERROR(VLOOKUP(C96,JANEIRO!B:H,7,0),"0,00")</f>
        <v>6858.44</v>
      </c>
      <c r="M96" s="25" t="str">
        <f>IFERROR(VLOOKUP(C96,FÉRIAS!C:D,2,0),"")</f>
        <v>GEORGE HAROLD DE B  WALMSLEY</v>
      </c>
      <c r="N96" s="21" t="str">
        <f>IFERROR(VLOOKUP(C96,AFASTADOS!B:C,2,0),"")</f>
        <v/>
      </c>
    </row>
    <row r="97" spans="2:14" s="21" customFormat="1">
      <c r="B97" s="15">
        <f t="shared" si="3"/>
        <v>89</v>
      </c>
      <c r="C97" s="27">
        <v>1056</v>
      </c>
      <c r="D97" s="28" t="str">
        <f>IFERROR(VLOOKUP(C97,SRA!B:C,2,0),"")</f>
        <v>VALERIA MARIA DA SILVA</v>
      </c>
      <c r="E97" s="15" t="str">
        <f>IFERROR(VLOOKUP(C97,SRA!B:T,8,0),"")</f>
        <v>CLT</v>
      </c>
      <c r="F97" s="20" t="s">
        <v>466</v>
      </c>
      <c r="G97" s="15" t="str">
        <f>IFERROR(VLOOKUP(C97,SRA!B:T,5,0),"")</f>
        <v>TEC.EM QUALIDADE IND</v>
      </c>
      <c r="H97" s="11">
        <f>IFERROR(VLOOKUP(C97,SRA!B:T,18,0),"")</f>
        <v>4540.99</v>
      </c>
      <c r="I97" s="11">
        <f>IFERROR(VLOOKUP(C97,SRA!B:T,19,0),"")</f>
        <v>0</v>
      </c>
      <c r="J97" s="31">
        <f>IFERROR(VLOOKUP(C97,JANEIRO!B:F,3,0),"0,00")</f>
        <v>6154.42</v>
      </c>
      <c r="K97" s="11">
        <f t="shared" si="2"/>
        <v>4503.3</v>
      </c>
      <c r="L97" s="31">
        <f>IFERROR(VLOOKUP(C97,JANEIRO!B:H,7,0),"0,00")</f>
        <v>1651.1200000000001</v>
      </c>
      <c r="M97" s="25" t="str">
        <f>IFERROR(VLOOKUP(C97,FÉRIAS!C:D,2,0),"")</f>
        <v>VALERIA MARIA DA SILVA</v>
      </c>
      <c r="N97" s="21" t="str">
        <f>IFERROR(VLOOKUP(C97,AFASTADOS!B:C,2,0),"")</f>
        <v/>
      </c>
    </row>
    <row r="98" spans="2:14" s="21" customFormat="1">
      <c r="B98" s="15">
        <f t="shared" si="3"/>
        <v>90</v>
      </c>
      <c r="C98" s="27">
        <v>1071</v>
      </c>
      <c r="D98" s="28" t="str">
        <f>IFERROR(VLOOKUP(C98,SRA!B:C,2,0),"")</f>
        <v>MARIA JOSE DA HORA</v>
      </c>
      <c r="E98" s="15" t="str">
        <f>IFERROR(VLOOKUP(C98,SRA!B:T,8,0),"")</f>
        <v>CLT</v>
      </c>
      <c r="F98" s="20" t="s">
        <v>454</v>
      </c>
      <c r="G98" s="15" t="str">
        <f>IFERROR(VLOOKUP(C98,SRA!B:T,5,0),"")</f>
        <v>OP. DE PROD. IND.</v>
      </c>
      <c r="H98" s="11">
        <f>IFERROR(VLOOKUP(C98,SRA!B:T,18,0),"")</f>
        <v>2089.0100000000002</v>
      </c>
      <c r="I98" s="11">
        <f>IFERROR(VLOOKUP(C98,SRA!B:T,19,0),"")</f>
        <v>0</v>
      </c>
      <c r="J98" s="31">
        <f>IFERROR(VLOOKUP(C98,JANEIRO!B:F,3,0),"0,00")</f>
        <v>2089.0100000000002</v>
      </c>
      <c r="K98" s="11">
        <f t="shared" si="2"/>
        <v>545.07000000000016</v>
      </c>
      <c r="L98" s="31">
        <f>IFERROR(VLOOKUP(C98,JANEIRO!B:H,7,0),"0,00")</f>
        <v>1543.94</v>
      </c>
      <c r="M98" s="25" t="str">
        <f>IFERROR(VLOOKUP(C98,FÉRIAS!C:D,2,0),"")</f>
        <v/>
      </c>
      <c r="N98" s="21" t="str">
        <f>IFERROR(VLOOKUP(C98,AFASTADOS!B:C,2,0),"")</f>
        <v/>
      </c>
    </row>
    <row r="99" spans="2:14" s="21" customFormat="1">
      <c r="B99" s="15">
        <f t="shared" si="3"/>
        <v>91</v>
      </c>
      <c r="C99" s="27">
        <v>1080</v>
      </c>
      <c r="D99" s="28" t="str">
        <f>IFERROR(VLOOKUP(C99,SRA!B:C,2,0),"")</f>
        <v>VALDIRENE ANDRE PEREIRA</v>
      </c>
      <c r="E99" s="15" t="str">
        <f>IFERROR(VLOOKUP(C99,SRA!B:T,8,0),"")</f>
        <v>CLT</v>
      </c>
      <c r="F99" s="20" t="s">
        <v>454</v>
      </c>
      <c r="G99" s="15" t="str">
        <f>IFERROR(VLOOKUP(C99,SRA!B:T,5,0),"")</f>
        <v>TEC. EM ADM. E FIN.</v>
      </c>
      <c r="H99" s="11">
        <f>IFERROR(VLOOKUP(C99,SRA!B:T,18,0),"")</f>
        <v>4118.83</v>
      </c>
      <c r="I99" s="11">
        <f>IFERROR(VLOOKUP(C99,SRA!B:T,19,0),"")</f>
        <v>0</v>
      </c>
      <c r="J99" s="31">
        <f>IFERROR(VLOOKUP(C99,JANEIRO!B:F,3,0),"0,00")</f>
        <v>4118.83</v>
      </c>
      <c r="K99" s="11">
        <f t="shared" si="2"/>
        <v>1271.1999999999998</v>
      </c>
      <c r="L99" s="31">
        <f>IFERROR(VLOOKUP(C99,JANEIRO!B:H,7,0),"0,00")</f>
        <v>2847.63</v>
      </c>
      <c r="M99" s="25" t="str">
        <f>IFERROR(VLOOKUP(C99,FÉRIAS!C:D,2,0),"")</f>
        <v/>
      </c>
      <c r="N99" s="21" t="str">
        <f>IFERROR(VLOOKUP(C99,AFASTADOS!B:C,2,0),"")</f>
        <v/>
      </c>
    </row>
    <row r="100" spans="2:14" s="21" customFormat="1">
      <c r="B100" s="15">
        <f t="shared" si="3"/>
        <v>92</v>
      </c>
      <c r="C100" s="27">
        <v>1099</v>
      </c>
      <c r="D100" s="28" t="str">
        <f>IFERROR(VLOOKUP(C100,SRA!B:C,2,0),"")</f>
        <v>VALERIA DA SILVA SOUZA</v>
      </c>
      <c r="E100" s="15" t="str">
        <f>IFERROR(VLOOKUP(C100,SRA!B:T,8,0),"")</f>
        <v>CLT</v>
      </c>
      <c r="F100" s="20" t="s">
        <v>454</v>
      </c>
      <c r="G100" s="15" t="str">
        <f>IFERROR(VLOOKUP(C100,SRA!B:T,5,0),"")</f>
        <v>OP. DE PROD. IND.</v>
      </c>
      <c r="H100" s="11">
        <f>IFERROR(VLOOKUP(C100,SRA!B:T,18,0),"")</f>
        <v>3751.6</v>
      </c>
      <c r="I100" s="11">
        <f>IFERROR(VLOOKUP(C100,SRA!B:T,19,0),"")</f>
        <v>0</v>
      </c>
      <c r="J100" s="31">
        <f>IFERROR(VLOOKUP(C100,JANEIRO!B:F,3,0),"0,00")</f>
        <v>3751.6</v>
      </c>
      <c r="K100" s="11">
        <f t="shared" si="2"/>
        <v>527.2800000000002</v>
      </c>
      <c r="L100" s="31">
        <f>IFERROR(VLOOKUP(C100,JANEIRO!B:H,7,0),"0,00")</f>
        <v>3224.3199999999997</v>
      </c>
      <c r="M100" s="25" t="str">
        <f>IFERROR(VLOOKUP(C100,FÉRIAS!C:D,2,0),"")</f>
        <v/>
      </c>
      <c r="N100" s="21" t="str">
        <f>IFERROR(VLOOKUP(C100,AFASTADOS!B:C,2,0),"")</f>
        <v/>
      </c>
    </row>
    <row r="101" spans="2:14" s="21" customFormat="1">
      <c r="B101" s="15">
        <f t="shared" si="3"/>
        <v>93</v>
      </c>
      <c r="C101" s="27">
        <v>1126</v>
      </c>
      <c r="D101" s="28" t="str">
        <f>IFERROR(VLOOKUP(C101,SRA!B:C,2,0),"")</f>
        <v>ALUISIO GOMES FERREIRA FILHO</v>
      </c>
      <c r="E101" s="15" t="str">
        <f>IFERROR(VLOOKUP(C101,SRA!B:T,8,0),"")</f>
        <v>CLT</v>
      </c>
      <c r="F101" s="20" t="s">
        <v>466</v>
      </c>
      <c r="G101" s="15" t="str">
        <f>IFERROR(VLOOKUP(C101,SRA!B:T,5,0),"")</f>
        <v>TEC. EM ADM. E FIN.</v>
      </c>
      <c r="H101" s="11">
        <f>IFERROR(VLOOKUP(C101,SRA!B:T,18,0),"")</f>
        <v>6439.54</v>
      </c>
      <c r="I101" s="11">
        <f>IFERROR(VLOOKUP(C101,SRA!B:T,19,0),"")</f>
        <v>0</v>
      </c>
      <c r="J101" s="31">
        <f>IFERROR(VLOOKUP(C101,JANEIRO!B:F,3,0),"0,00")</f>
        <v>15028.63</v>
      </c>
      <c r="K101" s="11">
        <f t="shared" si="2"/>
        <v>8861.5</v>
      </c>
      <c r="L101" s="31">
        <f>IFERROR(VLOOKUP(C101,JANEIRO!B:H,7,0),"0,00")</f>
        <v>6167.13</v>
      </c>
      <c r="M101" s="25" t="str">
        <f>IFERROR(VLOOKUP(C101,FÉRIAS!C:D,2,0),"")</f>
        <v>ALUISIO GOMES FERREIRA FILHO</v>
      </c>
      <c r="N101" s="21" t="str">
        <f>IFERROR(VLOOKUP(C101,AFASTADOS!B:C,2,0),"")</f>
        <v/>
      </c>
    </row>
    <row r="102" spans="2:14" s="21" customFormat="1">
      <c r="B102" s="15">
        <f t="shared" si="3"/>
        <v>94</v>
      </c>
      <c r="C102" s="27">
        <v>1135</v>
      </c>
      <c r="D102" s="28" t="str">
        <f>IFERROR(VLOOKUP(C102,SRA!B:C,2,0),"")</f>
        <v>ANTONIO LUIZ DOS SANTOS</v>
      </c>
      <c r="E102" s="15" t="str">
        <f>IFERROR(VLOOKUP(C102,SRA!B:T,8,0),"")</f>
        <v>CLT</v>
      </c>
      <c r="F102" s="20" t="s">
        <v>454</v>
      </c>
      <c r="G102" s="15" t="str">
        <f>IFERROR(VLOOKUP(C102,SRA!B:T,5,0),"")</f>
        <v>TEC. EM ADM. E FIN.</v>
      </c>
      <c r="H102" s="11">
        <f>IFERROR(VLOOKUP(C102,SRA!B:T,18,0),"")</f>
        <v>3388.55</v>
      </c>
      <c r="I102" s="11">
        <f>IFERROR(VLOOKUP(C102,SRA!B:T,19,0),"")</f>
        <v>0</v>
      </c>
      <c r="J102" s="31">
        <f>IFERROR(VLOOKUP(C102,JANEIRO!B:F,3,0),"0,00")</f>
        <v>3388.55</v>
      </c>
      <c r="K102" s="11">
        <f t="shared" si="2"/>
        <v>1517.6900000000003</v>
      </c>
      <c r="L102" s="31">
        <f>IFERROR(VLOOKUP(C102,JANEIRO!B:H,7,0),"0,00")</f>
        <v>1870.86</v>
      </c>
      <c r="M102" s="25" t="str">
        <f>IFERROR(VLOOKUP(C102,FÉRIAS!C:D,2,0),"")</f>
        <v/>
      </c>
      <c r="N102" s="21" t="str">
        <f>IFERROR(VLOOKUP(C102,AFASTADOS!B:C,2,0),"")</f>
        <v/>
      </c>
    </row>
    <row r="103" spans="2:14" s="21" customFormat="1">
      <c r="B103" s="15">
        <f t="shared" si="3"/>
        <v>95</v>
      </c>
      <c r="C103" s="27">
        <v>1159</v>
      </c>
      <c r="D103" s="28" t="str">
        <f>IFERROR(VLOOKUP(C103,SRA!B:C,2,0),"")</f>
        <v>VERA LUCIA MARIA C  DA SILVA</v>
      </c>
      <c r="E103" s="15" t="str">
        <f>IFERROR(VLOOKUP(C103,SRA!B:T,8,0),"")</f>
        <v>CLT</v>
      </c>
      <c r="F103" s="20" t="s">
        <v>454</v>
      </c>
      <c r="G103" s="15" t="str">
        <f>IFERROR(VLOOKUP(C103,SRA!B:T,5,0),"")</f>
        <v>OP. DE PROD. IND.</v>
      </c>
      <c r="H103" s="11">
        <f>IFERROR(VLOOKUP(C103,SRA!B:T,18,0),"")</f>
        <v>1894.8</v>
      </c>
      <c r="I103" s="11">
        <f>IFERROR(VLOOKUP(C103,SRA!B:T,19,0),"")</f>
        <v>0</v>
      </c>
      <c r="J103" s="31">
        <f>IFERROR(VLOOKUP(C103,JANEIRO!B:F,3,0),"0,00")</f>
        <v>2221.8200000000002</v>
      </c>
      <c r="K103" s="11">
        <f t="shared" si="2"/>
        <v>1653.38</v>
      </c>
      <c r="L103" s="31">
        <f>IFERROR(VLOOKUP(C103,JANEIRO!B:H,7,0),"0,00")</f>
        <v>568.44000000000005</v>
      </c>
      <c r="M103" s="25" t="str">
        <f>IFERROR(VLOOKUP(C103,FÉRIAS!C:D,2,0),"")</f>
        <v/>
      </c>
      <c r="N103" s="21" t="str">
        <f>IFERROR(VLOOKUP(C103,AFASTADOS!B:C,2,0),"")</f>
        <v/>
      </c>
    </row>
    <row r="104" spans="2:14" s="21" customFormat="1">
      <c r="B104" s="15">
        <f t="shared" si="3"/>
        <v>96</v>
      </c>
      <c r="C104" s="27">
        <v>1164</v>
      </c>
      <c r="D104" s="28" t="str">
        <f>IFERROR(VLOOKUP(C104,SRA!B:C,2,0),"")</f>
        <v>TERESINHA MARIA DE F  FELIX</v>
      </c>
      <c r="E104" s="15" t="str">
        <f>IFERROR(VLOOKUP(C104,SRA!B:T,8,0),"")</f>
        <v>CLT</v>
      </c>
      <c r="F104" s="20" t="s">
        <v>454</v>
      </c>
      <c r="G104" s="15" t="str">
        <f>IFERROR(VLOOKUP(C104,SRA!B:T,5,0),"")</f>
        <v>TEC. EM ADM. E FIN.</v>
      </c>
      <c r="H104" s="11">
        <f>IFERROR(VLOOKUP(C104,SRA!B:T,18,0),"")</f>
        <v>5256.75</v>
      </c>
      <c r="I104" s="11">
        <f>IFERROR(VLOOKUP(C104,SRA!B:T,19,0),"")</f>
        <v>0</v>
      </c>
      <c r="J104" s="31">
        <f>IFERROR(VLOOKUP(C104,JANEIRO!B:F,3,0),"0,00")</f>
        <v>5256.75</v>
      </c>
      <c r="K104" s="11">
        <f t="shared" si="2"/>
        <v>2154.7799999999997</v>
      </c>
      <c r="L104" s="31">
        <f>IFERROR(VLOOKUP(C104,JANEIRO!B:H,7,0),"0,00")</f>
        <v>3101.9700000000003</v>
      </c>
      <c r="M104" s="25" t="str">
        <f>IFERROR(VLOOKUP(C104,FÉRIAS!C:D,2,0),"")</f>
        <v/>
      </c>
      <c r="N104" s="21" t="str">
        <f>IFERROR(VLOOKUP(C104,AFASTADOS!B:C,2,0),"")</f>
        <v/>
      </c>
    </row>
    <row r="105" spans="2:14" s="21" customFormat="1">
      <c r="B105" s="15">
        <f t="shared" si="3"/>
        <v>97</v>
      </c>
      <c r="C105" s="27">
        <v>1169</v>
      </c>
      <c r="D105" s="28" t="str">
        <f>IFERROR(VLOOKUP(C105,SRA!B:C,2,0),"")</f>
        <v>MARIA DO CARMO SANTOS</v>
      </c>
      <c r="E105" s="15" t="str">
        <f>IFERROR(VLOOKUP(C105,SRA!B:T,8,0),"")</f>
        <v>CLT</v>
      </c>
      <c r="F105" s="20" t="s">
        <v>454</v>
      </c>
      <c r="G105" s="15" t="str">
        <f>IFERROR(VLOOKUP(C105,SRA!B:T,5,0),"")</f>
        <v>OP. DE PROD. IND.</v>
      </c>
      <c r="H105" s="11">
        <f>IFERROR(VLOOKUP(C105,SRA!B:T,18,0),"")</f>
        <v>3240.74</v>
      </c>
      <c r="I105" s="11">
        <f>IFERROR(VLOOKUP(C105,SRA!B:T,19,0),"")</f>
        <v>0</v>
      </c>
      <c r="J105" s="31">
        <f>IFERROR(VLOOKUP(C105,JANEIRO!B:F,3,0),"0,00")</f>
        <v>3872.66</v>
      </c>
      <c r="K105" s="11">
        <f t="shared" si="2"/>
        <v>2127.09</v>
      </c>
      <c r="L105" s="31">
        <f>IFERROR(VLOOKUP(C105,JANEIRO!B:H,7,0),"0,00")</f>
        <v>1745.57</v>
      </c>
      <c r="M105" s="25" t="str">
        <f>IFERROR(VLOOKUP(C105,FÉRIAS!C:D,2,0),"")</f>
        <v/>
      </c>
      <c r="N105" s="21" t="str">
        <f>IFERROR(VLOOKUP(C105,AFASTADOS!B:C,2,0),"")</f>
        <v/>
      </c>
    </row>
    <row r="106" spans="2:14" s="21" customFormat="1">
      <c r="B106" s="15">
        <f t="shared" si="3"/>
        <v>98</v>
      </c>
      <c r="C106" s="27">
        <v>1177</v>
      </c>
      <c r="D106" s="28" t="str">
        <f>IFERROR(VLOOKUP(C106,SRA!B:C,2,0),"")</f>
        <v>SELMA MARIA P DO NASCIMENTO</v>
      </c>
      <c r="E106" s="15" t="str">
        <f>IFERROR(VLOOKUP(C106,SRA!B:T,8,0),"")</f>
        <v>CLT</v>
      </c>
      <c r="F106" s="20" t="s">
        <v>466</v>
      </c>
      <c r="G106" s="15" t="str">
        <f>IFERROR(VLOOKUP(C106,SRA!B:T,5,0),"")</f>
        <v>TEC. EM ADM. E FIN.</v>
      </c>
      <c r="H106" s="11">
        <f>IFERROR(VLOOKUP(C106,SRA!B:T,18,0),"")</f>
        <v>3735.89</v>
      </c>
      <c r="I106" s="11">
        <f>IFERROR(VLOOKUP(C106,SRA!B:T,19,0),"")</f>
        <v>0</v>
      </c>
      <c r="J106" s="31">
        <f>IFERROR(VLOOKUP(C106,JANEIRO!B:F,3,0),"0,00")</f>
        <v>4994.1000000000004</v>
      </c>
      <c r="K106" s="11">
        <f t="shared" si="2"/>
        <v>4994.1000000000004</v>
      </c>
      <c r="L106" s="31">
        <f>IFERROR(VLOOKUP(C106,JANEIRO!B:H,7,0),"0,00")</f>
        <v>0</v>
      </c>
      <c r="M106" s="25" t="str">
        <f>IFERROR(VLOOKUP(C106,FÉRIAS!C:D,2,0),"")</f>
        <v>SELMA MARIA P DO NASCIMENTO</v>
      </c>
      <c r="N106" s="21" t="str">
        <f>IFERROR(VLOOKUP(C106,AFASTADOS!B:C,2,0),"")</f>
        <v/>
      </c>
    </row>
    <row r="107" spans="2:14" s="21" customFormat="1">
      <c r="B107" s="15">
        <f t="shared" si="3"/>
        <v>99</v>
      </c>
      <c r="C107" s="27">
        <v>1221</v>
      </c>
      <c r="D107" s="28" t="str">
        <f>IFERROR(VLOOKUP(C107,SRA!B:C,2,0),"")</f>
        <v>JOSE CARLOS TENORIO DE MELO</v>
      </c>
      <c r="E107" s="15" t="str">
        <f>IFERROR(VLOOKUP(C107,SRA!B:T,8,0),"")</f>
        <v>CLT</v>
      </c>
      <c r="F107" s="20" t="s">
        <v>454</v>
      </c>
      <c r="G107" s="15" t="str">
        <f>IFERROR(VLOOKUP(C107,SRA!B:T,5,0),"")</f>
        <v>ANALISTA EM PCP</v>
      </c>
      <c r="H107" s="11">
        <f>IFERROR(VLOOKUP(C107,SRA!B:T,18,0),"")</f>
        <v>9551.73</v>
      </c>
      <c r="I107" s="11">
        <f>IFERROR(VLOOKUP(C107,SRA!B:T,19,0),"")</f>
        <v>0</v>
      </c>
      <c r="J107" s="31">
        <f>IFERROR(VLOOKUP(C107,JANEIRO!B:F,3,0),"0,00")</f>
        <v>9551.73</v>
      </c>
      <c r="K107" s="11">
        <f t="shared" si="2"/>
        <v>3311.7299999999996</v>
      </c>
      <c r="L107" s="31">
        <f>IFERROR(VLOOKUP(C107,JANEIRO!B:H,7,0),"0,00")</f>
        <v>6240</v>
      </c>
      <c r="M107" s="25" t="str">
        <f>IFERROR(VLOOKUP(C107,FÉRIAS!C:D,2,0),"")</f>
        <v/>
      </c>
      <c r="N107" s="21" t="str">
        <f>IFERROR(VLOOKUP(C107,AFASTADOS!B:C,2,0),"")</f>
        <v/>
      </c>
    </row>
    <row r="108" spans="2:14" s="21" customFormat="1">
      <c r="B108" s="15">
        <f t="shared" si="3"/>
        <v>100</v>
      </c>
      <c r="C108" s="27">
        <v>1229</v>
      </c>
      <c r="D108" s="28" t="str">
        <f>IFERROR(VLOOKUP(C108,SRA!B:C,2,0),"")</f>
        <v>IVANETE RODRIGUES DOS SANTOS</v>
      </c>
      <c r="E108" s="15" t="str">
        <f>IFERROR(VLOOKUP(C108,SRA!B:T,8,0),"")</f>
        <v>CLT</v>
      </c>
      <c r="F108" s="20" t="s">
        <v>454</v>
      </c>
      <c r="G108" s="15" t="str">
        <f>IFERROR(VLOOKUP(C108,SRA!B:T,5,0),"")</f>
        <v>OP. DE PROD. IND.</v>
      </c>
      <c r="H108" s="11">
        <f>IFERROR(VLOOKUP(C108,SRA!B:T,18,0),"")</f>
        <v>3939.17</v>
      </c>
      <c r="I108" s="11">
        <f>IFERROR(VLOOKUP(C108,SRA!B:T,19,0),"")</f>
        <v>0</v>
      </c>
      <c r="J108" s="31">
        <f>IFERROR(VLOOKUP(C108,JANEIRO!B:F,3,0),"0,00")</f>
        <v>4320.28</v>
      </c>
      <c r="K108" s="11">
        <f t="shared" si="2"/>
        <v>1835.54</v>
      </c>
      <c r="L108" s="31">
        <f>IFERROR(VLOOKUP(C108,JANEIRO!B:H,7,0),"0,00")</f>
        <v>2484.7399999999998</v>
      </c>
      <c r="M108" s="25" t="str">
        <f>IFERROR(VLOOKUP(C108,FÉRIAS!C:D,2,0),"")</f>
        <v/>
      </c>
      <c r="N108" s="21" t="str">
        <f>IFERROR(VLOOKUP(C108,AFASTADOS!B:C,2,0),"")</f>
        <v/>
      </c>
    </row>
    <row r="109" spans="2:14" s="21" customFormat="1">
      <c r="B109" s="15">
        <f t="shared" si="3"/>
        <v>101</v>
      </c>
      <c r="C109" s="27">
        <v>1243</v>
      </c>
      <c r="D109" s="28" t="str">
        <f>IFERROR(VLOOKUP(C109,SRA!B:C,2,0),"")</f>
        <v>MARIA EUGENIA VILARIM LIMA</v>
      </c>
      <c r="E109" s="15" t="str">
        <f>IFERROR(VLOOKUP(C109,SRA!B:T,8,0),"")</f>
        <v>CLT</v>
      </c>
      <c r="F109" s="20" t="s">
        <v>454</v>
      </c>
      <c r="G109" s="15" t="str">
        <f>IFERROR(VLOOKUP(C109,SRA!B:T,5,0),"")</f>
        <v>OP. DE PROD. IND.</v>
      </c>
      <c r="H109" s="11">
        <f>IFERROR(VLOOKUP(C109,SRA!B:T,18,0),"")</f>
        <v>2539.21</v>
      </c>
      <c r="I109" s="11">
        <f>IFERROR(VLOOKUP(C109,SRA!B:T,19,0),"")</f>
        <v>0</v>
      </c>
      <c r="J109" s="31">
        <f>IFERROR(VLOOKUP(C109,JANEIRO!B:F,3,0),"0,00")</f>
        <v>2539.21</v>
      </c>
      <c r="K109" s="11">
        <f t="shared" si="2"/>
        <v>1083.8899999999999</v>
      </c>
      <c r="L109" s="31">
        <f>IFERROR(VLOOKUP(C109,JANEIRO!B:H,7,0),"0,00")</f>
        <v>1455.3200000000002</v>
      </c>
      <c r="M109" s="25" t="str">
        <f>IFERROR(VLOOKUP(C109,FÉRIAS!C:D,2,0),"")</f>
        <v/>
      </c>
      <c r="N109" s="21" t="str">
        <f>IFERROR(VLOOKUP(C109,AFASTADOS!B:C,2,0),"")</f>
        <v/>
      </c>
    </row>
    <row r="110" spans="2:14" s="21" customFormat="1">
      <c r="B110" s="15">
        <f t="shared" si="3"/>
        <v>102</v>
      </c>
      <c r="C110" s="27">
        <v>1258</v>
      </c>
      <c r="D110" s="28" t="str">
        <f>IFERROR(VLOOKUP(C110,SRA!B:C,2,0),"")</f>
        <v>ADIGALENE RODRIGUES DA SILVA</v>
      </c>
      <c r="E110" s="15" t="str">
        <f>IFERROR(VLOOKUP(C110,SRA!B:T,8,0),"")</f>
        <v>CLT</v>
      </c>
      <c r="F110" s="20" t="s">
        <v>454</v>
      </c>
      <c r="G110" s="15" t="str">
        <f>IFERROR(VLOOKUP(C110,SRA!B:T,5,0),"")</f>
        <v>TEC. EM ADM. E FIN.</v>
      </c>
      <c r="H110" s="11">
        <f>IFERROR(VLOOKUP(C110,SRA!B:T,18,0),"")</f>
        <v>6086.25</v>
      </c>
      <c r="I110" s="11">
        <f>IFERROR(VLOOKUP(C110,SRA!B:T,19,0),"")</f>
        <v>0</v>
      </c>
      <c r="J110" s="31">
        <f>IFERROR(VLOOKUP(C110,JANEIRO!B:F,3,0),"0,00")</f>
        <v>6086.25</v>
      </c>
      <c r="K110" s="11">
        <f t="shared" si="2"/>
        <v>4007.6</v>
      </c>
      <c r="L110" s="31">
        <f>IFERROR(VLOOKUP(C110,JANEIRO!B:H,7,0),"0,00")</f>
        <v>2078.65</v>
      </c>
      <c r="M110" s="25" t="str">
        <f>IFERROR(VLOOKUP(C110,FÉRIAS!C:D,2,0),"")</f>
        <v/>
      </c>
      <c r="N110" s="21" t="str">
        <f>IFERROR(VLOOKUP(C110,AFASTADOS!B:C,2,0),"")</f>
        <v/>
      </c>
    </row>
    <row r="111" spans="2:14" s="21" customFormat="1">
      <c r="B111" s="15">
        <f t="shared" si="3"/>
        <v>103</v>
      </c>
      <c r="C111" s="27">
        <v>1267</v>
      </c>
      <c r="D111" s="28" t="str">
        <f>IFERROR(VLOOKUP(C111,SRA!B:C,2,0),"")</f>
        <v>MARCO AURELIO O DE OLIVEIRA</v>
      </c>
      <c r="E111" s="15" t="str">
        <f>IFERROR(VLOOKUP(C111,SRA!B:T,8,0),"")</f>
        <v>CLT</v>
      </c>
      <c r="F111" s="20" t="s">
        <v>466</v>
      </c>
      <c r="G111" s="15" t="str">
        <f>IFERROR(VLOOKUP(C111,SRA!B:T,5,0),"")</f>
        <v>FARMACEUTICO IND</v>
      </c>
      <c r="H111" s="11">
        <f>IFERROR(VLOOKUP(C111,SRA!B:T,18,0),"")</f>
        <v>20600.89</v>
      </c>
      <c r="I111" s="11">
        <f>IFERROR(VLOOKUP(C111,SRA!B:T,19,0),"")</f>
        <v>0</v>
      </c>
      <c r="J111" s="31">
        <f>IFERROR(VLOOKUP(C111,JANEIRO!B:F,3,0),"0,00")</f>
        <v>43490.77</v>
      </c>
      <c r="K111" s="11">
        <f t="shared" si="2"/>
        <v>13591.569999999996</v>
      </c>
      <c r="L111" s="31">
        <f>IFERROR(VLOOKUP(C111,JANEIRO!B:H,7,0),"0,00")</f>
        <v>29899.200000000001</v>
      </c>
      <c r="M111" s="25" t="str">
        <f>IFERROR(VLOOKUP(C111,FÉRIAS!C:D,2,0),"")</f>
        <v>MARCO AURELIO O DE OLIVEIRA</v>
      </c>
      <c r="N111" s="21" t="str">
        <f>IFERROR(VLOOKUP(C111,AFASTADOS!B:C,2,0),"")</f>
        <v/>
      </c>
    </row>
    <row r="112" spans="2:14" s="21" customFormat="1">
      <c r="B112" s="15">
        <f t="shared" si="3"/>
        <v>104</v>
      </c>
      <c r="C112" s="27">
        <v>1269</v>
      </c>
      <c r="D112" s="28" t="str">
        <f>IFERROR(VLOOKUP(C112,SRA!B:C,2,0),"")</f>
        <v>VALDECY FERREIRA DA COSTA</v>
      </c>
      <c r="E112" s="15" t="str">
        <f>IFERROR(VLOOKUP(C112,SRA!B:T,8,0),"")</f>
        <v>CLT</v>
      </c>
      <c r="F112" s="20" t="s">
        <v>466</v>
      </c>
      <c r="G112" s="15" t="str">
        <f>IFERROR(VLOOKUP(C112,SRA!B:T,5,0),"")</f>
        <v>ASS. DE SERVICOS</v>
      </c>
      <c r="H112" s="11">
        <f>IFERROR(VLOOKUP(C112,SRA!B:T,18,0),"")</f>
        <v>1894.8</v>
      </c>
      <c r="I112" s="11">
        <f>IFERROR(VLOOKUP(C112,SRA!B:T,19,0),"")</f>
        <v>0</v>
      </c>
      <c r="J112" s="31">
        <f>IFERROR(VLOOKUP(C112,JANEIRO!B:F,3,0),"0,00")</f>
        <v>2596.2800000000002</v>
      </c>
      <c r="K112" s="11">
        <f t="shared" si="2"/>
        <v>2596.2800000000002</v>
      </c>
      <c r="L112" s="31">
        <f>IFERROR(VLOOKUP(C112,JANEIRO!B:H,7,0),"0,00")</f>
        <v>0</v>
      </c>
      <c r="M112" s="25" t="str">
        <f>IFERROR(VLOOKUP(C112,FÉRIAS!C:D,2,0),"")</f>
        <v>VALDECY FERREIRA DA COSTA</v>
      </c>
      <c r="N112" s="21" t="str">
        <f>IFERROR(VLOOKUP(C112,AFASTADOS!B:C,2,0),"")</f>
        <v/>
      </c>
    </row>
    <row r="113" spans="2:14" s="21" customFormat="1">
      <c r="B113" s="15">
        <f t="shared" si="3"/>
        <v>105</v>
      </c>
      <c r="C113" s="27">
        <v>1328</v>
      </c>
      <c r="D113" s="28" t="str">
        <f>IFERROR(VLOOKUP(C113,SRA!B:C,2,0),"")</f>
        <v>LIZETE ALFREDINA DA SILVA</v>
      </c>
      <c r="E113" s="15" t="str">
        <f>IFERROR(VLOOKUP(C113,SRA!B:T,8,0),"")</f>
        <v>CLT</v>
      </c>
      <c r="F113" s="20" t="s">
        <v>454</v>
      </c>
      <c r="G113" s="15" t="str">
        <f>IFERROR(VLOOKUP(C113,SRA!B:T,5,0),"")</f>
        <v>TEC. EM ADM. E FIN.</v>
      </c>
      <c r="H113" s="11">
        <f>IFERROR(VLOOKUP(C113,SRA!B:T,18,0),"")</f>
        <v>3735.89</v>
      </c>
      <c r="I113" s="11">
        <f>IFERROR(VLOOKUP(C113,SRA!B:T,19,0),"")</f>
        <v>0</v>
      </c>
      <c r="J113" s="31">
        <f>IFERROR(VLOOKUP(C113,JANEIRO!B:F,3,0),"0,00")</f>
        <v>3735.89</v>
      </c>
      <c r="K113" s="11">
        <f t="shared" si="2"/>
        <v>1649.83</v>
      </c>
      <c r="L113" s="31">
        <f>IFERROR(VLOOKUP(C113,JANEIRO!B:H,7,0),"0,00")</f>
        <v>2086.06</v>
      </c>
      <c r="M113" s="25" t="str">
        <f>IFERROR(VLOOKUP(C113,FÉRIAS!C:D,2,0),"")</f>
        <v/>
      </c>
      <c r="N113" s="21" t="str">
        <f>IFERROR(VLOOKUP(C113,AFASTADOS!B:C,2,0),"")</f>
        <v/>
      </c>
    </row>
    <row r="114" spans="2:14" s="21" customFormat="1">
      <c r="B114" s="15">
        <f t="shared" si="3"/>
        <v>106</v>
      </c>
      <c r="C114" s="27">
        <v>1330</v>
      </c>
      <c r="D114" s="28" t="str">
        <f>IFERROR(VLOOKUP(C114,SRA!B:C,2,0),"")</f>
        <v>IVANISE MARIA DA LUZ SANTOS</v>
      </c>
      <c r="E114" s="15" t="str">
        <f>IFERROR(VLOOKUP(C114,SRA!B:T,8,0),"")</f>
        <v>CLT</v>
      </c>
      <c r="F114" s="20" t="s">
        <v>454</v>
      </c>
      <c r="G114" s="15" t="str">
        <f>IFERROR(VLOOKUP(C114,SRA!B:T,5,0),"")</f>
        <v>OP. DE PROD. IND.</v>
      </c>
      <c r="H114" s="11">
        <f>IFERROR(VLOOKUP(C114,SRA!B:T,18,0),"")</f>
        <v>3402.8</v>
      </c>
      <c r="I114" s="11">
        <f>IFERROR(VLOOKUP(C114,SRA!B:T,19,0),"")</f>
        <v>0</v>
      </c>
      <c r="J114" s="31">
        <f>IFERROR(VLOOKUP(C114,JANEIRO!B:F,3,0),"0,00")</f>
        <v>3730.16</v>
      </c>
      <c r="K114" s="11">
        <f t="shared" si="2"/>
        <v>1742.9999999999998</v>
      </c>
      <c r="L114" s="31">
        <f>IFERROR(VLOOKUP(C114,JANEIRO!B:H,7,0),"0,00")</f>
        <v>1987.16</v>
      </c>
      <c r="M114" s="25" t="str">
        <f>IFERROR(VLOOKUP(C114,FÉRIAS!C:D,2,0),"")</f>
        <v/>
      </c>
      <c r="N114" s="21" t="str">
        <f>IFERROR(VLOOKUP(C114,AFASTADOS!B:C,2,0),"")</f>
        <v/>
      </c>
    </row>
    <row r="115" spans="2:14" s="21" customFormat="1">
      <c r="B115" s="15">
        <f t="shared" si="3"/>
        <v>107</v>
      </c>
      <c r="C115" s="27">
        <v>1333</v>
      </c>
      <c r="D115" s="28" t="str">
        <f>IFERROR(VLOOKUP(C115,SRA!B:C,2,0),"")</f>
        <v>JORGE CUNHA OLIVEIRA</v>
      </c>
      <c r="E115" s="15" t="str">
        <f>IFERROR(VLOOKUP(C115,SRA!B:T,8,0),"")</f>
        <v>CLT</v>
      </c>
      <c r="F115" s="20" t="s">
        <v>454</v>
      </c>
      <c r="G115" s="15" t="str">
        <f>IFERROR(VLOOKUP(C115,SRA!B:T,5,0),"")</f>
        <v>OP. DE PROD. IND.</v>
      </c>
      <c r="H115" s="11">
        <f>IFERROR(VLOOKUP(C115,SRA!B:T,18,0),"")</f>
        <v>3751.6</v>
      </c>
      <c r="I115" s="11">
        <f>IFERROR(VLOOKUP(C115,SRA!B:T,19,0),"")</f>
        <v>0</v>
      </c>
      <c r="J115" s="31">
        <f>IFERROR(VLOOKUP(C115,JANEIRO!B:F,3,0),"0,00")</f>
        <v>4085.08</v>
      </c>
      <c r="K115" s="11">
        <f t="shared" si="2"/>
        <v>1773.2600000000002</v>
      </c>
      <c r="L115" s="31">
        <f>IFERROR(VLOOKUP(C115,JANEIRO!B:H,7,0),"0,00")</f>
        <v>2311.8199999999997</v>
      </c>
      <c r="M115" s="25" t="str">
        <f>IFERROR(VLOOKUP(C115,FÉRIAS!C:D,2,0),"")</f>
        <v/>
      </c>
      <c r="N115" s="21" t="str">
        <f>IFERROR(VLOOKUP(C115,AFASTADOS!B:C,2,0),"")</f>
        <v/>
      </c>
    </row>
    <row r="116" spans="2:14" s="21" customFormat="1">
      <c r="B116" s="15">
        <f t="shared" si="3"/>
        <v>108</v>
      </c>
      <c r="C116" s="27">
        <v>1337</v>
      </c>
      <c r="D116" s="28" t="str">
        <f>IFERROR(VLOOKUP(C116,SRA!B:C,2,0),"")</f>
        <v>ROSILDA BARBOSA DOS SANTOS</v>
      </c>
      <c r="E116" s="15" t="str">
        <f>IFERROR(VLOOKUP(C116,SRA!B:T,8,0),"")</f>
        <v>CLT</v>
      </c>
      <c r="F116" s="20" t="s">
        <v>466</v>
      </c>
      <c r="G116" s="15" t="str">
        <f>IFERROR(VLOOKUP(C116,SRA!B:T,5,0),"")</f>
        <v>TEC. EM ADM. E FIN.</v>
      </c>
      <c r="H116" s="11">
        <f>IFERROR(VLOOKUP(C116,SRA!B:T,18,0),"")</f>
        <v>4653.46</v>
      </c>
      <c r="I116" s="11">
        <f>IFERROR(VLOOKUP(C116,SRA!B:T,19,0),"")</f>
        <v>0</v>
      </c>
      <c r="J116" s="31">
        <f>IFERROR(VLOOKUP(C116,JANEIRO!B:F,3,0),"0,00")</f>
        <v>8221.1200000000008</v>
      </c>
      <c r="K116" s="11">
        <f t="shared" si="2"/>
        <v>6392.9700000000012</v>
      </c>
      <c r="L116" s="31">
        <f>IFERROR(VLOOKUP(C116,JANEIRO!B:H,7,0),"0,00")</f>
        <v>1828.15</v>
      </c>
      <c r="M116" s="25" t="str">
        <f>IFERROR(VLOOKUP(C116,FÉRIAS!C:D,2,0),"")</f>
        <v>ROSILDA BARBOSA DOS SANTOS</v>
      </c>
      <c r="N116" s="21" t="str">
        <f>IFERROR(VLOOKUP(C116,AFASTADOS!B:C,2,0),"")</f>
        <v/>
      </c>
    </row>
    <row r="117" spans="2:14" s="21" customFormat="1">
      <c r="B117" s="15">
        <f t="shared" si="3"/>
        <v>109</v>
      </c>
      <c r="C117" s="27">
        <v>1363</v>
      </c>
      <c r="D117" s="28" t="str">
        <f>IFERROR(VLOOKUP(C117,SRA!B:C,2,0),"")</f>
        <v>JOSE CARLOS FERREIRA DE ARRUDA</v>
      </c>
      <c r="E117" s="15" t="str">
        <f>IFERROR(VLOOKUP(C117,SRA!B:T,8,0),"")</f>
        <v>CLT</v>
      </c>
      <c r="F117" s="20" t="s">
        <v>454</v>
      </c>
      <c r="G117" s="15" t="str">
        <f>IFERROR(VLOOKUP(C117,SRA!B:T,5,0),"")</f>
        <v>TEC. EM ADM. E FIN.</v>
      </c>
      <c r="H117" s="11">
        <f>IFERROR(VLOOKUP(C117,SRA!B:T,18,0),"")</f>
        <v>4118.83</v>
      </c>
      <c r="I117" s="11">
        <f>IFERROR(VLOOKUP(C117,SRA!B:T,19,0),"")</f>
        <v>822.38</v>
      </c>
      <c r="J117" s="31">
        <f>IFERROR(VLOOKUP(C117,JANEIRO!B:F,3,0),"0,00")</f>
        <v>4941.21</v>
      </c>
      <c r="K117" s="11">
        <f t="shared" si="2"/>
        <v>1771.6999999999998</v>
      </c>
      <c r="L117" s="31">
        <f>IFERROR(VLOOKUP(C117,JANEIRO!B:H,7,0),"0,00")</f>
        <v>3169.51</v>
      </c>
      <c r="M117" s="25" t="str">
        <f>IFERROR(VLOOKUP(C117,FÉRIAS!C:D,2,0),"")</f>
        <v/>
      </c>
      <c r="N117" s="21" t="str">
        <f>IFERROR(VLOOKUP(C117,AFASTADOS!B:C,2,0),"")</f>
        <v/>
      </c>
    </row>
    <row r="118" spans="2:14" s="21" customFormat="1">
      <c r="B118" s="15">
        <f t="shared" si="3"/>
        <v>110</v>
      </c>
      <c r="C118" s="27">
        <v>1369</v>
      </c>
      <c r="D118" s="28" t="str">
        <f>IFERROR(VLOOKUP(C118,SRA!B:C,2,0),"")</f>
        <v>ELIANE BATISTA DE CASTILHO</v>
      </c>
      <c r="E118" s="15" t="str">
        <f>IFERROR(VLOOKUP(C118,SRA!B:T,8,0),"")</f>
        <v>CLT</v>
      </c>
      <c r="F118" s="20" t="s">
        <v>454</v>
      </c>
      <c r="G118" s="15" t="str">
        <f>IFERROR(VLOOKUP(C118,SRA!B:T,5,0),"")</f>
        <v>TEC.EM QUALIDADE IND</v>
      </c>
      <c r="H118" s="11">
        <f>IFERROR(VLOOKUP(C118,SRA!B:T,18,0),"")</f>
        <v>2528.58</v>
      </c>
      <c r="I118" s="11">
        <f>IFERROR(VLOOKUP(C118,SRA!B:T,19,0),"")</f>
        <v>0</v>
      </c>
      <c r="J118" s="31">
        <f>IFERROR(VLOOKUP(C118,JANEIRO!B:F,3,0),"0,00")</f>
        <v>2967.18</v>
      </c>
      <c r="K118" s="11">
        <f t="shared" si="2"/>
        <v>1652.6299999999999</v>
      </c>
      <c r="L118" s="31">
        <f>IFERROR(VLOOKUP(C118,JANEIRO!B:H,7,0),"0,00")</f>
        <v>1314.55</v>
      </c>
      <c r="M118" s="25" t="str">
        <f>IFERROR(VLOOKUP(C118,FÉRIAS!C:D,2,0),"")</f>
        <v/>
      </c>
      <c r="N118" s="21" t="str">
        <f>IFERROR(VLOOKUP(C118,AFASTADOS!B:C,2,0),"")</f>
        <v/>
      </c>
    </row>
    <row r="119" spans="2:14" s="21" customFormat="1">
      <c r="B119" s="15">
        <f t="shared" si="3"/>
        <v>111</v>
      </c>
      <c r="C119" s="27">
        <v>1393</v>
      </c>
      <c r="D119" s="28" t="str">
        <f>IFERROR(VLOOKUP(C119,SRA!B:C,2,0),"")</f>
        <v>MANOEL CORREIA DOS SANTOS</v>
      </c>
      <c r="E119" s="15" t="str">
        <f>IFERROR(VLOOKUP(C119,SRA!B:T,8,0),"")</f>
        <v>CLT</v>
      </c>
      <c r="F119" s="20" t="s">
        <v>466</v>
      </c>
      <c r="G119" s="15" t="str">
        <f>IFERROR(VLOOKUP(C119,SRA!B:T,5,0),"")</f>
        <v>TEC UTI TRA EFLUENTE</v>
      </c>
      <c r="H119" s="11">
        <f>IFERROR(VLOOKUP(C119,SRA!B:T,18,0),"")</f>
        <v>3735.89</v>
      </c>
      <c r="I119" s="11">
        <f>IFERROR(VLOOKUP(C119,SRA!B:T,19,0),"")</f>
        <v>0</v>
      </c>
      <c r="J119" s="31">
        <f>IFERROR(VLOOKUP(C119,JANEIRO!B:F,3,0),"0,00")</f>
        <v>5878.84</v>
      </c>
      <c r="K119" s="11">
        <f t="shared" si="2"/>
        <v>5085.4800000000005</v>
      </c>
      <c r="L119" s="31">
        <f>IFERROR(VLOOKUP(C119,JANEIRO!B:H,7,0),"0,00")</f>
        <v>793.36</v>
      </c>
      <c r="M119" s="25" t="str">
        <f>IFERROR(VLOOKUP(C119,FÉRIAS!C:D,2,0),"")</f>
        <v>MANOEL CORREIA DOS SANTOS</v>
      </c>
      <c r="N119" s="21" t="str">
        <f>IFERROR(VLOOKUP(C119,AFASTADOS!B:C,2,0),"")</f>
        <v/>
      </c>
    </row>
    <row r="120" spans="2:14" s="21" customFormat="1">
      <c r="B120" s="15">
        <f t="shared" si="3"/>
        <v>112</v>
      </c>
      <c r="C120" s="27">
        <v>1413</v>
      </c>
      <c r="D120" s="28" t="str">
        <f>IFERROR(VLOOKUP(C120,SRA!B:C,2,0),"")</f>
        <v>LEDUAR GUEDES DE LIMA</v>
      </c>
      <c r="E120" s="15" t="str">
        <f>IFERROR(VLOOKUP(C120,SRA!B:T,8,0),"")</f>
        <v>CLT</v>
      </c>
      <c r="F120" s="20" t="s">
        <v>466</v>
      </c>
      <c r="G120" s="15" t="str">
        <f>IFERROR(VLOOKUP(C120,SRA!B:T,5,0),"")</f>
        <v>FARMACEUTICO IND</v>
      </c>
      <c r="H120" s="11">
        <f>IFERROR(VLOOKUP(C120,SRA!B:T,18,0),"")</f>
        <v>25121.260000000002</v>
      </c>
      <c r="I120" s="11">
        <f>IFERROR(VLOOKUP(C120,SRA!B:T,19,0),"")</f>
        <v>0</v>
      </c>
      <c r="J120" s="31">
        <f>IFERROR(VLOOKUP(C120,JANEIRO!B:F,3,0),"0,00")</f>
        <v>66990.02</v>
      </c>
      <c r="K120" s="11">
        <f t="shared" si="2"/>
        <v>34799.53</v>
      </c>
      <c r="L120" s="31">
        <f>IFERROR(VLOOKUP(C120,JANEIRO!B:H,7,0),"0,00")</f>
        <v>32190.49</v>
      </c>
      <c r="M120" s="25" t="str">
        <f>IFERROR(VLOOKUP(C120,FÉRIAS!C:D,2,0),"")</f>
        <v>LEDUAR GUEDES DE LIMA</v>
      </c>
      <c r="N120" s="21" t="str">
        <f>IFERROR(VLOOKUP(C120,AFASTADOS!B:C,2,0),"")</f>
        <v/>
      </c>
    </row>
    <row r="121" spans="2:14" s="21" customFormat="1">
      <c r="B121" s="15">
        <f t="shared" si="3"/>
        <v>113</v>
      </c>
      <c r="C121" s="27">
        <v>1418</v>
      </c>
      <c r="D121" s="28" t="str">
        <f>IFERROR(VLOOKUP(C121,SRA!B:C,2,0),"")</f>
        <v>ELVIS GOMES PEREIRA</v>
      </c>
      <c r="E121" s="15" t="str">
        <f>IFERROR(VLOOKUP(C121,SRA!B:T,8,0),"")</f>
        <v>CLT</v>
      </c>
      <c r="F121" s="20" t="s">
        <v>454</v>
      </c>
      <c r="G121" s="15" t="str">
        <f>IFERROR(VLOOKUP(C121,SRA!B:T,5,0),"")</f>
        <v>TEC. COMERCIAL</v>
      </c>
      <c r="H121" s="11">
        <f>IFERROR(VLOOKUP(C121,SRA!B:T,18,0),"")</f>
        <v>4540.99</v>
      </c>
      <c r="I121" s="11">
        <f>IFERROR(VLOOKUP(C121,SRA!B:T,19,0),"")</f>
        <v>1450</v>
      </c>
      <c r="J121" s="31">
        <f>IFERROR(VLOOKUP(C121,JANEIRO!B:F,3,0),"0,00")</f>
        <v>5990.99</v>
      </c>
      <c r="K121" s="11">
        <f t="shared" si="2"/>
        <v>3560.58</v>
      </c>
      <c r="L121" s="31">
        <f>IFERROR(VLOOKUP(C121,JANEIRO!B:H,7,0),"0,00")</f>
        <v>2430.41</v>
      </c>
      <c r="M121" s="25" t="str">
        <f>IFERROR(VLOOKUP(C121,FÉRIAS!C:D,2,0),"")</f>
        <v/>
      </c>
      <c r="N121" s="21" t="str">
        <f>IFERROR(VLOOKUP(C121,AFASTADOS!B:C,2,0),"")</f>
        <v/>
      </c>
    </row>
    <row r="122" spans="2:14" s="21" customFormat="1">
      <c r="B122" s="15">
        <f t="shared" si="3"/>
        <v>114</v>
      </c>
      <c r="C122" s="27">
        <v>1427</v>
      </c>
      <c r="D122" s="28" t="str">
        <f>IFERROR(VLOOKUP(C122,SRA!B:C,2,0),"")</f>
        <v>ANA MARIA ELOI DA H  DA SILVA</v>
      </c>
      <c r="E122" s="15" t="str">
        <f>IFERROR(VLOOKUP(C122,SRA!B:T,8,0),"")</f>
        <v>CLT</v>
      </c>
      <c r="F122" s="20" t="s">
        <v>454</v>
      </c>
      <c r="G122" s="15" t="str">
        <f>IFERROR(VLOOKUP(C122,SRA!B:T,5,0),"")</f>
        <v>FARMACEUTICO IND</v>
      </c>
      <c r="H122" s="11">
        <f>IFERROR(VLOOKUP(C122,SRA!B:T,18,0),"")</f>
        <v>13395.16</v>
      </c>
      <c r="I122" s="11">
        <f>IFERROR(VLOOKUP(C122,SRA!B:T,19,0),"")</f>
        <v>0</v>
      </c>
      <c r="J122" s="31">
        <f>IFERROR(VLOOKUP(C122,JANEIRO!B:F,3,0),"0,00")</f>
        <v>13395.16</v>
      </c>
      <c r="K122" s="11">
        <f t="shared" si="2"/>
        <v>4615.58</v>
      </c>
      <c r="L122" s="31">
        <f>IFERROR(VLOOKUP(C122,JANEIRO!B:H,7,0),"0,00")</f>
        <v>8779.58</v>
      </c>
      <c r="M122" s="25" t="str">
        <f>IFERROR(VLOOKUP(C122,FÉRIAS!C:D,2,0),"")</f>
        <v/>
      </c>
      <c r="N122" s="21" t="str">
        <f>IFERROR(VLOOKUP(C122,AFASTADOS!B:C,2,0),"")</f>
        <v/>
      </c>
    </row>
    <row r="123" spans="2:14" s="21" customFormat="1">
      <c r="B123" s="15">
        <f t="shared" si="3"/>
        <v>115</v>
      </c>
      <c r="C123" s="27">
        <v>1429</v>
      </c>
      <c r="D123" s="28" t="str">
        <f>IFERROR(VLOOKUP(C123,SRA!B:C,2,0),"")</f>
        <v>JOSE HENRIQUE DA PAZ</v>
      </c>
      <c r="E123" s="15" t="str">
        <f>IFERROR(VLOOKUP(C123,SRA!B:T,8,0),"")</f>
        <v>CLT</v>
      </c>
      <c r="F123" s="20" t="s">
        <v>454</v>
      </c>
      <c r="G123" s="15" t="str">
        <f>IFERROR(VLOOKUP(C123,SRA!B:T,5,0),"")</f>
        <v>OP. PROD. IND. (D)</v>
      </c>
      <c r="H123" s="11">
        <f>IFERROR(VLOOKUP(C123,SRA!B:T,18,0),"")</f>
        <v>4886.07</v>
      </c>
      <c r="I123" s="11">
        <f>IFERROR(VLOOKUP(C123,SRA!B:T,19,0),"")</f>
        <v>0</v>
      </c>
      <c r="J123" s="31">
        <f>IFERROR(VLOOKUP(C123,JANEIRO!B:F,3,0),"0,00")</f>
        <v>4886.07</v>
      </c>
      <c r="K123" s="11">
        <f t="shared" si="2"/>
        <v>924.67000000000007</v>
      </c>
      <c r="L123" s="31">
        <f>IFERROR(VLOOKUP(C123,JANEIRO!B:H,7,0),"0,00")</f>
        <v>3961.3999999999996</v>
      </c>
      <c r="M123" s="25" t="str">
        <f>IFERROR(VLOOKUP(C123,FÉRIAS!C:D,2,0),"")</f>
        <v/>
      </c>
      <c r="N123" s="21" t="str">
        <f>IFERROR(VLOOKUP(C123,AFASTADOS!B:C,2,0),"")</f>
        <v/>
      </c>
    </row>
    <row r="124" spans="2:14" s="21" customFormat="1">
      <c r="B124" s="15">
        <f t="shared" si="3"/>
        <v>116</v>
      </c>
      <c r="C124" s="27">
        <v>1454</v>
      </c>
      <c r="D124" s="28" t="str">
        <f>IFERROR(VLOOKUP(C124,SRA!B:C,2,0),"")</f>
        <v>MAURICIO LOPES DA SILVA</v>
      </c>
      <c r="E124" s="15" t="str">
        <f>IFERROR(VLOOKUP(C124,SRA!B:T,8,0),"")</f>
        <v>CLT</v>
      </c>
      <c r="F124" s="20" t="s">
        <v>454</v>
      </c>
      <c r="G124" s="15" t="str">
        <f>IFERROR(VLOOKUP(C124,SRA!B:T,5,0),"")</f>
        <v>OP. PROD. IND. (D)</v>
      </c>
      <c r="H124" s="11">
        <f>IFERROR(VLOOKUP(C124,SRA!B:T,18,0),"")</f>
        <v>4473.6100000000006</v>
      </c>
      <c r="I124" s="11">
        <f>IFERROR(VLOOKUP(C124,SRA!B:T,19,0),"")</f>
        <v>0</v>
      </c>
      <c r="J124" s="31">
        <f>IFERROR(VLOOKUP(C124,JANEIRO!B:F,3,0),"0,00")</f>
        <v>5441.64</v>
      </c>
      <c r="K124" s="11">
        <f t="shared" si="2"/>
        <v>2622.88</v>
      </c>
      <c r="L124" s="31">
        <f>IFERROR(VLOOKUP(C124,JANEIRO!B:H,7,0),"0,00")</f>
        <v>2818.76</v>
      </c>
      <c r="M124" s="25" t="str">
        <f>IFERROR(VLOOKUP(C124,FÉRIAS!C:D,2,0),"")</f>
        <v/>
      </c>
      <c r="N124" s="21" t="str">
        <f>IFERROR(VLOOKUP(C124,AFASTADOS!B:C,2,0),"")</f>
        <v/>
      </c>
    </row>
    <row r="125" spans="2:14" s="21" customFormat="1">
      <c r="B125" s="15">
        <f t="shared" si="3"/>
        <v>117</v>
      </c>
      <c r="C125" s="27">
        <v>1475</v>
      </c>
      <c r="D125" s="28" t="str">
        <f>IFERROR(VLOOKUP(C125,SRA!B:C,2,0),"")</f>
        <v>MARTA ARAUJO DA F  SANTANA</v>
      </c>
      <c r="E125" s="15" t="str">
        <f>IFERROR(VLOOKUP(C125,SRA!B:T,8,0),"")</f>
        <v>CLT</v>
      </c>
      <c r="F125" s="20" t="s">
        <v>454</v>
      </c>
      <c r="G125" s="15" t="str">
        <f>IFERROR(VLOOKUP(C125,SRA!B:T,5,0),"")</f>
        <v>TEC. CONTABIL</v>
      </c>
      <c r="H125" s="11">
        <f>IFERROR(VLOOKUP(C125,SRA!B:T,18,0),"")</f>
        <v>3735.89</v>
      </c>
      <c r="I125" s="11">
        <f>IFERROR(VLOOKUP(C125,SRA!B:T,19,0),"")</f>
        <v>0</v>
      </c>
      <c r="J125" s="31">
        <f>IFERROR(VLOOKUP(C125,JANEIRO!B:F,3,0),"0,00")</f>
        <v>3735.89</v>
      </c>
      <c r="K125" s="11">
        <f t="shared" si="2"/>
        <v>591.41999999999962</v>
      </c>
      <c r="L125" s="31">
        <f>IFERROR(VLOOKUP(C125,JANEIRO!B:H,7,0),"0,00")</f>
        <v>3144.4700000000003</v>
      </c>
      <c r="M125" s="25" t="str">
        <f>IFERROR(VLOOKUP(C125,FÉRIAS!C:D,2,0),"")</f>
        <v/>
      </c>
      <c r="N125" s="21" t="str">
        <f>IFERROR(VLOOKUP(C125,AFASTADOS!B:C,2,0),"")</f>
        <v/>
      </c>
    </row>
    <row r="126" spans="2:14" s="21" customFormat="1">
      <c r="B126" s="15">
        <f t="shared" si="3"/>
        <v>118</v>
      </c>
      <c r="C126" s="27">
        <v>1483</v>
      </c>
      <c r="D126" s="28" t="str">
        <f>IFERROR(VLOOKUP(C126,SRA!B:C,2,0),"")</f>
        <v>REGINA LEANDRO SANTOS DE LIMA</v>
      </c>
      <c r="E126" s="15" t="str">
        <f>IFERROR(VLOOKUP(C126,SRA!B:T,8,0),"")</f>
        <v>CLT</v>
      </c>
      <c r="F126" s="20" t="s">
        <v>454</v>
      </c>
      <c r="G126" s="15" t="str">
        <f>IFERROR(VLOOKUP(C126,SRA!B:T,5,0),"")</f>
        <v>OP. DE PROD. IND.</v>
      </c>
      <c r="H126" s="11">
        <f>IFERROR(VLOOKUP(C126,SRA!B:T,18,0),"")</f>
        <v>2089.0100000000002</v>
      </c>
      <c r="I126" s="11">
        <f>IFERROR(VLOOKUP(C126,SRA!B:T,19,0),"")</f>
        <v>0</v>
      </c>
      <c r="J126" s="31">
        <f>IFERROR(VLOOKUP(C126,JANEIRO!B:F,3,0),"0,00")</f>
        <v>2089.0100000000002</v>
      </c>
      <c r="K126" s="11">
        <f t="shared" si="2"/>
        <v>1580.8100000000002</v>
      </c>
      <c r="L126" s="31">
        <f>IFERROR(VLOOKUP(C126,JANEIRO!B:H,7,0),"0,00")</f>
        <v>508.20000000000005</v>
      </c>
      <c r="M126" s="25" t="str">
        <f>IFERROR(VLOOKUP(C126,FÉRIAS!C:D,2,0),"")</f>
        <v/>
      </c>
      <c r="N126" s="21" t="str">
        <f>IFERROR(VLOOKUP(C126,AFASTADOS!B:C,2,0),"")</f>
        <v/>
      </c>
    </row>
    <row r="127" spans="2:14" s="21" customFormat="1">
      <c r="B127" s="15">
        <f t="shared" si="3"/>
        <v>119</v>
      </c>
      <c r="C127" s="27">
        <v>1522</v>
      </c>
      <c r="D127" s="28" t="str">
        <f>IFERROR(VLOOKUP(C127,SRA!B:C,2,0),"")</f>
        <v>TEREZINHA P  DA SILVA CORREIA</v>
      </c>
      <c r="E127" s="15" t="str">
        <f>IFERROR(VLOOKUP(C127,SRA!B:T,8,0),"")</f>
        <v>CLT</v>
      </c>
      <c r="F127" s="20" t="s">
        <v>454</v>
      </c>
      <c r="G127" s="15" t="str">
        <f>IFERROR(VLOOKUP(C127,SRA!B:T,5,0),"")</f>
        <v>OP. DE PROD. IND.</v>
      </c>
      <c r="H127" s="11">
        <f>IFERROR(VLOOKUP(C127,SRA!B:T,18,0),"")</f>
        <v>1804.58</v>
      </c>
      <c r="I127" s="11">
        <f>IFERROR(VLOOKUP(C127,SRA!B:T,19,0),"")</f>
        <v>0</v>
      </c>
      <c r="J127" s="31">
        <f>IFERROR(VLOOKUP(C127,JANEIRO!B:F,3,0),"0,00")</f>
        <v>1804.58</v>
      </c>
      <c r="K127" s="11">
        <f t="shared" si="2"/>
        <v>349.46000000000004</v>
      </c>
      <c r="L127" s="31">
        <f>IFERROR(VLOOKUP(C127,JANEIRO!B:H,7,0),"0,00")</f>
        <v>1455.12</v>
      </c>
      <c r="M127" s="25" t="str">
        <f>IFERROR(VLOOKUP(C127,FÉRIAS!C:D,2,0),"")</f>
        <v/>
      </c>
      <c r="N127" s="21" t="str">
        <f>IFERROR(VLOOKUP(C127,AFASTADOS!B:C,2,0),"")</f>
        <v/>
      </c>
    </row>
    <row r="128" spans="2:14" s="21" customFormat="1">
      <c r="B128" s="15">
        <f t="shared" si="3"/>
        <v>120</v>
      </c>
      <c r="C128" s="27">
        <v>1536</v>
      </c>
      <c r="D128" s="28" t="str">
        <f>IFERROR(VLOOKUP(C128,SRA!B:C,2,0),"")</f>
        <v>MARIA ADRIAO DA SILVA</v>
      </c>
      <c r="E128" s="15" t="str">
        <f>IFERROR(VLOOKUP(C128,SRA!B:T,8,0),"")</f>
        <v>CLT</v>
      </c>
      <c r="F128" s="20" t="s">
        <v>454</v>
      </c>
      <c r="G128" s="15" t="str">
        <f>IFERROR(VLOOKUP(C128,SRA!B:T,5,0),"")</f>
        <v>TEC. EM ADM. E FIN.</v>
      </c>
      <c r="H128" s="11">
        <f>IFERROR(VLOOKUP(C128,SRA!B:T,18,0),"")</f>
        <v>3388.55</v>
      </c>
      <c r="I128" s="11">
        <f>IFERROR(VLOOKUP(C128,SRA!B:T,19,0),"")</f>
        <v>0</v>
      </c>
      <c r="J128" s="31">
        <f>IFERROR(VLOOKUP(C128,JANEIRO!B:F,3,0),"0,00")</f>
        <v>3388.55</v>
      </c>
      <c r="K128" s="11">
        <f t="shared" si="2"/>
        <v>2032.5900000000004</v>
      </c>
      <c r="L128" s="31">
        <f>IFERROR(VLOOKUP(C128,JANEIRO!B:H,7,0),"0,00")</f>
        <v>1355.9599999999998</v>
      </c>
      <c r="M128" s="25" t="str">
        <f>IFERROR(VLOOKUP(C128,FÉRIAS!C:D,2,0),"")</f>
        <v/>
      </c>
      <c r="N128" s="21" t="str">
        <f>IFERROR(VLOOKUP(C128,AFASTADOS!B:C,2,0),"")</f>
        <v/>
      </c>
    </row>
    <row r="129" spans="2:14" s="21" customFormat="1">
      <c r="B129" s="15">
        <f t="shared" si="3"/>
        <v>121</v>
      </c>
      <c r="C129" s="27">
        <v>1545</v>
      </c>
      <c r="D129" s="28" t="str">
        <f>IFERROR(VLOOKUP(C129,SRA!B:C,2,0),"")</f>
        <v>HERON VILAR DE ANDRADE</v>
      </c>
      <c r="E129" s="15" t="str">
        <f>IFERROR(VLOOKUP(C129,SRA!B:T,8,0),"")</f>
        <v>CLT</v>
      </c>
      <c r="F129" s="20" t="s">
        <v>454</v>
      </c>
      <c r="G129" s="15" t="str">
        <f>IFERROR(VLOOKUP(C129,SRA!B:T,5,0),"")</f>
        <v>ASS. DE SERVICOS</v>
      </c>
      <c r="H129" s="11">
        <f>IFERROR(VLOOKUP(C129,SRA!B:T,18,0),"")</f>
        <v>4050.18</v>
      </c>
      <c r="I129" s="11">
        <f>IFERROR(VLOOKUP(C129,SRA!B:T,19,0),"")</f>
        <v>0</v>
      </c>
      <c r="J129" s="31">
        <f>IFERROR(VLOOKUP(C129,JANEIRO!B:F,3,0),"0,00")</f>
        <v>4680.88</v>
      </c>
      <c r="K129" s="11">
        <f t="shared" si="2"/>
        <v>3303.82</v>
      </c>
      <c r="L129" s="31">
        <f>IFERROR(VLOOKUP(C129,JANEIRO!B:H,7,0),"0,00")</f>
        <v>1377.06</v>
      </c>
      <c r="M129" s="25" t="str">
        <f>IFERROR(VLOOKUP(C129,FÉRIAS!C:D,2,0),"")</f>
        <v/>
      </c>
      <c r="N129" s="21" t="str">
        <f>IFERROR(VLOOKUP(C129,AFASTADOS!B:C,2,0),"")</f>
        <v/>
      </c>
    </row>
    <row r="130" spans="2:14" s="21" customFormat="1">
      <c r="B130" s="15">
        <f t="shared" si="3"/>
        <v>122</v>
      </c>
      <c r="C130" s="27">
        <v>1549</v>
      </c>
      <c r="D130" s="28" t="str">
        <f>IFERROR(VLOOKUP(C130,SRA!B:C,2,0),"")</f>
        <v>JOSE JOAQUIM DA SILVA FILHO</v>
      </c>
      <c r="E130" s="15" t="str">
        <f>IFERROR(VLOOKUP(C130,SRA!B:T,8,0),"")</f>
        <v>CLT</v>
      </c>
      <c r="F130" s="20" t="s">
        <v>454</v>
      </c>
      <c r="G130" s="15" t="str">
        <f>IFERROR(VLOOKUP(C130,SRA!B:T,5,0),"")</f>
        <v>TEC. EM ADM. E FIN.</v>
      </c>
      <c r="H130" s="11">
        <f>IFERROR(VLOOKUP(C130,SRA!B:T,18,0),"")</f>
        <v>3922.69</v>
      </c>
      <c r="I130" s="11">
        <f>IFERROR(VLOOKUP(C130,SRA!B:T,19,0),"")</f>
        <v>0</v>
      </c>
      <c r="J130" s="31">
        <f>IFERROR(VLOOKUP(C130,JANEIRO!B:F,3,0),"0,00")</f>
        <v>3922.69</v>
      </c>
      <c r="K130" s="11">
        <f t="shared" si="2"/>
        <v>608.24000000000024</v>
      </c>
      <c r="L130" s="31">
        <f>IFERROR(VLOOKUP(C130,JANEIRO!B:H,7,0),"0,00")</f>
        <v>3314.45</v>
      </c>
      <c r="M130" s="25" t="str">
        <f>IFERROR(VLOOKUP(C130,FÉRIAS!C:D,2,0),"")</f>
        <v/>
      </c>
      <c r="N130" s="21" t="str">
        <f>IFERROR(VLOOKUP(C130,AFASTADOS!B:C,2,0),"")</f>
        <v/>
      </c>
    </row>
    <row r="131" spans="2:14" s="21" customFormat="1">
      <c r="B131" s="15">
        <f t="shared" si="3"/>
        <v>123</v>
      </c>
      <c r="C131" s="27">
        <v>1553</v>
      </c>
      <c r="D131" s="28" t="str">
        <f>IFERROR(VLOOKUP(C131,SRA!B:C,2,0),"")</f>
        <v>MARIA DO CARMO A DOS SANTOS</v>
      </c>
      <c r="E131" s="15" t="str">
        <f>IFERROR(VLOOKUP(C131,SRA!B:T,8,0),"")</f>
        <v>CLT</v>
      </c>
      <c r="F131" s="20" t="s">
        <v>454</v>
      </c>
      <c r="G131" s="15" t="str">
        <f>IFERROR(VLOOKUP(C131,SRA!B:T,5,0),"")</f>
        <v>OP. DE PROD. IND.</v>
      </c>
      <c r="H131" s="11">
        <f>IFERROR(VLOOKUP(C131,SRA!B:T,18,0),"")</f>
        <v>3751.6</v>
      </c>
      <c r="I131" s="11">
        <f>IFERROR(VLOOKUP(C131,SRA!B:T,19,0),"")</f>
        <v>0</v>
      </c>
      <c r="J131" s="31">
        <f>IFERROR(VLOOKUP(C131,JANEIRO!B:F,3,0),"0,00")</f>
        <v>3751.6</v>
      </c>
      <c r="K131" s="11">
        <f t="shared" si="2"/>
        <v>545.75999999999976</v>
      </c>
      <c r="L131" s="31">
        <f>IFERROR(VLOOKUP(C131,JANEIRO!B:H,7,0),"0,00")</f>
        <v>3205.84</v>
      </c>
      <c r="M131" s="25" t="str">
        <f>IFERROR(VLOOKUP(C131,FÉRIAS!C:D,2,0),"")</f>
        <v/>
      </c>
      <c r="N131" s="21" t="str">
        <f>IFERROR(VLOOKUP(C131,AFASTADOS!B:C,2,0),"")</f>
        <v/>
      </c>
    </row>
    <row r="132" spans="2:14" s="21" customFormat="1">
      <c r="B132" s="15">
        <f t="shared" si="3"/>
        <v>124</v>
      </c>
      <c r="C132" s="27">
        <v>1554</v>
      </c>
      <c r="D132" s="28" t="str">
        <f>IFERROR(VLOOKUP(C132,SRA!B:C,2,0),"")</f>
        <v>SONEIDE P DO NASCIMENTO CORREA</v>
      </c>
      <c r="E132" s="15" t="str">
        <f>IFERROR(VLOOKUP(C132,SRA!B:T,8,0),"")</f>
        <v>CLT</v>
      </c>
      <c r="F132" s="20" t="s">
        <v>466</v>
      </c>
      <c r="G132" s="15" t="str">
        <f>IFERROR(VLOOKUP(C132,SRA!B:T,5,0),"")</f>
        <v>TEC. EM ADM. E FIN.</v>
      </c>
      <c r="H132" s="11">
        <f>IFERROR(VLOOKUP(C132,SRA!B:T,18,0),"")</f>
        <v>5795.59</v>
      </c>
      <c r="I132" s="11">
        <f>IFERROR(VLOOKUP(C132,SRA!B:T,19,0),"")</f>
        <v>0</v>
      </c>
      <c r="J132" s="31">
        <f>IFERROR(VLOOKUP(C132,JANEIRO!B:F,3,0),"0,00")</f>
        <v>9659.31</v>
      </c>
      <c r="K132" s="11">
        <f t="shared" si="2"/>
        <v>7990.82</v>
      </c>
      <c r="L132" s="31">
        <f>IFERROR(VLOOKUP(C132,JANEIRO!B:H,7,0),"0,00")</f>
        <v>1668.49</v>
      </c>
      <c r="M132" s="25" t="str">
        <f>IFERROR(VLOOKUP(C132,FÉRIAS!C:D,2,0),"")</f>
        <v>SONEIDE P DO NASCIMENTO CORREA</v>
      </c>
      <c r="N132" s="21" t="str">
        <f>IFERROR(VLOOKUP(C132,AFASTADOS!B:C,2,0),"")</f>
        <v/>
      </c>
    </row>
    <row r="133" spans="2:14" s="21" customFormat="1">
      <c r="B133" s="15">
        <f t="shared" si="3"/>
        <v>125</v>
      </c>
      <c r="C133" s="27">
        <v>1561</v>
      </c>
      <c r="D133" s="28" t="str">
        <f>IFERROR(VLOOKUP(C133,SRA!B:C,2,0),"")</f>
        <v>ANDRE LUIZ MACIEL FERREIRA</v>
      </c>
      <c r="E133" s="15" t="str">
        <f>IFERROR(VLOOKUP(C133,SRA!B:T,8,0),"")</f>
        <v>CLT</v>
      </c>
      <c r="F133" s="20" t="s">
        <v>454</v>
      </c>
      <c r="G133" s="15" t="str">
        <f>IFERROR(VLOOKUP(C133,SRA!B:T,5,0),"")</f>
        <v>OP. DE PROD. IND.</v>
      </c>
      <c r="H133" s="11">
        <f>IFERROR(VLOOKUP(C133,SRA!B:T,18,0),"")</f>
        <v>1804.58</v>
      </c>
      <c r="I133" s="11">
        <f>IFERROR(VLOOKUP(C133,SRA!B:T,19,0),"")</f>
        <v>0</v>
      </c>
      <c r="J133" s="31">
        <f>IFERROR(VLOOKUP(C133,JANEIRO!B:F,3,0),"0,00")</f>
        <v>1804.58</v>
      </c>
      <c r="K133" s="11">
        <f t="shared" si="2"/>
        <v>692.2</v>
      </c>
      <c r="L133" s="31">
        <f>IFERROR(VLOOKUP(C133,JANEIRO!B:H,7,0),"0,00")</f>
        <v>1112.3799999999999</v>
      </c>
      <c r="M133" s="25" t="str">
        <f>IFERROR(VLOOKUP(C133,FÉRIAS!C:D,2,0),"")</f>
        <v/>
      </c>
      <c r="N133" s="21" t="str">
        <f>IFERROR(VLOOKUP(C133,AFASTADOS!B:C,2,0),"")</f>
        <v/>
      </c>
    </row>
    <row r="134" spans="2:14" s="21" customFormat="1">
      <c r="B134" s="15">
        <f t="shared" si="3"/>
        <v>126</v>
      </c>
      <c r="C134" s="27">
        <v>1588</v>
      </c>
      <c r="D134" s="28" t="str">
        <f>IFERROR(VLOOKUP(C134,SRA!B:C,2,0),"")</f>
        <v>MARIA ANDREA DOS SANTOS</v>
      </c>
      <c r="E134" s="15" t="str">
        <f>IFERROR(VLOOKUP(C134,SRA!B:T,8,0),"")</f>
        <v>CLT</v>
      </c>
      <c r="F134" s="20" t="s">
        <v>466</v>
      </c>
      <c r="G134" s="15" t="str">
        <f>IFERROR(VLOOKUP(C134,SRA!B:T,5,0),"")</f>
        <v>OP. DE PROD. IND.</v>
      </c>
      <c r="H134" s="11">
        <f>IFERROR(VLOOKUP(C134,SRA!B:T,18,0),"")</f>
        <v>1894.8</v>
      </c>
      <c r="I134" s="11">
        <f>IFERROR(VLOOKUP(C134,SRA!B:T,19,0),"")</f>
        <v>0</v>
      </c>
      <c r="J134" s="31">
        <f>IFERROR(VLOOKUP(C134,JANEIRO!B:F,3,0),"0,00")</f>
        <v>2977.65</v>
      </c>
      <c r="K134" s="11">
        <f t="shared" si="2"/>
        <v>2973.4100000000003</v>
      </c>
      <c r="L134" s="31">
        <f>IFERROR(VLOOKUP(C134,JANEIRO!B:H,7,0),"0,00")</f>
        <v>4.24</v>
      </c>
      <c r="M134" s="25" t="str">
        <f>IFERROR(VLOOKUP(C134,FÉRIAS!C:D,2,0),"")</f>
        <v>MARIA ANDREA DOS SANTOS</v>
      </c>
      <c r="N134" s="21" t="str">
        <f>IFERROR(VLOOKUP(C134,AFASTADOS!B:C,2,0),"")</f>
        <v/>
      </c>
    </row>
    <row r="135" spans="2:14" s="21" customFormat="1">
      <c r="B135" s="15">
        <f t="shared" si="3"/>
        <v>127</v>
      </c>
      <c r="C135" s="27">
        <v>1589</v>
      </c>
      <c r="D135" s="28" t="str">
        <f>IFERROR(VLOOKUP(C135,SRA!B:C,2,0),"")</f>
        <v>SEVERINA DE SANTANA NEVES</v>
      </c>
      <c r="E135" s="15" t="str">
        <f>IFERROR(VLOOKUP(C135,SRA!B:T,8,0),"")</f>
        <v>CLT</v>
      </c>
      <c r="F135" s="20" t="s">
        <v>454</v>
      </c>
      <c r="G135" s="15" t="str">
        <f>IFERROR(VLOOKUP(C135,SRA!B:T,5,0),"")</f>
        <v>OP. DE PROD. IND.</v>
      </c>
      <c r="H135" s="11">
        <f>IFERROR(VLOOKUP(C135,SRA!B:T,18,0),"")</f>
        <v>1804.58</v>
      </c>
      <c r="I135" s="11">
        <f>IFERROR(VLOOKUP(C135,SRA!B:T,19,0),"")</f>
        <v>0</v>
      </c>
      <c r="J135" s="31">
        <f>IFERROR(VLOOKUP(C135,JANEIRO!B:F,3,0),"0,00")</f>
        <v>1804.58</v>
      </c>
      <c r="K135" s="11">
        <f t="shared" si="2"/>
        <v>621.25</v>
      </c>
      <c r="L135" s="31">
        <f>IFERROR(VLOOKUP(C135,JANEIRO!B:H,7,0),"0,00")</f>
        <v>1183.33</v>
      </c>
      <c r="M135" s="25" t="str">
        <f>IFERROR(VLOOKUP(C135,FÉRIAS!C:D,2,0),"")</f>
        <v/>
      </c>
      <c r="N135" s="21" t="str">
        <f>IFERROR(VLOOKUP(C135,AFASTADOS!B:C,2,0),"")</f>
        <v/>
      </c>
    </row>
    <row r="136" spans="2:14" s="21" customFormat="1">
      <c r="B136" s="15">
        <f t="shared" si="3"/>
        <v>128</v>
      </c>
      <c r="C136" s="27">
        <v>1596</v>
      </c>
      <c r="D136" s="28" t="str">
        <f>IFERROR(VLOOKUP(C136,SRA!B:C,2,0),"")</f>
        <v>IVANE FRANCISCO DE AZEVEDO</v>
      </c>
      <c r="E136" s="15" t="str">
        <f>IFERROR(VLOOKUP(C136,SRA!B:T,8,0),"")</f>
        <v>CLT</v>
      </c>
      <c r="F136" s="20" t="s">
        <v>454</v>
      </c>
      <c r="G136" s="15" t="str">
        <f>IFERROR(VLOOKUP(C136,SRA!B:T,5,0),"")</f>
        <v>TELEFONISTA</v>
      </c>
      <c r="H136" s="11">
        <f>IFERROR(VLOOKUP(C136,SRA!B:T,18,0),"")</f>
        <v>2539.21</v>
      </c>
      <c r="I136" s="11">
        <f>IFERROR(VLOOKUP(C136,SRA!B:T,19,0),"")</f>
        <v>0</v>
      </c>
      <c r="J136" s="31">
        <f>IFERROR(VLOOKUP(C136,JANEIRO!B:F,3,0),"0,00")</f>
        <v>2539.21</v>
      </c>
      <c r="K136" s="11">
        <f t="shared" si="2"/>
        <v>1761.83</v>
      </c>
      <c r="L136" s="31">
        <f>IFERROR(VLOOKUP(C136,JANEIRO!B:H,7,0),"0,00")</f>
        <v>777.38</v>
      </c>
      <c r="M136" s="25" t="str">
        <f>IFERROR(VLOOKUP(C136,FÉRIAS!C:D,2,0),"")</f>
        <v/>
      </c>
      <c r="N136" s="21" t="str">
        <f>IFERROR(VLOOKUP(C136,AFASTADOS!B:C,2,0),"")</f>
        <v/>
      </c>
    </row>
    <row r="137" spans="2:14" s="21" customFormat="1">
      <c r="B137" s="15">
        <f t="shared" si="3"/>
        <v>129</v>
      </c>
      <c r="C137" s="27">
        <v>1597</v>
      </c>
      <c r="D137" s="28" t="str">
        <f>IFERROR(VLOOKUP(C137,SRA!B:C,2,0),"")</f>
        <v>DILMA NEUZA DAS MERCES</v>
      </c>
      <c r="E137" s="15" t="str">
        <f>IFERROR(VLOOKUP(C137,SRA!B:T,8,0),"")</f>
        <v>CLT</v>
      </c>
      <c r="F137" s="20" t="s">
        <v>466</v>
      </c>
      <c r="G137" s="15" t="str">
        <f>IFERROR(VLOOKUP(C137,SRA!B:T,5,0),"")</f>
        <v>TEC. EM ADM. E FIN.</v>
      </c>
      <c r="H137" s="11">
        <f>IFERROR(VLOOKUP(C137,SRA!B:T,18,0),"")</f>
        <v>3735.89</v>
      </c>
      <c r="I137" s="11">
        <f>IFERROR(VLOOKUP(C137,SRA!B:T,19,0),"")</f>
        <v>0</v>
      </c>
      <c r="J137" s="31">
        <f>IFERROR(VLOOKUP(C137,JANEIRO!B:F,3,0),"0,00")</f>
        <v>4208.1000000000004</v>
      </c>
      <c r="K137" s="11">
        <f t="shared" ref="K137:K200" si="4">J137-L137</f>
        <v>3653.4000000000005</v>
      </c>
      <c r="L137" s="31">
        <f>IFERROR(VLOOKUP(C137,JANEIRO!B:H,7,0),"0,00")</f>
        <v>554.70000000000005</v>
      </c>
      <c r="M137" s="25" t="str">
        <f>IFERROR(VLOOKUP(C137,FÉRIAS!C:D,2,0),"")</f>
        <v>DILMA NEUZA DAS MERCES</v>
      </c>
      <c r="N137" s="21" t="str">
        <f>IFERROR(VLOOKUP(C137,AFASTADOS!B:C,2,0),"")</f>
        <v/>
      </c>
    </row>
    <row r="138" spans="2:14" s="21" customFormat="1">
      <c r="B138" s="15">
        <f t="shared" ref="B138:B201" si="5">B137+1</f>
        <v>130</v>
      </c>
      <c r="C138" s="27">
        <v>1631</v>
      </c>
      <c r="D138" s="28" t="str">
        <f>IFERROR(VLOOKUP(C138,SRA!B:C,2,0),"")</f>
        <v>GERSON MARTINS DA SILVA</v>
      </c>
      <c r="E138" s="15" t="str">
        <f>IFERROR(VLOOKUP(C138,SRA!B:T,8,0),"")</f>
        <v>CLT</v>
      </c>
      <c r="F138" s="20" t="s">
        <v>454</v>
      </c>
      <c r="G138" s="15" t="str">
        <f>IFERROR(VLOOKUP(C138,SRA!B:T,5,0),"")</f>
        <v>ASS. DE SERVICOS</v>
      </c>
      <c r="H138" s="11">
        <f>IFERROR(VLOOKUP(C138,SRA!B:T,18,0),"")</f>
        <v>2303.15</v>
      </c>
      <c r="I138" s="11">
        <f>IFERROR(VLOOKUP(C138,SRA!B:T,19,0),"")</f>
        <v>0</v>
      </c>
      <c r="J138" s="31">
        <f>IFERROR(VLOOKUP(C138,JANEIRO!B:F,3,0),"0,00")</f>
        <v>2303.15</v>
      </c>
      <c r="K138" s="11">
        <f t="shared" si="4"/>
        <v>1133.19</v>
      </c>
      <c r="L138" s="31">
        <f>IFERROR(VLOOKUP(C138,JANEIRO!B:H,7,0),"0,00")</f>
        <v>1169.96</v>
      </c>
      <c r="M138" s="25" t="str">
        <f>IFERROR(VLOOKUP(C138,FÉRIAS!C:D,2,0),"")</f>
        <v/>
      </c>
      <c r="N138" s="21" t="str">
        <f>IFERROR(VLOOKUP(C138,AFASTADOS!B:C,2,0),"")</f>
        <v/>
      </c>
    </row>
    <row r="139" spans="2:14" s="21" customFormat="1">
      <c r="B139" s="15">
        <f t="shared" si="5"/>
        <v>131</v>
      </c>
      <c r="C139" s="27">
        <v>1641</v>
      </c>
      <c r="D139" s="28" t="str">
        <f>IFERROR(VLOOKUP(C139,SRA!B:C,2,0),"")</f>
        <v>JOAO FELICIANO ALVES</v>
      </c>
      <c r="E139" s="15" t="str">
        <f>IFERROR(VLOOKUP(C139,SRA!B:T,8,0),"")</f>
        <v>CLT</v>
      </c>
      <c r="F139" s="20" t="s">
        <v>454</v>
      </c>
      <c r="G139" s="15" t="str">
        <f>IFERROR(VLOOKUP(C139,SRA!B:T,5,0),"")</f>
        <v>OP. DE PROD. IND.</v>
      </c>
      <c r="H139" s="11">
        <f>IFERROR(VLOOKUP(C139,SRA!B:T,18,0),"")</f>
        <v>2303.15</v>
      </c>
      <c r="I139" s="11">
        <f>IFERROR(VLOOKUP(C139,SRA!B:T,19,0),"")</f>
        <v>0</v>
      </c>
      <c r="J139" s="31">
        <f>IFERROR(VLOOKUP(C139,JANEIRO!B:F,3,0),"0,00")</f>
        <v>2705.92</v>
      </c>
      <c r="K139" s="11">
        <f t="shared" si="4"/>
        <v>883.38000000000011</v>
      </c>
      <c r="L139" s="31">
        <f>IFERROR(VLOOKUP(C139,JANEIRO!B:H,7,0),"0,00")</f>
        <v>1822.54</v>
      </c>
      <c r="M139" s="25" t="str">
        <f>IFERROR(VLOOKUP(C139,FÉRIAS!C:D,2,0),"")</f>
        <v/>
      </c>
      <c r="N139" s="21" t="str">
        <f>IFERROR(VLOOKUP(C139,AFASTADOS!B:C,2,0),"")</f>
        <v/>
      </c>
    </row>
    <row r="140" spans="2:14" s="21" customFormat="1">
      <c r="B140" s="15">
        <f t="shared" si="5"/>
        <v>132</v>
      </c>
      <c r="C140" s="27">
        <v>1650</v>
      </c>
      <c r="D140" s="28" t="str">
        <f>IFERROR(VLOOKUP(C140,SRA!B:C,2,0),"")</f>
        <v>JANETE MARIA DA SILVA</v>
      </c>
      <c r="E140" s="15" t="str">
        <f>IFERROR(VLOOKUP(C140,SRA!B:T,8,0),"")</f>
        <v>CLT</v>
      </c>
      <c r="F140" s="20" t="s">
        <v>454</v>
      </c>
      <c r="G140" s="15" t="str">
        <f>IFERROR(VLOOKUP(C140,SRA!B:T,5,0),"")</f>
        <v>OP. DE PROD. IND.</v>
      </c>
      <c r="H140" s="11">
        <f>IFERROR(VLOOKUP(C140,SRA!B:T,18,0),"")</f>
        <v>2089.0100000000002</v>
      </c>
      <c r="I140" s="11">
        <f>IFERROR(VLOOKUP(C140,SRA!B:T,19,0),"")</f>
        <v>0</v>
      </c>
      <c r="J140" s="31">
        <f>IFERROR(VLOOKUP(C140,JANEIRO!B:F,3,0),"0,00")</f>
        <v>2089.0100000000002</v>
      </c>
      <c r="K140" s="11">
        <f t="shared" si="4"/>
        <v>1581.9</v>
      </c>
      <c r="L140" s="31">
        <f>IFERROR(VLOOKUP(C140,JANEIRO!B:H,7,0),"0,00")</f>
        <v>507.11</v>
      </c>
      <c r="M140" s="25" t="str">
        <f>IFERROR(VLOOKUP(C140,FÉRIAS!C:D,2,0),"")</f>
        <v/>
      </c>
      <c r="N140" s="21" t="str">
        <f>IFERROR(VLOOKUP(C140,AFASTADOS!B:C,2,0),"")</f>
        <v/>
      </c>
    </row>
    <row r="141" spans="2:14" s="21" customFormat="1">
      <c r="B141" s="15">
        <f t="shared" si="5"/>
        <v>133</v>
      </c>
      <c r="C141" s="27">
        <v>1652</v>
      </c>
      <c r="D141" s="28" t="str">
        <f>IFERROR(VLOOKUP(C141,SRA!B:C,2,0),"")</f>
        <v>ROMILDO NUNES DIAS</v>
      </c>
      <c r="E141" s="15" t="str">
        <f>IFERROR(VLOOKUP(C141,SRA!B:T,8,0),"")</f>
        <v>CLT</v>
      </c>
      <c r="F141" s="20" t="s">
        <v>454</v>
      </c>
      <c r="G141" s="15" t="str">
        <f>IFERROR(VLOOKUP(C141,SRA!B:T,5,0),"")</f>
        <v>OP. DE PROD. IND.</v>
      </c>
      <c r="H141" s="11">
        <f>IFERROR(VLOOKUP(C141,SRA!B:T,18,0),"")</f>
        <v>2089.0100000000002</v>
      </c>
      <c r="I141" s="11">
        <f>IFERROR(VLOOKUP(C141,SRA!B:T,19,0),"")</f>
        <v>0</v>
      </c>
      <c r="J141" s="31">
        <f>IFERROR(VLOOKUP(C141,JANEIRO!B:F,3,0),"0,00")</f>
        <v>2498.34</v>
      </c>
      <c r="K141" s="11">
        <f t="shared" si="4"/>
        <v>341.99000000000024</v>
      </c>
      <c r="L141" s="31">
        <f>IFERROR(VLOOKUP(C141,JANEIRO!B:H,7,0),"0,00")</f>
        <v>2156.35</v>
      </c>
      <c r="M141" s="25" t="str">
        <f>IFERROR(VLOOKUP(C141,FÉRIAS!C:D,2,0),"")</f>
        <v/>
      </c>
      <c r="N141" s="21" t="str">
        <f>IFERROR(VLOOKUP(C141,AFASTADOS!B:C,2,0),"")</f>
        <v/>
      </c>
    </row>
    <row r="142" spans="2:14" s="21" customFormat="1">
      <c r="B142" s="15">
        <f t="shared" si="5"/>
        <v>134</v>
      </c>
      <c r="C142" s="27">
        <v>1665</v>
      </c>
      <c r="D142" s="28" t="str">
        <f>IFERROR(VLOOKUP(C142,SRA!B:C,2,0),"")</f>
        <v>LUZIA BERNARDO DE SOUSA</v>
      </c>
      <c r="E142" s="15" t="str">
        <f>IFERROR(VLOOKUP(C142,SRA!B:T,8,0),"")</f>
        <v>CLT</v>
      </c>
      <c r="F142" s="20" t="s">
        <v>466</v>
      </c>
      <c r="G142" s="15" t="str">
        <f>IFERROR(VLOOKUP(C142,SRA!B:T,5,0),"")</f>
        <v>TELEFONISTA</v>
      </c>
      <c r="H142" s="11">
        <f>IFERROR(VLOOKUP(C142,SRA!B:T,18,0),"")</f>
        <v>2303.15</v>
      </c>
      <c r="I142" s="11">
        <f>IFERROR(VLOOKUP(C142,SRA!B:T,19,0),"")</f>
        <v>0</v>
      </c>
      <c r="J142" s="31">
        <f>IFERROR(VLOOKUP(C142,JANEIRO!B:F,3,0),"0,00")</f>
        <v>3838.59</v>
      </c>
      <c r="K142" s="11">
        <f t="shared" si="4"/>
        <v>3194.52</v>
      </c>
      <c r="L142" s="31">
        <f>IFERROR(VLOOKUP(C142,JANEIRO!B:H,7,0),"0,00")</f>
        <v>644.07000000000005</v>
      </c>
      <c r="M142" s="25" t="str">
        <f>IFERROR(VLOOKUP(C142,FÉRIAS!C:D,2,0),"")</f>
        <v>LUZIA BERNARDO DE SOUSA</v>
      </c>
      <c r="N142" s="21" t="str">
        <f>IFERROR(VLOOKUP(C142,AFASTADOS!B:C,2,0),"")</f>
        <v/>
      </c>
    </row>
    <row r="143" spans="2:14" s="21" customFormat="1">
      <c r="B143" s="15">
        <f t="shared" si="5"/>
        <v>135</v>
      </c>
      <c r="C143" s="27">
        <v>1674</v>
      </c>
      <c r="D143" s="28" t="str">
        <f>IFERROR(VLOOKUP(C143,SRA!B:C,2,0),"")</f>
        <v>MARIA HELENA FERREIRA DA SILVA</v>
      </c>
      <c r="E143" s="15" t="str">
        <f>IFERROR(VLOOKUP(C143,SRA!B:T,8,0),"")</f>
        <v>CLT</v>
      </c>
      <c r="F143" s="20" t="s">
        <v>454</v>
      </c>
      <c r="G143" s="15" t="str">
        <f>IFERROR(VLOOKUP(C143,SRA!B:T,5,0),"")</f>
        <v>OP. DE PROD. IND.</v>
      </c>
      <c r="H143" s="11">
        <f>IFERROR(VLOOKUP(C143,SRA!B:T,18,0),"")</f>
        <v>1894.8</v>
      </c>
      <c r="I143" s="11">
        <f>IFERROR(VLOOKUP(C143,SRA!B:T,19,0),"")</f>
        <v>0</v>
      </c>
      <c r="J143" s="31">
        <f>IFERROR(VLOOKUP(C143,JANEIRO!B:F,3,0),"0,00")</f>
        <v>2000.07</v>
      </c>
      <c r="K143" s="11">
        <f t="shared" si="4"/>
        <v>1542.3799999999999</v>
      </c>
      <c r="L143" s="31">
        <f>IFERROR(VLOOKUP(C143,JANEIRO!B:H,7,0),"0,00")</f>
        <v>457.69</v>
      </c>
      <c r="M143" s="25" t="str">
        <f>IFERROR(VLOOKUP(C143,FÉRIAS!C:D,2,0),"")</f>
        <v/>
      </c>
      <c r="N143" s="21" t="str">
        <f>IFERROR(VLOOKUP(C143,AFASTADOS!B:C,2,0),"")</f>
        <v/>
      </c>
    </row>
    <row r="144" spans="2:14" s="21" customFormat="1">
      <c r="B144" s="15">
        <f t="shared" si="5"/>
        <v>136</v>
      </c>
      <c r="C144" s="27">
        <v>1682</v>
      </c>
      <c r="D144" s="28" t="str">
        <f>IFERROR(VLOOKUP(C144,SRA!B:C,2,0),"")</f>
        <v>MOISES MARTINS DE MELO NETO</v>
      </c>
      <c r="E144" s="15" t="str">
        <f>IFERROR(VLOOKUP(C144,SRA!B:T,8,0),"")</f>
        <v>CLT</v>
      </c>
      <c r="F144" s="20" t="s">
        <v>454</v>
      </c>
      <c r="G144" s="15" t="str">
        <f>IFERROR(VLOOKUP(C144,SRA!B:T,5,0),"")</f>
        <v>VIGILANTE 2</v>
      </c>
      <c r="H144" s="11">
        <f>IFERROR(VLOOKUP(C144,SRA!B:T,18,0),"")</f>
        <v>3086.45</v>
      </c>
      <c r="I144" s="11">
        <f>IFERROR(VLOOKUP(C144,SRA!B:T,19,0),"")</f>
        <v>0</v>
      </c>
      <c r="J144" s="31">
        <f>IFERROR(VLOOKUP(C144,JANEIRO!B:F,3,0),"0,00")</f>
        <v>4012.38</v>
      </c>
      <c r="K144" s="11">
        <f t="shared" si="4"/>
        <v>1685.75</v>
      </c>
      <c r="L144" s="31">
        <f>IFERROR(VLOOKUP(C144,JANEIRO!B:H,7,0),"0,00")</f>
        <v>2326.63</v>
      </c>
      <c r="M144" s="25" t="str">
        <f>IFERROR(VLOOKUP(C144,FÉRIAS!C:D,2,0),"")</f>
        <v/>
      </c>
      <c r="N144" s="21" t="str">
        <f>IFERROR(VLOOKUP(C144,AFASTADOS!B:C,2,0),"")</f>
        <v/>
      </c>
    </row>
    <row r="145" spans="2:14" s="21" customFormat="1">
      <c r="B145" s="15">
        <f t="shared" si="5"/>
        <v>137</v>
      </c>
      <c r="C145" s="27">
        <v>1683</v>
      </c>
      <c r="D145" s="28" t="str">
        <f>IFERROR(VLOOKUP(C145,SRA!B:C,2,0),"")</f>
        <v>ADEMIR LOPES DA SILVA</v>
      </c>
      <c r="E145" s="15" t="str">
        <f>IFERROR(VLOOKUP(C145,SRA!B:T,8,0),"")</f>
        <v>CLT</v>
      </c>
      <c r="F145" s="20" t="s">
        <v>454</v>
      </c>
      <c r="G145" s="15" t="str">
        <f>IFERROR(VLOOKUP(C145,SRA!B:T,5,0),"")</f>
        <v>VIGILANTE 2</v>
      </c>
      <c r="H145" s="11">
        <f>IFERROR(VLOOKUP(C145,SRA!B:T,18,0),"")</f>
        <v>3086.45</v>
      </c>
      <c r="I145" s="11">
        <f>IFERROR(VLOOKUP(C145,SRA!B:T,19,0),"")</f>
        <v>0</v>
      </c>
      <c r="J145" s="31">
        <f>IFERROR(VLOOKUP(C145,JANEIRO!B:F,3,0),"0,00")</f>
        <v>4012.39</v>
      </c>
      <c r="K145" s="11">
        <f t="shared" si="4"/>
        <v>2141.7199999999998</v>
      </c>
      <c r="L145" s="31">
        <f>IFERROR(VLOOKUP(C145,JANEIRO!B:H,7,0),"0,00")</f>
        <v>1870.67</v>
      </c>
      <c r="M145" s="25" t="str">
        <f>IFERROR(VLOOKUP(C145,FÉRIAS!C:D,2,0),"")</f>
        <v/>
      </c>
      <c r="N145" s="21" t="str">
        <f>IFERROR(VLOOKUP(C145,AFASTADOS!B:C,2,0),"")</f>
        <v/>
      </c>
    </row>
    <row r="146" spans="2:14" s="21" customFormat="1">
      <c r="B146" s="15">
        <f t="shared" si="5"/>
        <v>138</v>
      </c>
      <c r="C146" s="27">
        <v>1726</v>
      </c>
      <c r="D146" s="28" t="str">
        <f>IFERROR(VLOOKUP(C146,SRA!B:C,2,0),"")</f>
        <v>JOSE CARLOS VIEIRA</v>
      </c>
      <c r="E146" s="15" t="str">
        <f>IFERROR(VLOOKUP(C146,SRA!B:T,8,0),"")</f>
        <v>CLT</v>
      </c>
      <c r="F146" s="20" t="s">
        <v>454</v>
      </c>
      <c r="G146" s="15" t="str">
        <f>IFERROR(VLOOKUP(C146,SRA!B:T,5,0),"")</f>
        <v>VIGILANTE 2</v>
      </c>
      <c r="H146" s="11">
        <f>IFERROR(VLOOKUP(C146,SRA!B:T,18,0),"")</f>
        <v>3086.45</v>
      </c>
      <c r="I146" s="11">
        <f>IFERROR(VLOOKUP(C146,SRA!B:T,19,0),"")</f>
        <v>0</v>
      </c>
      <c r="J146" s="31">
        <f>IFERROR(VLOOKUP(C146,JANEIRO!B:F,3,0),"0,00")</f>
        <v>4012.39</v>
      </c>
      <c r="K146" s="11">
        <f t="shared" si="4"/>
        <v>1256.9999999999995</v>
      </c>
      <c r="L146" s="31">
        <f>IFERROR(VLOOKUP(C146,JANEIRO!B:H,7,0),"0,00")</f>
        <v>2755.3900000000003</v>
      </c>
      <c r="M146" s="25" t="str">
        <f>IFERROR(VLOOKUP(C146,FÉRIAS!C:D,2,0),"")</f>
        <v/>
      </c>
      <c r="N146" s="21" t="str">
        <f>IFERROR(VLOOKUP(C146,AFASTADOS!B:C,2,0),"")</f>
        <v/>
      </c>
    </row>
    <row r="147" spans="2:14" s="21" customFormat="1">
      <c r="B147" s="15">
        <f t="shared" si="5"/>
        <v>139</v>
      </c>
      <c r="C147" s="27">
        <v>1741</v>
      </c>
      <c r="D147" s="28" t="str">
        <f>IFERROR(VLOOKUP(C147,SRA!B:C,2,0),"")</f>
        <v>MARCONDES C  DE OLIVEIRA</v>
      </c>
      <c r="E147" s="15" t="str">
        <f>IFERROR(VLOOKUP(C147,SRA!B:T,8,0),"")</f>
        <v>CLT</v>
      </c>
      <c r="F147" s="20" t="s">
        <v>466</v>
      </c>
      <c r="G147" s="15" t="str">
        <f>IFERROR(VLOOKUP(C147,SRA!B:T,5,0),"")</f>
        <v>OP. DE PROD. IND.</v>
      </c>
      <c r="H147" s="11">
        <f>IFERROR(VLOOKUP(C147,SRA!B:T,18,0),"")</f>
        <v>3240.74</v>
      </c>
      <c r="I147" s="11">
        <f>IFERROR(VLOOKUP(C147,SRA!B:T,19,0),"")</f>
        <v>0</v>
      </c>
      <c r="J147" s="31">
        <f>IFERROR(VLOOKUP(C147,JANEIRO!B:F,3,0),"0,00")</f>
        <v>3780.86</v>
      </c>
      <c r="K147" s="11">
        <f t="shared" si="4"/>
        <v>2404.37</v>
      </c>
      <c r="L147" s="31">
        <f>IFERROR(VLOOKUP(C147,JANEIRO!B:H,7,0),"0,00")</f>
        <v>1376.49</v>
      </c>
      <c r="M147" s="25" t="str">
        <f>IFERROR(VLOOKUP(C147,FÉRIAS!C:D,2,0),"")</f>
        <v>MARCONDES C  DE OLIVEIRA</v>
      </c>
      <c r="N147" s="21" t="str">
        <f>IFERROR(VLOOKUP(C147,AFASTADOS!B:C,2,0),"")</f>
        <v/>
      </c>
    </row>
    <row r="148" spans="2:14" s="21" customFormat="1">
      <c r="B148" s="15">
        <f t="shared" si="5"/>
        <v>140</v>
      </c>
      <c r="C148" s="27">
        <v>1749</v>
      </c>
      <c r="D148" s="28" t="str">
        <f>IFERROR(VLOOKUP(C148,SRA!B:C,2,0),"")</f>
        <v>MANOEL MARTINS LEITE NETO</v>
      </c>
      <c r="E148" s="15" t="str">
        <f>IFERROR(VLOOKUP(C148,SRA!B:T,8,0),"")</f>
        <v>CLT</v>
      </c>
      <c r="F148" s="20" t="s">
        <v>454</v>
      </c>
      <c r="G148" s="15" t="str">
        <f>IFERROR(VLOOKUP(C148,SRA!B:T,5,0),"")</f>
        <v>TEC. EM ADM. E FIN.</v>
      </c>
      <c r="H148" s="11">
        <f>IFERROR(VLOOKUP(C148,SRA!B:T,18,0),"")</f>
        <v>2293.4899999999998</v>
      </c>
      <c r="I148" s="11">
        <f>IFERROR(VLOOKUP(C148,SRA!B:T,19,0),"")</f>
        <v>0</v>
      </c>
      <c r="J148" s="31">
        <f>IFERROR(VLOOKUP(C148,JANEIRO!B:F,3,0),"0,00")</f>
        <v>2293.4899999999998</v>
      </c>
      <c r="K148" s="11">
        <f t="shared" si="4"/>
        <v>979.35999999999967</v>
      </c>
      <c r="L148" s="31">
        <f>IFERROR(VLOOKUP(C148,JANEIRO!B:H,7,0),"0,00")</f>
        <v>1314.13</v>
      </c>
      <c r="M148" s="25" t="str">
        <f>IFERROR(VLOOKUP(C148,FÉRIAS!C:D,2,0),"")</f>
        <v/>
      </c>
      <c r="N148" s="21" t="str">
        <f>IFERROR(VLOOKUP(C148,AFASTADOS!B:C,2,0),"")</f>
        <v/>
      </c>
    </row>
    <row r="149" spans="2:14" s="21" customFormat="1">
      <c r="B149" s="15">
        <f t="shared" si="5"/>
        <v>141</v>
      </c>
      <c r="C149" s="27">
        <v>1774</v>
      </c>
      <c r="D149" s="28" t="str">
        <f>IFERROR(VLOOKUP(C149,SRA!B:C,2,0),"")</f>
        <v>FRANCISCO DE ASSIS BEZERRA</v>
      </c>
      <c r="E149" s="15" t="str">
        <f>IFERROR(VLOOKUP(C149,SRA!B:T,8,0),"")</f>
        <v>CLT</v>
      </c>
      <c r="F149" s="20" t="s">
        <v>454</v>
      </c>
      <c r="G149" s="15" t="str">
        <f>IFERROR(VLOOKUP(C149,SRA!B:T,5,0),"")</f>
        <v>OP. DE PROD. IND.</v>
      </c>
      <c r="H149" s="11">
        <f>IFERROR(VLOOKUP(C149,SRA!B:T,18,0),"")</f>
        <v>2418.31</v>
      </c>
      <c r="I149" s="11">
        <f>IFERROR(VLOOKUP(C149,SRA!B:T,19,0),"")</f>
        <v>0</v>
      </c>
      <c r="J149" s="31">
        <f>IFERROR(VLOOKUP(C149,JANEIRO!B:F,3,0),"0,00")</f>
        <v>2420.33</v>
      </c>
      <c r="K149" s="11">
        <f t="shared" si="4"/>
        <v>598.44000000000005</v>
      </c>
      <c r="L149" s="31">
        <f>IFERROR(VLOOKUP(C149,JANEIRO!B:H,7,0),"0,00")</f>
        <v>1821.8899999999999</v>
      </c>
      <c r="M149" s="25" t="str">
        <f>IFERROR(VLOOKUP(C149,FÉRIAS!C:D,2,0),"")</f>
        <v/>
      </c>
      <c r="N149" s="21" t="str">
        <f>IFERROR(VLOOKUP(C149,AFASTADOS!B:C,2,0),"")</f>
        <v/>
      </c>
    </row>
    <row r="150" spans="2:14" s="21" customFormat="1">
      <c r="B150" s="15">
        <f t="shared" si="5"/>
        <v>142</v>
      </c>
      <c r="C150" s="27">
        <v>1794</v>
      </c>
      <c r="D150" s="28" t="str">
        <f>IFERROR(VLOOKUP(C150,SRA!B:C,2,0),"")</f>
        <v>LUCIENE MARIA DE ANDRADE</v>
      </c>
      <c r="E150" s="15" t="str">
        <f>IFERROR(VLOOKUP(C150,SRA!B:T,8,0),"")</f>
        <v>CLT</v>
      </c>
      <c r="F150" s="20" t="s">
        <v>454</v>
      </c>
      <c r="G150" s="15" t="str">
        <f>IFERROR(VLOOKUP(C150,SRA!B:T,5,0),"")</f>
        <v>TEC.EM QUALIDADE IND</v>
      </c>
      <c r="H150" s="11">
        <f>IFERROR(VLOOKUP(C150,SRA!B:T,18,0),"")</f>
        <v>4324.78</v>
      </c>
      <c r="I150" s="11">
        <f>IFERROR(VLOOKUP(C150,SRA!B:T,19,0),"")</f>
        <v>0</v>
      </c>
      <c r="J150" s="31">
        <f>IFERROR(VLOOKUP(C150,JANEIRO!B:F,3,0),"0,00")</f>
        <v>5634.82</v>
      </c>
      <c r="K150" s="11">
        <f t="shared" si="4"/>
        <v>2985.83</v>
      </c>
      <c r="L150" s="31">
        <f>IFERROR(VLOOKUP(C150,JANEIRO!B:H,7,0),"0,00")</f>
        <v>2648.99</v>
      </c>
      <c r="M150" s="25" t="str">
        <f>IFERROR(VLOOKUP(C150,FÉRIAS!C:D,2,0),"")</f>
        <v/>
      </c>
      <c r="N150" s="21" t="str">
        <f>IFERROR(VLOOKUP(C150,AFASTADOS!B:C,2,0),"")</f>
        <v/>
      </c>
    </row>
    <row r="151" spans="2:14" s="21" customFormat="1">
      <c r="B151" s="15">
        <f t="shared" si="5"/>
        <v>143</v>
      </c>
      <c r="C151" s="27">
        <v>1796</v>
      </c>
      <c r="D151" s="28" t="str">
        <f>IFERROR(VLOOKUP(C151,SRA!B:C,2,0),"")</f>
        <v>NEUZA ANUNCIACAO COELHO</v>
      </c>
      <c r="E151" s="15" t="str">
        <f>IFERROR(VLOOKUP(C151,SRA!B:T,8,0),"")</f>
        <v>CLT</v>
      </c>
      <c r="F151" s="20" t="s">
        <v>454</v>
      </c>
      <c r="G151" s="15" t="str">
        <f>IFERROR(VLOOKUP(C151,SRA!B:T,5,0),"")</f>
        <v>OP. DE PROD. IND.</v>
      </c>
      <c r="H151" s="11">
        <f>IFERROR(VLOOKUP(C151,SRA!B:T,18,0),"")</f>
        <v>1894.8</v>
      </c>
      <c r="I151" s="11">
        <f>IFERROR(VLOOKUP(C151,SRA!B:T,19,0),"")</f>
        <v>0</v>
      </c>
      <c r="J151" s="31">
        <f>IFERROR(VLOOKUP(C151,JANEIRO!B:F,3,0),"0,00")</f>
        <v>1894.8</v>
      </c>
      <c r="K151" s="11">
        <f t="shared" si="4"/>
        <v>304.03999999999996</v>
      </c>
      <c r="L151" s="31">
        <f>IFERROR(VLOOKUP(C151,JANEIRO!B:H,7,0),"0,00")</f>
        <v>1590.76</v>
      </c>
      <c r="M151" s="25" t="str">
        <f>IFERROR(VLOOKUP(C151,FÉRIAS!C:D,2,0),"")</f>
        <v/>
      </c>
      <c r="N151" s="21" t="str">
        <f>IFERROR(VLOOKUP(C151,AFASTADOS!B:C,2,0),"")</f>
        <v/>
      </c>
    </row>
    <row r="152" spans="2:14" s="21" customFormat="1">
      <c r="B152" s="15">
        <f t="shared" si="5"/>
        <v>144</v>
      </c>
      <c r="C152" s="27">
        <v>1809</v>
      </c>
      <c r="D152" s="28" t="str">
        <f>IFERROR(VLOOKUP(C152,SRA!B:C,2,0),"")</f>
        <v>JOSE IRANILDO DE ANDRADE SILVA</v>
      </c>
      <c r="E152" s="15" t="str">
        <f>IFERROR(VLOOKUP(C152,SRA!B:T,8,0),"")</f>
        <v>CLT</v>
      </c>
      <c r="F152" s="20" t="s">
        <v>454</v>
      </c>
      <c r="G152" s="15" t="str">
        <f>IFERROR(VLOOKUP(C152,SRA!B:T,5,0),"")</f>
        <v>TEC.EM MAN. MEC. IND</v>
      </c>
      <c r="H152" s="11">
        <f>IFERROR(VLOOKUP(C152,SRA!B:T,18,0),"")</f>
        <v>3227.19</v>
      </c>
      <c r="I152" s="11">
        <f>IFERROR(VLOOKUP(C152,SRA!B:T,19,0),"")</f>
        <v>0</v>
      </c>
      <c r="J152" s="31">
        <f>IFERROR(VLOOKUP(C152,JANEIRO!B:F,3,0),"0,00")</f>
        <v>4227.62</v>
      </c>
      <c r="K152" s="11">
        <f t="shared" si="4"/>
        <v>1306.9799999999996</v>
      </c>
      <c r="L152" s="31">
        <f>IFERROR(VLOOKUP(C152,JANEIRO!B:H,7,0),"0,00")</f>
        <v>2920.6400000000003</v>
      </c>
      <c r="M152" s="25" t="str">
        <f>IFERROR(VLOOKUP(C152,FÉRIAS!C:D,2,0),"")</f>
        <v/>
      </c>
      <c r="N152" s="21" t="str">
        <f>IFERROR(VLOOKUP(C152,AFASTADOS!B:C,2,0),"")</f>
        <v/>
      </c>
    </row>
    <row r="153" spans="2:14" s="21" customFormat="1">
      <c r="B153" s="15">
        <f t="shared" si="5"/>
        <v>145</v>
      </c>
      <c r="C153" s="27">
        <v>1821</v>
      </c>
      <c r="D153" s="28" t="str">
        <f>IFERROR(VLOOKUP(C153,SRA!B:C,2,0),"")</f>
        <v>CARLOS STENIO DE DEUS</v>
      </c>
      <c r="E153" s="15" t="str">
        <f>IFERROR(VLOOKUP(C153,SRA!B:T,8,0),"")</f>
        <v>CLT</v>
      </c>
      <c r="F153" s="20" t="s">
        <v>454</v>
      </c>
      <c r="G153" s="15" t="str">
        <f>IFERROR(VLOOKUP(C153,SRA!B:T,5,0),"")</f>
        <v>MOTORISTA 2</v>
      </c>
      <c r="H153" s="11">
        <f>IFERROR(VLOOKUP(C153,SRA!B:T,18,0),"")</f>
        <v>4100.2700000000004</v>
      </c>
      <c r="I153" s="11">
        <f>IFERROR(VLOOKUP(C153,SRA!B:T,19,0),"")</f>
        <v>0</v>
      </c>
      <c r="J153" s="31">
        <f>IFERROR(VLOOKUP(C153,JANEIRO!B:F,3,0),"0,00")</f>
        <v>4285.03</v>
      </c>
      <c r="K153" s="11">
        <f t="shared" si="4"/>
        <v>2890.9399999999996</v>
      </c>
      <c r="L153" s="31">
        <f>IFERROR(VLOOKUP(C153,JANEIRO!B:H,7,0),"0,00")</f>
        <v>1394.09</v>
      </c>
      <c r="M153" s="25" t="str">
        <f>IFERROR(VLOOKUP(C153,FÉRIAS!C:D,2,0),"")</f>
        <v/>
      </c>
      <c r="N153" s="21" t="str">
        <f>IFERROR(VLOOKUP(C153,AFASTADOS!B:C,2,0),"")</f>
        <v/>
      </c>
    </row>
    <row r="154" spans="2:14" s="21" customFormat="1">
      <c r="B154" s="15">
        <f t="shared" si="5"/>
        <v>146</v>
      </c>
      <c r="C154" s="27">
        <v>1822</v>
      </c>
      <c r="D154" s="28" t="str">
        <f>IFERROR(VLOOKUP(C154,SRA!B:C,2,0),"")</f>
        <v>GILMAR BEZERRA DE OLIVEIRA</v>
      </c>
      <c r="E154" s="15" t="str">
        <f>IFERROR(VLOOKUP(C154,SRA!B:T,8,0),"")</f>
        <v>CLT</v>
      </c>
      <c r="F154" s="20" t="s">
        <v>454</v>
      </c>
      <c r="G154" s="15" t="str">
        <f>IFERROR(VLOOKUP(C154,SRA!B:T,5,0),"")</f>
        <v>ASS. DE SERVICOS</v>
      </c>
      <c r="H154" s="11">
        <f>IFERROR(VLOOKUP(C154,SRA!B:T,18,0),"")</f>
        <v>1718.63</v>
      </c>
      <c r="I154" s="11">
        <f>IFERROR(VLOOKUP(C154,SRA!B:T,19,0),"")</f>
        <v>0</v>
      </c>
      <c r="J154" s="31">
        <f>IFERROR(VLOOKUP(C154,JANEIRO!B:F,3,0),"0,00")</f>
        <v>1718.63</v>
      </c>
      <c r="K154" s="11">
        <f t="shared" si="4"/>
        <v>391.30999999999995</v>
      </c>
      <c r="L154" s="31">
        <f>IFERROR(VLOOKUP(C154,JANEIRO!B:H,7,0),"0,00")</f>
        <v>1327.3200000000002</v>
      </c>
      <c r="M154" s="25" t="str">
        <f>IFERROR(VLOOKUP(C154,FÉRIAS!C:D,2,0),"")</f>
        <v/>
      </c>
      <c r="N154" s="21" t="str">
        <f>IFERROR(VLOOKUP(C154,AFASTADOS!B:C,2,0),"")</f>
        <v/>
      </c>
    </row>
    <row r="155" spans="2:14" s="21" customFormat="1">
      <c r="B155" s="15">
        <f t="shared" si="5"/>
        <v>147</v>
      </c>
      <c r="C155" s="27">
        <v>1906</v>
      </c>
      <c r="D155" s="28" t="str">
        <f>IFERROR(VLOOKUP(C155,SRA!B:C,2,0),"")</f>
        <v>IZABEL CRISTINA F DE ARRUDA</v>
      </c>
      <c r="E155" s="15" t="str">
        <f>IFERROR(VLOOKUP(C155,SRA!B:T,8,0),"")</f>
        <v>CLT</v>
      </c>
      <c r="F155" s="20" t="s">
        <v>466</v>
      </c>
      <c r="G155" s="15" t="str">
        <f>IFERROR(VLOOKUP(C155,SRA!B:T,5,0),"")</f>
        <v>TEC. EM ADM. E FIN.</v>
      </c>
      <c r="H155" s="11">
        <f>IFERROR(VLOOKUP(C155,SRA!B:T,18,0),"")</f>
        <v>3558</v>
      </c>
      <c r="I155" s="11">
        <f>IFERROR(VLOOKUP(C155,SRA!B:T,19,0),"")</f>
        <v>0</v>
      </c>
      <c r="J155" s="31">
        <f>IFERROR(VLOOKUP(C155,JANEIRO!B:F,3,0),"0,00")</f>
        <v>4704.47</v>
      </c>
      <c r="K155" s="11">
        <f t="shared" si="4"/>
        <v>3363.1100000000006</v>
      </c>
      <c r="L155" s="31">
        <f>IFERROR(VLOOKUP(C155,JANEIRO!B:H,7,0),"0,00")</f>
        <v>1341.36</v>
      </c>
      <c r="M155" s="25" t="str">
        <f>IFERROR(VLOOKUP(C155,FÉRIAS!C:D,2,0),"")</f>
        <v>IZABEL CRISTINA F DE ARRUDA</v>
      </c>
      <c r="N155" s="21" t="str">
        <f>IFERROR(VLOOKUP(C155,AFASTADOS!B:C,2,0),"")</f>
        <v/>
      </c>
    </row>
    <row r="156" spans="2:14" s="21" customFormat="1">
      <c r="B156" s="15">
        <f t="shared" si="5"/>
        <v>148</v>
      </c>
      <c r="C156" s="27">
        <v>1908</v>
      </c>
      <c r="D156" s="28" t="str">
        <f>IFERROR(VLOOKUP(C156,SRA!B:C,2,0),"")</f>
        <v>LUCIA MARIA ARAUJO LAVOR</v>
      </c>
      <c r="E156" s="15" t="str">
        <f>IFERROR(VLOOKUP(C156,SRA!B:T,8,0),"")</f>
        <v>CLT</v>
      </c>
      <c r="F156" s="20" t="s">
        <v>454</v>
      </c>
      <c r="G156" s="15" t="str">
        <f>IFERROR(VLOOKUP(C156,SRA!B:T,5,0),"")</f>
        <v>TEC. EM ADM. E FIN.</v>
      </c>
      <c r="H156" s="11">
        <f>IFERROR(VLOOKUP(C156,SRA!B:T,18,0),"")</f>
        <v>3922.69</v>
      </c>
      <c r="I156" s="11">
        <f>IFERROR(VLOOKUP(C156,SRA!B:T,19,0),"")</f>
        <v>3480</v>
      </c>
      <c r="J156" s="31">
        <f>IFERROR(VLOOKUP(C156,JANEIRO!B:F,3,0),"0,00")</f>
        <v>7402.69</v>
      </c>
      <c r="K156" s="11">
        <f t="shared" si="4"/>
        <v>4330.17</v>
      </c>
      <c r="L156" s="31">
        <f>IFERROR(VLOOKUP(C156,JANEIRO!B:H,7,0),"0,00")</f>
        <v>3072.52</v>
      </c>
      <c r="M156" s="25" t="str">
        <f>IFERROR(VLOOKUP(C156,FÉRIAS!C:D,2,0),"")</f>
        <v/>
      </c>
      <c r="N156" s="21" t="str">
        <f>IFERROR(VLOOKUP(C156,AFASTADOS!B:C,2,0),"")</f>
        <v/>
      </c>
    </row>
    <row r="157" spans="2:14" s="21" customFormat="1">
      <c r="B157" s="15">
        <f t="shared" si="5"/>
        <v>149</v>
      </c>
      <c r="C157" s="27">
        <v>1909</v>
      </c>
      <c r="D157" s="28" t="str">
        <f>IFERROR(VLOOKUP(C157,SRA!B:C,2,0),"")</f>
        <v>IVANILDO BATISTA DA SILVA</v>
      </c>
      <c r="E157" s="15" t="str">
        <f>IFERROR(VLOOKUP(C157,SRA!B:T,8,0),"")</f>
        <v>CLT</v>
      </c>
      <c r="F157" s="20" t="s">
        <v>454</v>
      </c>
      <c r="G157" s="15" t="str">
        <f>IFERROR(VLOOKUP(C157,SRA!B:T,5,0),"")</f>
        <v>OP. DE PROD. IND.</v>
      </c>
      <c r="H157" s="11">
        <f>IFERROR(VLOOKUP(C157,SRA!B:T,18,0),"")</f>
        <v>3086.45</v>
      </c>
      <c r="I157" s="11">
        <f>IFERROR(VLOOKUP(C157,SRA!B:T,19,0),"")</f>
        <v>0</v>
      </c>
      <c r="J157" s="31">
        <f>IFERROR(VLOOKUP(C157,JANEIRO!B:F,3,0),"0,00")</f>
        <v>3086.45</v>
      </c>
      <c r="K157" s="11">
        <f t="shared" si="4"/>
        <v>636.76999999999953</v>
      </c>
      <c r="L157" s="31">
        <f>IFERROR(VLOOKUP(C157,JANEIRO!B:H,7,0),"0,00")</f>
        <v>2449.6800000000003</v>
      </c>
      <c r="M157" s="25" t="str">
        <f>IFERROR(VLOOKUP(C157,FÉRIAS!C:D,2,0),"")</f>
        <v/>
      </c>
      <c r="N157" s="21" t="str">
        <f>IFERROR(VLOOKUP(C157,AFASTADOS!B:C,2,0),"")</f>
        <v/>
      </c>
    </row>
    <row r="158" spans="2:14" s="21" customFormat="1">
      <c r="B158" s="15">
        <f t="shared" si="5"/>
        <v>150</v>
      </c>
      <c r="C158" s="27">
        <v>1916</v>
      </c>
      <c r="D158" s="28" t="str">
        <f>IFERROR(VLOOKUP(C158,SRA!B:C,2,0),"")</f>
        <v>FABIOLA ALBUQUERQUE PINHEIRO</v>
      </c>
      <c r="E158" s="15" t="str">
        <f>IFERROR(VLOOKUP(C158,SRA!B:T,8,0),"")</f>
        <v>CLT</v>
      </c>
      <c r="F158" s="20" t="s">
        <v>454</v>
      </c>
      <c r="G158" s="15" t="str">
        <f>IFERROR(VLOOKUP(C158,SRA!B:T,5,0),"")</f>
        <v>TEC.ADM.FINANCAS II</v>
      </c>
      <c r="H158" s="11">
        <f>IFERROR(VLOOKUP(C158,SRA!B:T,18,0),"")</f>
        <v>2835.42</v>
      </c>
      <c r="I158" s="11">
        <f>IFERROR(VLOOKUP(C158,SRA!B:T,19,0),"")</f>
        <v>0</v>
      </c>
      <c r="J158" s="31">
        <f>IFERROR(VLOOKUP(C158,JANEIRO!B:F,3,0),"0,00")</f>
        <v>2835.42</v>
      </c>
      <c r="K158" s="11">
        <f t="shared" si="4"/>
        <v>924.47000000000025</v>
      </c>
      <c r="L158" s="31">
        <f>IFERROR(VLOOKUP(C158,JANEIRO!B:H,7,0),"0,00")</f>
        <v>1910.9499999999998</v>
      </c>
      <c r="M158" s="25" t="str">
        <f>IFERROR(VLOOKUP(C158,FÉRIAS!C:D,2,0),"")</f>
        <v/>
      </c>
      <c r="N158" s="21" t="str">
        <f>IFERROR(VLOOKUP(C158,AFASTADOS!B:C,2,0),"")</f>
        <v/>
      </c>
    </row>
    <row r="159" spans="2:14" s="21" customFormat="1">
      <c r="B159" s="15">
        <f t="shared" si="5"/>
        <v>151</v>
      </c>
      <c r="C159" s="27">
        <v>1924</v>
      </c>
      <c r="D159" s="28" t="str">
        <f>IFERROR(VLOOKUP(C159,SRA!B:C,2,0),"")</f>
        <v>CARLOS HENRIQUE LIMA DE MELO</v>
      </c>
      <c r="E159" s="15" t="str">
        <f>IFERROR(VLOOKUP(C159,SRA!B:T,8,0),"")</f>
        <v>CLT</v>
      </c>
      <c r="F159" s="20" t="s">
        <v>454</v>
      </c>
      <c r="G159" s="15" t="str">
        <f>IFERROR(VLOOKUP(C159,SRA!B:T,5,0),"")</f>
        <v>TEC. EM ADM. E FIN.</v>
      </c>
      <c r="H159" s="11">
        <f>IFERROR(VLOOKUP(C159,SRA!B:T,18,0),"")</f>
        <v>7247.41</v>
      </c>
      <c r="I159" s="11">
        <f>IFERROR(VLOOKUP(C159,SRA!B:T,19,0),"")</f>
        <v>0</v>
      </c>
      <c r="J159" s="31">
        <f>IFERROR(VLOOKUP(C159,JANEIRO!B:F,3,0),"0,00")</f>
        <v>8201.67</v>
      </c>
      <c r="K159" s="11">
        <f t="shared" si="4"/>
        <v>3911.9300000000003</v>
      </c>
      <c r="L159" s="31">
        <f>IFERROR(VLOOKUP(C159,JANEIRO!B:H,7,0),"0,00")</f>
        <v>4289.74</v>
      </c>
      <c r="M159" s="25" t="str">
        <f>IFERROR(VLOOKUP(C159,FÉRIAS!C:D,2,0),"")</f>
        <v/>
      </c>
      <c r="N159" s="21" t="str">
        <f>IFERROR(VLOOKUP(C159,AFASTADOS!B:C,2,0),"")</f>
        <v/>
      </c>
    </row>
    <row r="160" spans="2:14" s="21" customFormat="1">
      <c r="B160" s="15">
        <f t="shared" si="5"/>
        <v>152</v>
      </c>
      <c r="C160" s="27">
        <v>1927</v>
      </c>
      <c r="D160" s="28" t="str">
        <f>IFERROR(VLOOKUP(C160,SRA!B:C,2,0),"")</f>
        <v>RITA DE CASSIA CHAGAS</v>
      </c>
      <c r="E160" s="15" t="str">
        <f>IFERROR(VLOOKUP(C160,SRA!B:T,8,0),"")</f>
        <v>CLT</v>
      </c>
      <c r="F160" s="20" t="s">
        <v>454</v>
      </c>
      <c r="G160" s="15" t="str">
        <f>IFERROR(VLOOKUP(C160,SRA!B:T,5,0),"")</f>
        <v>OP. DE PROD. IND.</v>
      </c>
      <c r="H160" s="11">
        <f>IFERROR(VLOOKUP(C160,SRA!B:T,18,0),"")</f>
        <v>5388.92</v>
      </c>
      <c r="I160" s="11">
        <f>IFERROR(VLOOKUP(C160,SRA!B:T,19,0),"")</f>
        <v>0</v>
      </c>
      <c r="J160" s="31">
        <f>IFERROR(VLOOKUP(C160,JANEIRO!B:F,3,0),"0,00")</f>
        <v>5388.92</v>
      </c>
      <c r="K160" s="11">
        <f t="shared" si="4"/>
        <v>2605.4899999999998</v>
      </c>
      <c r="L160" s="31">
        <f>IFERROR(VLOOKUP(C160,JANEIRO!B:H,7,0),"0,00")</f>
        <v>2783.4300000000003</v>
      </c>
      <c r="M160" s="25" t="str">
        <f>IFERROR(VLOOKUP(C160,FÉRIAS!C:D,2,0),"")</f>
        <v/>
      </c>
      <c r="N160" s="21" t="str">
        <f>IFERROR(VLOOKUP(C160,AFASTADOS!B:C,2,0),"")</f>
        <v/>
      </c>
    </row>
    <row r="161" spans="2:14" s="21" customFormat="1">
      <c r="B161" s="15">
        <f t="shared" si="5"/>
        <v>153</v>
      </c>
      <c r="C161" s="27">
        <v>1932</v>
      </c>
      <c r="D161" s="28" t="str">
        <f>IFERROR(VLOOKUP(C161,SRA!B:C,2,0),"")</f>
        <v>ROSILENE MARIA ANACLETO</v>
      </c>
      <c r="E161" s="15" t="str">
        <f>IFERROR(VLOOKUP(C161,SRA!B:T,8,0),"")</f>
        <v>CLT</v>
      </c>
      <c r="F161" s="20" t="s">
        <v>454</v>
      </c>
      <c r="G161" s="15" t="str">
        <f>IFERROR(VLOOKUP(C161,SRA!B:T,5,0),"")</f>
        <v>TEC. EM ADM. E FIN.</v>
      </c>
      <c r="H161" s="11">
        <f>IFERROR(VLOOKUP(C161,SRA!B:T,18,0),"")</f>
        <v>6861.55</v>
      </c>
      <c r="I161" s="11">
        <f>IFERROR(VLOOKUP(C161,SRA!B:T,19,0),"")</f>
        <v>0</v>
      </c>
      <c r="J161" s="31">
        <f>IFERROR(VLOOKUP(C161,JANEIRO!B:F,3,0),"0,00")</f>
        <v>6861.55</v>
      </c>
      <c r="K161" s="11">
        <f t="shared" si="4"/>
        <v>1633.420000000001</v>
      </c>
      <c r="L161" s="31">
        <f>IFERROR(VLOOKUP(C161,JANEIRO!B:H,7,0),"0,00")</f>
        <v>5228.1299999999992</v>
      </c>
      <c r="M161" s="25" t="str">
        <f>IFERROR(VLOOKUP(C161,FÉRIAS!C:D,2,0),"")</f>
        <v/>
      </c>
      <c r="N161" s="21" t="str">
        <f>IFERROR(VLOOKUP(C161,AFASTADOS!B:C,2,0),"")</f>
        <v/>
      </c>
    </row>
    <row r="162" spans="2:14" s="21" customFormat="1">
      <c r="B162" s="15">
        <f t="shared" si="5"/>
        <v>154</v>
      </c>
      <c r="C162" s="27">
        <v>1937</v>
      </c>
      <c r="D162" s="28" t="str">
        <f>IFERROR(VLOOKUP(C162,SRA!B:C,2,0),"")</f>
        <v>RILDA MARIA DA SILVA</v>
      </c>
      <c r="E162" s="15" t="str">
        <f>IFERROR(VLOOKUP(C162,SRA!B:T,8,0),"")</f>
        <v>CLT</v>
      </c>
      <c r="F162" s="20" t="s">
        <v>454</v>
      </c>
      <c r="G162" s="15" t="str">
        <f>IFERROR(VLOOKUP(C162,SRA!B:T,5,0),"")</f>
        <v>OP. PROD. IND. (D)</v>
      </c>
      <c r="H162" s="11">
        <f>IFERROR(VLOOKUP(C162,SRA!B:T,18,0),"")</f>
        <v>3334.45</v>
      </c>
      <c r="I162" s="11">
        <f>IFERROR(VLOOKUP(C162,SRA!B:T,19,0),"")</f>
        <v>0</v>
      </c>
      <c r="J162" s="31">
        <f>IFERROR(VLOOKUP(C162,JANEIRO!B:F,3,0),"0,00")</f>
        <v>3334.45</v>
      </c>
      <c r="K162" s="11">
        <f t="shared" si="4"/>
        <v>1641.8399999999997</v>
      </c>
      <c r="L162" s="31">
        <f>IFERROR(VLOOKUP(C162,JANEIRO!B:H,7,0),"0,00")</f>
        <v>1692.6100000000001</v>
      </c>
      <c r="M162" s="25" t="str">
        <f>IFERROR(VLOOKUP(C162,FÉRIAS!C:D,2,0),"")</f>
        <v/>
      </c>
      <c r="N162" s="21" t="str">
        <f>IFERROR(VLOOKUP(C162,AFASTADOS!B:C,2,0),"")</f>
        <v/>
      </c>
    </row>
    <row r="163" spans="2:14" s="21" customFormat="1">
      <c r="B163" s="15">
        <f t="shared" si="5"/>
        <v>155</v>
      </c>
      <c r="C163" s="27">
        <v>1980</v>
      </c>
      <c r="D163" s="28" t="str">
        <f>IFERROR(VLOOKUP(C163,SRA!B:C,2,0),"")</f>
        <v>MANOEL NETO DINIZ</v>
      </c>
      <c r="E163" s="15" t="str">
        <f>IFERROR(VLOOKUP(C163,SRA!B:T,8,0),"")</f>
        <v>CLT</v>
      </c>
      <c r="F163" s="20" t="s">
        <v>479</v>
      </c>
      <c r="G163" s="15" t="str">
        <f>IFERROR(VLOOKUP(C163,SRA!B:T,5,0),"")</f>
        <v>TEC.EM MAN. MEC. IND</v>
      </c>
      <c r="H163" s="11">
        <f>IFERROR(VLOOKUP(C163,SRA!B:T,18,0),"")</f>
        <v>12621.8</v>
      </c>
      <c r="I163" s="11">
        <f>IFERROR(VLOOKUP(C163,SRA!B:T,19,0),"")</f>
        <v>0</v>
      </c>
      <c r="J163" s="31">
        <f>IFERROR(VLOOKUP(C163,JANEIRO!B:F,3,0),"0,00")</f>
        <v>14929.96</v>
      </c>
      <c r="K163" s="11">
        <f t="shared" si="4"/>
        <v>14929.96</v>
      </c>
      <c r="L163" s="31">
        <f>IFERROR(VLOOKUP(C163,JANEIRO!B:H,7,0),"0,00")</f>
        <v>0</v>
      </c>
      <c r="M163" s="25" t="str">
        <f>IFERROR(VLOOKUP(C163,FÉRIAS!C:D,2,0),"")</f>
        <v/>
      </c>
      <c r="N163" s="21" t="str">
        <f>IFERROR(VLOOKUP(C163,AFASTADOS!B:C,2,0),"")</f>
        <v>MANOEL NETO DINIZ</v>
      </c>
    </row>
    <row r="164" spans="2:14" s="21" customFormat="1">
      <c r="B164" s="15">
        <f t="shared" si="5"/>
        <v>156</v>
      </c>
      <c r="C164" s="27">
        <v>1999</v>
      </c>
      <c r="D164" s="28" t="str">
        <f>IFERROR(VLOOKUP(C164,SRA!B:C,2,0),"")</f>
        <v>ELIAS RIBEIRO DA SILVA FILHO</v>
      </c>
      <c r="E164" s="15" t="str">
        <f>IFERROR(VLOOKUP(C164,SRA!B:T,8,0),"")</f>
        <v>CLT</v>
      </c>
      <c r="F164" s="20" t="s">
        <v>466</v>
      </c>
      <c r="G164" s="15" t="str">
        <f>IFERROR(VLOOKUP(C164,SRA!B:T,5,0),"")</f>
        <v>TEC. EM OPTICA</v>
      </c>
      <c r="H164" s="11">
        <f>IFERROR(VLOOKUP(C164,SRA!B:T,18,0),"")</f>
        <v>2655</v>
      </c>
      <c r="I164" s="11">
        <f>IFERROR(VLOOKUP(C164,SRA!B:T,19,0),"")</f>
        <v>0</v>
      </c>
      <c r="J164" s="31">
        <f>IFERROR(VLOOKUP(C164,JANEIRO!B:F,3,0),"0,00")</f>
        <v>7345.5</v>
      </c>
      <c r="K164" s="11">
        <f t="shared" si="4"/>
        <v>3729.85</v>
      </c>
      <c r="L164" s="31">
        <f>IFERROR(VLOOKUP(C164,JANEIRO!B:H,7,0),"0,00")</f>
        <v>3615.65</v>
      </c>
      <c r="M164" s="25" t="str">
        <f>IFERROR(VLOOKUP(C164,FÉRIAS!C:D,2,0),"")</f>
        <v>ELIAS RIBEIRO DA SILVA FILHO</v>
      </c>
      <c r="N164" s="21" t="str">
        <f>IFERROR(VLOOKUP(C164,AFASTADOS!B:C,2,0),"")</f>
        <v/>
      </c>
    </row>
    <row r="165" spans="2:14" s="21" customFormat="1">
      <c r="B165" s="15">
        <f t="shared" si="5"/>
        <v>157</v>
      </c>
      <c r="C165" s="27">
        <v>2008</v>
      </c>
      <c r="D165" s="28" t="str">
        <f>IFERROR(VLOOKUP(C165,SRA!B:C,2,0),"")</f>
        <v>AMAURI GONCALO DA SILVA</v>
      </c>
      <c r="E165" s="15" t="str">
        <f>IFERROR(VLOOKUP(C165,SRA!B:T,8,0),"")</f>
        <v>CLT</v>
      </c>
      <c r="F165" s="20" t="s">
        <v>454</v>
      </c>
      <c r="G165" s="15" t="str">
        <f>IFERROR(VLOOKUP(C165,SRA!B:T,5,0),"")</f>
        <v>OP. DE PROD. IND.</v>
      </c>
      <c r="H165" s="11">
        <f>IFERROR(VLOOKUP(C165,SRA!B:T,18,0),"")</f>
        <v>3572.94</v>
      </c>
      <c r="I165" s="11">
        <f>IFERROR(VLOOKUP(C165,SRA!B:T,19,0),"")</f>
        <v>0</v>
      </c>
      <c r="J165" s="31">
        <f>IFERROR(VLOOKUP(C165,JANEIRO!B:F,3,0),"0,00")</f>
        <v>3572.94</v>
      </c>
      <c r="K165" s="11">
        <f t="shared" si="4"/>
        <v>418.00999999999976</v>
      </c>
      <c r="L165" s="31">
        <f>IFERROR(VLOOKUP(C165,JANEIRO!B:H,7,0),"0,00")</f>
        <v>3154.9300000000003</v>
      </c>
      <c r="M165" s="25" t="str">
        <f>IFERROR(VLOOKUP(C165,FÉRIAS!C:D,2,0),"")</f>
        <v/>
      </c>
      <c r="N165" s="21" t="str">
        <f>IFERROR(VLOOKUP(C165,AFASTADOS!B:C,2,0),"")</f>
        <v/>
      </c>
    </row>
    <row r="166" spans="2:14" s="21" customFormat="1">
      <c r="B166" s="15">
        <f t="shared" si="5"/>
        <v>158</v>
      </c>
      <c r="C166" s="27">
        <v>2015</v>
      </c>
      <c r="D166" s="28" t="str">
        <f>IFERROR(VLOOKUP(C166,SRA!B:C,2,0),"")</f>
        <v>MARIA SANDRA PONTES MENDONCA</v>
      </c>
      <c r="E166" s="15" t="str">
        <f>IFERROR(VLOOKUP(C166,SRA!B:T,8,0),"")</f>
        <v>CLT</v>
      </c>
      <c r="F166" s="20" t="s">
        <v>466</v>
      </c>
      <c r="G166" s="15" t="str">
        <f>IFERROR(VLOOKUP(C166,SRA!B:T,5,0),"")</f>
        <v>OP. DE PROD. IND.</v>
      </c>
      <c r="H166" s="11">
        <f>IFERROR(VLOOKUP(C166,SRA!B:T,18,0),"")</f>
        <v>10548.02</v>
      </c>
      <c r="I166" s="11">
        <f>IFERROR(VLOOKUP(C166,SRA!B:T,19,0),"")</f>
        <v>0</v>
      </c>
      <c r="J166" s="31">
        <f>IFERROR(VLOOKUP(C166,JANEIRO!B:F,3,0),"0,00")</f>
        <v>24612.05</v>
      </c>
      <c r="K166" s="11">
        <f t="shared" si="4"/>
        <v>14193.679999999998</v>
      </c>
      <c r="L166" s="31">
        <f>IFERROR(VLOOKUP(C166,JANEIRO!B:H,7,0),"0,00")</f>
        <v>10418.370000000001</v>
      </c>
      <c r="M166" s="25" t="str">
        <f>IFERROR(VLOOKUP(C166,FÉRIAS!C:D,2,0),"")</f>
        <v>MARIA SANDRA PONTES MENDONCA</v>
      </c>
      <c r="N166" s="21" t="str">
        <f>IFERROR(VLOOKUP(C166,AFASTADOS!B:C,2,0),"")</f>
        <v/>
      </c>
    </row>
    <row r="167" spans="2:14" s="21" customFormat="1">
      <c r="B167" s="15">
        <f t="shared" si="5"/>
        <v>159</v>
      </c>
      <c r="C167" s="27">
        <v>2019</v>
      </c>
      <c r="D167" s="28" t="str">
        <f>IFERROR(VLOOKUP(C167,SRA!B:C,2,0),"")</f>
        <v>MARCOS DO NASCIMENTO</v>
      </c>
      <c r="E167" s="15" t="str">
        <f>IFERROR(VLOOKUP(C167,SRA!B:T,8,0),"")</f>
        <v>CLT</v>
      </c>
      <c r="F167" s="20" t="s">
        <v>466</v>
      </c>
      <c r="G167" s="15" t="str">
        <f>IFERROR(VLOOKUP(C167,SRA!B:T,5,0),"")</f>
        <v>TEC. EM OPTICA</v>
      </c>
      <c r="H167" s="11">
        <f>IFERROR(VLOOKUP(C167,SRA!B:T,18,0),"")</f>
        <v>2184.27</v>
      </c>
      <c r="I167" s="11">
        <f>IFERROR(VLOOKUP(C167,SRA!B:T,19,0),"")</f>
        <v>0</v>
      </c>
      <c r="J167" s="31">
        <f>IFERROR(VLOOKUP(C167,JANEIRO!B:F,3,0),"0,00")</f>
        <v>3858.88</v>
      </c>
      <c r="K167" s="11">
        <f t="shared" si="4"/>
        <v>3026.4700000000003</v>
      </c>
      <c r="L167" s="31">
        <f>IFERROR(VLOOKUP(C167,JANEIRO!B:H,7,0),"0,00")</f>
        <v>832.41</v>
      </c>
      <c r="M167" s="25" t="str">
        <f>IFERROR(VLOOKUP(C167,FÉRIAS!C:D,2,0),"")</f>
        <v>MARCOS DO NASCIMENTO</v>
      </c>
      <c r="N167" s="21" t="str">
        <f>IFERROR(VLOOKUP(C167,AFASTADOS!B:C,2,0),"")</f>
        <v/>
      </c>
    </row>
    <row r="168" spans="2:14" s="21" customFormat="1">
      <c r="B168" s="15">
        <f t="shared" si="5"/>
        <v>160</v>
      </c>
      <c r="C168" s="27">
        <v>2038</v>
      </c>
      <c r="D168" s="28" t="str">
        <f>IFERROR(VLOOKUP(C168,SRA!B:C,2,0),"")</f>
        <v>IRONILDA FERREIRA DA SILVA</v>
      </c>
      <c r="E168" s="15" t="str">
        <f>IFERROR(VLOOKUP(C168,SRA!B:T,8,0),"")</f>
        <v>CLT</v>
      </c>
      <c r="F168" s="20" t="s">
        <v>466</v>
      </c>
      <c r="G168" s="15" t="str">
        <f>IFERROR(VLOOKUP(C168,SRA!B:T,5,0),"")</f>
        <v>OP. DE PROD. IND.</v>
      </c>
      <c r="H168" s="11">
        <f>IFERROR(VLOOKUP(C168,SRA!B:T,18,0),"")</f>
        <v>3683.2200000000003</v>
      </c>
      <c r="I168" s="11">
        <f>IFERROR(VLOOKUP(C168,SRA!B:T,19,0),"")</f>
        <v>0</v>
      </c>
      <c r="J168" s="31">
        <f>IFERROR(VLOOKUP(C168,JANEIRO!B:F,3,0),"0,00")</f>
        <v>9821.92</v>
      </c>
      <c r="K168" s="11">
        <f t="shared" si="4"/>
        <v>5064.08</v>
      </c>
      <c r="L168" s="31">
        <f>IFERROR(VLOOKUP(C168,JANEIRO!B:H,7,0),"0,00")</f>
        <v>4757.84</v>
      </c>
      <c r="M168" s="25" t="str">
        <f>IFERROR(VLOOKUP(C168,FÉRIAS!C:D,2,0),"")</f>
        <v>IRONILDA FERREIRA DA SILVA</v>
      </c>
      <c r="N168" s="21" t="str">
        <f>IFERROR(VLOOKUP(C168,AFASTADOS!B:C,2,0),"")</f>
        <v/>
      </c>
    </row>
    <row r="169" spans="2:14" s="21" customFormat="1">
      <c r="B169" s="15">
        <f t="shared" si="5"/>
        <v>161</v>
      </c>
      <c r="C169" s="27">
        <v>2043</v>
      </c>
      <c r="D169" s="28" t="str">
        <f>IFERROR(VLOOKUP(C169,SRA!B:C,2,0),"")</f>
        <v>JOAO LUIZ BRAGA DE PONTES</v>
      </c>
      <c r="E169" s="15" t="str">
        <f>IFERROR(VLOOKUP(C169,SRA!B:T,8,0),"")</f>
        <v>CLT</v>
      </c>
      <c r="F169" s="20" t="s">
        <v>454</v>
      </c>
      <c r="G169" s="15" t="str">
        <f>IFERROR(VLOOKUP(C169,SRA!B:T,5,0),"")</f>
        <v>OP. DE PROD. IND.</v>
      </c>
      <c r="H169" s="11">
        <f>IFERROR(VLOOKUP(C169,SRA!B:T,18,0),"")</f>
        <v>3402.84</v>
      </c>
      <c r="I169" s="11">
        <f>IFERROR(VLOOKUP(C169,SRA!B:T,19,0),"")</f>
        <v>0</v>
      </c>
      <c r="J169" s="31">
        <f>IFERROR(VLOOKUP(C169,JANEIRO!B:F,3,0),"0,00")</f>
        <v>5120.99</v>
      </c>
      <c r="K169" s="11">
        <f t="shared" si="4"/>
        <v>1723.5199999999995</v>
      </c>
      <c r="L169" s="31">
        <f>IFERROR(VLOOKUP(C169,JANEIRO!B:H,7,0),"0,00")</f>
        <v>3397.4700000000003</v>
      </c>
      <c r="M169" s="25" t="str">
        <f>IFERROR(VLOOKUP(C169,FÉRIAS!C:D,2,0),"")</f>
        <v/>
      </c>
      <c r="N169" s="21" t="str">
        <f>IFERROR(VLOOKUP(C169,AFASTADOS!B:C,2,0),"")</f>
        <v/>
      </c>
    </row>
    <row r="170" spans="2:14" s="21" customFormat="1">
      <c r="B170" s="15">
        <f t="shared" si="5"/>
        <v>162</v>
      </c>
      <c r="C170" s="27">
        <v>2052</v>
      </c>
      <c r="D170" s="28" t="str">
        <f>IFERROR(VLOOKUP(C170,SRA!B:C,2,0),"")</f>
        <v>JOSE FERNANDO PEREIRA DA COSTA</v>
      </c>
      <c r="E170" s="15" t="str">
        <f>IFERROR(VLOOKUP(C170,SRA!B:T,8,0),"")</f>
        <v>CLT</v>
      </c>
      <c r="F170" s="20" t="s">
        <v>454</v>
      </c>
      <c r="G170" s="15" t="str">
        <f>IFERROR(VLOOKUP(C170,SRA!B:T,5,0),"")</f>
        <v>OP. DE PROD. IND.</v>
      </c>
      <c r="H170" s="11">
        <f>IFERROR(VLOOKUP(C170,SRA!B:T,18,0),"")</f>
        <v>3572.94</v>
      </c>
      <c r="I170" s="11">
        <f>IFERROR(VLOOKUP(C170,SRA!B:T,19,0),"")</f>
        <v>0</v>
      </c>
      <c r="J170" s="31">
        <f>IFERROR(VLOOKUP(C170,JANEIRO!B:F,3,0),"0,00")</f>
        <v>4365.91</v>
      </c>
      <c r="K170" s="11">
        <f t="shared" si="4"/>
        <v>3151.1099999999997</v>
      </c>
      <c r="L170" s="31">
        <f>IFERROR(VLOOKUP(C170,JANEIRO!B:H,7,0),"0,00")</f>
        <v>1214.8</v>
      </c>
      <c r="M170" s="25" t="str">
        <f>IFERROR(VLOOKUP(C170,FÉRIAS!C:D,2,0),"")</f>
        <v/>
      </c>
      <c r="N170" s="21" t="str">
        <f>IFERROR(VLOOKUP(C170,AFASTADOS!B:C,2,0),"")</f>
        <v/>
      </c>
    </row>
    <row r="171" spans="2:14" s="21" customFormat="1">
      <c r="B171" s="15">
        <f t="shared" si="5"/>
        <v>163</v>
      </c>
      <c r="C171" s="27">
        <v>2063</v>
      </c>
      <c r="D171" s="28" t="str">
        <f>IFERROR(VLOOKUP(C171,SRA!B:C,2,0),"")</f>
        <v>JOAQUIM PEDRO CARNEIRO C NETO</v>
      </c>
      <c r="E171" s="15" t="str">
        <f>IFERROR(VLOOKUP(C171,SRA!B:T,8,0),"")</f>
        <v>CLT</v>
      </c>
      <c r="F171" s="20" t="s">
        <v>454</v>
      </c>
      <c r="G171" s="15" t="str">
        <f>IFERROR(VLOOKUP(C171,SRA!B:T,5,0),"")</f>
        <v>ANA MANUT ELET IND</v>
      </c>
      <c r="H171" s="11">
        <f>IFERROR(VLOOKUP(C171,SRA!B:T,18,0),"")</f>
        <v>14935.510000000002</v>
      </c>
      <c r="I171" s="11">
        <f>IFERROR(VLOOKUP(C171,SRA!B:T,19,0),"")</f>
        <v>0</v>
      </c>
      <c r="J171" s="31">
        <f>IFERROR(VLOOKUP(C171,JANEIRO!B:F,3,0),"0,00")</f>
        <v>16263.11</v>
      </c>
      <c r="K171" s="11">
        <f t="shared" si="4"/>
        <v>6494.5500000000011</v>
      </c>
      <c r="L171" s="31">
        <f>IFERROR(VLOOKUP(C171,JANEIRO!B:H,7,0),"0,00")</f>
        <v>9768.56</v>
      </c>
      <c r="M171" s="25" t="str">
        <f>IFERROR(VLOOKUP(C171,FÉRIAS!C:D,2,0),"")</f>
        <v/>
      </c>
      <c r="N171" s="21" t="str">
        <f>IFERROR(VLOOKUP(C171,AFASTADOS!B:C,2,0),"")</f>
        <v/>
      </c>
    </row>
    <row r="172" spans="2:14" s="21" customFormat="1">
      <c r="B172" s="15">
        <f t="shared" si="5"/>
        <v>164</v>
      </c>
      <c r="C172" s="20">
        <v>2065</v>
      </c>
      <c r="D172" s="28" t="str">
        <f>IFERROR(VLOOKUP(C172,SRA!B:C,2,0),"")</f>
        <v>MARIA CLAUDIA DE A  LIMA LEMOS</v>
      </c>
      <c r="E172" s="15" t="str">
        <f>IFERROR(VLOOKUP(C172,SRA!B:T,8,0),"")</f>
        <v>CLT</v>
      </c>
      <c r="F172" s="20" t="s">
        <v>479</v>
      </c>
      <c r="G172" s="15" t="str">
        <f>IFERROR(VLOOKUP(C172,SRA!B:T,5,0),"")</f>
        <v>ANALISTA EM RH III</v>
      </c>
      <c r="H172" s="11">
        <f>IFERROR(VLOOKUP(C172,SRA!B:T,18,0),"")</f>
        <v>6027.01</v>
      </c>
      <c r="I172" s="11">
        <f>IFERROR(VLOOKUP(C172,SRA!B:T,19,0),"")</f>
        <v>0</v>
      </c>
      <c r="J172" s="31" t="str">
        <f>IFERROR(VLOOKUP(C172,JANEIRO!B:F,3,0),"0,00")</f>
        <v>0,00</v>
      </c>
      <c r="K172" s="11">
        <f t="shared" si="4"/>
        <v>0</v>
      </c>
      <c r="L172" s="31" t="str">
        <f>IFERROR(VLOOKUP(C172,JANEIRO!B:H,7,0),"0,00")</f>
        <v>0,00</v>
      </c>
      <c r="M172" s="25" t="str">
        <f>IFERROR(VLOOKUP(C172,FÉRIAS!C:D,2,0),"")</f>
        <v/>
      </c>
      <c r="N172" s="21" t="str">
        <f>IFERROR(VLOOKUP(C172,AFASTADOS!B:C,2,0),"")</f>
        <v>MARIA CLAUDIA DE A  LIMA LEMOS</v>
      </c>
    </row>
    <row r="173" spans="2:14" s="21" customFormat="1">
      <c r="B173" s="15">
        <f t="shared" si="5"/>
        <v>165</v>
      </c>
      <c r="C173" s="27">
        <v>2069</v>
      </c>
      <c r="D173" s="28" t="str">
        <f>IFERROR(VLOOKUP(C173,SRA!B:C,2,0),"")</f>
        <v>SELMA VERONICA VIEIRA RAMOS</v>
      </c>
      <c r="E173" s="15" t="str">
        <f>IFERROR(VLOOKUP(C173,SRA!B:T,8,0),"")</f>
        <v>CLT</v>
      </c>
      <c r="F173" s="20" t="s">
        <v>454</v>
      </c>
      <c r="G173" s="15" t="str">
        <f>IFERROR(VLOOKUP(C173,SRA!B:T,5,0),"")</f>
        <v>FARMACEUTICO IND</v>
      </c>
      <c r="H173" s="11">
        <f>IFERROR(VLOOKUP(C173,SRA!B:T,18,0),"")</f>
        <v>19047.21</v>
      </c>
      <c r="I173" s="11">
        <f>IFERROR(VLOOKUP(C173,SRA!B:T,19,0),"")</f>
        <v>0</v>
      </c>
      <c r="J173" s="31">
        <f>IFERROR(VLOOKUP(C173,JANEIRO!B:F,3,0),"0,00")</f>
        <v>19047.21</v>
      </c>
      <c r="K173" s="11">
        <f t="shared" si="4"/>
        <v>6634.7699999999986</v>
      </c>
      <c r="L173" s="31">
        <f>IFERROR(VLOOKUP(C173,JANEIRO!B:H,7,0),"0,00")</f>
        <v>12412.44</v>
      </c>
      <c r="M173" s="25" t="str">
        <f>IFERROR(VLOOKUP(C173,FÉRIAS!C:D,2,0),"")</f>
        <v/>
      </c>
      <c r="N173" s="21" t="str">
        <f>IFERROR(VLOOKUP(C173,AFASTADOS!B:C,2,0),"")</f>
        <v/>
      </c>
    </row>
    <row r="174" spans="2:14" s="21" customFormat="1">
      <c r="B174" s="15">
        <f t="shared" si="5"/>
        <v>166</v>
      </c>
      <c r="C174" s="27">
        <v>2086</v>
      </c>
      <c r="D174" s="28" t="str">
        <f>IFERROR(VLOOKUP(C174,SRA!B:C,2,0),"")</f>
        <v>ALBANITA LUCIANA DA SILVA</v>
      </c>
      <c r="E174" s="15" t="str">
        <f>IFERROR(VLOOKUP(C174,SRA!B:T,8,0),"")</f>
        <v>CLT</v>
      </c>
      <c r="F174" s="20" t="s">
        <v>454</v>
      </c>
      <c r="G174" s="15" t="str">
        <f>IFERROR(VLOOKUP(C174,SRA!B:T,5,0),"")</f>
        <v>ASS. DE SERVICOS</v>
      </c>
      <c r="H174" s="11">
        <f>IFERROR(VLOOKUP(C174,SRA!B:T,18,0),"")</f>
        <v>1804.58</v>
      </c>
      <c r="I174" s="11">
        <f>IFERROR(VLOOKUP(C174,SRA!B:T,19,0),"")</f>
        <v>822.38</v>
      </c>
      <c r="J174" s="31">
        <f>IFERROR(VLOOKUP(C174,JANEIRO!B:F,3,0),"0,00")</f>
        <v>2626.96</v>
      </c>
      <c r="K174" s="11">
        <f t="shared" si="4"/>
        <v>1546.5900000000001</v>
      </c>
      <c r="L174" s="31">
        <f>IFERROR(VLOOKUP(C174,JANEIRO!B:H,7,0),"0,00")</f>
        <v>1080.3699999999999</v>
      </c>
      <c r="M174" s="25" t="str">
        <f>IFERROR(VLOOKUP(C174,FÉRIAS!C:D,2,0),"")</f>
        <v/>
      </c>
      <c r="N174" s="21" t="str">
        <f>IFERROR(VLOOKUP(C174,AFASTADOS!B:C,2,0),"")</f>
        <v/>
      </c>
    </row>
    <row r="175" spans="2:14" s="21" customFormat="1">
      <c r="B175" s="15">
        <f t="shared" si="5"/>
        <v>167</v>
      </c>
      <c r="C175" s="27">
        <v>2093</v>
      </c>
      <c r="D175" s="28" t="str">
        <f>IFERROR(VLOOKUP(C175,SRA!B:C,2,0),"")</f>
        <v>GILBERTO RIBEIRO DA SILVA</v>
      </c>
      <c r="E175" s="15" t="str">
        <f>IFERROR(VLOOKUP(C175,SRA!B:T,8,0),"")</f>
        <v>CLT</v>
      </c>
      <c r="F175" s="20" t="s">
        <v>466</v>
      </c>
      <c r="G175" s="15" t="str">
        <f>IFERROR(VLOOKUP(C175,SRA!B:T,5,0),"")</f>
        <v>TEC. EM OPTICA</v>
      </c>
      <c r="H175" s="11">
        <f>IFERROR(VLOOKUP(C175,SRA!B:T,18,0),"")</f>
        <v>2184.27</v>
      </c>
      <c r="I175" s="11">
        <f>IFERROR(VLOOKUP(C175,SRA!B:T,19,0),"")</f>
        <v>0</v>
      </c>
      <c r="J175" s="31">
        <f>IFERROR(VLOOKUP(C175,JANEIRO!B:F,3,0),"0,00")</f>
        <v>6374.88</v>
      </c>
      <c r="K175" s="11">
        <f t="shared" si="4"/>
        <v>4070.87</v>
      </c>
      <c r="L175" s="31">
        <f>IFERROR(VLOOKUP(C175,JANEIRO!B:H,7,0),"0,00")</f>
        <v>2304.0100000000002</v>
      </c>
      <c r="M175" s="25" t="str">
        <f>IFERROR(VLOOKUP(C175,FÉRIAS!C:D,2,0),"")</f>
        <v>GILBERTO RIBEIRO DA SILVA</v>
      </c>
      <c r="N175" s="21" t="str">
        <f>IFERROR(VLOOKUP(C175,AFASTADOS!B:C,2,0),"")</f>
        <v/>
      </c>
    </row>
    <row r="176" spans="2:14" s="21" customFormat="1">
      <c r="B176" s="15">
        <f t="shared" si="5"/>
        <v>168</v>
      </c>
      <c r="C176" s="27">
        <v>2096</v>
      </c>
      <c r="D176" s="28" t="str">
        <f>IFERROR(VLOOKUP(C176,SRA!B:C,2,0),"")</f>
        <v>MARCELO MORAIS DE OLIVEIRA</v>
      </c>
      <c r="E176" s="15" t="str">
        <f>IFERROR(VLOOKUP(C176,SRA!B:T,8,0),"")</f>
        <v>CLT</v>
      </c>
      <c r="F176" s="20" t="s">
        <v>454</v>
      </c>
      <c r="G176" s="15" t="str">
        <f>IFERROR(VLOOKUP(C176,SRA!B:T,5,0),"")</f>
        <v>VIGILANTE 2</v>
      </c>
      <c r="H176" s="11">
        <f>IFERROR(VLOOKUP(C176,SRA!B:T,18,0),"")</f>
        <v>3086.45</v>
      </c>
      <c r="I176" s="11">
        <f>IFERROR(VLOOKUP(C176,SRA!B:T,19,0),"")</f>
        <v>0</v>
      </c>
      <c r="J176" s="31">
        <f>IFERROR(VLOOKUP(C176,JANEIRO!B:F,3,0),"0,00")</f>
        <v>4012.39</v>
      </c>
      <c r="K176" s="11">
        <f t="shared" si="4"/>
        <v>2099.0099999999998</v>
      </c>
      <c r="L176" s="31">
        <f>IFERROR(VLOOKUP(C176,JANEIRO!B:H,7,0),"0,00")</f>
        <v>1913.38</v>
      </c>
      <c r="M176" s="25" t="str">
        <f>IFERROR(VLOOKUP(C176,FÉRIAS!C:D,2,0),"")</f>
        <v/>
      </c>
      <c r="N176" s="21" t="str">
        <f>IFERROR(VLOOKUP(C176,AFASTADOS!B:C,2,0),"")</f>
        <v/>
      </c>
    </row>
    <row r="177" spans="2:14" s="21" customFormat="1">
      <c r="B177" s="15">
        <f t="shared" si="5"/>
        <v>169</v>
      </c>
      <c r="C177" s="27">
        <v>2101</v>
      </c>
      <c r="D177" s="28" t="str">
        <f>IFERROR(VLOOKUP(C177,SRA!B:C,2,0),"")</f>
        <v>JOSE LUCIANO CANDIDO DA SILVA</v>
      </c>
      <c r="E177" s="15" t="str">
        <f>IFERROR(VLOOKUP(C177,SRA!B:T,8,0),"")</f>
        <v>CLT</v>
      </c>
      <c r="F177" s="20" t="s">
        <v>454</v>
      </c>
      <c r="G177" s="15" t="str">
        <f>IFERROR(VLOOKUP(C177,SRA!B:T,5,0),"")</f>
        <v>OP. DE PROD. IND.</v>
      </c>
      <c r="H177" s="11">
        <f>IFERROR(VLOOKUP(C177,SRA!B:T,18,0),"")</f>
        <v>3086.45</v>
      </c>
      <c r="I177" s="11">
        <f>IFERROR(VLOOKUP(C177,SRA!B:T,19,0),"")</f>
        <v>0</v>
      </c>
      <c r="J177" s="31">
        <f>IFERROR(VLOOKUP(C177,JANEIRO!B:F,3,0),"0,00")</f>
        <v>6238.67</v>
      </c>
      <c r="K177" s="11">
        <f t="shared" si="4"/>
        <v>5189.28</v>
      </c>
      <c r="L177" s="31">
        <f>IFERROR(VLOOKUP(C177,JANEIRO!B:H,7,0),"0,00")</f>
        <v>1049.3900000000001</v>
      </c>
      <c r="M177" s="25" t="str">
        <f>IFERROR(VLOOKUP(C177,FÉRIAS!C:D,2,0),"")</f>
        <v/>
      </c>
      <c r="N177" s="21" t="str">
        <f>IFERROR(VLOOKUP(C177,AFASTADOS!B:C,2,0),"")</f>
        <v/>
      </c>
    </row>
    <row r="178" spans="2:14" s="21" customFormat="1">
      <c r="B178" s="15">
        <f t="shared" si="5"/>
        <v>170</v>
      </c>
      <c r="C178" s="27">
        <v>2115</v>
      </c>
      <c r="D178" s="28" t="str">
        <f>IFERROR(VLOOKUP(C178,SRA!B:C,2,0),"")</f>
        <v>SEVERINO JOSE RAMOS DE SOUZA</v>
      </c>
      <c r="E178" s="15" t="str">
        <f>IFERROR(VLOOKUP(C178,SRA!B:T,8,0),"")</f>
        <v>CLT</v>
      </c>
      <c r="F178" s="20" t="s">
        <v>454</v>
      </c>
      <c r="G178" s="15" t="str">
        <f>IFERROR(VLOOKUP(C178,SRA!B:T,5,0),"")</f>
        <v>VIGILANTE 2</v>
      </c>
      <c r="H178" s="11">
        <f>IFERROR(VLOOKUP(C178,SRA!B:T,18,0),"")</f>
        <v>3086.45</v>
      </c>
      <c r="I178" s="11">
        <f>IFERROR(VLOOKUP(C178,SRA!B:T,19,0),"")</f>
        <v>0</v>
      </c>
      <c r="J178" s="31">
        <f>IFERROR(VLOOKUP(C178,JANEIRO!B:F,3,0),"0,00")</f>
        <v>4012.38</v>
      </c>
      <c r="K178" s="11">
        <f t="shared" si="4"/>
        <v>1101.3200000000002</v>
      </c>
      <c r="L178" s="31">
        <f>IFERROR(VLOOKUP(C178,JANEIRO!B:H,7,0),"0,00")</f>
        <v>2911.06</v>
      </c>
      <c r="M178" s="25" t="str">
        <f>IFERROR(VLOOKUP(C178,FÉRIAS!C:D,2,0),"")</f>
        <v/>
      </c>
      <c r="N178" s="21" t="str">
        <f>IFERROR(VLOOKUP(C178,AFASTADOS!B:C,2,0),"")</f>
        <v/>
      </c>
    </row>
    <row r="179" spans="2:14" s="21" customFormat="1">
      <c r="B179" s="15">
        <f t="shared" si="5"/>
        <v>171</v>
      </c>
      <c r="C179" s="27">
        <v>2117</v>
      </c>
      <c r="D179" s="28" t="str">
        <f>IFERROR(VLOOKUP(C179,SRA!B:C,2,0),"")</f>
        <v>WILSON JOSE QUEIROZ DE LIMA</v>
      </c>
      <c r="E179" s="15" t="str">
        <f>IFERROR(VLOOKUP(C179,SRA!B:T,8,0),"")</f>
        <v>CLT</v>
      </c>
      <c r="F179" s="20" t="s">
        <v>454</v>
      </c>
      <c r="G179" s="15" t="str">
        <f>IFERROR(VLOOKUP(C179,SRA!B:T,5,0),"")</f>
        <v>ASS. DE SERVICOS</v>
      </c>
      <c r="H179" s="11">
        <f>IFERROR(VLOOKUP(C179,SRA!B:T,18,0),"")</f>
        <v>2303.15</v>
      </c>
      <c r="I179" s="11">
        <f>IFERROR(VLOOKUP(C179,SRA!B:T,19,0),"")</f>
        <v>0</v>
      </c>
      <c r="J179" s="31">
        <f>IFERROR(VLOOKUP(C179,JANEIRO!B:F,3,0),"0,00")</f>
        <v>2303.15</v>
      </c>
      <c r="K179" s="11">
        <f t="shared" si="4"/>
        <v>396.49000000000024</v>
      </c>
      <c r="L179" s="31">
        <f>IFERROR(VLOOKUP(C179,JANEIRO!B:H,7,0),"0,00")</f>
        <v>1906.6599999999999</v>
      </c>
      <c r="M179" s="25" t="str">
        <f>IFERROR(VLOOKUP(C179,FÉRIAS!C:D,2,0),"")</f>
        <v/>
      </c>
      <c r="N179" s="21" t="str">
        <f>IFERROR(VLOOKUP(C179,AFASTADOS!B:C,2,0),"")</f>
        <v/>
      </c>
    </row>
    <row r="180" spans="2:14" s="21" customFormat="1">
      <c r="B180" s="15">
        <f t="shared" si="5"/>
        <v>172</v>
      </c>
      <c r="C180" s="27">
        <v>2120</v>
      </c>
      <c r="D180" s="28" t="str">
        <f>IFERROR(VLOOKUP(C180,SRA!B:C,2,0),"")</f>
        <v>ANTONIO SOARES DE MELO</v>
      </c>
      <c r="E180" s="15" t="str">
        <f>IFERROR(VLOOKUP(C180,SRA!B:T,8,0),"")</f>
        <v>CLT</v>
      </c>
      <c r="F180" s="20" t="s">
        <v>454</v>
      </c>
      <c r="G180" s="15" t="str">
        <f>IFERROR(VLOOKUP(C180,SRA!B:T,5,0),"")</f>
        <v>ASS. DE SERVICOS</v>
      </c>
      <c r="H180" s="11">
        <f>IFERROR(VLOOKUP(C180,SRA!B:T,18,0),"")</f>
        <v>2448.33</v>
      </c>
      <c r="I180" s="11">
        <f>IFERROR(VLOOKUP(C180,SRA!B:T,19,0),"")</f>
        <v>0</v>
      </c>
      <c r="J180" s="31">
        <f>IFERROR(VLOOKUP(C180,JANEIRO!B:F,3,0),"0,00")</f>
        <v>2448.33</v>
      </c>
      <c r="K180" s="11">
        <f t="shared" si="4"/>
        <v>783.73</v>
      </c>
      <c r="L180" s="31">
        <f>IFERROR(VLOOKUP(C180,JANEIRO!B:H,7,0),"0,00")</f>
        <v>1664.6</v>
      </c>
      <c r="M180" s="25" t="str">
        <f>IFERROR(VLOOKUP(C180,FÉRIAS!C:D,2,0),"")</f>
        <v/>
      </c>
      <c r="N180" s="21" t="str">
        <f>IFERROR(VLOOKUP(C180,AFASTADOS!B:C,2,0),"")</f>
        <v/>
      </c>
    </row>
    <row r="181" spans="2:14" s="21" customFormat="1">
      <c r="B181" s="15">
        <f t="shared" si="5"/>
        <v>173</v>
      </c>
      <c r="C181" s="27">
        <v>2121</v>
      </c>
      <c r="D181" s="28" t="str">
        <f>IFERROR(VLOOKUP(C181,SRA!B:C,2,0),"")</f>
        <v>SAMUEL MAURICIO</v>
      </c>
      <c r="E181" s="15" t="str">
        <f>IFERROR(VLOOKUP(C181,SRA!B:T,8,0),"")</f>
        <v>CLT</v>
      </c>
      <c r="F181" s="20" t="s">
        <v>466</v>
      </c>
      <c r="G181" s="15" t="str">
        <f>IFERROR(VLOOKUP(C181,SRA!B:T,5,0),"")</f>
        <v>TEC. EM OPTICA</v>
      </c>
      <c r="H181" s="11">
        <f>IFERROR(VLOOKUP(C181,SRA!B:T,18,0),"")</f>
        <v>2184.27</v>
      </c>
      <c r="I181" s="11">
        <f>IFERROR(VLOOKUP(C181,SRA!B:T,19,0),"")</f>
        <v>0</v>
      </c>
      <c r="J181" s="31">
        <f>IFERROR(VLOOKUP(C181,JANEIRO!B:F,3,0),"0,00")</f>
        <v>5072.3599999999997</v>
      </c>
      <c r="K181" s="11">
        <f t="shared" si="4"/>
        <v>2132.5899999999997</v>
      </c>
      <c r="L181" s="31">
        <f>IFERROR(VLOOKUP(C181,JANEIRO!B:H,7,0),"0,00")</f>
        <v>2939.77</v>
      </c>
      <c r="M181" s="25" t="str">
        <f>IFERROR(VLOOKUP(C181,FÉRIAS!C:D,2,0),"")</f>
        <v>SAMUEL MAURICIO</v>
      </c>
      <c r="N181" s="21" t="str">
        <f>IFERROR(VLOOKUP(C181,AFASTADOS!B:C,2,0),"")</f>
        <v/>
      </c>
    </row>
    <row r="182" spans="2:14" s="21" customFormat="1">
      <c r="B182" s="15">
        <f t="shared" si="5"/>
        <v>174</v>
      </c>
      <c r="C182" s="27">
        <v>2124</v>
      </c>
      <c r="D182" s="28" t="str">
        <f>IFERROR(VLOOKUP(C182,SRA!B:C,2,0),"")</f>
        <v>JOSE ALVES FIGUEIREDO FILHO</v>
      </c>
      <c r="E182" s="15" t="str">
        <f>IFERROR(VLOOKUP(C182,SRA!B:T,8,0),"")</f>
        <v>CLT</v>
      </c>
      <c r="F182" s="20" t="s">
        <v>466</v>
      </c>
      <c r="G182" s="15" t="str">
        <f>IFERROR(VLOOKUP(C182,SRA!B:T,5,0),"")</f>
        <v>VIGILANTE 2</v>
      </c>
      <c r="H182" s="11">
        <f>IFERROR(VLOOKUP(C182,SRA!B:T,18,0),"")</f>
        <v>3086.45</v>
      </c>
      <c r="I182" s="11">
        <f>IFERROR(VLOOKUP(C182,SRA!B:T,19,0),"")</f>
        <v>0</v>
      </c>
      <c r="J182" s="31">
        <f>IFERROR(VLOOKUP(C182,JANEIRO!B:F,3,0),"0,00")</f>
        <v>5349.85</v>
      </c>
      <c r="K182" s="11">
        <f t="shared" si="4"/>
        <v>5342.76</v>
      </c>
      <c r="L182" s="31">
        <f>IFERROR(VLOOKUP(C182,JANEIRO!B:H,7,0),"0,00")</f>
        <v>7.09</v>
      </c>
      <c r="M182" s="25" t="str">
        <f>IFERROR(VLOOKUP(C182,FÉRIAS!C:D,2,0),"")</f>
        <v>JOSE ALVES FIGUEIREDO FILHO</v>
      </c>
      <c r="N182" s="21" t="str">
        <f>IFERROR(VLOOKUP(C182,AFASTADOS!B:C,2,0),"")</f>
        <v/>
      </c>
    </row>
    <row r="183" spans="2:14" s="21" customFormat="1">
      <c r="B183" s="15">
        <f t="shared" si="5"/>
        <v>175</v>
      </c>
      <c r="C183" s="27">
        <v>2125</v>
      </c>
      <c r="D183" s="28" t="str">
        <f>IFERROR(VLOOKUP(C183,SRA!B:C,2,0),"")</f>
        <v>GILMAR GALVAO SANTANA</v>
      </c>
      <c r="E183" s="15" t="str">
        <f>IFERROR(VLOOKUP(C183,SRA!B:T,8,0),"")</f>
        <v>CLT</v>
      </c>
      <c r="F183" s="20" t="s">
        <v>466</v>
      </c>
      <c r="G183" s="15" t="str">
        <f>IFERROR(VLOOKUP(C183,SRA!B:T,5,0),"")</f>
        <v>OP. DE PROD. IND.</v>
      </c>
      <c r="H183" s="11">
        <f>IFERROR(VLOOKUP(C183,SRA!B:T,18,0),"")</f>
        <v>3402.8</v>
      </c>
      <c r="I183" s="11">
        <f>IFERROR(VLOOKUP(C183,SRA!B:T,19,0),"")</f>
        <v>822.38</v>
      </c>
      <c r="J183" s="31">
        <f>IFERROR(VLOOKUP(C183,JANEIRO!B:F,3,0),"0,00")</f>
        <v>11267.15</v>
      </c>
      <c r="K183" s="11">
        <f t="shared" si="4"/>
        <v>5821.62</v>
      </c>
      <c r="L183" s="31">
        <f>IFERROR(VLOOKUP(C183,JANEIRO!B:H,7,0),"0,00")</f>
        <v>5445.53</v>
      </c>
      <c r="M183" s="25" t="str">
        <f>IFERROR(VLOOKUP(C183,FÉRIAS!C:D,2,0),"")</f>
        <v>GILMAR GALVAO SANTANA</v>
      </c>
      <c r="N183" s="21" t="str">
        <f>IFERROR(VLOOKUP(C183,AFASTADOS!B:C,2,0),"")</f>
        <v/>
      </c>
    </row>
    <row r="184" spans="2:14" s="21" customFormat="1">
      <c r="B184" s="15">
        <f t="shared" si="5"/>
        <v>176</v>
      </c>
      <c r="C184" s="27">
        <v>2126</v>
      </c>
      <c r="D184" s="28" t="str">
        <f>IFERROR(VLOOKUP(C184,SRA!B:C,2,0),"")</f>
        <v>JAFFE JOSE LIMA XAVIER</v>
      </c>
      <c r="E184" s="15" t="str">
        <f>IFERROR(VLOOKUP(C184,SRA!B:T,8,0),"")</f>
        <v>CLT</v>
      </c>
      <c r="F184" s="20" t="s">
        <v>454</v>
      </c>
      <c r="G184" s="15" t="str">
        <f>IFERROR(VLOOKUP(C184,SRA!B:T,5,0),"")</f>
        <v>OP. DE PROD. IND.</v>
      </c>
      <c r="H184" s="11">
        <f>IFERROR(VLOOKUP(C184,SRA!B:T,18,0),"")</f>
        <v>3402.8</v>
      </c>
      <c r="I184" s="11">
        <f>IFERROR(VLOOKUP(C184,SRA!B:T,19,0),"")</f>
        <v>0</v>
      </c>
      <c r="J184" s="31">
        <f>IFERROR(VLOOKUP(C184,JANEIRO!B:F,3,0),"0,00")</f>
        <v>3402.8</v>
      </c>
      <c r="K184" s="11">
        <f t="shared" si="4"/>
        <v>2064.4100000000003</v>
      </c>
      <c r="L184" s="31">
        <f>IFERROR(VLOOKUP(C184,JANEIRO!B:H,7,0),"0,00")</f>
        <v>1338.3899999999999</v>
      </c>
      <c r="M184" s="25" t="str">
        <f>IFERROR(VLOOKUP(C184,FÉRIAS!C:D,2,0),"")</f>
        <v/>
      </c>
      <c r="N184" s="21" t="str">
        <f>IFERROR(VLOOKUP(C184,AFASTADOS!B:C,2,0),"")</f>
        <v/>
      </c>
    </row>
    <row r="185" spans="2:14" s="21" customFormat="1">
      <c r="B185" s="15">
        <f t="shared" si="5"/>
        <v>177</v>
      </c>
      <c r="C185" s="27">
        <v>2128</v>
      </c>
      <c r="D185" s="28" t="str">
        <f>IFERROR(VLOOKUP(C185,SRA!B:C,2,0),"")</f>
        <v>JORGE DA SILVA LIMA</v>
      </c>
      <c r="E185" s="15" t="str">
        <f>IFERROR(VLOOKUP(C185,SRA!B:T,8,0),"")</f>
        <v>CLT</v>
      </c>
      <c r="F185" s="20" t="s">
        <v>454</v>
      </c>
      <c r="G185" s="15" t="str">
        <f>IFERROR(VLOOKUP(C185,SRA!B:T,5,0),"")</f>
        <v>OP. DE PROD. IND.</v>
      </c>
      <c r="H185" s="11">
        <f>IFERROR(VLOOKUP(C185,SRA!B:T,18,0),"")</f>
        <v>9343.7000000000007</v>
      </c>
      <c r="I185" s="11">
        <f>IFERROR(VLOOKUP(C185,SRA!B:T,19,0),"")</f>
        <v>0</v>
      </c>
      <c r="J185" s="31">
        <f>IFERROR(VLOOKUP(C185,JANEIRO!B:F,3,0),"0,00")</f>
        <v>9343.7000000000007</v>
      </c>
      <c r="K185" s="11">
        <f t="shared" si="4"/>
        <v>5448.81</v>
      </c>
      <c r="L185" s="31">
        <f>IFERROR(VLOOKUP(C185,JANEIRO!B:H,7,0),"0,00")</f>
        <v>3894.8900000000003</v>
      </c>
      <c r="M185" s="25" t="str">
        <f>IFERROR(VLOOKUP(C185,FÉRIAS!C:D,2,0),"")</f>
        <v/>
      </c>
      <c r="N185" s="21" t="str">
        <f>IFERROR(VLOOKUP(C185,AFASTADOS!B:C,2,0),"")</f>
        <v/>
      </c>
    </row>
    <row r="186" spans="2:14" s="21" customFormat="1">
      <c r="B186" s="15">
        <f t="shared" si="5"/>
        <v>178</v>
      </c>
      <c r="C186" s="27">
        <v>2129</v>
      </c>
      <c r="D186" s="28" t="str">
        <f>IFERROR(VLOOKUP(C186,SRA!B:C,2,0),"")</f>
        <v>RICARDO JORGE XAVIER</v>
      </c>
      <c r="E186" s="15" t="str">
        <f>IFERROR(VLOOKUP(C186,SRA!B:T,8,0),"")</f>
        <v>CLT</v>
      </c>
      <c r="F186" s="20" t="s">
        <v>454</v>
      </c>
      <c r="G186" s="15" t="str">
        <f>IFERROR(VLOOKUP(C186,SRA!B:T,5,0),"")</f>
        <v>TEC UTI TRA EFLUENTE</v>
      </c>
      <c r="H186" s="11">
        <f>IFERROR(VLOOKUP(C186,SRA!B:T,18,0),"")</f>
        <v>1981.2</v>
      </c>
      <c r="I186" s="11">
        <f>IFERROR(VLOOKUP(C186,SRA!B:T,19,0),"")</f>
        <v>0</v>
      </c>
      <c r="J186" s="31">
        <f>IFERROR(VLOOKUP(C186,JANEIRO!B:F,3,0),"0,00")</f>
        <v>2858.4</v>
      </c>
      <c r="K186" s="11">
        <f t="shared" si="4"/>
        <v>1164.8000000000002</v>
      </c>
      <c r="L186" s="31">
        <f>IFERROR(VLOOKUP(C186,JANEIRO!B:H,7,0),"0,00")</f>
        <v>1693.6</v>
      </c>
      <c r="M186" s="25" t="str">
        <f>IFERROR(VLOOKUP(C186,FÉRIAS!C:D,2,0),"")</f>
        <v/>
      </c>
      <c r="N186" s="21" t="str">
        <f>IFERROR(VLOOKUP(C186,AFASTADOS!B:C,2,0),"")</f>
        <v/>
      </c>
    </row>
    <row r="187" spans="2:14" s="21" customFormat="1">
      <c r="B187" s="15">
        <f t="shared" si="5"/>
        <v>179</v>
      </c>
      <c r="C187" s="27">
        <v>2130</v>
      </c>
      <c r="D187" s="28" t="str">
        <f>IFERROR(VLOOKUP(C187,SRA!B:C,2,0),"")</f>
        <v>HELVIO MOZART MONTENEGRO</v>
      </c>
      <c r="E187" s="15" t="str">
        <f>IFERROR(VLOOKUP(C187,SRA!B:T,8,0),"")</f>
        <v>CLT</v>
      </c>
      <c r="F187" s="20" t="s">
        <v>454</v>
      </c>
      <c r="G187" s="15" t="str">
        <f>IFERROR(VLOOKUP(C187,SRA!B:T,5,0),"")</f>
        <v>TEC EM UTI CALDEIRA</v>
      </c>
      <c r="H187" s="11">
        <f>IFERROR(VLOOKUP(C187,SRA!B:T,18,0),"")</f>
        <v>1981.2</v>
      </c>
      <c r="I187" s="11">
        <f>IFERROR(VLOOKUP(C187,SRA!B:T,19,0),"")</f>
        <v>0</v>
      </c>
      <c r="J187" s="31">
        <f>IFERROR(VLOOKUP(C187,JANEIRO!B:F,3,0),"0,00")</f>
        <v>1981.2</v>
      </c>
      <c r="K187" s="11">
        <f t="shared" si="4"/>
        <v>562.96</v>
      </c>
      <c r="L187" s="31">
        <f>IFERROR(VLOOKUP(C187,JANEIRO!B:H,7,0),"0,00")</f>
        <v>1418.24</v>
      </c>
      <c r="M187" s="25" t="str">
        <f>IFERROR(VLOOKUP(C187,FÉRIAS!C:D,2,0),"")</f>
        <v/>
      </c>
      <c r="N187" s="21" t="str">
        <f>IFERROR(VLOOKUP(C187,AFASTADOS!B:C,2,0),"")</f>
        <v/>
      </c>
    </row>
    <row r="188" spans="2:14" s="21" customFormat="1">
      <c r="B188" s="15">
        <f t="shared" si="5"/>
        <v>180</v>
      </c>
      <c r="C188" s="27">
        <v>2131</v>
      </c>
      <c r="D188" s="28" t="str">
        <f>IFERROR(VLOOKUP(C188,SRA!B:C,2,0),"")</f>
        <v>ALEXANDRE BARBOSA DA SILVA</v>
      </c>
      <c r="E188" s="15" t="str">
        <f>IFERROR(VLOOKUP(C188,SRA!B:T,8,0),"")</f>
        <v>CLT</v>
      </c>
      <c r="F188" s="20" t="s">
        <v>454</v>
      </c>
      <c r="G188" s="15" t="str">
        <f>IFERROR(VLOOKUP(C188,SRA!B:T,5,0),"")</f>
        <v>OP. DE PROD. IND.</v>
      </c>
      <c r="H188" s="11">
        <f>IFERROR(VLOOKUP(C188,SRA!B:T,18,0),"")</f>
        <v>3402.82</v>
      </c>
      <c r="I188" s="11">
        <f>IFERROR(VLOOKUP(C188,SRA!B:T,19,0),"")</f>
        <v>0</v>
      </c>
      <c r="J188" s="31">
        <f>IFERROR(VLOOKUP(C188,JANEIRO!B:F,3,0),"0,00")</f>
        <v>4074.23</v>
      </c>
      <c r="K188" s="11">
        <f t="shared" si="4"/>
        <v>2698.87</v>
      </c>
      <c r="L188" s="31">
        <f>IFERROR(VLOOKUP(C188,JANEIRO!B:H,7,0),"0,00")</f>
        <v>1375.3600000000001</v>
      </c>
      <c r="M188" s="25" t="str">
        <f>IFERROR(VLOOKUP(C188,FÉRIAS!C:D,2,0),"")</f>
        <v/>
      </c>
      <c r="N188" s="21" t="str">
        <f>IFERROR(VLOOKUP(C188,AFASTADOS!B:C,2,0),"")</f>
        <v/>
      </c>
    </row>
    <row r="189" spans="2:14" s="21" customFormat="1">
      <c r="B189" s="15">
        <f t="shared" si="5"/>
        <v>181</v>
      </c>
      <c r="C189" s="27">
        <v>2134</v>
      </c>
      <c r="D189" s="28" t="str">
        <f>IFERROR(VLOOKUP(C189,SRA!B:C,2,0),"")</f>
        <v>ROSIVALDO SATIRO DOS SANTOS</v>
      </c>
      <c r="E189" s="15" t="str">
        <f>IFERROR(VLOOKUP(C189,SRA!B:T,8,0),"")</f>
        <v>CLT</v>
      </c>
      <c r="F189" s="20" t="s">
        <v>454</v>
      </c>
      <c r="G189" s="15" t="str">
        <f>IFERROR(VLOOKUP(C189,SRA!B:T,5,0),"")</f>
        <v>OP. DE PROD. IND.</v>
      </c>
      <c r="H189" s="11">
        <f>IFERROR(VLOOKUP(C189,SRA!B:T,18,0),"")</f>
        <v>3402.8</v>
      </c>
      <c r="I189" s="11">
        <f>IFERROR(VLOOKUP(C189,SRA!B:T,19,0),"")</f>
        <v>0</v>
      </c>
      <c r="J189" s="31">
        <f>IFERROR(VLOOKUP(C189,JANEIRO!B:F,3,0),"0,00")</f>
        <v>6805.6</v>
      </c>
      <c r="K189" s="11">
        <f t="shared" si="4"/>
        <v>1906.04</v>
      </c>
      <c r="L189" s="31">
        <f>IFERROR(VLOOKUP(C189,JANEIRO!B:H,7,0),"0,00")</f>
        <v>4899.5600000000004</v>
      </c>
      <c r="M189" s="25" t="str">
        <f>IFERROR(VLOOKUP(C189,FÉRIAS!C:D,2,0),"")</f>
        <v/>
      </c>
      <c r="N189" s="21" t="str">
        <f>IFERROR(VLOOKUP(C189,AFASTADOS!B:C,2,0),"")</f>
        <v/>
      </c>
    </row>
    <row r="190" spans="2:14" s="21" customFormat="1">
      <c r="B190" s="15">
        <f t="shared" si="5"/>
        <v>182</v>
      </c>
      <c r="C190" s="27">
        <v>2136</v>
      </c>
      <c r="D190" s="28" t="str">
        <f>IFERROR(VLOOKUP(C190,SRA!B:C,2,0),"")</f>
        <v>GESIEL DAVID DE CASTRO</v>
      </c>
      <c r="E190" s="15" t="str">
        <f>IFERROR(VLOOKUP(C190,SRA!B:T,8,0),"")</f>
        <v>CLT</v>
      </c>
      <c r="F190" s="20" t="s">
        <v>454</v>
      </c>
      <c r="G190" s="15" t="str">
        <f>IFERROR(VLOOKUP(C190,SRA!B:T,5,0),"")</f>
        <v>ASS. DE SERVICOS</v>
      </c>
      <c r="H190" s="11">
        <f>IFERROR(VLOOKUP(C190,SRA!B:T,18,0),"")</f>
        <v>1989.53</v>
      </c>
      <c r="I190" s="11">
        <f>IFERROR(VLOOKUP(C190,SRA!B:T,19,0),"")</f>
        <v>822.38</v>
      </c>
      <c r="J190" s="31">
        <f>IFERROR(VLOOKUP(C190,JANEIRO!B:F,3,0),"0,00")</f>
        <v>2811.91</v>
      </c>
      <c r="K190" s="11">
        <f t="shared" si="4"/>
        <v>899.88999999999987</v>
      </c>
      <c r="L190" s="31">
        <f>IFERROR(VLOOKUP(C190,JANEIRO!B:H,7,0),"0,00")</f>
        <v>1912.02</v>
      </c>
      <c r="M190" s="25" t="str">
        <f>IFERROR(VLOOKUP(C190,FÉRIAS!C:D,2,0),"")</f>
        <v/>
      </c>
      <c r="N190" s="21" t="str">
        <f>IFERROR(VLOOKUP(C190,AFASTADOS!B:C,2,0),"")</f>
        <v/>
      </c>
    </row>
    <row r="191" spans="2:14" s="21" customFormat="1">
      <c r="B191" s="15">
        <f t="shared" si="5"/>
        <v>183</v>
      </c>
      <c r="C191" s="27">
        <v>2137</v>
      </c>
      <c r="D191" s="28" t="str">
        <f>IFERROR(VLOOKUP(C191,SRA!B:C,2,0),"")</f>
        <v>FRANCISCO DE ASSIS DE OLIVEIRA</v>
      </c>
      <c r="E191" s="15" t="str">
        <f>IFERROR(VLOOKUP(C191,SRA!B:T,8,0),"")</f>
        <v>CLT</v>
      </c>
      <c r="F191" s="20" t="s">
        <v>454</v>
      </c>
      <c r="G191" s="15" t="str">
        <f>IFERROR(VLOOKUP(C191,SRA!B:T,5,0),"")</f>
        <v>ANALISTA CONTABIL</v>
      </c>
      <c r="H191" s="11">
        <f>IFERROR(VLOOKUP(C191,SRA!B:T,18,0),"")</f>
        <v>8534.67</v>
      </c>
      <c r="I191" s="11">
        <f>IFERROR(VLOOKUP(C191,SRA!B:T,19,0),"")</f>
        <v>0</v>
      </c>
      <c r="J191" s="31">
        <f>IFERROR(VLOOKUP(C191,JANEIRO!B:F,3,0),"0,00")</f>
        <v>11213.88</v>
      </c>
      <c r="K191" s="11">
        <f t="shared" si="4"/>
        <v>3927.4699999999993</v>
      </c>
      <c r="L191" s="31">
        <f>IFERROR(VLOOKUP(C191,JANEIRO!B:H,7,0),"0,00")</f>
        <v>7286.41</v>
      </c>
      <c r="M191" s="25" t="str">
        <f>IFERROR(VLOOKUP(C191,FÉRIAS!C:D,2,0),"")</f>
        <v/>
      </c>
      <c r="N191" s="21" t="str">
        <f>IFERROR(VLOOKUP(C191,AFASTADOS!B:C,2,0),"")</f>
        <v/>
      </c>
    </row>
    <row r="192" spans="2:14" s="21" customFormat="1">
      <c r="B192" s="15">
        <f t="shared" si="5"/>
        <v>184</v>
      </c>
      <c r="C192" s="27">
        <v>2140</v>
      </c>
      <c r="D192" s="28" t="str">
        <f>IFERROR(VLOOKUP(C192,SRA!B:C,2,0),"")</f>
        <v>LUCIENE PEREIRA DE A NASCIMENT</v>
      </c>
      <c r="E192" s="15" t="str">
        <f>IFERROR(VLOOKUP(C192,SRA!B:T,8,0),"")</f>
        <v>CLT</v>
      </c>
      <c r="F192" s="20" t="s">
        <v>454</v>
      </c>
      <c r="G192" s="15" t="str">
        <f>IFERROR(VLOOKUP(C192,SRA!B:T,5,0),"")</f>
        <v>OP. PROD. IND. (D)</v>
      </c>
      <c r="H192" s="11">
        <f>IFERROR(VLOOKUP(C192,SRA!B:T,18,0),"")</f>
        <v>5750.5</v>
      </c>
      <c r="I192" s="11">
        <f>IFERROR(VLOOKUP(C192,SRA!B:T,19,0),"")</f>
        <v>0</v>
      </c>
      <c r="J192" s="31">
        <f>IFERROR(VLOOKUP(C192,JANEIRO!B:F,3,0),"0,00")</f>
        <v>6929.8</v>
      </c>
      <c r="K192" s="11">
        <f t="shared" si="4"/>
        <v>1675.0199999999995</v>
      </c>
      <c r="L192" s="31">
        <f>IFERROR(VLOOKUP(C192,JANEIRO!B:H,7,0),"0,00")</f>
        <v>5254.7800000000007</v>
      </c>
      <c r="M192" s="25" t="str">
        <f>IFERROR(VLOOKUP(C192,FÉRIAS!C:D,2,0),"")</f>
        <v/>
      </c>
      <c r="N192" s="21" t="str">
        <f>IFERROR(VLOOKUP(C192,AFASTADOS!B:C,2,0),"")</f>
        <v/>
      </c>
    </row>
    <row r="193" spans="2:14" s="21" customFormat="1">
      <c r="B193" s="15">
        <f t="shared" si="5"/>
        <v>185</v>
      </c>
      <c r="C193" s="27">
        <v>2143</v>
      </c>
      <c r="D193" s="28" t="str">
        <f>IFERROR(VLOOKUP(C193,SRA!B:C,2,0),"")</f>
        <v>RUBEM JOSE DOS S DE PAULA</v>
      </c>
      <c r="E193" s="15" t="str">
        <f>IFERROR(VLOOKUP(C193,SRA!B:T,8,0),"")</f>
        <v>CLT</v>
      </c>
      <c r="F193" s="20" t="s">
        <v>454</v>
      </c>
      <c r="G193" s="15" t="str">
        <f>IFERROR(VLOOKUP(C193,SRA!B:T,5,0),"")</f>
        <v>OP. DE PROD. IND.</v>
      </c>
      <c r="H193" s="11">
        <f>IFERROR(VLOOKUP(C193,SRA!B:T,18,0),"")</f>
        <v>1989.53</v>
      </c>
      <c r="I193" s="11">
        <f>IFERROR(VLOOKUP(C193,SRA!B:T,19,0),"")</f>
        <v>0</v>
      </c>
      <c r="J193" s="31">
        <f>IFERROR(VLOOKUP(C193,JANEIRO!B:F,3,0),"0,00")</f>
        <v>1989.53</v>
      </c>
      <c r="K193" s="11">
        <f t="shared" si="4"/>
        <v>394.70999999999981</v>
      </c>
      <c r="L193" s="31">
        <f>IFERROR(VLOOKUP(C193,JANEIRO!B:H,7,0),"0,00")</f>
        <v>1594.8200000000002</v>
      </c>
      <c r="M193" s="25" t="str">
        <f>IFERROR(VLOOKUP(C193,FÉRIAS!C:D,2,0),"")</f>
        <v/>
      </c>
      <c r="N193" s="21" t="str">
        <f>IFERROR(VLOOKUP(C193,AFASTADOS!B:C,2,0),"")</f>
        <v/>
      </c>
    </row>
    <row r="194" spans="2:14" s="21" customFormat="1">
      <c r="B194" s="15">
        <f t="shared" si="5"/>
        <v>186</v>
      </c>
      <c r="C194" s="27">
        <v>2145</v>
      </c>
      <c r="D194" s="28" t="str">
        <f>IFERROR(VLOOKUP(C194,SRA!B:C,2,0),"")</f>
        <v>EVERALDO DA SILVA CABRAL</v>
      </c>
      <c r="E194" s="15" t="str">
        <f>IFERROR(VLOOKUP(C194,SRA!B:T,8,0),"")</f>
        <v>CLT</v>
      </c>
      <c r="F194" s="20" t="s">
        <v>454</v>
      </c>
      <c r="G194" s="15" t="str">
        <f>IFERROR(VLOOKUP(C194,SRA!B:T,5,0),"")</f>
        <v>OP. DE PROD. IND.</v>
      </c>
      <c r="H194" s="11">
        <f>IFERROR(VLOOKUP(C194,SRA!B:T,18,0),"")</f>
        <v>3402.8</v>
      </c>
      <c r="I194" s="11">
        <f>IFERROR(VLOOKUP(C194,SRA!B:T,19,0),"")</f>
        <v>0</v>
      </c>
      <c r="J194" s="31">
        <f>IFERROR(VLOOKUP(C194,JANEIRO!B:F,3,0),"0,00")</f>
        <v>3402.8</v>
      </c>
      <c r="K194" s="11">
        <f t="shared" si="4"/>
        <v>1261.08</v>
      </c>
      <c r="L194" s="31">
        <f>IFERROR(VLOOKUP(C194,JANEIRO!B:H,7,0),"0,00")</f>
        <v>2141.7200000000003</v>
      </c>
      <c r="M194" s="25" t="str">
        <f>IFERROR(VLOOKUP(C194,FÉRIAS!C:D,2,0),"")</f>
        <v/>
      </c>
      <c r="N194" s="21" t="str">
        <f>IFERROR(VLOOKUP(C194,AFASTADOS!B:C,2,0),"")</f>
        <v/>
      </c>
    </row>
    <row r="195" spans="2:14" s="21" customFormat="1">
      <c r="B195" s="15">
        <f t="shared" si="5"/>
        <v>187</v>
      </c>
      <c r="C195" s="27">
        <v>2146</v>
      </c>
      <c r="D195" s="28" t="str">
        <f>IFERROR(VLOOKUP(C195,SRA!B:C,2,0),"")</f>
        <v>ROGERIO BARROS DOS SANTOS</v>
      </c>
      <c r="E195" s="15" t="str">
        <f>IFERROR(VLOOKUP(C195,SRA!B:T,8,0),"")</f>
        <v>CLT</v>
      </c>
      <c r="F195" s="20" t="s">
        <v>466</v>
      </c>
      <c r="G195" s="15" t="str">
        <f>IFERROR(VLOOKUP(C195,SRA!B:T,5,0),"")</f>
        <v>OP. DE PROD. IND.</v>
      </c>
      <c r="H195" s="11">
        <f>IFERROR(VLOOKUP(C195,SRA!B:T,18,0),"")</f>
        <v>2939.44</v>
      </c>
      <c r="I195" s="11">
        <f>IFERROR(VLOOKUP(C195,SRA!B:T,19,0),"")</f>
        <v>0</v>
      </c>
      <c r="J195" s="31">
        <f>IFERROR(VLOOKUP(C195,JANEIRO!B:F,3,0),"0,00")</f>
        <v>3579.75</v>
      </c>
      <c r="K195" s="11">
        <f t="shared" si="4"/>
        <v>2580.34</v>
      </c>
      <c r="L195" s="31">
        <f>IFERROR(VLOOKUP(C195,JANEIRO!B:H,7,0),"0,00")</f>
        <v>999.41</v>
      </c>
      <c r="M195" s="25" t="str">
        <f>IFERROR(VLOOKUP(C195,FÉRIAS!C:D,2,0),"")</f>
        <v>ROGERIO BARROS DOS SANTOS</v>
      </c>
      <c r="N195" s="21" t="str">
        <f>IFERROR(VLOOKUP(C195,AFASTADOS!B:C,2,0),"")</f>
        <v/>
      </c>
    </row>
    <row r="196" spans="2:14" s="21" customFormat="1">
      <c r="B196" s="15">
        <f t="shared" si="5"/>
        <v>188</v>
      </c>
      <c r="C196" s="27">
        <v>2149</v>
      </c>
      <c r="D196" s="28" t="str">
        <f>IFERROR(VLOOKUP(C196,SRA!B:C,2,0),"")</f>
        <v>CARLOS AUGUSTO O  DA SILVA</v>
      </c>
      <c r="E196" s="15" t="str">
        <f>IFERROR(VLOOKUP(C196,SRA!B:T,8,0),"")</f>
        <v>CLT</v>
      </c>
      <c r="F196" s="20" t="s">
        <v>466</v>
      </c>
      <c r="G196" s="15" t="str">
        <f>IFERROR(VLOOKUP(C196,SRA!B:T,5,0),"")</f>
        <v>OP. DE PROD. IND.</v>
      </c>
      <c r="H196" s="11">
        <f>IFERROR(VLOOKUP(C196,SRA!B:T,18,0),"")</f>
        <v>2939.44</v>
      </c>
      <c r="I196" s="11">
        <f>IFERROR(VLOOKUP(C196,SRA!B:T,19,0),"")</f>
        <v>0</v>
      </c>
      <c r="J196" s="31">
        <f>IFERROR(VLOOKUP(C196,JANEIRO!B:F,3,0),"0,00")</f>
        <v>3878.84</v>
      </c>
      <c r="K196" s="11">
        <f t="shared" si="4"/>
        <v>2211.8000000000002</v>
      </c>
      <c r="L196" s="31">
        <f>IFERROR(VLOOKUP(C196,JANEIRO!B:H,7,0),"0,00")</f>
        <v>1667.04</v>
      </c>
      <c r="M196" s="25" t="str">
        <f>IFERROR(VLOOKUP(C196,FÉRIAS!C:D,2,0),"")</f>
        <v>CARLOS AUGUSTO O  DA SILVA</v>
      </c>
      <c r="N196" s="21" t="str">
        <f>IFERROR(VLOOKUP(C196,AFASTADOS!B:C,2,0),"")</f>
        <v/>
      </c>
    </row>
    <row r="197" spans="2:14" s="21" customFormat="1">
      <c r="B197" s="15">
        <f t="shared" si="5"/>
        <v>189</v>
      </c>
      <c r="C197" s="27">
        <v>2151</v>
      </c>
      <c r="D197" s="28" t="str">
        <f>IFERROR(VLOOKUP(C197,SRA!B:C,2,0),"")</f>
        <v>JUREMA MARIA BONGALHARDO</v>
      </c>
      <c r="E197" s="15" t="str">
        <f>IFERROR(VLOOKUP(C197,SRA!B:T,8,0),"")</f>
        <v>CLT</v>
      </c>
      <c r="F197" s="20" t="s">
        <v>454</v>
      </c>
      <c r="G197" s="15" t="str">
        <f>IFERROR(VLOOKUP(C197,SRA!B:T,5,0),"")</f>
        <v>OP. PROD. IND. (D)</v>
      </c>
      <c r="H197" s="11">
        <f>IFERROR(VLOOKUP(C197,SRA!B:T,18,0),"")</f>
        <v>3066.27</v>
      </c>
      <c r="I197" s="11">
        <f>IFERROR(VLOOKUP(C197,SRA!B:T,19,0),"")</f>
        <v>0</v>
      </c>
      <c r="J197" s="31">
        <f>IFERROR(VLOOKUP(C197,JANEIRO!B:F,3,0),"0,00")</f>
        <v>3066.27</v>
      </c>
      <c r="K197" s="11">
        <f t="shared" si="4"/>
        <v>631.77</v>
      </c>
      <c r="L197" s="31">
        <f>IFERROR(VLOOKUP(C197,JANEIRO!B:H,7,0),"0,00")</f>
        <v>2434.5</v>
      </c>
      <c r="M197" s="25" t="str">
        <f>IFERROR(VLOOKUP(C197,FÉRIAS!C:D,2,0),"")</f>
        <v/>
      </c>
      <c r="N197" s="21" t="str">
        <f>IFERROR(VLOOKUP(C197,AFASTADOS!B:C,2,0),"")</f>
        <v/>
      </c>
    </row>
    <row r="198" spans="2:14" s="21" customFormat="1">
      <c r="B198" s="15">
        <f t="shared" si="5"/>
        <v>190</v>
      </c>
      <c r="C198" s="27">
        <v>2153</v>
      </c>
      <c r="D198" s="28" t="str">
        <f>IFERROR(VLOOKUP(C198,SRA!B:C,2,0),"")</f>
        <v>SERGIO PEREIRA DA COSTA</v>
      </c>
      <c r="E198" s="15" t="str">
        <f>IFERROR(VLOOKUP(C198,SRA!B:T,8,0),"")</f>
        <v>CLT</v>
      </c>
      <c r="F198" s="20" t="s">
        <v>454</v>
      </c>
      <c r="G198" s="15" t="str">
        <f>IFERROR(VLOOKUP(C198,SRA!B:T,5,0),"")</f>
        <v>OP. DE PROD. IND.</v>
      </c>
      <c r="H198" s="11">
        <f>IFERROR(VLOOKUP(C198,SRA!B:T,18,0),"")</f>
        <v>3572.94</v>
      </c>
      <c r="I198" s="11">
        <f>IFERROR(VLOOKUP(C198,SRA!B:T,19,0),"")</f>
        <v>0</v>
      </c>
      <c r="J198" s="31">
        <f>IFERROR(VLOOKUP(C198,JANEIRO!B:F,3,0),"0,00")</f>
        <v>3572.94</v>
      </c>
      <c r="K198" s="11">
        <f t="shared" si="4"/>
        <v>1924.6200000000001</v>
      </c>
      <c r="L198" s="31">
        <f>IFERROR(VLOOKUP(C198,JANEIRO!B:H,7,0),"0,00")</f>
        <v>1648.32</v>
      </c>
      <c r="M198" s="25" t="str">
        <f>IFERROR(VLOOKUP(C198,FÉRIAS!C:D,2,0),"")</f>
        <v/>
      </c>
      <c r="N198" s="21" t="str">
        <f>IFERROR(VLOOKUP(C198,AFASTADOS!B:C,2,0),"")</f>
        <v/>
      </c>
    </row>
    <row r="199" spans="2:14" s="21" customFormat="1">
      <c r="B199" s="15">
        <f t="shared" si="5"/>
        <v>191</v>
      </c>
      <c r="C199" s="27">
        <v>2156</v>
      </c>
      <c r="D199" s="28" t="str">
        <f>IFERROR(VLOOKUP(C199,SRA!B:C,2,0),"")</f>
        <v>EDLEUSA LUCIA BATISTA DA SILVA</v>
      </c>
      <c r="E199" s="15" t="str">
        <f>IFERROR(VLOOKUP(C199,SRA!B:T,8,0),"")</f>
        <v>CLT</v>
      </c>
      <c r="F199" s="20" t="s">
        <v>454</v>
      </c>
      <c r="G199" s="15" t="str">
        <f>IFERROR(VLOOKUP(C199,SRA!B:T,5,0),"")</f>
        <v>TEC. EM ADM. E FIN.</v>
      </c>
      <c r="H199" s="11">
        <f>IFERROR(VLOOKUP(C199,SRA!B:T,18,0),"")</f>
        <v>3388.55</v>
      </c>
      <c r="I199" s="11">
        <f>IFERROR(VLOOKUP(C199,SRA!B:T,19,0),"")</f>
        <v>0</v>
      </c>
      <c r="J199" s="31">
        <f>IFERROR(VLOOKUP(C199,JANEIRO!B:F,3,0),"0,00")</f>
        <v>3689.75</v>
      </c>
      <c r="K199" s="11">
        <f t="shared" si="4"/>
        <v>2399.5700000000002</v>
      </c>
      <c r="L199" s="31">
        <f>IFERROR(VLOOKUP(C199,JANEIRO!B:H,7,0),"0,00")</f>
        <v>1290.1799999999998</v>
      </c>
      <c r="M199" s="25" t="str">
        <f>IFERROR(VLOOKUP(C199,FÉRIAS!C:D,2,0),"")</f>
        <v/>
      </c>
      <c r="N199" s="21" t="str">
        <f>IFERROR(VLOOKUP(C199,AFASTADOS!B:C,2,0),"")</f>
        <v/>
      </c>
    </row>
    <row r="200" spans="2:14" s="21" customFormat="1">
      <c r="B200" s="15">
        <f t="shared" si="5"/>
        <v>192</v>
      </c>
      <c r="C200" s="27">
        <v>2159</v>
      </c>
      <c r="D200" s="28" t="str">
        <f>IFERROR(VLOOKUP(C200,SRA!B:C,2,0),"")</f>
        <v>FREDERICO JOSE C  DA NOBREGA</v>
      </c>
      <c r="E200" s="15" t="str">
        <f>IFERROR(VLOOKUP(C200,SRA!B:T,8,0),"")</f>
        <v>CLT</v>
      </c>
      <c r="F200" s="20" t="s">
        <v>454</v>
      </c>
      <c r="G200" s="15" t="str">
        <f>IFERROR(VLOOKUP(C200,SRA!B:T,5,0),"")</f>
        <v>TEC. EM ADM. E FIN.</v>
      </c>
      <c r="H200" s="11">
        <f>IFERROR(VLOOKUP(C200,SRA!B:T,18,0),"")</f>
        <v>6341.09</v>
      </c>
      <c r="I200" s="11">
        <f>IFERROR(VLOOKUP(C200,SRA!B:T,19,0),"")</f>
        <v>0</v>
      </c>
      <c r="J200" s="31">
        <f>IFERROR(VLOOKUP(C200,JANEIRO!B:F,3,0),"0,00")</f>
        <v>6341.09</v>
      </c>
      <c r="K200" s="11">
        <f t="shared" si="4"/>
        <v>1622.8600000000006</v>
      </c>
      <c r="L200" s="31">
        <f>IFERROR(VLOOKUP(C200,JANEIRO!B:H,7,0),"0,00")</f>
        <v>4718.2299999999996</v>
      </c>
      <c r="M200" s="25" t="str">
        <f>IFERROR(VLOOKUP(C200,FÉRIAS!C:D,2,0),"")</f>
        <v/>
      </c>
      <c r="N200" s="21" t="str">
        <f>IFERROR(VLOOKUP(C200,AFASTADOS!B:C,2,0),"")</f>
        <v/>
      </c>
    </row>
    <row r="201" spans="2:14" s="21" customFormat="1">
      <c r="B201" s="15">
        <f t="shared" si="5"/>
        <v>193</v>
      </c>
      <c r="C201" s="27">
        <v>2161</v>
      </c>
      <c r="D201" s="28" t="str">
        <f>IFERROR(VLOOKUP(C201,SRA!B:C,2,0),"")</f>
        <v>WLADIMIR MACHADO DO E  SANTO</v>
      </c>
      <c r="E201" s="15" t="str">
        <f>IFERROR(VLOOKUP(C201,SRA!B:T,8,0),"")</f>
        <v>CLT</v>
      </c>
      <c r="F201" s="20" t="s">
        <v>454</v>
      </c>
      <c r="G201" s="15" t="str">
        <f>IFERROR(VLOOKUP(C201,SRA!B:T,5,0),"")</f>
        <v>OP. PROD. IND. (D)</v>
      </c>
      <c r="H201" s="11">
        <f>IFERROR(VLOOKUP(C201,SRA!B:T,18,0),"")</f>
        <v>4708.18</v>
      </c>
      <c r="I201" s="11">
        <f>IFERROR(VLOOKUP(C201,SRA!B:T,19,0),"")</f>
        <v>0</v>
      </c>
      <c r="J201" s="31">
        <f>IFERROR(VLOOKUP(C201,JANEIRO!B:F,3,0),"0,00")</f>
        <v>11214.63</v>
      </c>
      <c r="K201" s="11">
        <f t="shared" ref="K201:K264" si="6">J201-L201</f>
        <v>3792.6099999999997</v>
      </c>
      <c r="L201" s="31">
        <f>IFERROR(VLOOKUP(C201,JANEIRO!B:H,7,0),"0,00")</f>
        <v>7422.0199999999995</v>
      </c>
      <c r="M201" s="25" t="str">
        <f>IFERROR(VLOOKUP(C201,FÉRIAS!C:D,2,0),"")</f>
        <v/>
      </c>
      <c r="N201" s="21" t="str">
        <f>IFERROR(VLOOKUP(C201,AFASTADOS!B:C,2,0),"")</f>
        <v/>
      </c>
    </row>
    <row r="202" spans="2:14" s="21" customFormat="1">
      <c r="B202" s="15">
        <f t="shared" ref="B202:B265" si="7">B201+1</f>
        <v>194</v>
      </c>
      <c r="C202" s="27">
        <v>2181</v>
      </c>
      <c r="D202" s="28" t="str">
        <f>IFERROR(VLOOKUP(C202,SRA!B:C,2,0),"")</f>
        <v>ELCY SILVA DE ARAUJO</v>
      </c>
      <c r="E202" s="15" t="str">
        <f>IFERROR(VLOOKUP(C202,SRA!B:T,8,0),"")</f>
        <v>CLT</v>
      </c>
      <c r="F202" s="20" t="s">
        <v>454</v>
      </c>
      <c r="G202" s="15" t="str">
        <f>IFERROR(VLOOKUP(C202,SRA!B:T,5,0),"")</f>
        <v>FARMACEUTICO IND</v>
      </c>
      <c r="H202" s="11">
        <f>IFERROR(VLOOKUP(C202,SRA!B:T,18,0),"")</f>
        <v>11575.9</v>
      </c>
      <c r="I202" s="11">
        <f>IFERROR(VLOOKUP(C202,SRA!B:T,19,0),"")</f>
        <v>0</v>
      </c>
      <c r="J202" s="31">
        <f>IFERROR(VLOOKUP(C202,JANEIRO!B:F,3,0),"0,00")</f>
        <v>11575.9</v>
      </c>
      <c r="K202" s="11">
        <f t="shared" si="6"/>
        <v>6289.4599999999991</v>
      </c>
      <c r="L202" s="31">
        <f>IFERROR(VLOOKUP(C202,JANEIRO!B:H,7,0),"0,00")</f>
        <v>5286.4400000000005</v>
      </c>
      <c r="M202" s="25" t="str">
        <f>IFERROR(VLOOKUP(C202,FÉRIAS!C:D,2,0),"")</f>
        <v/>
      </c>
      <c r="N202" s="21" t="str">
        <f>IFERROR(VLOOKUP(C202,AFASTADOS!B:C,2,0),"")</f>
        <v/>
      </c>
    </row>
    <row r="203" spans="2:14" s="21" customFormat="1">
      <c r="B203" s="15">
        <f t="shared" si="7"/>
        <v>195</v>
      </c>
      <c r="C203" s="27">
        <v>2330</v>
      </c>
      <c r="D203" s="28" t="str">
        <f>IFERROR(VLOOKUP(C203,SRA!B:C,2,0),"")</f>
        <v>ERICK RENAN PEREIRA DE ACIOLI</v>
      </c>
      <c r="E203" s="15" t="str">
        <f>IFERROR(VLOOKUP(C203,SRA!B:T,8,0),"")</f>
        <v>CLT</v>
      </c>
      <c r="F203" s="20" t="s">
        <v>466</v>
      </c>
      <c r="G203" s="15" t="str">
        <f>IFERROR(VLOOKUP(C203,SRA!B:T,5,0),"")</f>
        <v>ANALISTA INFORMATICA</v>
      </c>
      <c r="H203" s="11">
        <f>IFERROR(VLOOKUP(C203,SRA!B:T,18,0),"")</f>
        <v>4619.41</v>
      </c>
      <c r="I203" s="11">
        <f>IFERROR(VLOOKUP(C203,SRA!B:T,19,0),"")</f>
        <v>2312.9499999999998</v>
      </c>
      <c r="J203" s="31">
        <f>IFERROR(VLOOKUP(C203,JANEIRO!B:F,3,0),"0,00")</f>
        <v>7317.49</v>
      </c>
      <c r="K203" s="11">
        <f t="shared" si="6"/>
        <v>2822.1099999999997</v>
      </c>
      <c r="L203" s="31">
        <f>IFERROR(VLOOKUP(C203,JANEIRO!B:H,7,0),"0,00")</f>
        <v>4495.38</v>
      </c>
      <c r="M203" s="25" t="str">
        <f>IFERROR(VLOOKUP(C203,FÉRIAS!C:D,2,0),"")</f>
        <v>ERICK RENAN PEREIRA DE ACIOLI</v>
      </c>
      <c r="N203" s="21" t="str">
        <f>IFERROR(VLOOKUP(C203,AFASTADOS!B:C,2,0),"")</f>
        <v/>
      </c>
    </row>
    <row r="204" spans="2:14" s="21" customFormat="1">
      <c r="B204" s="15">
        <f t="shared" si="7"/>
        <v>196</v>
      </c>
      <c r="C204" s="27">
        <v>2337</v>
      </c>
      <c r="D204" s="28" t="str">
        <f>IFERROR(VLOOKUP(C204,SRA!B:C,2,0),"")</f>
        <v>FLAVIA PATRICIA M  MEDEIROS</v>
      </c>
      <c r="E204" s="15" t="str">
        <f>IFERROR(VLOOKUP(C204,SRA!B:T,8,0),"")</f>
        <v>CLT</v>
      </c>
      <c r="F204" s="20" t="s">
        <v>454</v>
      </c>
      <c r="G204" s="15" t="str">
        <f>IFERROR(VLOOKUP(C204,SRA!B:T,5,0),"")</f>
        <v>FARMACEUTICO IND</v>
      </c>
      <c r="H204" s="11">
        <f>IFERROR(VLOOKUP(C204,SRA!B:T,18,0),"")</f>
        <v>5714.73</v>
      </c>
      <c r="I204" s="11">
        <f>IFERROR(VLOOKUP(C204,SRA!B:T,19,0),"")</f>
        <v>2312.9499999999998</v>
      </c>
      <c r="J204" s="31">
        <f>IFERROR(VLOOKUP(C204,JANEIRO!B:F,3,0),"0,00")</f>
        <v>8083.07</v>
      </c>
      <c r="K204" s="11">
        <f t="shared" si="6"/>
        <v>2582.8500000000004</v>
      </c>
      <c r="L204" s="31">
        <f>IFERROR(VLOOKUP(C204,JANEIRO!B:H,7,0),"0,00")</f>
        <v>5500.2199999999993</v>
      </c>
      <c r="M204" s="25" t="str">
        <f>IFERROR(VLOOKUP(C204,FÉRIAS!C:D,2,0),"")</f>
        <v/>
      </c>
      <c r="N204" s="21" t="str">
        <f>IFERROR(VLOOKUP(C204,AFASTADOS!B:C,2,0),"")</f>
        <v/>
      </c>
    </row>
    <row r="205" spans="2:14" s="21" customFormat="1">
      <c r="B205" s="15">
        <f t="shared" si="7"/>
        <v>197</v>
      </c>
      <c r="C205" s="27">
        <v>2339</v>
      </c>
      <c r="D205" s="28" t="str">
        <f>IFERROR(VLOOKUP(C205,SRA!B:C,2,0),"")</f>
        <v>DEBORAH BEZERRA MONTEIRO</v>
      </c>
      <c r="E205" s="15" t="str">
        <f>IFERROR(VLOOKUP(C205,SRA!B:T,8,0),"")</f>
        <v>CLT</v>
      </c>
      <c r="F205" s="20" t="s">
        <v>454</v>
      </c>
      <c r="G205" s="15" t="str">
        <f>IFERROR(VLOOKUP(C205,SRA!B:T,5,0),"")</f>
        <v>FARMACEUTICO IND</v>
      </c>
      <c r="H205" s="11">
        <f>IFERROR(VLOOKUP(C205,SRA!B:T,18,0),"")</f>
        <v>9459.5499999999993</v>
      </c>
      <c r="I205" s="11">
        <f>IFERROR(VLOOKUP(C205,SRA!B:T,19,0),"")</f>
        <v>0</v>
      </c>
      <c r="J205" s="31">
        <f>IFERROR(VLOOKUP(C205,JANEIRO!B:F,3,0),"0,00")</f>
        <v>11304.43</v>
      </c>
      <c r="K205" s="11">
        <f t="shared" si="6"/>
        <v>3433.2700000000004</v>
      </c>
      <c r="L205" s="31">
        <f>IFERROR(VLOOKUP(C205,JANEIRO!B:H,7,0),"0,00")</f>
        <v>7871.16</v>
      </c>
      <c r="M205" s="25" t="str">
        <f>IFERROR(VLOOKUP(C205,FÉRIAS!C:D,2,0),"")</f>
        <v/>
      </c>
      <c r="N205" s="21" t="str">
        <f>IFERROR(VLOOKUP(C205,AFASTADOS!B:C,2,0),"")</f>
        <v/>
      </c>
    </row>
    <row r="206" spans="2:14" s="21" customFormat="1">
      <c r="B206" s="15">
        <f t="shared" si="7"/>
        <v>198</v>
      </c>
      <c r="C206" s="27">
        <v>2342</v>
      </c>
      <c r="D206" s="28" t="str">
        <f>IFERROR(VLOOKUP(C206,SRA!B:C,2,0),"")</f>
        <v>MARCOS ANDRE CUNHA DE OLIVEIRA</v>
      </c>
      <c r="E206" s="15" t="str">
        <f>IFERROR(VLOOKUP(C206,SRA!B:T,8,0),"")</f>
        <v>CLT</v>
      </c>
      <c r="F206" s="20" t="s">
        <v>454</v>
      </c>
      <c r="G206" s="15" t="str">
        <f>IFERROR(VLOOKUP(C206,SRA!B:T,5,0),"")</f>
        <v>FARMACEUTICO IND</v>
      </c>
      <c r="H206" s="11">
        <f>IFERROR(VLOOKUP(C206,SRA!B:T,18,0),"")</f>
        <v>5714.73</v>
      </c>
      <c r="I206" s="11">
        <f>IFERROR(VLOOKUP(C206,SRA!B:T,19,0),"")</f>
        <v>2312.9499999999998</v>
      </c>
      <c r="J206" s="31">
        <f>IFERROR(VLOOKUP(C206,JANEIRO!B:F,3,0),"0,00")</f>
        <v>13527.68</v>
      </c>
      <c r="K206" s="11">
        <f t="shared" si="6"/>
        <v>4085.7900000000009</v>
      </c>
      <c r="L206" s="31">
        <f>IFERROR(VLOOKUP(C206,JANEIRO!B:H,7,0),"0,00")</f>
        <v>9441.89</v>
      </c>
      <c r="M206" s="25" t="str">
        <f>IFERROR(VLOOKUP(C206,FÉRIAS!C:D,2,0),"")</f>
        <v/>
      </c>
      <c r="N206" s="21" t="str">
        <f>IFERROR(VLOOKUP(C206,AFASTADOS!B:C,2,0),"")</f>
        <v/>
      </c>
    </row>
    <row r="207" spans="2:14" s="21" customFormat="1">
      <c r="B207" s="15">
        <f t="shared" si="7"/>
        <v>199</v>
      </c>
      <c r="C207" s="27">
        <v>2344</v>
      </c>
      <c r="D207" s="28" t="str">
        <f>IFERROR(VLOOKUP(C207,SRA!B:C,2,0),"")</f>
        <v>AMANDA TATIANE C  DE OLIVEIRA</v>
      </c>
      <c r="E207" s="15" t="str">
        <f>IFERROR(VLOOKUP(C207,SRA!B:T,8,0),"")</f>
        <v>CLT</v>
      </c>
      <c r="F207" s="20" t="s">
        <v>454</v>
      </c>
      <c r="G207" s="15" t="str">
        <f>IFERROR(VLOOKUP(C207,SRA!B:T,5,0),"")</f>
        <v>ANALISTA QUALI IND</v>
      </c>
      <c r="H207" s="11">
        <f>IFERROR(VLOOKUP(C207,SRA!B:T,18,0),"")</f>
        <v>5714.73</v>
      </c>
      <c r="I207" s="11">
        <f>IFERROR(VLOOKUP(C207,SRA!B:T,19,0),"")</f>
        <v>2312.9499999999998</v>
      </c>
      <c r="J207" s="31">
        <f>IFERROR(VLOOKUP(C207,JANEIRO!B:F,3,0),"0,00")</f>
        <v>8027.68</v>
      </c>
      <c r="K207" s="11">
        <f t="shared" si="6"/>
        <v>1987.6599999999999</v>
      </c>
      <c r="L207" s="31">
        <f>IFERROR(VLOOKUP(C207,JANEIRO!B:H,7,0),"0,00")</f>
        <v>6040.02</v>
      </c>
      <c r="M207" s="25" t="str">
        <f>IFERROR(VLOOKUP(C207,FÉRIAS!C:D,2,0),"")</f>
        <v/>
      </c>
      <c r="N207" s="21" t="str">
        <f>IFERROR(VLOOKUP(C207,AFASTADOS!B:C,2,0),"")</f>
        <v/>
      </c>
    </row>
    <row r="208" spans="2:14" s="21" customFormat="1">
      <c r="B208" s="15">
        <f t="shared" si="7"/>
        <v>200</v>
      </c>
      <c r="C208" s="27">
        <v>2351</v>
      </c>
      <c r="D208" s="28" t="str">
        <f>IFERROR(VLOOKUP(C208,SRA!B:C,2,0),"")</f>
        <v>CLAUDIA SALVINA DE SANTANA</v>
      </c>
      <c r="E208" s="15" t="str">
        <f>IFERROR(VLOOKUP(C208,SRA!B:T,8,0),"")</f>
        <v>CLT</v>
      </c>
      <c r="F208" s="20" t="s">
        <v>454</v>
      </c>
      <c r="G208" s="15" t="str">
        <f>IFERROR(VLOOKUP(C208,SRA!B:T,5,0),"")</f>
        <v>OP. DE PROD. IND.</v>
      </c>
      <c r="H208" s="11">
        <f>IFERROR(VLOOKUP(C208,SRA!B:T,18,0),"")</f>
        <v>1636.79</v>
      </c>
      <c r="I208" s="11">
        <f>IFERROR(VLOOKUP(C208,SRA!B:T,19,0),"")</f>
        <v>0</v>
      </c>
      <c r="J208" s="31">
        <f>IFERROR(VLOOKUP(C208,JANEIRO!B:F,3,0),"0,00")</f>
        <v>1636.79</v>
      </c>
      <c r="K208" s="11">
        <f t="shared" si="6"/>
        <v>1311.85</v>
      </c>
      <c r="L208" s="31">
        <f>IFERROR(VLOOKUP(C208,JANEIRO!B:H,7,0),"0,00")</f>
        <v>324.94</v>
      </c>
      <c r="M208" s="25" t="str">
        <f>IFERROR(VLOOKUP(C208,FÉRIAS!C:D,2,0),"")</f>
        <v/>
      </c>
      <c r="N208" s="21" t="str">
        <f>IFERROR(VLOOKUP(C208,AFASTADOS!B:C,2,0),"")</f>
        <v/>
      </c>
    </row>
    <row r="209" spans="2:14" s="21" customFormat="1">
      <c r="B209" s="15">
        <f t="shared" si="7"/>
        <v>201</v>
      </c>
      <c r="C209" s="27">
        <v>2363</v>
      </c>
      <c r="D209" s="28" t="str">
        <f>IFERROR(VLOOKUP(C209,SRA!B:C,2,0),"")</f>
        <v>MIRIAM ALVES BASTOS DA SILVA</v>
      </c>
      <c r="E209" s="15" t="str">
        <f>IFERROR(VLOOKUP(C209,SRA!B:T,8,0),"")</f>
        <v>CLT</v>
      </c>
      <c r="F209" s="20" t="s">
        <v>454</v>
      </c>
      <c r="G209" s="15" t="str">
        <f>IFERROR(VLOOKUP(C209,SRA!B:T,5,0),"")</f>
        <v>OP. PROD. IND. (D)</v>
      </c>
      <c r="H209" s="11">
        <f>IFERROR(VLOOKUP(C209,SRA!B:T,18,0),"")</f>
        <v>1989.55</v>
      </c>
      <c r="I209" s="11">
        <f>IFERROR(VLOOKUP(C209,SRA!B:T,19,0),"")</f>
        <v>0</v>
      </c>
      <c r="J209" s="31">
        <f>IFERROR(VLOOKUP(C209,JANEIRO!B:F,3,0),"0,00")</f>
        <v>2539.17</v>
      </c>
      <c r="K209" s="11">
        <f t="shared" si="6"/>
        <v>1724.37</v>
      </c>
      <c r="L209" s="31">
        <f>IFERROR(VLOOKUP(C209,JANEIRO!B:H,7,0),"0,00")</f>
        <v>814.80000000000007</v>
      </c>
      <c r="M209" s="25" t="str">
        <f>IFERROR(VLOOKUP(C209,FÉRIAS!C:D,2,0),"")</f>
        <v/>
      </c>
      <c r="N209" s="21" t="str">
        <f>IFERROR(VLOOKUP(C209,AFASTADOS!B:C,2,0),"")</f>
        <v/>
      </c>
    </row>
    <row r="210" spans="2:14" s="21" customFormat="1">
      <c r="B210" s="15">
        <f t="shared" si="7"/>
        <v>202</v>
      </c>
      <c r="C210" s="27">
        <v>2367</v>
      </c>
      <c r="D210" s="28" t="str">
        <f>IFERROR(VLOOKUP(C210,SRA!B:C,2,0),"")</f>
        <v>PRISCILLA RODRIGUES P DA SILVA</v>
      </c>
      <c r="E210" s="15" t="str">
        <f>IFERROR(VLOOKUP(C210,SRA!B:T,8,0),"")</f>
        <v>CLT</v>
      </c>
      <c r="F210" s="20" t="s">
        <v>454</v>
      </c>
      <c r="G210" s="15" t="str">
        <f>IFERROR(VLOOKUP(C210,SRA!B:T,5,0),"")</f>
        <v>TEC.EM QUALIDADE IND</v>
      </c>
      <c r="H210" s="11">
        <f>IFERROR(VLOOKUP(C210,SRA!B:T,18,0),"")</f>
        <v>1886.84</v>
      </c>
      <c r="I210" s="11">
        <f>IFERROR(VLOOKUP(C210,SRA!B:T,19,0),"")</f>
        <v>0</v>
      </c>
      <c r="J210" s="31">
        <f>IFERROR(VLOOKUP(C210,JANEIRO!B:F,3,0),"0,00")</f>
        <v>7210.82</v>
      </c>
      <c r="K210" s="11">
        <f t="shared" si="6"/>
        <v>2730.4699999999993</v>
      </c>
      <c r="L210" s="31">
        <f>IFERROR(VLOOKUP(C210,JANEIRO!B:H,7,0),"0,00")</f>
        <v>4480.3500000000004</v>
      </c>
      <c r="M210" s="25" t="str">
        <f>IFERROR(VLOOKUP(C210,FÉRIAS!C:D,2,0),"")</f>
        <v/>
      </c>
      <c r="N210" s="21" t="str">
        <f>IFERROR(VLOOKUP(C210,AFASTADOS!B:C,2,0),"")</f>
        <v/>
      </c>
    </row>
    <row r="211" spans="2:14" s="21" customFormat="1">
      <c r="B211" s="15">
        <f t="shared" si="7"/>
        <v>203</v>
      </c>
      <c r="C211" s="27">
        <v>2371</v>
      </c>
      <c r="D211" s="28" t="str">
        <f>IFERROR(VLOOKUP(C211,SRA!B:C,2,0),"")</f>
        <v>SUZELLE TRAJANO BENTO</v>
      </c>
      <c r="E211" s="15" t="str">
        <f>IFERROR(VLOOKUP(C211,SRA!B:T,8,0),"")</f>
        <v>CLT</v>
      </c>
      <c r="F211" s="20" t="s">
        <v>479</v>
      </c>
      <c r="G211" s="15" t="str">
        <f>IFERROR(VLOOKUP(C211,SRA!B:T,5,0),"")</f>
        <v>TEC EM SEG DO TRAB.</v>
      </c>
      <c r="H211" s="11">
        <f>IFERROR(VLOOKUP(C211,SRA!B:T,18,0),"")</f>
        <v>2408.17</v>
      </c>
      <c r="I211" s="11">
        <f>IFERROR(VLOOKUP(C211,SRA!B:T,19,0),"")</f>
        <v>0</v>
      </c>
      <c r="J211" s="31">
        <f>IFERROR(VLOOKUP(C211,JANEIRO!B:F,3,0),"0,00")</f>
        <v>8501.18</v>
      </c>
      <c r="K211" s="11">
        <f t="shared" si="6"/>
        <v>8501.18</v>
      </c>
      <c r="L211" s="31">
        <f>IFERROR(VLOOKUP(C211,JANEIRO!B:H,7,0),"0,00")</f>
        <v>0</v>
      </c>
      <c r="M211" s="25" t="str">
        <f>IFERROR(VLOOKUP(C211,FÉRIAS!C:D,2,0),"")</f>
        <v/>
      </c>
      <c r="N211" s="21" t="str">
        <f>IFERROR(VLOOKUP(C211,AFASTADOS!B:C,2,0),"")</f>
        <v>SUZELLE TRAJANO BENTO</v>
      </c>
    </row>
    <row r="212" spans="2:14" s="21" customFormat="1">
      <c r="B212" s="15">
        <f t="shared" si="7"/>
        <v>204</v>
      </c>
      <c r="C212" s="27">
        <v>2382</v>
      </c>
      <c r="D212" s="28" t="str">
        <f>IFERROR(VLOOKUP(C212,SRA!B:C,2,0),"")</f>
        <v>AILA KARLA MOTA SANTANA</v>
      </c>
      <c r="E212" s="15" t="str">
        <f>IFERROR(VLOOKUP(C212,SRA!B:T,8,0),"")</f>
        <v>CLT</v>
      </c>
      <c r="F212" s="20" t="s">
        <v>454</v>
      </c>
      <c r="G212" s="15" t="str">
        <f>IFERROR(VLOOKUP(C212,SRA!B:T,5,0),"")</f>
        <v>FARMACEUTICO IND</v>
      </c>
      <c r="H212" s="11">
        <f>IFERROR(VLOOKUP(C212,SRA!B:T,18,0),"")</f>
        <v>5714.73</v>
      </c>
      <c r="I212" s="11">
        <f>IFERROR(VLOOKUP(C212,SRA!B:T,19,0),"")</f>
        <v>6657.79</v>
      </c>
      <c r="J212" s="31">
        <f>IFERROR(VLOOKUP(C212,JANEIRO!B:F,3,0),"0,00")</f>
        <v>12372.52</v>
      </c>
      <c r="K212" s="11">
        <f t="shared" si="6"/>
        <v>4169.9700000000012</v>
      </c>
      <c r="L212" s="31">
        <f>IFERROR(VLOOKUP(C212,JANEIRO!B:H,7,0),"0,00")</f>
        <v>8202.5499999999993</v>
      </c>
      <c r="M212" s="25" t="str">
        <f>IFERROR(VLOOKUP(C212,FÉRIAS!C:D,2,0),"")</f>
        <v/>
      </c>
      <c r="N212" s="21" t="str">
        <f>IFERROR(VLOOKUP(C212,AFASTADOS!B:C,2,0),"")</f>
        <v/>
      </c>
    </row>
    <row r="213" spans="2:14" s="21" customFormat="1">
      <c r="B213" s="15">
        <f t="shared" si="7"/>
        <v>205</v>
      </c>
      <c r="C213" s="27">
        <v>2384</v>
      </c>
      <c r="D213" s="28" t="str">
        <f>IFERROR(VLOOKUP(C213,SRA!B:C,2,0),"")</f>
        <v>KATIA MIRANDA DE ARAUJO LOPES</v>
      </c>
      <c r="E213" s="15" t="str">
        <f>IFERROR(VLOOKUP(C213,SRA!B:T,8,0),"")</f>
        <v>CLT</v>
      </c>
      <c r="F213" s="20" t="s">
        <v>454</v>
      </c>
      <c r="G213" s="15" t="str">
        <f>IFERROR(VLOOKUP(C213,SRA!B:T,5,0),"")</f>
        <v>TEC.EM QUALIDADE IND</v>
      </c>
      <c r="H213" s="11">
        <f>IFERROR(VLOOKUP(C213,SRA!B:T,18,0),"")</f>
        <v>1886.84</v>
      </c>
      <c r="I213" s="11">
        <f>IFERROR(VLOOKUP(C213,SRA!B:T,19,0),"")</f>
        <v>0</v>
      </c>
      <c r="J213" s="31">
        <f>IFERROR(VLOOKUP(C213,JANEIRO!B:F,3,0),"0,00")</f>
        <v>2325.44</v>
      </c>
      <c r="K213" s="11">
        <f t="shared" si="6"/>
        <v>256.73</v>
      </c>
      <c r="L213" s="31">
        <f>IFERROR(VLOOKUP(C213,JANEIRO!B:H,7,0),"0,00")</f>
        <v>2068.71</v>
      </c>
      <c r="M213" s="25" t="str">
        <f>IFERROR(VLOOKUP(C213,FÉRIAS!C:D,2,0),"")</f>
        <v/>
      </c>
      <c r="N213" s="21" t="str">
        <f>IFERROR(VLOOKUP(C213,AFASTADOS!B:C,2,0),"")</f>
        <v/>
      </c>
    </row>
    <row r="214" spans="2:14" s="21" customFormat="1">
      <c r="B214" s="15">
        <f t="shared" si="7"/>
        <v>206</v>
      </c>
      <c r="C214" s="27">
        <v>2392</v>
      </c>
      <c r="D214" s="28" t="str">
        <f>IFERROR(VLOOKUP(C214,SRA!B:C,2,0),"")</f>
        <v>KLEYTON DA SILVA A PEREIRA</v>
      </c>
      <c r="E214" s="15" t="str">
        <f>IFERROR(VLOOKUP(C214,SRA!B:T,8,0),"")</f>
        <v>CLT</v>
      </c>
      <c r="F214" s="20" t="s">
        <v>466</v>
      </c>
      <c r="G214" s="15" t="str">
        <f>IFERROR(VLOOKUP(C214,SRA!B:T,5,0),"")</f>
        <v>TEC UTI TRA EFLUENTE</v>
      </c>
      <c r="H214" s="11">
        <f>IFERROR(VLOOKUP(C214,SRA!B:T,18,0),"")</f>
        <v>1886.84</v>
      </c>
      <c r="I214" s="11">
        <f>IFERROR(VLOOKUP(C214,SRA!B:T,19,0),"")</f>
        <v>2312.9499999999998</v>
      </c>
      <c r="J214" s="31">
        <f>IFERROR(VLOOKUP(C214,JANEIRO!B:F,3,0),"0,00")</f>
        <v>7839.6</v>
      </c>
      <c r="K214" s="11">
        <f t="shared" si="6"/>
        <v>5746.93</v>
      </c>
      <c r="L214" s="31">
        <f>IFERROR(VLOOKUP(C214,JANEIRO!B:H,7,0),"0,00")</f>
        <v>2092.67</v>
      </c>
      <c r="M214" s="25" t="str">
        <f>IFERROR(VLOOKUP(C214,FÉRIAS!C:D,2,0),"")</f>
        <v>KLEYTON DA SILVA A PEREIRA</v>
      </c>
      <c r="N214" s="21" t="str">
        <f>IFERROR(VLOOKUP(C214,AFASTADOS!B:C,2,0),"")</f>
        <v/>
      </c>
    </row>
    <row r="215" spans="2:14" s="21" customFormat="1">
      <c r="B215" s="15">
        <f t="shared" si="7"/>
        <v>207</v>
      </c>
      <c r="C215" s="20">
        <v>2406</v>
      </c>
      <c r="D215" s="28" t="str">
        <f>IFERROR(VLOOKUP(C215,SRA!B:C,2,0),"")</f>
        <v>DEYSE MARIA DOS SANTOS SILVA</v>
      </c>
      <c r="E215" s="15" t="str">
        <f>IFERROR(VLOOKUP(C215,SRA!B:T,8,0),"")</f>
        <v>CLT</v>
      </c>
      <c r="F215" s="20" t="s">
        <v>454</v>
      </c>
      <c r="G215" s="15" t="str">
        <f>IFERROR(VLOOKUP(C215,SRA!B:T,5,0),"")</f>
        <v>OP. DE PROD. IND.</v>
      </c>
      <c r="H215" s="11">
        <f>IFERROR(VLOOKUP(C215,SRA!B:T,18,0),"")</f>
        <v>1484.61</v>
      </c>
      <c r="I215" s="11">
        <f>IFERROR(VLOOKUP(C215,SRA!B:T,19,0),"")</f>
        <v>0</v>
      </c>
      <c r="J215" s="31">
        <f>IFERROR(VLOOKUP(C215,JANEIRO!B:F,3,0),"0,00")</f>
        <v>1878.38</v>
      </c>
      <c r="K215" s="11">
        <f t="shared" si="6"/>
        <v>795.8900000000001</v>
      </c>
      <c r="L215" s="31">
        <f>IFERROR(VLOOKUP(C215,JANEIRO!B:H,7,0),"0,00")</f>
        <v>1082.49</v>
      </c>
      <c r="M215" s="25" t="str">
        <f>IFERROR(VLOOKUP(C215,FÉRIAS!C:D,2,0),"")</f>
        <v/>
      </c>
      <c r="N215" s="21" t="str">
        <f>IFERROR(VLOOKUP(C215,AFASTADOS!B:C,2,0),"")</f>
        <v/>
      </c>
    </row>
    <row r="216" spans="2:14" s="21" customFormat="1">
      <c r="B216" s="15">
        <f t="shared" si="7"/>
        <v>208</v>
      </c>
      <c r="C216" s="27">
        <v>2415</v>
      </c>
      <c r="D216" s="28" t="str">
        <f>IFERROR(VLOOKUP(C216,SRA!B:C,2,0),"")</f>
        <v>SILVIA RENATA QUEIROZ DE FARIA</v>
      </c>
      <c r="E216" s="15" t="str">
        <f>IFERROR(VLOOKUP(C216,SRA!B:T,8,0),"")</f>
        <v>CLT</v>
      </c>
      <c r="F216" s="20" t="s">
        <v>454</v>
      </c>
      <c r="G216" s="15" t="str">
        <f>IFERROR(VLOOKUP(C216,SRA!B:T,5,0),"")</f>
        <v>FARMACEUTICO IND</v>
      </c>
      <c r="H216" s="11">
        <f>IFERROR(VLOOKUP(C216,SRA!B:T,18,0),"")</f>
        <v>5714.73</v>
      </c>
      <c r="I216" s="11">
        <f>IFERROR(VLOOKUP(C216,SRA!B:T,19,0),"")</f>
        <v>6657.79</v>
      </c>
      <c r="J216" s="31">
        <f>IFERROR(VLOOKUP(C216,JANEIRO!B:F,3,0),"0,00")</f>
        <v>12372.52</v>
      </c>
      <c r="K216" s="11">
        <f t="shared" si="6"/>
        <v>3182.4900000000016</v>
      </c>
      <c r="L216" s="31">
        <f>IFERROR(VLOOKUP(C216,JANEIRO!B:H,7,0),"0,00")</f>
        <v>9190.0299999999988</v>
      </c>
      <c r="M216" s="25" t="str">
        <f>IFERROR(VLOOKUP(C216,FÉRIAS!C:D,2,0),"")</f>
        <v/>
      </c>
      <c r="N216" s="21" t="str">
        <f>IFERROR(VLOOKUP(C216,AFASTADOS!B:C,2,0),"")</f>
        <v/>
      </c>
    </row>
    <row r="217" spans="2:14" s="21" customFormat="1">
      <c r="B217" s="15">
        <f t="shared" si="7"/>
        <v>209</v>
      </c>
      <c r="C217" s="27">
        <v>2420</v>
      </c>
      <c r="D217" s="28" t="str">
        <f>IFERROR(VLOOKUP(C217,SRA!B:C,2,0),"")</f>
        <v>TEREZA RAQUEL F ALMEIDA</v>
      </c>
      <c r="E217" s="15" t="str">
        <f>IFERROR(VLOOKUP(C217,SRA!B:T,8,0),"")</f>
        <v>CLT</v>
      </c>
      <c r="F217" s="20" t="s">
        <v>466</v>
      </c>
      <c r="G217" s="15" t="str">
        <f>IFERROR(VLOOKUP(C217,SRA!B:T,5,0),"")</f>
        <v>FARMACEUTICO IND</v>
      </c>
      <c r="H217" s="11">
        <f>IFERROR(VLOOKUP(C217,SRA!B:T,18,0),"")</f>
        <v>5714.73</v>
      </c>
      <c r="I217" s="11">
        <f>IFERROR(VLOOKUP(C217,SRA!B:T,19,0),"")</f>
        <v>6657.79</v>
      </c>
      <c r="J217" s="31">
        <f>IFERROR(VLOOKUP(C217,JANEIRO!B:F,3,0),"0,00")</f>
        <v>14628.86</v>
      </c>
      <c r="K217" s="11">
        <f t="shared" si="6"/>
        <v>8531.6200000000008</v>
      </c>
      <c r="L217" s="31">
        <f>IFERROR(VLOOKUP(C217,JANEIRO!B:H,7,0),"0,00")</f>
        <v>6097.24</v>
      </c>
      <c r="M217" s="25" t="str">
        <f>IFERROR(VLOOKUP(C217,FÉRIAS!C:D,2,0),"")</f>
        <v>TEREZA RAQUEL F ALMEIDA</v>
      </c>
      <c r="N217" s="21" t="str">
        <f>IFERROR(VLOOKUP(C217,AFASTADOS!B:C,2,0),"")</f>
        <v/>
      </c>
    </row>
    <row r="218" spans="2:14" s="21" customFormat="1">
      <c r="B218" s="15">
        <f t="shared" si="7"/>
        <v>210</v>
      </c>
      <c r="C218" s="27">
        <v>2421</v>
      </c>
      <c r="D218" s="28" t="str">
        <f>IFERROR(VLOOKUP(C218,SRA!B:C,2,0),"")</f>
        <v>ANA CLAUDIA NUNES DE MOURA</v>
      </c>
      <c r="E218" s="15" t="str">
        <f>IFERROR(VLOOKUP(C218,SRA!B:T,8,0),"")</f>
        <v>CLT</v>
      </c>
      <c r="F218" s="20" t="s">
        <v>466</v>
      </c>
      <c r="G218" s="15" t="str">
        <f>IFERROR(VLOOKUP(C218,SRA!B:T,5,0),"")</f>
        <v>ANALISTA EM RH</v>
      </c>
      <c r="H218" s="11">
        <f>IFERROR(VLOOKUP(C218,SRA!B:T,18,0),"")</f>
        <v>3619.43</v>
      </c>
      <c r="I218" s="11">
        <f>IFERROR(VLOOKUP(C218,SRA!B:T,19,0),"")</f>
        <v>2312.9499999999998</v>
      </c>
      <c r="J218" s="31">
        <f>IFERROR(VLOOKUP(C218,JANEIRO!B:F,3,0),"0,00")</f>
        <v>8604.0400000000009</v>
      </c>
      <c r="K218" s="11">
        <f t="shared" si="6"/>
        <v>4635.4900000000007</v>
      </c>
      <c r="L218" s="31">
        <f>IFERROR(VLOOKUP(C218,JANEIRO!B:H,7,0),"0,00")</f>
        <v>3968.55</v>
      </c>
      <c r="M218" s="25" t="str">
        <f>IFERROR(VLOOKUP(C218,FÉRIAS!C:D,2,0),"")</f>
        <v>ANA CLAUDIA NUNES DE MOURA</v>
      </c>
      <c r="N218" s="21" t="str">
        <f>IFERROR(VLOOKUP(C218,AFASTADOS!B:C,2,0),"")</f>
        <v/>
      </c>
    </row>
    <row r="219" spans="2:14" s="21" customFormat="1">
      <c r="B219" s="15">
        <f t="shared" si="7"/>
        <v>211</v>
      </c>
      <c r="C219" s="27">
        <v>2437</v>
      </c>
      <c r="D219" s="28" t="str">
        <f>IFERROR(VLOOKUP(C219,SRA!B:C,2,0),"")</f>
        <v>CLAUDILENE DE LIMA</v>
      </c>
      <c r="E219" s="15" t="str">
        <f>IFERROR(VLOOKUP(C219,SRA!B:T,8,0),"")</f>
        <v>CLT</v>
      </c>
      <c r="F219" s="20" t="s">
        <v>454</v>
      </c>
      <c r="G219" s="15" t="str">
        <f>IFERROR(VLOOKUP(C219,SRA!B:T,5,0),"")</f>
        <v>TEC.EM QUALIDADE IND</v>
      </c>
      <c r="H219" s="11">
        <f>IFERROR(VLOOKUP(C219,SRA!B:T,18,0),"")</f>
        <v>1886.84</v>
      </c>
      <c r="I219" s="11">
        <f>IFERROR(VLOOKUP(C219,SRA!B:T,19,0),"")</f>
        <v>0</v>
      </c>
      <c r="J219" s="31">
        <f>IFERROR(VLOOKUP(C219,JANEIRO!B:F,3,0),"0,00")</f>
        <v>1886.84</v>
      </c>
      <c r="K219" s="11">
        <f t="shared" si="6"/>
        <v>447.87999999999988</v>
      </c>
      <c r="L219" s="31">
        <f>IFERROR(VLOOKUP(C219,JANEIRO!B:H,7,0),"0,00")</f>
        <v>1438.96</v>
      </c>
      <c r="M219" s="25" t="str">
        <f>IFERROR(VLOOKUP(C219,FÉRIAS!C:D,2,0),"")</f>
        <v/>
      </c>
      <c r="N219" s="21" t="str">
        <f>IFERROR(VLOOKUP(C219,AFASTADOS!B:C,2,0),"")</f>
        <v/>
      </c>
    </row>
    <row r="220" spans="2:14" s="21" customFormat="1">
      <c r="B220" s="15">
        <f t="shared" si="7"/>
        <v>212</v>
      </c>
      <c r="C220" s="27">
        <v>2440</v>
      </c>
      <c r="D220" s="28" t="str">
        <f>IFERROR(VLOOKUP(C220,SRA!B:C,2,0),"")</f>
        <v>ELIANE MOREIRA DE SOUZA</v>
      </c>
      <c r="E220" s="15" t="str">
        <f>IFERROR(VLOOKUP(C220,SRA!B:T,8,0),"")</f>
        <v>CLT</v>
      </c>
      <c r="F220" s="20" t="s">
        <v>454</v>
      </c>
      <c r="G220" s="15" t="str">
        <f>IFERROR(VLOOKUP(C220,SRA!B:T,5,0),"")</f>
        <v>OP. DE PROD. IND.</v>
      </c>
      <c r="H220" s="11">
        <f>IFERROR(VLOOKUP(C220,SRA!B:T,18,0),"")</f>
        <v>1989.55</v>
      </c>
      <c r="I220" s="11">
        <f>IFERROR(VLOOKUP(C220,SRA!B:T,19,0),"")</f>
        <v>1284.97</v>
      </c>
      <c r="J220" s="31">
        <f>IFERROR(VLOOKUP(C220,JANEIRO!B:F,3,0),"0,00")</f>
        <v>3721.13</v>
      </c>
      <c r="K220" s="11">
        <f t="shared" si="6"/>
        <v>1258.9800000000005</v>
      </c>
      <c r="L220" s="31">
        <f>IFERROR(VLOOKUP(C220,JANEIRO!B:H,7,0),"0,00")</f>
        <v>2462.1499999999996</v>
      </c>
      <c r="M220" s="25" t="str">
        <f>IFERROR(VLOOKUP(C220,FÉRIAS!C:D,2,0),"")</f>
        <v/>
      </c>
      <c r="N220" s="21" t="str">
        <f>IFERROR(VLOOKUP(C220,AFASTADOS!B:C,2,0),"")</f>
        <v/>
      </c>
    </row>
    <row r="221" spans="2:14" s="21" customFormat="1">
      <c r="B221" s="15">
        <f t="shared" si="7"/>
        <v>213</v>
      </c>
      <c r="C221" s="27">
        <v>2443</v>
      </c>
      <c r="D221" s="28" t="str">
        <f>IFERROR(VLOOKUP(C221,SRA!B:C,2,0),"")</f>
        <v>GEYZA JANAINA FERREIRA L ALVES</v>
      </c>
      <c r="E221" s="15" t="str">
        <f>IFERROR(VLOOKUP(C221,SRA!B:T,8,0),"")</f>
        <v>CLT</v>
      </c>
      <c r="F221" s="20" t="s">
        <v>454</v>
      </c>
      <c r="G221" s="15" t="str">
        <f>IFERROR(VLOOKUP(C221,SRA!B:T,5,0),"")</f>
        <v>OP. DE PROD. IND.</v>
      </c>
      <c r="H221" s="11">
        <f>IFERROR(VLOOKUP(C221,SRA!B:T,18,0),"")</f>
        <v>1636.79</v>
      </c>
      <c r="I221" s="11">
        <f>IFERROR(VLOOKUP(C221,SRA!B:T,19,0),"")</f>
        <v>0</v>
      </c>
      <c r="J221" s="31">
        <f>IFERROR(VLOOKUP(C221,JANEIRO!B:F,3,0),"0,00")</f>
        <v>1698.83</v>
      </c>
      <c r="K221" s="11">
        <f t="shared" si="6"/>
        <v>475.94000000000005</v>
      </c>
      <c r="L221" s="31">
        <f>IFERROR(VLOOKUP(C221,JANEIRO!B:H,7,0),"0,00")</f>
        <v>1222.8899999999999</v>
      </c>
      <c r="M221" s="25" t="str">
        <f>IFERROR(VLOOKUP(C221,FÉRIAS!C:D,2,0),"")</f>
        <v/>
      </c>
      <c r="N221" s="21" t="str">
        <f>IFERROR(VLOOKUP(C221,AFASTADOS!B:C,2,0),"")</f>
        <v/>
      </c>
    </row>
    <row r="222" spans="2:14" s="21" customFormat="1">
      <c r="B222" s="15">
        <f t="shared" si="7"/>
        <v>214</v>
      </c>
      <c r="C222" s="27">
        <v>2448</v>
      </c>
      <c r="D222" s="28" t="str">
        <f>IFERROR(VLOOKUP(C222,SRA!B:C,2,0),"")</f>
        <v>JULIO CESAR DA SILVA</v>
      </c>
      <c r="E222" s="15" t="str">
        <f>IFERROR(VLOOKUP(C222,SRA!B:T,8,0),"")</f>
        <v>CLT</v>
      </c>
      <c r="F222" s="20" t="s">
        <v>454</v>
      </c>
      <c r="G222" s="15" t="str">
        <f>IFERROR(VLOOKUP(C222,SRA!B:T,5,0),"")</f>
        <v>OP. DE PROD. IND.</v>
      </c>
      <c r="H222" s="11">
        <f>IFERROR(VLOOKUP(C222,SRA!B:T,18,0),"")</f>
        <v>1636.79</v>
      </c>
      <c r="I222" s="11">
        <f>IFERROR(VLOOKUP(C222,SRA!B:T,19,0),"")</f>
        <v>0</v>
      </c>
      <c r="J222" s="31">
        <f>IFERROR(VLOOKUP(C222,JANEIRO!B:F,3,0),"0,00")</f>
        <v>1856.08</v>
      </c>
      <c r="K222" s="11">
        <f t="shared" si="6"/>
        <v>1000.02</v>
      </c>
      <c r="L222" s="31">
        <f>IFERROR(VLOOKUP(C222,JANEIRO!B:H,7,0),"0,00")</f>
        <v>856.06</v>
      </c>
      <c r="M222" s="25" t="str">
        <f>IFERROR(VLOOKUP(C222,FÉRIAS!C:D,2,0),"")</f>
        <v/>
      </c>
      <c r="N222" s="21" t="str">
        <f>IFERROR(VLOOKUP(C222,AFASTADOS!B:C,2,0),"")</f>
        <v/>
      </c>
    </row>
    <row r="223" spans="2:14" s="21" customFormat="1">
      <c r="B223" s="15">
        <f t="shared" si="7"/>
        <v>215</v>
      </c>
      <c r="C223" s="27">
        <v>2451</v>
      </c>
      <c r="D223" s="28" t="str">
        <f>IFERROR(VLOOKUP(C223,SRA!B:C,2,0),"")</f>
        <v>MANUELLA BOMFIM DA SILVA</v>
      </c>
      <c r="E223" s="15" t="str">
        <f>IFERROR(VLOOKUP(C223,SRA!B:T,8,0),"")</f>
        <v>CLT</v>
      </c>
      <c r="F223" s="20" t="s">
        <v>454</v>
      </c>
      <c r="G223" s="15" t="str">
        <f>IFERROR(VLOOKUP(C223,SRA!B:T,5,0),"")</f>
        <v>OP. DE PROD. IND.</v>
      </c>
      <c r="H223" s="11">
        <f>IFERROR(VLOOKUP(C223,SRA!B:T,18,0),"")</f>
        <v>1636.79</v>
      </c>
      <c r="I223" s="11">
        <f>IFERROR(VLOOKUP(C223,SRA!B:T,19,0),"")</f>
        <v>0</v>
      </c>
      <c r="J223" s="31">
        <f>IFERROR(VLOOKUP(C223,JANEIRO!B:F,3,0),"0,00")</f>
        <v>1698.83</v>
      </c>
      <c r="K223" s="11">
        <f t="shared" si="6"/>
        <v>226.94000000000005</v>
      </c>
      <c r="L223" s="31">
        <f>IFERROR(VLOOKUP(C223,JANEIRO!B:H,7,0),"0,00")</f>
        <v>1471.8899999999999</v>
      </c>
      <c r="M223" s="25" t="str">
        <f>IFERROR(VLOOKUP(C223,FÉRIAS!C:D,2,0),"")</f>
        <v/>
      </c>
      <c r="N223" s="21" t="str">
        <f>IFERROR(VLOOKUP(C223,AFASTADOS!B:C,2,0),"")</f>
        <v/>
      </c>
    </row>
    <row r="224" spans="2:14" s="21" customFormat="1">
      <c r="B224" s="15">
        <f t="shared" si="7"/>
        <v>216</v>
      </c>
      <c r="C224" s="27">
        <v>2460</v>
      </c>
      <c r="D224" s="28" t="str">
        <f>IFERROR(VLOOKUP(C224,SRA!B:C,2,0),"")</f>
        <v>VIVIANE OLIMPIO DOS SANTOS</v>
      </c>
      <c r="E224" s="15" t="str">
        <f>IFERROR(VLOOKUP(C224,SRA!B:T,8,0),"")</f>
        <v>CLT</v>
      </c>
      <c r="F224" s="20" t="s">
        <v>466</v>
      </c>
      <c r="G224" s="15" t="str">
        <f>IFERROR(VLOOKUP(C224,SRA!B:T,5,0),"")</f>
        <v>OP. DE PROD. IND.</v>
      </c>
      <c r="H224" s="11">
        <f>IFERROR(VLOOKUP(C224,SRA!B:T,18,0),"")</f>
        <v>1636.79</v>
      </c>
      <c r="I224" s="11">
        <f>IFERROR(VLOOKUP(C224,SRA!B:T,19,0),"")</f>
        <v>0</v>
      </c>
      <c r="J224" s="31">
        <f>IFERROR(VLOOKUP(C224,JANEIRO!B:F,3,0),"0,00")</f>
        <v>2150.52</v>
      </c>
      <c r="K224" s="11">
        <f t="shared" si="6"/>
        <v>1424.1399999999999</v>
      </c>
      <c r="L224" s="31">
        <f>IFERROR(VLOOKUP(C224,JANEIRO!B:H,7,0),"0,00")</f>
        <v>726.38</v>
      </c>
      <c r="M224" s="25" t="str">
        <f>IFERROR(VLOOKUP(C224,FÉRIAS!C:D,2,0),"")</f>
        <v>VIVIANE OLIMPIO DOS SANTOS</v>
      </c>
      <c r="N224" s="21" t="str">
        <f>IFERROR(VLOOKUP(C224,AFASTADOS!B:C,2,0),"")</f>
        <v/>
      </c>
    </row>
    <row r="225" spans="2:14" s="21" customFormat="1">
      <c r="B225" s="15">
        <f t="shared" si="7"/>
        <v>217</v>
      </c>
      <c r="C225" s="27">
        <v>2468</v>
      </c>
      <c r="D225" s="28" t="str">
        <f>IFERROR(VLOOKUP(C225,SRA!B:C,2,0),"")</f>
        <v>ANA GERTRUDES DE A F GUERRA</v>
      </c>
      <c r="E225" s="15" t="str">
        <f>IFERROR(VLOOKUP(C225,SRA!B:T,8,0),"")</f>
        <v>CLT</v>
      </c>
      <c r="F225" s="20" t="s">
        <v>454</v>
      </c>
      <c r="G225" s="15" t="str">
        <f>IFERROR(VLOOKUP(C225,SRA!B:T,5,0),"")</f>
        <v>TEC. EM ADM. E FIN.</v>
      </c>
      <c r="H225" s="11">
        <f>IFERROR(VLOOKUP(C225,SRA!B:T,18,0),"")</f>
        <v>1981.2</v>
      </c>
      <c r="I225" s="11">
        <f>IFERROR(VLOOKUP(C225,SRA!B:T,19,0),"")</f>
        <v>5792.95</v>
      </c>
      <c r="J225" s="31">
        <f>IFERROR(VLOOKUP(C225,JANEIRO!B:F,3,0),"0,00")</f>
        <v>8105.88</v>
      </c>
      <c r="K225" s="11">
        <f t="shared" si="6"/>
        <v>2932.9800000000005</v>
      </c>
      <c r="L225" s="31">
        <f>IFERROR(VLOOKUP(C225,JANEIRO!B:H,7,0),"0,00")</f>
        <v>5172.8999999999996</v>
      </c>
      <c r="M225" s="25" t="str">
        <f>IFERROR(VLOOKUP(C225,FÉRIAS!C:D,2,0),"")</f>
        <v/>
      </c>
      <c r="N225" s="21" t="str">
        <f>IFERROR(VLOOKUP(C225,AFASTADOS!B:C,2,0),"")</f>
        <v/>
      </c>
    </row>
    <row r="226" spans="2:14" s="21" customFormat="1">
      <c r="B226" s="15">
        <f t="shared" si="7"/>
        <v>218</v>
      </c>
      <c r="C226" s="27">
        <v>2474</v>
      </c>
      <c r="D226" s="28" t="str">
        <f>IFERROR(VLOOKUP(C226,SRA!B:C,2,0),"")</f>
        <v>MARIA ROSEANE DOS A CLEMENTINO</v>
      </c>
      <c r="E226" s="15" t="str">
        <f>IFERROR(VLOOKUP(C226,SRA!B:T,8,0),"")</f>
        <v>CLT</v>
      </c>
      <c r="F226" s="20" t="s">
        <v>454</v>
      </c>
      <c r="G226" s="15" t="str">
        <f>IFERROR(VLOOKUP(C226,SRA!B:T,5,0),"")</f>
        <v>FARMACEUTICO IND</v>
      </c>
      <c r="H226" s="11">
        <f>IFERROR(VLOOKUP(C226,SRA!B:T,18,0),"")</f>
        <v>5714.73</v>
      </c>
      <c r="I226" s="11">
        <f>IFERROR(VLOOKUP(C226,SRA!B:T,19,0),"")</f>
        <v>6657.79</v>
      </c>
      <c r="J226" s="31">
        <f>IFERROR(VLOOKUP(C226,JANEIRO!B:F,3,0),"0,00")</f>
        <v>12704.25</v>
      </c>
      <c r="K226" s="11">
        <f t="shared" si="6"/>
        <v>3844.2900000000009</v>
      </c>
      <c r="L226" s="31">
        <f>IFERROR(VLOOKUP(C226,JANEIRO!B:H,7,0),"0,00")</f>
        <v>8859.9599999999991</v>
      </c>
      <c r="M226" s="25" t="str">
        <f>IFERROR(VLOOKUP(C226,FÉRIAS!C:D,2,0),"")</f>
        <v/>
      </c>
      <c r="N226" s="21" t="str">
        <f>IFERROR(VLOOKUP(C226,AFASTADOS!B:C,2,0),"")</f>
        <v/>
      </c>
    </row>
    <row r="227" spans="2:14" s="21" customFormat="1">
      <c r="B227" s="15">
        <f t="shared" si="7"/>
        <v>219</v>
      </c>
      <c r="C227" s="27">
        <v>2478</v>
      </c>
      <c r="D227" s="28" t="str">
        <f>IFERROR(VLOOKUP(C227,SRA!B:C,2,0),"")</f>
        <v>ROGERIO MOURA VIEIRA</v>
      </c>
      <c r="E227" s="15" t="str">
        <f>IFERROR(VLOOKUP(C227,SRA!B:T,8,0),"")</f>
        <v>CLT</v>
      </c>
      <c r="F227" s="20" t="s">
        <v>454</v>
      </c>
      <c r="G227" s="15" t="str">
        <f>IFERROR(VLOOKUP(C227,SRA!B:T,5,0),"")</f>
        <v>ANA ASS FARMACEUTICA</v>
      </c>
      <c r="H227" s="11">
        <f>IFERROR(VLOOKUP(C227,SRA!B:T,18,0),"")</f>
        <v>5092.91</v>
      </c>
      <c r="I227" s="11">
        <f>IFERROR(VLOOKUP(C227,SRA!B:T,19,0),"")</f>
        <v>0</v>
      </c>
      <c r="J227" s="31">
        <f>IFERROR(VLOOKUP(C227,JANEIRO!B:F,3,0),"0,00")</f>
        <v>5092.91</v>
      </c>
      <c r="K227" s="11">
        <f t="shared" si="6"/>
        <v>1074.46</v>
      </c>
      <c r="L227" s="31">
        <f>IFERROR(VLOOKUP(C227,JANEIRO!B:H,7,0),"0,00")</f>
        <v>4018.45</v>
      </c>
      <c r="M227" s="25" t="str">
        <f>IFERROR(VLOOKUP(C227,FÉRIAS!C:D,2,0),"")</f>
        <v/>
      </c>
      <c r="N227" s="21" t="str">
        <f>IFERROR(VLOOKUP(C227,AFASTADOS!B:C,2,0),"")</f>
        <v/>
      </c>
    </row>
    <row r="228" spans="2:14" s="21" customFormat="1">
      <c r="B228" s="15">
        <f t="shared" si="7"/>
        <v>220</v>
      </c>
      <c r="C228" s="27">
        <v>2481</v>
      </c>
      <c r="D228" s="28" t="str">
        <f>IFERROR(VLOOKUP(C228,SRA!B:C,2,0),"")</f>
        <v>RAFAELLA MICHELLE DE L MIRANDA</v>
      </c>
      <c r="E228" s="15" t="str">
        <f>IFERROR(VLOOKUP(C228,SRA!B:T,8,0),"")</f>
        <v>CLT</v>
      </c>
      <c r="F228" s="20" t="s">
        <v>454</v>
      </c>
      <c r="G228" s="15" t="str">
        <f>IFERROR(VLOOKUP(C228,SRA!B:T,5,0),"")</f>
        <v>ANA ASS FARMACEUTICA</v>
      </c>
      <c r="H228" s="11">
        <f>IFERROR(VLOOKUP(C228,SRA!B:T,18,0),"")</f>
        <v>5092.91</v>
      </c>
      <c r="I228" s="11">
        <f>IFERROR(VLOOKUP(C228,SRA!B:T,19,0),"")</f>
        <v>0</v>
      </c>
      <c r="J228" s="31">
        <f>IFERROR(VLOOKUP(C228,JANEIRO!B:F,3,0),"0,00")</f>
        <v>5092.91</v>
      </c>
      <c r="K228" s="11">
        <f t="shared" si="6"/>
        <v>1603.3899999999999</v>
      </c>
      <c r="L228" s="31">
        <f>IFERROR(VLOOKUP(C228,JANEIRO!B:H,7,0),"0,00")</f>
        <v>3489.52</v>
      </c>
      <c r="M228" s="25" t="str">
        <f>IFERROR(VLOOKUP(C228,FÉRIAS!C:D,2,0),"")</f>
        <v/>
      </c>
      <c r="N228" s="21" t="str">
        <f>IFERROR(VLOOKUP(C228,AFASTADOS!B:C,2,0),"")</f>
        <v/>
      </c>
    </row>
    <row r="229" spans="2:14" s="21" customFormat="1">
      <c r="B229" s="15">
        <f t="shared" si="7"/>
        <v>221</v>
      </c>
      <c r="C229" s="27">
        <v>2484</v>
      </c>
      <c r="D229" s="28" t="str">
        <f>IFERROR(VLOOKUP(C229,SRA!B:C,2,0),"")</f>
        <v>ARLEY ANDERSON TAVARES MOREIRA</v>
      </c>
      <c r="E229" s="15" t="str">
        <f>IFERROR(VLOOKUP(C229,SRA!B:T,8,0),"")</f>
        <v>CLT</v>
      </c>
      <c r="F229" s="20" t="s">
        <v>454</v>
      </c>
      <c r="G229" s="15" t="str">
        <f>IFERROR(VLOOKUP(C229,SRA!B:T,5,0),"")</f>
        <v>ANA ASS FARMACEUTICA</v>
      </c>
      <c r="H229" s="11">
        <f>IFERROR(VLOOKUP(C229,SRA!B:T,18,0),"")</f>
        <v>5347.55</v>
      </c>
      <c r="I229" s="11">
        <f>IFERROR(VLOOKUP(C229,SRA!B:T,19,0),"")</f>
        <v>0</v>
      </c>
      <c r="J229" s="31">
        <f>IFERROR(VLOOKUP(C229,JANEIRO!B:F,3,0),"0,00")</f>
        <v>5347.55</v>
      </c>
      <c r="K229" s="11">
        <f t="shared" si="6"/>
        <v>1684.29</v>
      </c>
      <c r="L229" s="31">
        <f>IFERROR(VLOOKUP(C229,JANEIRO!B:H,7,0),"0,00")</f>
        <v>3663.26</v>
      </c>
      <c r="M229" s="25" t="str">
        <f>IFERROR(VLOOKUP(C229,FÉRIAS!C:D,2,0),"")</f>
        <v/>
      </c>
      <c r="N229" s="21" t="str">
        <f>IFERROR(VLOOKUP(C229,AFASTADOS!B:C,2,0),"")</f>
        <v/>
      </c>
    </row>
    <row r="230" spans="2:14" s="21" customFormat="1">
      <c r="B230" s="15">
        <f t="shared" si="7"/>
        <v>222</v>
      </c>
      <c r="C230" s="27">
        <v>2493</v>
      </c>
      <c r="D230" s="28" t="str">
        <f>IFERROR(VLOOKUP(C230,SRA!B:C,2,0),"")</f>
        <v>CRISTIANE R  DE O  GONCALVES</v>
      </c>
      <c r="E230" s="15" t="str">
        <f>IFERROR(VLOOKUP(C230,SRA!B:T,8,0),"")</f>
        <v>CLT</v>
      </c>
      <c r="F230" s="20" t="s">
        <v>454</v>
      </c>
      <c r="G230" s="15" t="str">
        <f>IFERROR(VLOOKUP(C230,SRA!B:T,5,0),"")</f>
        <v>TEC. EM ADM. E FIN.</v>
      </c>
      <c r="H230" s="11">
        <f>IFERROR(VLOOKUP(C230,SRA!B:T,18,0),"")</f>
        <v>1981.2</v>
      </c>
      <c r="I230" s="11">
        <f>IFERROR(VLOOKUP(C230,SRA!B:T,19,0),"")</f>
        <v>0</v>
      </c>
      <c r="J230" s="31">
        <f>IFERROR(VLOOKUP(C230,JANEIRO!B:F,3,0),"0,00")</f>
        <v>3264.15</v>
      </c>
      <c r="K230" s="11">
        <f t="shared" si="6"/>
        <v>3264.15</v>
      </c>
      <c r="L230" s="31">
        <f>IFERROR(VLOOKUP(C230,JANEIRO!B:H,7,0),"0,00")</f>
        <v>0</v>
      </c>
      <c r="M230" s="25" t="str">
        <f>IFERROR(VLOOKUP(C230,FÉRIAS!C:D,2,0),"")</f>
        <v/>
      </c>
      <c r="N230" s="21" t="str">
        <f>IFERROR(VLOOKUP(C230,AFASTADOS!B:C,2,0),"")</f>
        <v/>
      </c>
    </row>
    <row r="231" spans="2:14" s="21" customFormat="1">
      <c r="B231" s="15">
        <f t="shared" si="7"/>
        <v>223</v>
      </c>
      <c r="C231" s="27">
        <v>2498</v>
      </c>
      <c r="D231" s="28" t="str">
        <f>IFERROR(VLOOKUP(C231,SRA!B:C,2,0),"")</f>
        <v>TEREZINHA DE J  DE L  M  NETA</v>
      </c>
      <c r="E231" s="15" t="str">
        <f>IFERROR(VLOOKUP(C231,SRA!B:T,8,0),"")</f>
        <v>CLT</v>
      </c>
      <c r="F231" s="20" t="s">
        <v>466</v>
      </c>
      <c r="G231" s="15" t="str">
        <f>IFERROR(VLOOKUP(C231,SRA!B:T,5,0),"")</f>
        <v>TEC. EM OPTICA</v>
      </c>
      <c r="H231" s="11">
        <f>IFERROR(VLOOKUP(C231,SRA!B:T,18,0),"")</f>
        <v>1886.84</v>
      </c>
      <c r="I231" s="11">
        <f>IFERROR(VLOOKUP(C231,SRA!B:T,19,0),"")</f>
        <v>0</v>
      </c>
      <c r="J231" s="31">
        <f>IFERROR(VLOOKUP(C231,JANEIRO!B:F,3,0),"0,00")</f>
        <v>2826.54</v>
      </c>
      <c r="K231" s="11">
        <f t="shared" si="6"/>
        <v>1736.75</v>
      </c>
      <c r="L231" s="31">
        <f>IFERROR(VLOOKUP(C231,JANEIRO!B:H,7,0),"0,00")</f>
        <v>1089.79</v>
      </c>
      <c r="M231" s="25" t="str">
        <f>IFERROR(VLOOKUP(C231,FÉRIAS!C:D,2,0),"")</f>
        <v>TEREZINHA DE J  DE L  M  NETA</v>
      </c>
      <c r="N231" s="21" t="str">
        <f>IFERROR(VLOOKUP(C231,AFASTADOS!B:C,2,0),"")</f>
        <v/>
      </c>
    </row>
    <row r="232" spans="2:14" s="21" customFormat="1">
      <c r="B232" s="15">
        <f t="shared" si="7"/>
        <v>224</v>
      </c>
      <c r="C232" s="27">
        <v>2502</v>
      </c>
      <c r="D232" s="28" t="str">
        <f>IFERROR(VLOOKUP(C232,SRA!B:C,2,0),"")</f>
        <v>PAULO ROBERTO DA SILVA CUNHA</v>
      </c>
      <c r="E232" s="15" t="str">
        <f>IFERROR(VLOOKUP(C232,SRA!B:T,8,0),"")</f>
        <v>CLT</v>
      </c>
      <c r="F232" s="20" t="s">
        <v>466</v>
      </c>
      <c r="G232" s="15" t="str">
        <f>IFERROR(VLOOKUP(C232,SRA!B:T,5,0),"")</f>
        <v>TEC. EM OPTICA</v>
      </c>
      <c r="H232" s="11">
        <f>IFERROR(VLOOKUP(C232,SRA!B:T,18,0),"")</f>
        <v>1886.84</v>
      </c>
      <c r="I232" s="11">
        <f>IFERROR(VLOOKUP(C232,SRA!B:T,19,0),"")</f>
        <v>0</v>
      </c>
      <c r="J232" s="31">
        <f>IFERROR(VLOOKUP(C232,JANEIRO!B:F,3,0),"0,00")</f>
        <v>3333.41</v>
      </c>
      <c r="K232" s="11">
        <f t="shared" si="6"/>
        <v>2565.35</v>
      </c>
      <c r="L232" s="31">
        <f>IFERROR(VLOOKUP(C232,JANEIRO!B:H,7,0),"0,00")</f>
        <v>768.06</v>
      </c>
      <c r="M232" s="25" t="str">
        <f>IFERROR(VLOOKUP(C232,FÉRIAS!C:D,2,0),"")</f>
        <v>PAULO ROBERTO DA SILVA CUNHA</v>
      </c>
      <c r="N232" s="21" t="str">
        <f>IFERROR(VLOOKUP(C232,AFASTADOS!B:C,2,0),"")</f>
        <v/>
      </c>
    </row>
    <row r="233" spans="2:14" s="21" customFormat="1">
      <c r="B233" s="15">
        <f t="shared" si="7"/>
        <v>225</v>
      </c>
      <c r="C233" s="27">
        <v>2503</v>
      </c>
      <c r="D233" s="28" t="str">
        <f>IFERROR(VLOOKUP(C233,SRA!B:C,2,0),"")</f>
        <v>TACIZO LUIZ PEREIRA DA SILVA</v>
      </c>
      <c r="E233" s="15" t="str">
        <f>IFERROR(VLOOKUP(C233,SRA!B:T,8,0),"")</f>
        <v>CLT</v>
      </c>
      <c r="F233" s="20" t="s">
        <v>454</v>
      </c>
      <c r="G233" s="15" t="str">
        <f>IFERROR(VLOOKUP(C233,SRA!B:T,5,0),"")</f>
        <v>ANA ASS FARMACEUTICA</v>
      </c>
      <c r="H233" s="11">
        <f>IFERROR(VLOOKUP(C233,SRA!B:T,18,0),"")</f>
        <v>5092.91</v>
      </c>
      <c r="I233" s="11">
        <f>IFERROR(VLOOKUP(C233,SRA!B:T,19,0),"")</f>
        <v>0</v>
      </c>
      <c r="J233" s="31">
        <f>IFERROR(VLOOKUP(C233,JANEIRO!B:F,3,0),"0,00")</f>
        <v>5092.91</v>
      </c>
      <c r="K233" s="11">
        <f t="shared" si="6"/>
        <v>1420.88</v>
      </c>
      <c r="L233" s="31">
        <f>IFERROR(VLOOKUP(C233,JANEIRO!B:H,7,0),"0,00")</f>
        <v>3672.0299999999997</v>
      </c>
      <c r="M233" s="25" t="str">
        <f>IFERROR(VLOOKUP(C233,FÉRIAS!C:D,2,0),"")</f>
        <v/>
      </c>
      <c r="N233" s="21" t="str">
        <f>IFERROR(VLOOKUP(C233,AFASTADOS!B:C,2,0),"")</f>
        <v/>
      </c>
    </row>
    <row r="234" spans="2:14" s="21" customFormat="1">
      <c r="B234" s="15">
        <f t="shared" si="7"/>
        <v>226</v>
      </c>
      <c r="C234" s="27">
        <v>2512</v>
      </c>
      <c r="D234" s="28" t="str">
        <f>IFERROR(VLOOKUP(C234,SRA!B:C,2,0),"")</f>
        <v>JOSENILDO JOSE TORRES</v>
      </c>
      <c r="E234" s="15" t="str">
        <f>IFERROR(VLOOKUP(C234,SRA!B:T,8,0),"")</f>
        <v>CLT</v>
      </c>
      <c r="F234" s="20" t="s">
        <v>466</v>
      </c>
      <c r="G234" s="15" t="str">
        <f>IFERROR(VLOOKUP(C234,SRA!B:T,5,0),"")</f>
        <v>ANA ASS FARMACEUTICA</v>
      </c>
      <c r="H234" s="11">
        <f>IFERROR(VLOOKUP(C234,SRA!B:T,18,0),"")</f>
        <v>5092.91</v>
      </c>
      <c r="I234" s="11">
        <f>IFERROR(VLOOKUP(C234,SRA!B:T,19,0),"")</f>
        <v>0</v>
      </c>
      <c r="J234" s="31">
        <f>IFERROR(VLOOKUP(C234,JANEIRO!B:F,3,0),"0,00")</f>
        <v>8488.19</v>
      </c>
      <c r="K234" s="11">
        <f t="shared" si="6"/>
        <v>7021.1200000000008</v>
      </c>
      <c r="L234" s="31">
        <f>IFERROR(VLOOKUP(C234,JANEIRO!B:H,7,0),"0,00")</f>
        <v>1467.07</v>
      </c>
      <c r="M234" s="25" t="str">
        <f>IFERROR(VLOOKUP(C234,FÉRIAS!C:D,2,0),"")</f>
        <v>JOSENILDO JOSE TORRES</v>
      </c>
      <c r="N234" s="21" t="str">
        <f>IFERROR(VLOOKUP(C234,AFASTADOS!B:C,2,0),"")</f>
        <v/>
      </c>
    </row>
    <row r="235" spans="2:14" s="21" customFormat="1">
      <c r="B235" s="15">
        <f t="shared" si="7"/>
        <v>227</v>
      </c>
      <c r="C235" s="27">
        <v>2514</v>
      </c>
      <c r="D235" s="28" t="str">
        <f>IFERROR(VLOOKUP(C235,SRA!B:C,2,0),"")</f>
        <v>JULIANA CAVALCANTI DE SOUSA</v>
      </c>
      <c r="E235" s="15" t="str">
        <f>IFERROR(VLOOKUP(C235,SRA!B:T,8,0),"")</f>
        <v>CLT</v>
      </c>
      <c r="F235" s="20" t="s">
        <v>454</v>
      </c>
      <c r="G235" s="15" t="str">
        <f>IFERROR(VLOOKUP(C235,SRA!B:T,5,0),"")</f>
        <v>TEC. EM ADM. E FIN.</v>
      </c>
      <c r="H235" s="11">
        <f>IFERROR(VLOOKUP(C235,SRA!B:T,18,0),"")</f>
        <v>1981.21</v>
      </c>
      <c r="I235" s="11">
        <f>IFERROR(VLOOKUP(C235,SRA!B:T,19,0),"")</f>
        <v>822.38</v>
      </c>
      <c r="J235" s="31">
        <f>IFERROR(VLOOKUP(C235,JANEIRO!B:F,3,0),"0,00")</f>
        <v>2803.59</v>
      </c>
      <c r="K235" s="11">
        <f t="shared" si="6"/>
        <v>868.65000000000009</v>
      </c>
      <c r="L235" s="31">
        <f>IFERROR(VLOOKUP(C235,JANEIRO!B:H,7,0),"0,00")</f>
        <v>1934.94</v>
      </c>
      <c r="M235" s="25" t="str">
        <f>IFERROR(VLOOKUP(C235,FÉRIAS!C:D,2,0),"")</f>
        <v/>
      </c>
      <c r="N235" s="21" t="str">
        <f>IFERROR(VLOOKUP(C235,AFASTADOS!B:C,2,0),"")</f>
        <v/>
      </c>
    </row>
    <row r="236" spans="2:14" s="21" customFormat="1">
      <c r="B236" s="15">
        <f t="shared" si="7"/>
        <v>228</v>
      </c>
      <c r="C236" s="27">
        <v>2520</v>
      </c>
      <c r="D236" s="28" t="str">
        <f>IFERROR(VLOOKUP(C236,SRA!B:C,2,0),"")</f>
        <v>SELMA CRISTIANIA LIMA RORIZ</v>
      </c>
      <c r="E236" s="15" t="str">
        <f>IFERROR(VLOOKUP(C236,SRA!B:T,8,0),"")</f>
        <v>CLT</v>
      </c>
      <c r="F236" s="20" t="s">
        <v>454</v>
      </c>
      <c r="G236" s="15" t="str">
        <f>IFERROR(VLOOKUP(C236,SRA!B:T,5,0),"")</f>
        <v>TEC. EM ADM. E FIN.</v>
      </c>
      <c r="H236" s="11">
        <f>IFERROR(VLOOKUP(C236,SRA!B:T,18,0),"")</f>
        <v>1981.2</v>
      </c>
      <c r="I236" s="11">
        <f>IFERROR(VLOOKUP(C236,SRA!B:T,19,0),"")</f>
        <v>0</v>
      </c>
      <c r="J236" s="31">
        <f>IFERROR(VLOOKUP(C236,JANEIRO!B:F,3,0),"0,00")</f>
        <v>2025.23</v>
      </c>
      <c r="K236" s="11">
        <f t="shared" si="6"/>
        <v>1243.8699999999999</v>
      </c>
      <c r="L236" s="31">
        <f>IFERROR(VLOOKUP(C236,JANEIRO!B:H,7,0),"0,00")</f>
        <v>781.36</v>
      </c>
      <c r="M236" s="25" t="str">
        <f>IFERROR(VLOOKUP(C236,FÉRIAS!C:D,2,0),"")</f>
        <v/>
      </c>
      <c r="N236" s="21" t="str">
        <f>IFERROR(VLOOKUP(C236,AFASTADOS!B:C,2,0),"")</f>
        <v/>
      </c>
    </row>
    <row r="237" spans="2:14" s="21" customFormat="1">
      <c r="B237" s="15">
        <f t="shared" si="7"/>
        <v>229</v>
      </c>
      <c r="C237" s="27">
        <v>2523</v>
      </c>
      <c r="D237" s="28" t="str">
        <f>IFERROR(VLOOKUP(C237,SRA!B:C,2,0),"")</f>
        <v>JANISSON COELHO DE VASCONCELOS</v>
      </c>
      <c r="E237" s="15" t="str">
        <f>IFERROR(VLOOKUP(C237,SRA!B:T,8,0),"")</f>
        <v>CLT</v>
      </c>
      <c r="F237" s="20" t="s">
        <v>454</v>
      </c>
      <c r="G237" s="15" t="str">
        <f>IFERROR(VLOOKUP(C237,SRA!B:T,5,0),"")</f>
        <v>TEC. EM ADM. E FIN.</v>
      </c>
      <c r="H237" s="11">
        <f>IFERROR(VLOOKUP(C237,SRA!B:T,18,0),"")</f>
        <v>1981.2</v>
      </c>
      <c r="I237" s="11">
        <f>IFERROR(VLOOKUP(C237,SRA!B:T,19,0),"")</f>
        <v>214.7</v>
      </c>
      <c r="J237" s="31">
        <f>IFERROR(VLOOKUP(C237,JANEIRO!B:F,3,0),"0,00")</f>
        <v>2195.9</v>
      </c>
      <c r="K237" s="11">
        <f t="shared" si="6"/>
        <v>406.03999999999996</v>
      </c>
      <c r="L237" s="31">
        <f>IFERROR(VLOOKUP(C237,JANEIRO!B:H,7,0),"0,00")</f>
        <v>1789.8600000000001</v>
      </c>
      <c r="M237" s="25" t="str">
        <f>IFERROR(VLOOKUP(C237,FÉRIAS!C:D,2,0),"")</f>
        <v/>
      </c>
      <c r="N237" s="21" t="str">
        <f>IFERROR(VLOOKUP(C237,AFASTADOS!B:C,2,0),"")</f>
        <v/>
      </c>
    </row>
    <row r="238" spans="2:14" s="21" customFormat="1">
      <c r="B238" s="15">
        <f t="shared" si="7"/>
        <v>230</v>
      </c>
      <c r="C238" s="27">
        <v>2525</v>
      </c>
      <c r="D238" s="28" t="str">
        <f>IFERROR(VLOOKUP(C238,SRA!B:C,2,0),"")</f>
        <v>FABIANE TAVARES DE SOUZA</v>
      </c>
      <c r="E238" s="15" t="str">
        <f>IFERROR(VLOOKUP(C238,SRA!B:T,8,0),"")</f>
        <v>CLT</v>
      </c>
      <c r="F238" s="20" t="s">
        <v>454</v>
      </c>
      <c r="G238" s="15" t="str">
        <f>IFERROR(VLOOKUP(C238,SRA!B:T,5,0),"")</f>
        <v>TEC. EM ADM. E FIN.</v>
      </c>
      <c r="H238" s="11">
        <f>IFERROR(VLOOKUP(C238,SRA!B:T,18,0),"")</f>
        <v>1981.2</v>
      </c>
      <c r="I238" s="11">
        <f>IFERROR(VLOOKUP(C238,SRA!B:T,19,0),"")</f>
        <v>214.7</v>
      </c>
      <c r="J238" s="31">
        <f>IFERROR(VLOOKUP(C238,JANEIRO!B:F,3,0),"0,00")</f>
        <v>2415.4899999999998</v>
      </c>
      <c r="K238" s="11">
        <f t="shared" si="6"/>
        <v>1102.2399999999998</v>
      </c>
      <c r="L238" s="31">
        <f>IFERROR(VLOOKUP(C238,JANEIRO!B:H,7,0),"0,00")</f>
        <v>1313.25</v>
      </c>
      <c r="M238" s="25" t="str">
        <f>IFERROR(VLOOKUP(C238,FÉRIAS!C:D,2,0),"")</f>
        <v/>
      </c>
      <c r="N238" s="21" t="str">
        <f>IFERROR(VLOOKUP(C238,AFASTADOS!B:C,2,0),"")</f>
        <v/>
      </c>
    </row>
    <row r="239" spans="2:14" s="21" customFormat="1">
      <c r="B239" s="15">
        <f t="shared" si="7"/>
        <v>231</v>
      </c>
      <c r="C239" s="27">
        <v>2526</v>
      </c>
      <c r="D239" s="28" t="str">
        <f>IFERROR(VLOOKUP(C239,SRA!B:C,2,0),"")</f>
        <v>JARBAS FERREIRA DE LIMA JUNIOR</v>
      </c>
      <c r="E239" s="15" t="str">
        <f>IFERROR(VLOOKUP(C239,SRA!B:T,8,0),"")</f>
        <v>CLT</v>
      </c>
      <c r="F239" s="20" t="s">
        <v>454</v>
      </c>
      <c r="G239" s="15" t="str">
        <f>IFERROR(VLOOKUP(C239,SRA!B:T,5,0),"")</f>
        <v>TEC.EM MAN. ELE. IND</v>
      </c>
      <c r="H239" s="11">
        <f>IFERROR(VLOOKUP(C239,SRA!B:T,18,0),"")</f>
        <v>1886.84</v>
      </c>
      <c r="I239" s="11">
        <f>IFERROR(VLOOKUP(C239,SRA!B:T,19,0),"")</f>
        <v>0</v>
      </c>
      <c r="J239" s="31">
        <f>IFERROR(VLOOKUP(C239,JANEIRO!B:F,3,0),"0,00")</f>
        <v>2452.89</v>
      </c>
      <c r="K239" s="11">
        <f t="shared" si="6"/>
        <v>1100.1599999999999</v>
      </c>
      <c r="L239" s="31">
        <f>IFERROR(VLOOKUP(C239,JANEIRO!B:H,7,0),"0,00")</f>
        <v>1352.73</v>
      </c>
      <c r="M239" s="25" t="str">
        <f>IFERROR(VLOOKUP(C239,FÉRIAS!C:D,2,0),"")</f>
        <v/>
      </c>
      <c r="N239" s="21" t="str">
        <f>IFERROR(VLOOKUP(C239,AFASTADOS!B:C,2,0),"")</f>
        <v/>
      </c>
    </row>
    <row r="240" spans="2:14" s="21" customFormat="1">
      <c r="B240" s="15">
        <f t="shared" si="7"/>
        <v>232</v>
      </c>
      <c r="C240" s="27">
        <v>2530</v>
      </c>
      <c r="D240" s="28" t="str">
        <f>IFERROR(VLOOKUP(C240,SRA!B:C,2,0),"")</f>
        <v>ARLEILDA MENDES DA SILVA</v>
      </c>
      <c r="E240" s="15" t="str">
        <f>IFERROR(VLOOKUP(C240,SRA!B:T,8,0),"")</f>
        <v>CLT</v>
      </c>
      <c r="F240" s="20" t="s">
        <v>454</v>
      </c>
      <c r="G240" s="15" t="str">
        <f>IFERROR(VLOOKUP(C240,SRA!B:T,5,0),"")</f>
        <v>OP. DE PROD. IND.</v>
      </c>
      <c r="H240" s="11">
        <f>IFERROR(VLOOKUP(C240,SRA!B:T,18,0),"")</f>
        <v>1636.79</v>
      </c>
      <c r="I240" s="11">
        <f>IFERROR(VLOOKUP(C240,SRA!B:T,19,0),"")</f>
        <v>0</v>
      </c>
      <c r="J240" s="31">
        <f>IFERROR(VLOOKUP(C240,JANEIRO!B:F,3,0),"0,00")</f>
        <v>3273.58</v>
      </c>
      <c r="K240" s="11">
        <f t="shared" si="6"/>
        <v>513.1899999999996</v>
      </c>
      <c r="L240" s="31">
        <f>IFERROR(VLOOKUP(C240,JANEIRO!B:H,7,0),"0,00")</f>
        <v>2760.3900000000003</v>
      </c>
      <c r="M240" s="25" t="str">
        <f>IFERROR(VLOOKUP(C240,FÉRIAS!C:D,2,0),"")</f>
        <v/>
      </c>
      <c r="N240" s="21" t="str">
        <f>IFERROR(VLOOKUP(C240,AFASTADOS!B:C,2,0),"")</f>
        <v/>
      </c>
    </row>
    <row r="241" spans="2:14" s="21" customFormat="1">
      <c r="B241" s="15">
        <f t="shared" si="7"/>
        <v>233</v>
      </c>
      <c r="C241" s="27">
        <v>2534</v>
      </c>
      <c r="D241" s="28" t="str">
        <f>IFERROR(VLOOKUP(C241,SRA!B:C,2,0),"")</f>
        <v>EMANUEL MESSIAS RIBEIRO COSTA</v>
      </c>
      <c r="E241" s="15" t="str">
        <f>IFERROR(VLOOKUP(C241,SRA!B:T,8,0),"")</f>
        <v>CLT</v>
      </c>
      <c r="F241" s="20" t="s">
        <v>454</v>
      </c>
      <c r="G241" s="15" t="str">
        <f>IFERROR(VLOOKUP(C241,SRA!B:T,5,0),"")</f>
        <v>OP. DE PROD. IND.</v>
      </c>
      <c r="H241" s="11">
        <f>IFERROR(VLOOKUP(C241,SRA!B:T,18,0),"")</f>
        <v>1636.79</v>
      </c>
      <c r="I241" s="11">
        <f>IFERROR(VLOOKUP(C241,SRA!B:T,19,0),"")</f>
        <v>0</v>
      </c>
      <c r="J241" s="31">
        <f>IFERROR(VLOOKUP(C241,JANEIRO!B:F,3,0),"0,00")</f>
        <v>3273.58</v>
      </c>
      <c r="K241" s="11">
        <f t="shared" si="6"/>
        <v>455.89999999999964</v>
      </c>
      <c r="L241" s="31">
        <f>IFERROR(VLOOKUP(C241,JANEIRO!B:H,7,0),"0,00")</f>
        <v>2817.6800000000003</v>
      </c>
      <c r="M241" s="25" t="str">
        <f>IFERROR(VLOOKUP(C241,FÉRIAS!C:D,2,0),"")</f>
        <v/>
      </c>
      <c r="N241" s="21" t="str">
        <f>IFERROR(VLOOKUP(C241,AFASTADOS!B:C,2,0),"")</f>
        <v/>
      </c>
    </row>
    <row r="242" spans="2:14" s="21" customFormat="1">
      <c r="B242" s="15">
        <f t="shared" si="7"/>
        <v>234</v>
      </c>
      <c r="C242" s="27">
        <v>2539</v>
      </c>
      <c r="D242" s="28" t="str">
        <f>IFERROR(VLOOKUP(C242,SRA!B:C,2,0),"")</f>
        <v>JOSENILDA BEZERRA DA SILVA</v>
      </c>
      <c r="E242" s="15" t="str">
        <f>IFERROR(VLOOKUP(C242,SRA!B:T,8,0),"")</f>
        <v>CLT</v>
      </c>
      <c r="F242" s="20" t="s">
        <v>454</v>
      </c>
      <c r="G242" s="15" t="str">
        <f>IFERROR(VLOOKUP(C242,SRA!B:T,5,0),"")</f>
        <v>OP. DE PROD. IND.(C)</v>
      </c>
      <c r="H242" s="11">
        <f>IFERROR(VLOOKUP(C242,SRA!B:T,18,0),"")</f>
        <v>1894.81</v>
      </c>
      <c r="I242" s="11">
        <f>IFERROR(VLOOKUP(C242,SRA!B:T,19,0),"")</f>
        <v>0</v>
      </c>
      <c r="J242" s="31">
        <f>IFERROR(VLOOKUP(C242,JANEIRO!B:F,3,0),"0,00")</f>
        <v>2490.5100000000002</v>
      </c>
      <c r="K242" s="11">
        <f t="shared" si="6"/>
        <v>2054.7000000000003</v>
      </c>
      <c r="L242" s="31">
        <f>IFERROR(VLOOKUP(C242,JANEIRO!B:H,7,0),"0,00")</f>
        <v>435.81</v>
      </c>
      <c r="M242" s="25" t="str">
        <f>IFERROR(VLOOKUP(C242,FÉRIAS!C:D,2,0),"")</f>
        <v/>
      </c>
      <c r="N242" s="21" t="str">
        <f>IFERROR(VLOOKUP(C242,AFASTADOS!B:C,2,0),"")</f>
        <v/>
      </c>
    </row>
    <row r="243" spans="2:14" s="21" customFormat="1">
      <c r="B243" s="15">
        <f t="shared" si="7"/>
        <v>235</v>
      </c>
      <c r="C243" s="27">
        <v>2541</v>
      </c>
      <c r="D243" s="28" t="str">
        <f>IFERROR(VLOOKUP(C243,SRA!B:C,2,0),"")</f>
        <v>MARCELA SALLES DA SILVA</v>
      </c>
      <c r="E243" s="15" t="str">
        <f>IFERROR(VLOOKUP(C243,SRA!B:T,8,0),"")</f>
        <v>CLT</v>
      </c>
      <c r="F243" s="20" t="s">
        <v>454</v>
      </c>
      <c r="G243" s="15" t="str">
        <f>IFERROR(VLOOKUP(C243,SRA!B:T,5,0),"")</f>
        <v>OP. DE PROD. IND.</v>
      </c>
      <c r="H243" s="11">
        <f>IFERROR(VLOOKUP(C243,SRA!B:T,18,0),"")</f>
        <v>1636.79</v>
      </c>
      <c r="I243" s="11">
        <f>IFERROR(VLOOKUP(C243,SRA!B:T,19,0),"")</f>
        <v>0</v>
      </c>
      <c r="J243" s="31">
        <f>IFERROR(VLOOKUP(C243,JANEIRO!B:F,3,0),"0,00")</f>
        <v>1707.47</v>
      </c>
      <c r="K243" s="11">
        <f t="shared" si="6"/>
        <v>1186.53</v>
      </c>
      <c r="L243" s="31">
        <f>IFERROR(VLOOKUP(C243,JANEIRO!B:H,7,0),"0,00")</f>
        <v>520.94000000000005</v>
      </c>
      <c r="M243" s="25" t="str">
        <f>IFERROR(VLOOKUP(C243,FÉRIAS!C:D,2,0),"")</f>
        <v/>
      </c>
      <c r="N243" s="21" t="str">
        <f>IFERROR(VLOOKUP(C243,AFASTADOS!B:C,2,0),"")</f>
        <v/>
      </c>
    </row>
    <row r="244" spans="2:14" s="21" customFormat="1">
      <c r="B244" s="15">
        <f t="shared" si="7"/>
        <v>236</v>
      </c>
      <c r="C244" s="27">
        <v>2547</v>
      </c>
      <c r="D244" s="28" t="str">
        <f>IFERROR(VLOOKUP(C244,SRA!B:C,2,0),"")</f>
        <v>CYNTHIA RODRIGUES DE ALMEIDA</v>
      </c>
      <c r="E244" s="15" t="str">
        <f>IFERROR(VLOOKUP(C244,SRA!B:T,8,0),"")</f>
        <v>CLT</v>
      </c>
      <c r="F244" s="20" t="s">
        <v>479</v>
      </c>
      <c r="G244" s="15" t="str">
        <f>IFERROR(VLOOKUP(C244,SRA!B:T,5,0),"")</f>
        <v>TEC. EM ADM. E FIN.</v>
      </c>
      <c r="H244" s="11">
        <f>IFERROR(VLOOKUP(C244,SRA!B:T,18,0),"")</f>
        <v>1981.21</v>
      </c>
      <c r="I244" s="11">
        <f>IFERROR(VLOOKUP(C244,SRA!B:T,19,0),"")</f>
        <v>0</v>
      </c>
      <c r="J244" s="31">
        <f>IFERROR(VLOOKUP(C244,JANEIRO!B:F,3,0),"0,00")</f>
        <v>6817.57</v>
      </c>
      <c r="K244" s="11">
        <f t="shared" si="6"/>
        <v>6817.57</v>
      </c>
      <c r="L244" s="31">
        <f>IFERROR(VLOOKUP(C244,JANEIRO!B:H,7,0),"0,00")</f>
        <v>0</v>
      </c>
      <c r="M244" s="25" t="str">
        <f>IFERROR(VLOOKUP(C244,FÉRIAS!C:D,2,0),"")</f>
        <v/>
      </c>
      <c r="N244" s="21" t="str">
        <f>IFERROR(VLOOKUP(C244,AFASTADOS!B:C,2,0),"")</f>
        <v>CYNTHIA RODRIGUES DE ALMEIDA</v>
      </c>
    </row>
    <row r="245" spans="2:14" s="21" customFormat="1">
      <c r="B245" s="15">
        <f t="shared" si="7"/>
        <v>237</v>
      </c>
      <c r="C245" s="27">
        <v>2548</v>
      </c>
      <c r="D245" s="28" t="str">
        <f>IFERROR(VLOOKUP(C245,SRA!B:C,2,0),"")</f>
        <v>ELIANA PEREIRA SANTANA</v>
      </c>
      <c r="E245" s="15" t="str">
        <f>IFERROR(VLOOKUP(C245,SRA!B:T,8,0),"")</f>
        <v>CLT</v>
      </c>
      <c r="F245" s="20" t="s">
        <v>466</v>
      </c>
      <c r="G245" s="15" t="str">
        <f>IFERROR(VLOOKUP(C245,SRA!B:T,5,0),"")</f>
        <v>TEC. EM ADM. E FIN.</v>
      </c>
      <c r="H245" s="11">
        <f>IFERROR(VLOOKUP(C245,SRA!B:T,18,0),"")</f>
        <v>2080.27</v>
      </c>
      <c r="I245" s="11">
        <f>IFERROR(VLOOKUP(C245,SRA!B:T,19,0),"")</f>
        <v>1566.44</v>
      </c>
      <c r="J245" s="31">
        <f>IFERROR(VLOOKUP(C245,JANEIRO!B:F,3,0),"0,00")</f>
        <v>6075.09</v>
      </c>
      <c r="K245" s="11">
        <f t="shared" si="6"/>
        <v>2951.44</v>
      </c>
      <c r="L245" s="31">
        <f>IFERROR(VLOOKUP(C245,JANEIRO!B:H,7,0),"0,00")</f>
        <v>3123.65</v>
      </c>
      <c r="M245" s="25" t="str">
        <f>IFERROR(VLOOKUP(C245,FÉRIAS!C:D,2,0),"")</f>
        <v>ELIANA PEREIRA SANTANA</v>
      </c>
      <c r="N245" s="21" t="str">
        <f>IFERROR(VLOOKUP(C245,AFASTADOS!B:C,2,0),"")</f>
        <v/>
      </c>
    </row>
    <row r="246" spans="2:14" s="21" customFormat="1">
      <c r="B246" s="15">
        <f t="shared" si="7"/>
        <v>238</v>
      </c>
      <c r="C246" s="27">
        <v>2553</v>
      </c>
      <c r="D246" s="28" t="str">
        <f>IFERROR(VLOOKUP(C246,SRA!B:C,2,0),"")</f>
        <v>LIVIA DA SILVA LIMA</v>
      </c>
      <c r="E246" s="15" t="str">
        <f>IFERROR(VLOOKUP(C246,SRA!B:T,8,0),"")</f>
        <v>CLT</v>
      </c>
      <c r="F246" s="20" t="s">
        <v>466</v>
      </c>
      <c r="G246" s="15" t="str">
        <f>IFERROR(VLOOKUP(C246,SRA!B:T,5,0),"")</f>
        <v>TEC. EM ADM. E FIN.</v>
      </c>
      <c r="H246" s="11">
        <f>IFERROR(VLOOKUP(C246,SRA!B:T,18,0),"")</f>
        <v>1981.2</v>
      </c>
      <c r="I246" s="11">
        <f>IFERROR(VLOOKUP(C246,SRA!B:T,19,0),"")</f>
        <v>822.38</v>
      </c>
      <c r="J246" s="31">
        <f>IFERROR(VLOOKUP(C246,JANEIRO!B:F,3,0),"0,00")</f>
        <v>4981.4799999999996</v>
      </c>
      <c r="K246" s="11">
        <f t="shared" si="6"/>
        <v>2097.2399999999998</v>
      </c>
      <c r="L246" s="31">
        <f>IFERROR(VLOOKUP(C246,JANEIRO!B:H,7,0),"0,00")</f>
        <v>2884.24</v>
      </c>
      <c r="M246" s="25" t="str">
        <f>IFERROR(VLOOKUP(C246,FÉRIAS!C:D,2,0),"")</f>
        <v>LIVIA DA SILVA LIMA</v>
      </c>
      <c r="N246" s="21" t="str">
        <f>IFERROR(VLOOKUP(C246,AFASTADOS!B:C,2,0),"")</f>
        <v/>
      </c>
    </row>
    <row r="247" spans="2:14" s="21" customFormat="1">
      <c r="B247" s="15">
        <f t="shared" si="7"/>
        <v>239</v>
      </c>
      <c r="C247" s="27">
        <v>2559</v>
      </c>
      <c r="D247" s="28" t="str">
        <f>IFERROR(VLOOKUP(C247,SRA!B:C,2,0),"")</f>
        <v>SANDRO DE MIRANDA SANTOS</v>
      </c>
      <c r="E247" s="15" t="str">
        <f>IFERROR(VLOOKUP(C247,SRA!B:T,8,0),"")</f>
        <v>CLT</v>
      </c>
      <c r="F247" s="20" t="s">
        <v>466</v>
      </c>
      <c r="G247" s="15" t="str">
        <f>IFERROR(VLOOKUP(C247,SRA!B:T,5,0),"")</f>
        <v>TEC. EM ADM. E FIN.</v>
      </c>
      <c r="H247" s="11">
        <f>IFERROR(VLOOKUP(C247,SRA!B:T,18,0),"")</f>
        <v>1981.2</v>
      </c>
      <c r="I247" s="11">
        <f>IFERROR(VLOOKUP(C247,SRA!B:T,19,0),"")</f>
        <v>0</v>
      </c>
      <c r="J247" s="31">
        <f>IFERROR(VLOOKUP(C247,JANEIRO!B:F,3,0),"0,00")</f>
        <v>3302</v>
      </c>
      <c r="K247" s="11">
        <f t="shared" si="6"/>
        <v>2824.5</v>
      </c>
      <c r="L247" s="31">
        <f>IFERROR(VLOOKUP(C247,JANEIRO!B:H,7,0),"0,00")</f>
        <v>477.5</v>
      </c>
      <c r="M247" s="25" t="str">
        <f>IFERROR(VLOOKUP(C247,FÉRIAS!C:D,2,0),"")</f>
        <v>SANDRO DE MIRANDA SANTOS</v>
      </c>
      <c r="N247" s="21" t="str">
        <f>IFERROR(VLOOKUP(C247,AFASTADOS!B:C,2,0),"")</f>
        <v/>
      </c>
    </row>
    <row r="248" spans="2:14" s="21" customFormat="1">
      <c r="B248" s="15">
        <f t="shared" si="7"/>
        <v>240</v>
      </c>
      <c r="C248" s="27">
        <v>2562</v>
      </c>
      <c r="D248" s="28" t="str">
        <f>IFERROR(VLOOKUP(C248,SRA!B:C,2,0),"")</f>
        <v>ERIKA MARQUES BEZERRA</v>
      </c>
      <c r="E248" s="15" t="str">
        <f>IFERROR(VLOOKUP(C248,SRA!B:T,8,0),"")</f>
        <v>CLT</v>
      </c>
      <c r="F248" s="20" t="s">
        <v>454</v>
      </c>
      <c r="G248" s="15" t="str">
        <f>IFERROR(VLOOKUP(C248,SRA!B:T,5,0),"")</f>
        <v>ANA ASS FARMACEUTICA</v>
      </c>
      <c r="H248" s="11">
        <f>IFERROR(VLOOKUP(C248,SRA!B:T,18,0),"")</f>
        <v>5092.91</v>
      </c>
      <c r="I248" s="11">
        <f>IFERROR(VLOOKUP(C248,SRA!B:T,19,0),"")</f>
        <v>0</v>
      </c>
      <c r="J248" s="31">
        <f>IFERROR(VLOOKUP(C248,JANEIRO!B:F,3,0),"0,00")</f>
        <v>5092.91</v>
      </c>
      <c r="K248" s="11">
        <f t="shared" si="6"/>
        <v>2369.62</v>
      </c>
      <c r="L248" s="31">
        <f>IFERROR(VLOOKUP(C248,JANEIRO!B:H,7,0),"0,00")</f>
        <v>2723.29</v>
      </c>
      <c r="M248" s="25" t="str">
        <f>IFERROR(VLOOKUP(C248,FÉRIAS!C:D,2,0),"")</f>
        <v/>
      </c>
      <c r="N248" s="21" t="str">
        <f>IFERROR(VLOOKUP(C248,AFASTADOS!B:C,2,0),"")</f>
        <v/>
      </c>
    </row>
    <row r="249" spans="2:14" s="21" customFormat="1">
      <c r="B249" s="15">
        <f t="shared" si="7"/>
        <v>241</v>
      </c>
      <c r="C249" s="27">
        <v>2568</v>
      </c>
      <c r="D249" s="28" t="str">
        <f>IFERROR(VLOOKUP(C249,SRA!B:C,2,0),"")</f>
        <v>CATARINA DANIELLE DA S AMORIM</v>
      </c>
      <c r="E249" s="15" t="str">
        <f>IFERROR(VLOOKUP(C249,SRA!B:T,8,0),"")</f>
        <v>CLT</v>
      </c>
      <c r="F249" s="20" t="s">
        <v>454</v>
      </c>
      <c r="G249" s="15" t="str">
        <f>IFERROR(VLOOKUP(C249,SRA!B:T,5,0),"")</f>
        <v>ANA ASS FARMACEUTICA</v>
      </c>
      <c r="H249" s="11">
        <f>IFERROR(VLOOKUP(C249,SRA!B:T,18,0),"")</f>
        <v>5092.91</v>
      </c>
      <c r="I249" s="11">
        <f>IFERROR(VLOOKUP(C249,SRA!B:T,19,0),"")</f>
        <v>0</v>
      </c>
      <c r="J249" s="31">
        <f>IFERROR(VLOOKUP(C249,JANEIRO!B:F,3,0),"0,00")</f>
        <v>5092.91</v>
      </c>
      <c r="K249" s="11">
        <f t="shared" si="6"/>
        <v>2820.09</v>
      </c>
      <c r="L249" s="31">
        <f>IFERROR(VLOOKUP(C249,JANEIRO!B:H,7,0),"0,00")</f>
        <v>2272.8199999999997</v>
      </c>
      <c r="M249" s="25" t="str">
        <f>IFERROR(VLOOKUP(C249,FÉRIAS!C:D,2,0),"")</f>
        <v/>
      </c>
      <c r="N249" s="21" t="str">
        <f>IFERROR(VLOOKUP(C249,AFASTADOS!B:C,2,0),"")</f>
        <v/>
      </c>
    </row>
    <row r="250" spans="2:14" s="21" customFormat="1">
      <c r="B250" s="15">
        <f t="shared" si="7"/>
        <v>242</v>
      </c>
      <c r="C250" s="27">
        <v>2574</v>
      </c>
      <c r="D250" s="28" t="str">
        <f>IFERROR(VLOOKUP(C250,SRA!B:C,2,0),"")</f>
        <v>ANDERSON SANTOS DE LIMA FARIAS</v>
      </c>
      <c r="E250" s="15" t="str">
        <f>IFERROR(VLOOKUP(C250,SRA!B:T,8,0),"")</f>
        <v>CLT</v>
      </c>
      <c r="F250" s="20" t="s">
        <v>454</v>
      </c>
      <c r="G250" s="15" t="str">
        <f>IFERROR(VLOOKUP(C250,SRA!B:T,5,0),"")</f>
        <v>TEC. EM ADM. E FIN.</v>
      </c>
      <c r="H250" s="11">
        <f>IFERROR(VLOOKUP(C250,SRA!B:T,18,0),"")</f>
        <v>2080.27</v>
      </c>
      <c r="I250" s="11">
        <f>IFERROR(VLOOKUP(C250,SRA!B:T,19,0),"")</f>
        <v>2312.9499999999998</v>
      </c>
      <c r="J250" s="31">
        <f>IFERROR(VLOOKUP(C250,JANEIRO!B:F,3,0),"0,00")</f>
        <v>4393.22</v>
      </c>
      <c r="K250" s="11">
        <f t="shared" si="6"/>
        <v>1159.2400000000002</v>
      </c>
      <c r="L250" s="31">
        <f>IFERROR(VLOOKUP(C250,JANEIRO!B:H,7,0),"0,00")</f>
        <v>3233.98</v>
      </c>
      <c r="M250" s="25" t="str">
        <f>IFERROR(VLOOKUP(C250,FÉRIAS!C:D,2,0),"")</f>
        <v/>
      </c>
      <c r="N250" s="21" t="str">
        <f>IFERROR(VLOOKUP(C250,AFASTADOS!B:C,2,0),"")</f>
        <v/>
      </c>
    </row>
    <row r="251" spans="2:14" s="21" customFormat="1">
      <c r="B251" s="15">
        <f t="shared" si="7"/>
        <v>243</v>
      </c>
      <c r="C251" s="27">
        <v>2577</v>
      </c>
      <c r="D251" s="28" t="str">
        <f>IFERROR(VLOOKUP(C251,SRA!B:C,2,0),"")</f>
        <v>CARLA CRISTINA OLIVEIRA MATOS</v>
      </c>
      <c r="E251" s="15" t="str">
        <f>IFERROR(VLOOKUP(C251,SRA!B:T,8,0),"")</f>
        <v>CLT</v>
      </c>
      <c r="F251" s="20" t="s">
        <v>466</v>
      </c>
      <c r="G251" s="15" t="str">
        <f>IFERROR(VLOOKUP(C251,SRA!B:T,5,0),"")</f>
        <v>TEC. EM ADM. E FIN.</v>
      </c>
      <c r="H251" s="11">
        <f>IFERROR(VLOOKUP(C251,SRA!B:T,18,0),"")</f>
        <v>1981.2</v>
      </c>
      <c r="I251" s="11">
        <f>IFERROR(VLOOKUP(C251,SRA!B:T,19,0),"")</f>
        <v>822.38</v>
      </c>
      <c r="J251" s="31">
        <f>IFERROR(VLOOKUP(C251,JANEIRO!B:F,3,0),"0,00")</f>
        <v>4824.3900000000003</v>
      </c>
      <c r="K251" s="11">
        <f t="shared" si="6"/>
        <v>4106.8200000000006</v>
      </c>
      <c r="L251" s="31">
        <f>IFERROR(VLOOKUP(C251,JANEIRO!B:H,7,0),"0,00")</f>
        <v>717.57</v>
      </c>
      <c r="M251" s="25" t="str">
        <f>IFERROR(VLOOKUP(C251,FÉRIAS!C:D,2,0),"")</f>
        <v>CARLA CRISTINA OLIVEIRA MATOS</v>
      </c>
      <c r="N251" s="21" t="str">
        <f>IFERROR(VLOOKUP(C251,AFASTADOS!B:C,2,0),"")</f>
        <v/>
      </c>
    </row>
    <row r="252" spans="2:14" s="21" customFormat="1">
      <c r="B252" s="15">
        <f t="shared" si="7"/>
        <v>244</v>
      </c>
      <c r="C252" s="27">
        <v>2584</v>
      </c>
      <c r="D252" s="28" t="str">
        <f>IFERROR(VLOOKUP(C252,SRA!B:C,2,0),"")</f>
        <v>HELIA MARIA ALEXANDRE DE SOUZA</v>
      </c>
      <c r="E252" s="15" t="str">
        <f>IFERROR(VLOOKUP(C252,SRA!B:T,8,0),"")</f>
        <v>CLT</v>
      </c>
      <c r="F252" s="20" t="s">
        <v>454</v>
      </c>
      <c r="G252" s="15" t="str">
        <f>IFERROR(VLOOKUP(C252,SRA!B:T,5,0),"")</f>
        <v>TEC. EM ADM. E FIN.</v>
      </c>
      <c r="H252" s="11">
        <f>IFERROR(VLOOKUP(C252,SRA!B:T,18,0),"")</f>
        <v>1981.21</v>
      </c>
      <c r="I252" s="11">
        <f>IFERROR(VLOOKUP(C252,SRA!B:T,19,0),"")</f>
        <v>0</v>
      </c>
      <c r="J252" s="31">
        <f>IFERROR(VLOOKUP(C252,JANEIRO!B:F,3,0),"0,00")</f>
        <v>3291.89</v>
      </c>
      <c r="K252" s="11">
        <f t="shared" si="6"/>
        <v>681.25999999999976</v>
      </c>
      <c r="L252" s="31">
        <f>IFERROR(VLOOKUP(C252,JANEIRO!B:H,7,0),"0,00")</f>
        <v>2610.63</v>
      </c>
      <c r="M252" s="25" t="str">
        <f>IFERROR(VLOOKUP(C252,FÉRIAS!C:D,2,0),"")</f>
        <v/>
      </c>
      <c r="N252" s="21" t="str">
        <f>IFERROR(VLOOKUP(C252,AFASTADOS!B:C,2,0),"")</f>
        <v/>
      </c>
    </row>
    <row r="253" spans="2:14" s="21" customFormat="1">
      <c r="B253" s="15">
        <f t="shared" si="7"/>
        <v>245</v>
      </c>
      <c r="C253" s="27">
        <v>2585</v>
      </c>
      <c r="D253" s="28" t="str">
        <f>IFERROR(VLOOKUP(C253,SRA!B:C,2,0),"")</f>
        <v>HELIO DO N BARBOZA JUNIOR</v>
      </c>
      <c r="E253" s="15" t="str">
        <f>IFERROR(VLOOKUP(C253,SRA!B:T,8,0),"")</f>
        <v>CLT</v>
      </c>
      <c r="F253" s="20" t="s">
        <v>479</v>
      </c>
      <c r="G253" s="15" t="str">
        <f>IFERROR(VLOOKUP(C253,SRA!B:T,5,0),"")</f>
        <v>TEC. EM ADM. E FIN.</v>
      </c>
      <c r="H253" s="11">
        <f>IFERROR(VLOOKUP(C253,SRA!B:T,18,0),"")</f>
        <v>1981.2</v>
      </c>
      <c r="I253" s="11">
        <f>IFERROR(VLOOKUP(C253,SRA!B:T,19,0),"")</f>
        <v>0</v>
      </c>
      <c r="J253" s="31">
        <f>IFERROR(VLOOKUP(C253,JANEIRO!B:F,3,0),"0,00")</f>
        <v>2252.2800000000002</v>
      </c>
      <c r="K253" s="11">
        <f t="shared" si="6"/>
        <v>2252.2800000000002</v>
      </c>
      <c r="L253" s="31">
        <f>IFERROR(VLOOKUP(C253,JANEIRO!B:H,7,0),"0,00")</f>
        <v>0</v>
      </c>
      <c r="M253" s="25" t="str">
        <f>IFERROR(VLOOKUP(C253,FÉRIAS!C:D,2,0),"")</f>
        <v/>
      </c>
      <c r="N253" s="21" t="str">
        <f>IFERROR(VLOOKUP(C253,AFASTADOS!B:C,2,0),"")</f>
        <v>HELIO DO N BARBOZA JUNIOR</v>
      </c>
    </row>
    <row r="254" spans="2:14" s="21" customFormat="1">
      <c r="B254" s="15">
        <f t="shared" si="7"/>
        <v>246</v>
      </c>
      <c r="C254" s="27">
        <v>2586</v>
      </c>
      <c r="D254" s="28" t="str">
        <f>IFERROR(VLOOKUP(C254,SRA!B:C,2,0),"")</f>
        <v>JAQUELINE P F DE OLIVEIRA</v>
      </c>
      <c r="E254" s="15" t="str">
        <f>IFERROR(VLOOKUP(C254,SRA!B:T,8,0),"")</f>
        <v>CLT</v>
      </c>
      <c r="F254" s="20" t="s">
        <v>454</v>
      </c>
      <c r="G254" s="15" t="str">
        <f>IFERROR(VLOOKUP(C254,SRA!B:T,5,0),"")</f>
        <v>TEC. EM ADM. E FIN.</v>
      </c>
      <c r="H254" s="11">
        <f>IFERROR(VLOOKUP(C254,SRA!B:T,18,0),"")</f>
        <v>1981.2</v>
      </c>
      <c r="I254" s="11">
        <f>IFERROR(VLOOKUP(C254,SRA!B:T,19,0),"")</f>
        <v>822.38</v>
      </c>
      <c r="J254" s="31">
        <f>IFERROR(VLOOKUP(C254,JANEIRO!B:F,3,0),"0,00")</f>
        <v>2803.58</v>
      </c>
      <c r="K254" s="11">
        <f t="shared" si="6"/>
        <v>948.00999999999976</v>
      </c>
      <c r="L254" s="31">
        <f>IFERROR(VLOOKUP(C254,JANEIRO!B:H,7,0),"0,00")</f>
        <v>1855.5700000000002</v>
      </c>
      <c r="M254" s="25" t="str">
        <f>IFERROR(VLOOKUP(C254,FÉRIAS!C:D,2,0),"")</f>
        <v/>
      </c>
      <c r="N254" s="21" t="str">
        <f>IFERROR(VLOOKUP(C254,AFASTADOS!B:C,2,0),"")</f>
        <v/>
      </c>
    </row>
    <row r="255" spans="2:14" s="21" customFormat="1">
      <c r="B255" s="15">
        <f t="shared" si="7"/>
        <v>247</v>
      </c>
      <c r="C255" s="27">
        <v>2588</v>
      </c>
      <c r="D255" s="28" t="str">
        <f>IFERROR(VLOOKUP(C255,SRA!B:C,2,0),"")</f>
        <v>JOSE NEVES DA SILVA JUNIOR</v>
      </c>
      <c r="E255" s="15" t="str">
        <f>IFERROR(VLOOKUP(C255,SRA!B:T,8,0),"")</f>
        <v>CLT</v>
      </c>
      <c r="F255" s="20" t="s">
        <v>454</v>
      </c>
      <c r="G255" s="15" t="str">
        <f>IFERROR(VLOOKUP(C255,SRA!B:T,5,0),"")</f>
        <v>TEC. EM ADM. E FIN.</v>
      </c>
      <c r="H255" s="11">
        <f>IFERROR(VLOOKUP(C255,SRA!B:T,18,0),"")</f>
        <v>1981.2</v>
      </c>
      <c r="I255" s="11">
        <f>IFERROR(VLOOKUP(C255,SRA!B:T,19,0),"")</f>
        <v>3762.95</v>
      </c>
      <c r="J255" s="31">
        <f>IFERROR(VLOOKUP(C255,JANEIRO!B:F,3,0),"0,00")</f>
        <v>8640.7099999999991</v>
      </c>
      <c r="K255" s="11">
        <f t="shared" si="6"/>
        <v>3166.1699999999992</v>
      </c>
      <c r="L255" s="31">
        <f>IFERROR(VLOOKUP(C255,JANEIRO!B:H,7,0),"0,00")</f>
        <v>5474.54</v>
      </c>
      <c r="M255" s="25" t="str">
        <f>IFERROR(VLOOKUP(C255,FÉRIAS!C:D,2,0),"")</f>
        <v/>
      </c>
      <c r="N255" s="21" t="str">
        <f>IFERROR(VLOOKUP(C255,AFASTADOS!B:C,2,0),"")</f>
        <v/>
      </c>
    </row>
    <row r="256" spans="2:14" s="21" customFormat="1">
      <c r="B256" s="15">
        <f t="shared" si="7"/>
        <v>248</v>
      </c>
      <c r="C256" s="27">
        <v>2596</v>
      </c>
      <c r="D256" s="28" t="str">
        <f>IFERROR(VLOOKUP(C256,SRA!B:C,2,0),"")</f>
        <v>WELLIDA CRISTIANE DE M  GUERRA</v>
      </c>
      <c r="E256" s="15" t="str">
        <f>IFERROR(VLOOKUP(C256,SRA!B:T,8,0),"")</f>
        <v>CLT</v>
      </c>
      <c r="F256" s="20" t="s">
        <v>454</v>
      </c>
      <c r="G256" s="15" t="str">
        <f>IFERROR(VLOOKUP(C256,SRA!B:T,5,0),"")</f>
        <v>TEC. EM ADM. E FIN.</v>
      </c>
      <c r="H256" s="11">
        <f>IFERROR(VLOOKUP(C256,SRA!B:T,18,0),"")</f>
        <v>1981.2</v>
      </c>
      <c r="I256" s="11">
        <f>IFERROR(VLOOKUP(C256,SRA!B:T,19,0),"")</f>
        <v>0</v>
      </c>
      <c r="J256" s="31">
        <f>IFERROR(VLOOKUP(C256,JANEIRO!B:F,3,0),"0,00")</f>
        <v>2182.5</v>
      </c>
      <c r="K256" s="11">
        <f t="shared" si="6"/>
        <v>980.16000000000008</v>
      </c>
      <c r="L256" s="31">
        <f>IFERROR(VLOOKUP(C256,JANEIRO!B:H,7,0),"0,00")</f>
        <v>1202.3399999999999</v>
      </c>
      <c r="M256" s="25" t="str">
        <f>IFERROR(VLOOKUP(C256,FÉRIAS!C:D,2,0),"")</f>
        <v/>
      </c>
      <c r="N256" s="21" t="str">
        <f>IFERROR(VLOOKUP(C256,AFASTADOS!B:C,2,0),"")</f>
        <v/>
      </c>
    </row>
    <row r="257" spans="2:14" s="21" customFormat="1">
      <c r="B257" s="15">
        <f t="shared" si="7"/>
        <v>249</v>
      </c>
      <c r="C257" s="27">
        <v>2602</v>
      </c>
      <c r="D257" s="28" t="str">
        <f>IFERROR(VLOOKUP(C257,SRA!B:C,2,0),"")</f>
        <v>DIANA ATALECIA NEVES DE SA</v>
      </c>
      <c r="E257" s="15" t="str">
        <f>IFERROR(VLOOKUP(C257,SRA!B:T,8,0),"")</f>
        <v>CLT</v>
      </c>
      <c r="F257" s="20" t="s">
        <v>454</v>
      </c>
      <c r="G257" s="15" t="str">
        <f>IFERROR(VLOOKUP(C257,SRA!B:T,5,0),"")</f>
        <v>ANA ASS FARMACEUTICA</v>
      </c>
      <c r="H257" s="11">
        <f>IFERROR(VLOOKUP(C257,SRA!B:T,18,0),"")</f>
        <v>5092.91</v>
      </c>
      <c r="I257" s="11">
        <f>IFERROR(VLOOKUP(C257,SRA!B:T,19,0),"")</f>
        <v>0</v>
      </c>
      <c r="J257" s="31">
        <f>IFERROR(VLOOKUP(C257,JANEIRO!B:F,3,0),"0,00")</f>
        <v>5092.91</v>
      </c>
      <c r="K257" s="11">
        <f t="shared" si="6"/>
        <v>942.14999999999964</v>
      </c>
      <c r="L257" s="31">
        <f>IFERROR(VLOOKUP(C257,JANEIRO!B:H,7,0),"0,00")</f>
        <v>4150.76</v>
      </c>
      <c r="M257" s="25" t="str">
        <f>IFERROR(VLOOKUP(C257,FÉRIAS!C:D,2,0),"")</f>
        <v/>
      </c>
      <c r="N257" s="21" t="str">
        <f>IFERROR(VLOOKUP(C257,AFASTADOS!B:C,2,0),"")</f>
        <v/>
      </c>
    </row>
    <row r="258" spans="2:14" s="21" customFormat="1">
      <c r="B258" s="15">
        <f t="shared" si="7"/>
        <v>250</v>
      </c>
      <c r="C258" s="27">
        <v>2604</v>
      </c>
      <c r="D258" s="28" t="str">
        <f>IFERROR(VLOOKUP(C258,SRA!B:C,2,0),"")</f>
        <v>JAMINE K  G  DA ROCHA MARTINS</v>
      </c>
      <c r="E258" s="15" t="str">
        <f>IFERROR(VLOOKUP(C258,SRA!B:T,8,0),"")</f>
        <v>CLT</v>
      </c>
      <c r="F258" s="20" t="s">
        <v>454</v>
      </c>
      <c r="G258" s="15" t="str">
        <f>IFERROR(VLOOKUP(C258,SRA!B:T,5,0),"")</f>
        <v>ANA ASS FARMACEUTICA</v>
      </c>
      <c r="H258" s="11">
        <f>IFERROR(VLOOKUP(C258,SRA!B:T,18,0),"")</f>
        <v>5092.91</v>
      </c>
      <c r="I258" s="11">
        <f>IFERROR(VLOOKUP(C258,SRA!B:T,19,0),"")</f>
        <v>0</v>
      </c>
      <c r="J258" s="31">
        <f>IFERROR(VLOOKUP(C258,JANEIRO!B:F,3,0),"0,00")</f>
        <v>5092.91</v>
      </c>
      <c r="K258" s="11">
        <f t="shared" si="6"/>
        <v>1949.6399999999999</v>
      </c>
      <c r="L258" s="31">
        <f>IFERROR(VLOOKUP(C258,JANEIRO!B:H,7,0),"0,00")</f>
        <v>3143.27</v>
      </c>
      <c r="M258" s="25" t="str">
        <f>IFERROR(VLOOKUP(C258,FÉRIAS!C:D,2,0),"")</f>
        <v/>
      </c>
      <c r="N258" s="21" t="str">
        <f>IFERROR(VLOOKUP(C258,AFASTADOS!B:C,2,0),"")</f>
        <v/>
      </c>
    </row>
    <row r="259" spans="2:14" s="21" customFormat="1">
      <c r="B259" s="15">
        <f t="shared" si="7"/>
        <v>251</v>
      </c>
      <c r="C259" s="27">
        <v>2614</v>
      </c>
      <c r="D259" s="28" t="str">
        <f>IFERROR(VLOOKUP(C259,SRA!B:C,2,0),"")</f>
        <v>EDVANIA GOMES DE SOUZA PONTES</v>
      </c>
      <c r="E259" s="15" t="str">
        <f>IFERROR(VLOOKUP(C259,SRA!B:T,8,0),"")</f>
        <v>CLT</v>
      </c>
      <c r="F259" s="20" t="s">
        <v>454</v>
      </c>
      <c r="G259" s="15" t="str">
        <f>IFERROR(VLOOKUP(C259,SRA!B:T,5,0),"")</f>
        <v>OP. DE PROD. IND.</v>
      </c>
      <c r="H259" s="11">
        <f>IFERROR(VLOOKUP(C259,SRA!B:T,18,0),"")</f>
        <v>1636.79</v>
      </c>
      <c r="I259" s="11">
        <f>IFERROR(VLOOKUP(C259,SRA!B:T,19,0),"")</f>
        <v>1079.3800000000001</v>
      </c>
      <c r="J259" s="31">
        <f>IFERROR(VLOOKUP(C259,JANEIRO!B:F,3,0),"0,00")</f>
        <v>3047.9</v>
      </c>
      <c r="K259" s="11">
        <f t="shared" si="6"/>
        <v>1177.96</v>
      </c>
      <c r="L259" s="31">
        <f>IFERROR(VLOOKUP(C259,JANEIRO!B:H,7,0),"0,00")</f>
        <v>1869.94</v>
      </c>
      <c r="M259" s="25" t="str">
        <f>IFERROR(VLOOKUP(C259,FÉRIAS!C:D,2,0),"")</f>
        <v/>
      </c>
      <c r="N259" s="21" t="str">
        <f>IFERROR(VLOOKUP(C259,AFASTADOS!B:C,2,0),"")</f>
        <v/>
      </c>
    </row>
    <row r="260" spans="2:14" s="21" customFormat="1">
      <c r="B260" s="15">
        <f t="shared" si="7"/>
        <v>252</v>
      </c>
      <c r="C260" s="20">
        <v>2618</v>
      </c>
      <c r="D260" s="28" t="str">
        <f>IFERROR(VLOOKUP(C260,SRA!B:C,2,0),"")</f>
        <v>MARIA DA CONCEICAO O DOS SANTO</v>
      </c>
      <c r="E260" s="15" t="str">
        <f>IFERROR(VLOOKUP(C260,SRA!B:T,8,0),"")</f>
        <v>CLT</v>
      </c>
      <c r="F260" s="20" t="s">
        <v>466</v>
      </c>
      <c r="G260" s="15" t="str">
        <f>IFERROR(VLOOKUP(C260,SRA!B:T,5,0),"")</f>
        <v>OP. DE PROD. IND.</v>
      </c>
      <c r="H260" s="11">
        <f>IFERROR(VLOOKUP(C260,SRA!B:T,18,0),"")</f>
        <v>1636.79</v>
      </c>
      <c r="I260" s="11">
        <f>IFERROR(VLOOKUP(C260,SRA!B:T,19,0),"")</f>
        <v>0</v>
      </c>
      <c r="J260" s="31">
        <f>IFERROR(VLOOKUP(C260,JANEIRO!B:F,3,0),"0,00")</f>
        <v>1819.06</v>
      </c>
      <c r="K260" s="11">
        <f t="shared" si="6"/>
        <v>921.81999999999994</v>
      </c>
      <c r="L260" s="31">
        <f>IFERROR(VLOOKUP(C260,JANEIRO!B:H,7,0),"0,00")</f>
        <v>897.24</v>
      </c>
      <c r="M260" s="25" t="str">
        <f>IFERROR(VLOOKUP(C260,FÉRIAS!C:D,2,0),"")</f>
        <v>MARIA DA CONCEICAO O DOS SANTO</v>
      </c>
      <c r="N260" s="21" t="str">
        <f>IFERROR(VLOOKUP(C260,AFASTADOS!B:C,2,0),"")</f>
        <v/>
      </c>
    </row>
    <row r="261" spans="2:14" s="21" customFormat="1">
      <c r="B261" s="15">
        <f t="shared" si="7"/>
        <v>253</v>
      </c>
      <c r="C261" s="27">
        <v>2623</v>
      </c>
      <c r="D261" s="28" t="str">
        <f>IFERROR(VLOOKUP(C261,SRA!B:C,2,0),"")</f>
        <v>RUTH BARBOSA DE ARAUJO</v>
      </c>
      <c r="E261" s="15" t="str">
        <f>IFERROR(VLOOKUP(C261,SRA!B:T,8,0),"")</f>
        <v>CLT</v>
      </c>
      <c r="F261" s="20" t="s">
        <v>454</v>
      </c>
      <c r="G261" s="15" t="str">
        <f>IFERROR(VLOOKUP(C261,SRA!B:T,5,0),"")</f>
        <v>OP. DE PROD. IND.</v>
      </c>
      <c r="H261" s="11">
        <f>IFERROR(VLOOKUP(C261,SRA!B:T,18,0),"")</f>
        <v>1484.6</v>
      </c>
      <c r="I261" s="11">
        <f>IFERROR(VLOOKUP(C261,SRA!B:T,19,0),"")</f>
        <v>0</v>
      </c>
      <c r="J261" s="31">
        <f>IFERROR(VLOOKUP(C261,JANEIRO!B:F,3,0),"0,00")</f>
        <v>1484.6</v>
      </c>
      <c r="K261" s="11">
        <f t="shared" si="6"/>
        <v>349.75</v>
      </c>
      <c r="L261" s="31">
        <f>IFERROR(VLOOKUP(C261,JANEIRO!B:H,7,0),"0,00")</f>
        <v>1134.8499999999999</v>
      </c>
      <c r="M261" s="25" t="str">
        <f>IFERROR(VLOOKUP(C261,FÉRIAS!C:D,2,0),"")</f>
        <v/>
      </c>
      <c r="N261" s="21" t="str">
        <f>IFERROR(VLOOKUP(C261,AFASTADOS!B:C,2,0),"")</f>
        <v/>
      </c>
    </row>
    <row r="262" spans="2:14" s="21" customFormat="1">
      <c r="B262" s="15">
        <f t="shared" si="7"/>
        <v>254</v>
      </c>
      <c r="C262" s="27">
        <v>2627</v>
      </c>
      <c r="D262" s="28" t="str">
        <f>IFERROR(VLOOKUP(C262,SRA!B:C,2,0),"")</f>
        <v>LIBNI DE MEDEIROS MELO</v>
      </c>
      <c r="E262" s="15" t="str">
        <f>IFERROR(VLOOKUP(C262,SRA!B:T,8,0),"")</f>
        <v>CLT</v>
      </c>
      <c r="F262" s="20" t="s">
        <v>466</v>
      </c>
      <c r="G262" s="15" t="str">
        <f>IFERROR(VLOOKUP(C262,SRA!B:T,5,0),"")</f>
        <v>ANA ASS FARMACEUTICA</v>
      </c>
      <c r="H262" s="11">
        <f>IFERROR(VLOOKUP(C262,SRA!B:T,18,0),"")</f>
        <v>5092.91</v>
      </c>
      <c r="I262" s="11">
        <f>IFERROR(VLOOKUP(C262,SRA!B:T,19,0),"")</f>
        <v>2312.9499999999998</v>
      </c>
      <c r="J262" s="31">
        <f>IFERROR(VLOOKUP(C262,JANEIRO!B:F,3,0),"0,00")</f>
        <v>8584.7999999999993</v>
      </c>
      <c r="K262" s="11">
        <f t="shared" si="6"/>
        <v>4852.7099999999991</v>
      </c>
      <c r="L262" s="31">
        <f>IFERROR(VLOOKUP(C262,JANEIRO!B:H,7,0),"0,00")</f>
        <v>3732.09</v>
      </c>
      <c r="M262" s="25" t="str">
        <f>IFERROR(VLOOKUP(C262,FÉRIAS!C:D,2,0),"")</f>
        <v>LIBNI DE MEDEIROS MELO</v>
      </c>
      <c r="N262" s="21" t="str">
        <f>IFERROR(VLOOKUP(C262,AFASTADOS!B:C,2,0),"")</f>
        <v/>
      </c>
    </row>
    <row r="263" spans="2:14" s="21" customFormat="1">
      <c r="B263" s="15">
        <f t="shared" si="7"/>
        <v>255</v>
      </c>
      <c r="C263" s="27">
        <v>2628</v>
      </c>
      <c r="D263" s="28" t="str">
        <f>IFERROR(VLOOKUP(C263,SRA!B:C,2,0),"")</f>
        <v>ADELE GOMES DE SANTANA</v>
      </c>
      <c r="E263" s="15" t="str">
        <f>IFERROR(VLOOKUP(C263,SRA!B:T,8,0),"")</f>
        <v>CLT</v>
      </c>
      <c r="F263" s="20" t="s">
        <v>454</v>
      </c>
      <c r="G263" s="15" t="str">
        <f>IFERROR(VLOOKUP(C263,SRA!B:T,5,0),"")</f>
        <v>TEC. EM ADM. E FIN.</v>
      </c>
      <c r="H263" s="11">
        <f>IFERROR(VLOOKUP(C263,SRA!B:T,18,0),"")</f>
        <v>1981.2</v>
      </c>
      <c r="I263" s="11">
        <f>IFERROR(VLOOKUP(C263,SRA!B:T,19,0),"")</f>
        <v>3480</v>
      </c>
      <c r="J263" s="31">
        <f>IFERROR(VLOOKUP(C263,JANEIRO!B:F,3,0),"0,00")</f>
        <v>11009.36</v>
      </c>
      <c r="K263" s="11">
        <f t="shared" si="6"/>
        <v>3930.1100000000006</v>
      </c>
      <c r="L263" s="31">
        <f>IFERROR(VLOOKUP(C263,JANEIRO!B:H,7,0),"0,00")</f>
        <v>7079.25</v>
      </c>
      <c r="M263" s="25" t="str">
        <f>IFERROR(VLOOKUP(C263,FÉRIAS!C:D,2,0),"")</f>
        <v/>
      </c>
      <c r="N263" s="21" t="str">
        <f>IFERROR(VLOOKUP(C263,AFASTADOS!B:C,2,0),"")</f>
        <v/>
      </c>
    </row>
    <row r="264" spans="2:14" s="21" customFormat="1">
      <c r="B264" s="15">
        <f t="shared" si="7"/>
        <v>256</v>
      </c>
      <c r="C264" s="27">
        <v>2634</v>
      </c>
      <c r="D264" s="28" t="str">
        <f>IFERROR(VLOOKUP(C264,SRA!B:C,2,0),"")</f>
        <v>KATHYWSKY MELO PINHEIRO</v>
      </c>
      <c r="E264" s="15" t="str">
        <f>IFERROR(VLOOKUP(C264,SRA!B:T,8,0),"")</f>
        <v>CLT</v>
      </c>
      <c r="F264" s="20" t="s">
        <v>454</v>
      </c>
      <c r="G264" s="15" t="str">
        <f>IFERROR(VLOOKUP(C264,SRA!B:T,5,0),"")</f>
        <v>TEC. EM ADM. E FIN.</v>
      </c>
      <c r="H264" s="11">
        <f>IFERROR(VLOOKUP(C264,SRA!B:T,18,0),"")</f>
        <v>1981.2</v>
      </c>
      <c r="I264" s="11">
        <f>IFERROR(VLOOKUP(C264,SRA!B:T,19,0),"")</f>
        <v>0</v>
      </c>
      <c r="J264" s="31">
        <f>IFERROR(VLOOKUP(C264,JANEIRO!B:F,3,0),"0,00")</f>
        <v>1981.2</v>
      </c>
      <c r="K264" s="11">
        <f t="shared" si="6"/>
        <v>408.08999999999992</v>
      </c>
      <c r="L264" s="31">
        <f>IFERROR(VLOOKUP(C264,JANEIRO!B:H,7,0),"0,00")</f>
        <v>1573.1100000000001</v>
      </c>
      <c r="M264" s="25" t="str">
        <f>IFERROR(VLOOKUP(C264,FÉRIAS!C:D,2,0),"")</f>
        <v/>
      </c>
      <c r="N264" s="21" t="str">
        <f>IFERROR(VLOOKUP(C264,AFASTADOS!B:C,2,0),"")</f>
        <v/>
      </c>
    </row>
    <row r="265" spans="2:14" s="21" customFormat="1">
      <c r="B265" s="15">
        <f t="shared" si="7"/>
        <v>257</v>
      </c>
      <c r="C265" s="27">
        <v>2642</v>
      </c>
      <c r="D265" s="28" t="str">
        <f>IFERROR(VLOOKUP(C265,SRA!B:C,2,0),"")</f>
        <v>THAMIRYS CLAUDIA R  BATISTA</v>
      </c>
      <c r="E265" s="15" t="str">
        <f>IFERROR(VLOOKUP(C265,SRA!B:T,8,0),"")</f>
        <v>CLT</v>
      </c>
      <c r="F265" s="20" t="s">
        <v>454</v>
      </c>
      <c r="G265" s="15" t="str">
        <f>IFERROR(VLOOKUP(C265,SRA!B:T,5,0),"")</f>
        <v>TEC. EM ADM. E FIN.</v>
      </c>
      <c r="H265" s="11">
        <f>IFERROR(VLOOKUP(C265,SRA!B:T,18,0),"")</f>
        <v>2080.27</v>
      </c>
      <c r="I265" s="11">
        <f>IFERROR(VLOOKUP(C265,SRA!B:T,19,0),"")</f>
        <v>1079.3800000000001</v>
      </c>
      <c r="J265" s="31">
        <f>IFERROR(VLOOKUP(C265,JANEIRO!B:F,3,0),"0,00")</f>
        <v>3159.65</v>
      </c>
      <c r="K265" s="11">
        <f t="shared" ref="K265:K328" si="8">J265-L265</f>
        <v>986.13999999999987</v>
      </c>
      <c r="L265" s="31">
        <f>IFERROR(VLOOKUP(C265,JANEIRO!B:H,7,0),"0,00")</f>
        <v>2173.5100000000002</v>
      </c>
      <c r="M265" s="25" t="str">
        <f>IFERROR(VLOOKUP(C265,FÉRIAS!C:D,2,0),"")</f>
        <v/>
      </c>
      <c r="N265" s="21" t="str">
        <f>IFERROR(VLOOKUP(C265,AFASTADOS!B:C,2,0),"")</f>
        <v/>
      </c>
    </row>
    <row r="266" spans="2:14" s="21" customFormat="1">
      <c r="B266" s="15">
        <f t="shared" ref="B266:B329" si="9">B265+1</f>
        <v>258</v>
      </c>
      <c r="C266" s="27">
        <v>2644</v>
      </c>
      <c r="D266" s="28" t="str">
        <f>IFERROR(VLOOKUP(C266,SRA!B:C,2,0),"")</f>
        <v>FABRICIO MENEZES DE SOUSA MELO</v>
      </c>
      <c r="E266" s="15" t="str">
        <f>IFERROR(VLOOKUP(C266,SRA!B:T,8,0),"")</f>
        <v>CLT</v>
      </c>
      <c r="F266" s="20" t="s">
        <v>454</v>
      </c>
      <c r="G266" s="15" t="str">
        <f>IFERROR(VLOOKUP(C266,SRA!B:T,5,0),"")</f>
        <v>ANA ASS FARMACEUTICA</v>
      </c>
      <c r="H266" s="11">
        <f>IFERROR(VLOOKUP(C266,SRA!B:T,18,0),"")</f>
        <v>5092.91</v>
      </c>
      <c r="I266" s="11">
        <f>IFERROR(VLOOKUP(C266,SRA!B:T,19,0),"")</f>
        <v>0</v>
      </c>
      <c r="J266" s="31">
        <f>IFERROR(VLOOKUP(C266,JANEIRO!B:F,3,0),"0,00")</f>
        <v>5424.64</v>
      </c>
      <c r="K266" s="11">
        <f t="shared" si="8"/>
        <v>3165.7500000000005</v>
      </c>
      <c r="L266" s="31">
        <f>IFERROR(VLOOKUP(C266,JANEIRO!B:H,7,0),"0,00")</f>
        <v>2258.89</v>
      </c>
      <c r="M266" s="25" t="str">
        <f>IFERROR(VLOOKUP(C266,FÉRIAS!C:D,2,0),"")</f>
        <v/>
      </c>
      <c r="N266" s="21" t="str">
        <f>IFERROR(VLOOKUP(C266,AFASTADOS!B:C,2,0),"")</f>
        <v/>
      </c>
    </row>
    <row r="267" spans="2:14" s="21" customFormat="1">
      <c r="B267" s="15">
        <f t="shared" si="9"/>
        <v>259</v>
      </c>
      <c r="C267" s="27">
        <v>2651</v>
      </c>
      <c r="D267" s="28" t="str">
        <f>IFERROR(VLOOKUP(C267,SRA!B:C,2,0),"")</f>
        <v>PAULO ANDRE R DOS SANTOS</v>
      </c>
      <c r="E267" s="15" t="str">
        <f>IFERROR(VLOOKUP(C267,SRA!B:T,8,0),"")</f>
        <v>CLT</v>
      </c>
      <c r="F267" s="20" t="s">
        <v>454</v>
      </c>
      <c r="G267" s="15" t="str">
        <f>IFERROR(VLOOKUP(C267,SRA!B:T,5,0),"")</f>
        <v>ANA ASS FARMACEUTICA</v>
      </c>
      <c r="H267" s="11">
        <f>IFERROR(VLOOKUP(C267,SRA!B:T,18,0),"")</f>
        <v>5092.91</v>
      </c>
      <c r="I267" s="11">
        <f>IFERROR(VLOOKUP(C267,SRA!B:T,19,0),"")</f>
        <v>0</v>
      </c>
      <c r="J267" s="31">
        <f>IFERROR(VLOOKUP(C267,JANEIRO!B:F,3,0),"0,00")</f>
        <v>5424.64</v>
      </c>
      <c r="K267" s="11">
        <f t="shared" si="8"/>
        <v>1724.9800000000005</v>
      </c>
      <c r="L267" s="31">
        <f>IFERROR(VLOOKUP(C267,JANEIRO!B:H,7,0),"0,00")</f>
        <v>3699.66</v>
      </c>
      <c r="M267" s="25" t="str">
        <f>IFERROR(VLOOKUP(C267,FÉRIAS!C:D,2,0),"")</f>
        <v/>
      </c>
      <c r="N267" s="21" t="str">
        <f>IFERROR(VLOOKUP(C267,AFASTADOS!B:C,2,0),"")</f>
        <v/>
      </c>
    </row>
    <row r="268" spans="2:14" s="21" customFormat="1">
      <c r="B268" s="15">
        <f t="shared" si="9"/>
        <v>260</v>
      </c>
      <c r="C268" s="27">
        <v>2656</v>
      </c>
      <c r="D268" s="28" t="str">
        <f>IFERROR(VLOOKUP(C268,SRA!B:C,2,0),"")</f>
        <v>RAFAELLA ALVES DE ARAUJO SILVA</v>
      </c>
      <c r="E268" s="15" t="str">
        <f>IFERROR(VLOOKUP(C268,SRA!B:T,8,0),"")</f>
        <v>CLT</v>
      </c>
      <c r="F268" s="20" t="s">
        <v>466</v>
      </c>
      <c r="G268" s="15" t="str">
        <f>IFERROR(VLOOKUP(C268,SRA!B:T,5,0),"")</f>
        <v>TEC. EM ADM. E FIN.</v>
      </c>
      <c r="H268" s="11">
        <f>IFERROR(VLOOKUP(C268,SRA!B:T,18,0),"")</f>
        <v>1981.2</v>
      </c>
      <c r="I268" s="11">
        <f>IFERROR(VLOOKUP(C268,SRA!B:T,19,0),"")</f>
        <v>822.38</v>
      </c>
      <c r="J268" s="31">
        <f>IFERROR(VLOOKUP(C268,JANEIRO!B:F,3,0),"0,00")</f>
        <v>4038.69</v>
      </c>
      <c r="K268" s="11">
        <f t="shared" si="8"/>
        <v>2586.3900000000003</v>
      </c>
      <c r="L268" s="31">
        <f>IFERROR(VLOOKUP(C268,JANEIRO!B:H,7,0),"0,00")</f>
        <v>1452.3</v>
      </c>
      <c r="M268" s="25" t="str">
        <f>IFERROR(VLOOKUP(C268,FÉRIAS!C:D,2,0),"")</f>
        <v>RAFAELLA ALVES DE ARAUJO SILVA</v>
      </c>
      <c r="N268" s="21" t="str">
        <f>IFERROR(VLOOKUP(C268,AFASTADOS!B:C,2,0),"")</f>
        <v/>
      </c>
    </row>
    <row r="269" spans="2:14" s="21" customFormat="1">
      <c r="B269" s="15">
        <f t="shared" si="9"/>
        <v>261</v>
      </c>
      <c r="C269" s="27">
        <v>2659</v>
      </c>
      <c r="D269" s="28" t="str">
        <f>IFERROR(VLOOKUP(C269,SRA!B:C,2,0),"")</f>
        <v>THIAGO SANTOS DE OLIVEIRA</v>
      </c>
      <c r="E269" s="15" t="str">
        <f>IFERROR(VLOOKUP(C269,SRA!B:T,8,0),"")</f>
        <v>CLT</v>
      </c>
      <c r="F269" s="20" t="s">
        <v>454</v>
      </c>
      <c r="G269" s="15" t="str">
        <f>IFERROR(VLOOKUP(C269,SRA!B:T,5,0),"")</f>
        <v>TEC. EM ADM. E FIN.</v>
      </c>
      <c r="H269" s="11">
        <f>IFERROR(VLOOKUP(C269,SRA!B:T,18,0),"")</f>
        <v>1981.2</v>
      </c>
      <c r="I269" s="11">
        <f>IFERROR(VLOOKUP(C269,SRA!B:T,19,0),"")</f>
        <v>3762.95</v>
      </c>
      <c r="J269" s="31">
        <f>IFERROR(VLOOKUP(C269,JANEIRO!B:F,3,0),"0,00")</f>
        <v>6212.13</v>
      </c>
      <c r="K269" s="11">
        <f t="shared" si="8"/>
        <v>2680.85</v>
      </c>
      <c r="L269" s="31">
        <f>IFERROR(VLOOKUP(C269,JANEIRO!B:H,7,0),"0,00")</f>
        <v>3531.28</v>
      </c>
      <c r="M269" s="25" t="str">
        <f>IFERROR(VLOOKUP(C269,FÉRIAS!C:D,2,0),"")</f>
        <v/>
      </c>
      <c r="N269" s="21" t="str">
        <f>IFERROR(VLOOKUP(C269,AFASTADOS!B:C,2,0),"")</f>
        <v/>
      </c>
    </row>
    <row r="270" spans="2:14" s="21" customFormat="1">
      <c r="B270" s="15">
        <f t="shared" si="9"/>
        <v>262</v>
      </c>
      <c r="C270" s="27">
        <v>2665</v>
      </c>
      <c r="D270" s="28" t="str">
        <f>IFERROR(VLOOKUP(C270,SRA!B:C,2,0),"")</f>
        <v>MARCELO BARLAVENTO DAS C SILVA</v>
      </c>
      <c r="E270" s="15" t="str">
        <f>IFERROR(VLOOKUP(C270,SRA!B:T,8,0),"")</f>
        <v>CLT</v>
      </c>
      <c r="F270" s="20" t="s">
        <v>454</v>
      </c>
      <c r="G270" s="15" t="str">
        <f>IFERROR(VLOOKUP(C270,SRA!B:T,5,0),"")</f>
        <v>TEC. EM ADM. E FIN.</v>
      </c>
      <c r="H270" s="11">
        <f>IFERROR(VLOOKUP(C270,SRA!B:T,18,0),"")</f>
        <v>1981.2</v>
      </c>
      <c r="I270" s="11">
        <f>IFERROR(VLOOKUP(C270,SRA!B:T,19,0),"")</f>
        <v>822.38</v>
      </c>
      <c r="J270" s="31">
        <f>IFERROR(VLOOKUP(C270,JANEIRO!B:F,3,0),"0,00")</f>
        <v>2803.58</v>
      </c>
      <c r="K270" s="11">
        <f t="shared" si="8"/>
        <v>2471.31</v>
      </c>
      <c r="L270" s="31">
        <f>IFERROR(VLOOKUP(C270,JANEIRO!B:H,7,0),"0,00")</f>
        <v>332.27</v>
      </c>
      <c r="M270" s="25" t="str">
        <f>IFERROR(VLOOKUP(C270,FÉRIAS!C:D,2,0),"")</f>
        <v/>
      </c>
      <c r="N270" s="21" t="str">
        <f>IFERROR(VLOOKUP(C270,AFASTADOS!B:C,2,0),"")</f>
        <v/>
      </c>
    </row>
    <row r="271" spans="2:14" s="21" customFormat="1">
      <c r="B271" s="15">
        <f t="shared" si="9"/>
        <v>263</v>
      </c>
      <c r="C271" s="27">
        <v>2666</v>
      </c>
      <c r="D271" s="28" t="str">
        <f>IFERROR(VLOOKUP(C271,SRA!B:C,2,0),"")</f>
        <v>RODRIGO VASCONCELOS DINIZ</v>
      </c>
      <c r="E271" s="15" t="str">
        <f>IFERROR(VLOOKUP(C271,SRA!B:T,8,0),"")</f>
        <v>CLT</v>
      </c>
      <c r="F271" s="20" t="s">
        <v>454</v>
      </c>
      <c r="G271" s="15" t="str">
        <f>IFERROR(VLOOKUP(C271,SRA!B:T,5,0),"")</f>
        <v>TEC. EM ADM. E FIN.</v>
      </c>
      <c r="H271" s="11">
        <f>IFERROR(VLOOKUP(C271,SRA!B:T,18,0),"")</f>
        <v>1981.2</v>
      </c>
      <c r="I271" s="11">
        <f>IFERROR(VLOOKUP(C271,SRA!B:T,19,0),"")</f>
        <v>2312.9499999999998</v>
      </c>
      <c r="J271" s="31">
        <f>IFERROR(VLOOKUP(C271,JANEIRO!B:F,3,0),"0,00")</f>
        <v>4625.88</v>
      </c>
      <c r="K271" s="11">
        <f t="shared" si="8"/>
        <v>2415.5500000000002</v>
      </c>
      <c r="L271" s="31">
        <f>IFERROR(VLOOKUP(C271,JANEIRO!B:H,7,0),"0,00")</f>
        <v>2210.33</v>
      </c>
      <c r="M271" s="25" t="str">
        <f>IFERROR(VLOOKUP(C271,FÉRIAS!C:D,2,0),"")</f>
        <v/>
      </c>
      <c r="N271" s="21" t="str">
        <f>IFERROR(VLOOKUP(C271,AFASTADOS!B:C,2,0),"")</f>
        <v/>
      </c>
    </row>
    <row r="272" spans="2:14" s="21" customFormat="1">
      <c r="B272" s="15">
        <f t="shared" si="9"/>
        <v>264</v>
      </c>
      <c r="C272" s="27">
        <v>2668</v>
      </c>
      <c r="D272" s="28" t="str">
        <f>IFERROR(VLOOKUP(C272,SRA!B:C,2,0),"")</f>
        <v>CARLA BRANDAO DE C  FIGUEIREDO</v>
      </c>
      <c r="E272" s="15" t="str">
        <f>IFERROR(VLOOKUP(C272,SRA!B:T,8,0),"")</f>
        <v>CLT</v>
      </c>
      <c r="F272" s="20" t="s">
        <v>454</v>
      </c>
      <c r="G272" s="15" t="str">
        <f>IFERROR(VLOOKUP(C272,SRA!B:T,5,0),"")</f>
        <v>TEC. EM ADM. E FIN.</v>
      </c>
      <c r="H272" s="11">
        <f>IFERROR(VLOOKUP(C272,SRA!B:T,18,0),"")</f>
        <v>1981.2</v>
      </c>
      <c r="I272" s="11">
        <f>IFERROR(VLOOKUP(C272,SRA!B:T,19,0),"")</f>
        <v>0</v>
      </c>
      <c r="J272" s="31">
        <f>IFERROR(VLOOKUP(C272,JANEIRO!B:F,3,0),"0,00")</f>
        <v>1981.2</v>
      </c>
      <c r="K272" s="11">
        <f t="shared" si="8"/>
        <v>214.76</v>
      </c>
      <c r="L272" s="31">
        <f>IFERROR(VLOOKUP(C272,JANEIRO!B:H,7,0),"0,00")</f>
        <v>1766.44</v>
      </c>
      <c r="M272" s="25" t="str">
        <f>IFERROR(VLOOKUP(C272,FÉRIAS!C:D,2,0),"")</f>
        <v/>
      </c>
      <c r="N272" s="21" t="str">
        <f>IFERROR(VLOOKUP(C272,AFASTADOS!B:C,2,0),"")</f>
        <v/>
      </c>
    </row>
    <row r="273" spans="2:14" s="21" customFormat="1">
      <c r="B273" s="15">
        <f t="shared" si="9"/>
        <v>265</v>
      </c>
      <c r="C273" s="27">
        <v>2671</v>
      </c>
      <c r="D273" s="28" t="str">
        <f>IFERROR(VLOOKUP(C273,SRA!B:C,2,0),"")</f>
        <v>KATIA ADRIANA F D SILVA SOARES</v>
      </c>
      <c r="E273" s="15" t="str">
        <f>IFERROR(VLOOKUP(C273,SRA!B:T,8,0),"")</f>
        <v>CLT</v>
      </c>
      <c r="F273" s="20" t="s">
        <v>454</v>
      </c>
      <c r="G273" s="15" t="str">
        <f>IFERROR(VLOOKUP(C273,SRA!B:T,5,0),"")</f>
        <v>OP. DE PROD. IND.</v>
      </c>
      <c r="H273" s="11">
        <f>IFERROR(VLOOKUP(C273,SRA!B:T,18,0),"")</f>
        <v>1636.79</v>
      </c>
      <c r="I273" s="11">
        <f>IFERROR(VLOOKUP(C273,SRA!B:T,19,0),"")</f>
        <v>0</v>
      </c>
      <c r="J273" s="31">
        <f>IFERROR(VLOOKUP(C273,JANEIRO!B:F,3,0),"0,00")</f>
        <v>1698.83</v>
      </c>
      <c r="K273" s="11">
        <f t="shared" si="8"/>
        <v>286.69999999999982</v>
      </c>
      <c r="L273" s="31">
        <f>IFERROR(VLOOKUP(C273,JANEIRO!B:H,7,0),"0,00")</f>
        <v>1412.13</v>
      </c>
      <c r="M273" s="25" t="str">
        <f>IFERROR(VLOOKUP(C273,FÉRIAS!C:D,2,0),"")</f>
        <v/>
      </c>
      <c r="N273" s="21" t="str">
        <f>IFERROR(VLOOKUP(C273,AFASTADOS!B:C,2,0),"")</f>
        <v/>
      </c>
    </row>
    <row r="274" spans="2:14" s="21" customFormat="1">
      <c r="B274" s="15">
        <f t="shared" si="9"/>
        <v>266</v>
      </c>
      <c r="C274" s="27">
        <v>2672</v>
      </c>
      <c r="D274" s="28" t="str">
        <f>IFERROR(VLOOKUP(C274,SRA!B:C,2,0),"")</f>
        <v>IVANISE VIANA ALBUQUERQUE</v>
      </c>
      <c r="E274" s="15" t="str">
        <f>IFERROR(VLOOKUP(C274,SRA!B:T,8,0),"")</f>
        <v>CLT</v>
      </c>
      <c r="F274" s="20" t="s">
        <v>454</v>
      </c>
      <c r="G274" s="15" t="str">
        <f>IFERROR(VLOOKUP(C274,SRA!B:T,5,0),"")</f>
        <v>OP. DE PROD. IND.</v>
      </c>
      <c r="H274" s="11">
        <f>IFERROR(VLOOKUP(C274,SRA!B:T,18,0),"")</f>
        <v>1558.84</v>
      </c>
      <c r="I274" s="11">
        <f>IFERROR(VLOOKUP(C274,SRA!B:T,19,0),"")</f>
        <v>0</v>
      </c>
      <c r="J274" s="31">
        <f>IFERROR(VLOOKUP(C274,JANEIRO!B:F,3,0),"0,00")</f>
        <v>1558.84</v>
      </c>
      <c r="K274" s="11">
        <f t="shared" si="8"/>
        <v>348.57999999999993</v>
      </c>
      <c r="L274" s="31">
        <f>IFERROR(VLOOKUP(C274,JANEIRO!B:H,7,0),"0,00")</f>
        <v>1210.26</v>
      </c>
      <c r="M274" s="25" t="str">
        <f>IFERROR(VLOOKUP(C274,FÉRIAS!C:D,2,0),"")</f>
        <v/>
      </c>
      <c r="N274" s="21" t="str">
        <f>IFERROR(VLOOKUP(C274,AFASTADOS!B:C,2,0),"")</f>
        <v/>
      </c>
    </row>
    <row r="275" spans="2:14" s="21" customFormat="1">
      <c r="B275" s="15">
        <f t="shared" si="9"/>
        <v>267</v>
      </c>
      <c r="C275" s="27">
        <v>2675</v>
      </c>
      <c r="D275" s="28" t="str">
        <f>IFERROR(VLOOKUP(C275,SRA!B:C,2,0),"")</f>
        <v>RUTE FERNANDES BORBA</v>
      </c>
      <c r="E275" s="15" t="str">
        <f>IFERROR(VLOOKUP(C275,SRA!B:T,8,0),"")</f>
        <v>CLT</v>
      </c>
      <c r="F275" s="20" t="s">
        <v>466</v>
      </c>
      <c r="G275" s="15" t="str">
        <f>IFERROR(VLOOKUP(C275,SRA!B:T,5,0),"")</f>
        <v>OP. DE PROD. IND.</v>
      </c>
      <c r="H275" s="11">
        <f>IFERROR(VLOOKUP(C275,SRA!B:T,18,0),"")</f>
        <v>1484.6</v>
      </c>
      <c r="I275" s="11">
        <f>IFERROR(VLOOKUP(C275,SRA!B:T,19,0),"")</f>
        <v>0</v>
      </c>
      <c r="J275" s="31">
        <f>IFERROR(VLOOKUP(C275,JANEIRO!B:F,3,0),"0,00")</f>
        <v>1667.3</v>
      </c>
      <c r="K275" s="11">
        <f t="shared" si="8"/>
        <v>1251.1299999999999</v>
      </c>
      <c r="L275" s="31">
        <f>IFERROR(VLOOKUP(C275,JANEIRO!B:H,7,0),"0,00")</f>
        <v>416.17</v>
      </c>
      <c r="M275" s="25" t="str">
        <f>IFERROR(VLOOKUP(C275,FÉRIAS!C:D,2,0),"")</f>
        <v>RUTE FERNANDES BORBA</v>
      </c>
      <c r="N275" s="21" t="str">
        <f>IFERROR(VLOOKUP(C275,AFASTADOS!B:C,2,0),"")</f>
        <v/>
      </c>
    </row>
    <row r="276" spans="2:14" s="21" customFormat="1">
      <c r="B276" s="15">
        <f t="shared" si="9"/>
        <v>268</v>
      </c>
      <c r="C276" s="27">
        <v>2682</v>
      </c>
      <c r="D276" s="28" t="str">
        <f>IFERROR(VLOOKUP(C276,SRA!B:C,2,0),"")</f>
        <v>JENARIO LUCENA DA SILVA</v>
      </c>
      <c r="E276" s="15" t="str">
        <f>IFERROR(VLOOKUP(C276,SRA!B:T,8,0),"")</f>
        <v>CLT</v>
      </c>
      <c r="F276" s="20" t="s">
        <v>466</v>
      </c>
      <c r="G276" s="15" t="str">
        <f>IFERROR(VLOOKUP(C276,SRA!B:T,5,0),"")</f>
        <v>TEC. EM ADM. E FIN.</v>
      </c>
      <c r="H276" s="11">
        <f>IFERROR(VLOOKUP(C276,SRA!B:T,18,0),"")</f>
        <v>1981.21</v>
      </c>
      <c r="I276" s="11">
        <f>IFERROR(VLOOKUP(C276,SRA!B:T,19,0),"")</f>
        <v>0</v>
      </c>
      <c r="J276" s="31">
        <f>IFERROR(VLOOKUP(C276,JANEIRO!B:F,3,0),"0,00")</f>
        <v>2619.6</v>
      </c>
      <c r="K276" s="11">
        <f t="shared" si="8"/>
        <v>1813.19</v>
      </c>
      <c r="L276" s="31">
        <f>IFERROR(VLOOKUP(C276,JANEIRO!B:H,7,0),"0,00")</f>
        <v>806.41</v>
      </c>
      <c r="M276" s="25" t="str">
        <f>IFERROR(VLOOKUP(C276,FÉRIAS!C:D,2,0),"")</f>
        <v>JENARIO LUCENA DA SILVA</v>
      </c>
      <c r="N276" s="21" t="str">
        <f>IFERROR(VLOOKUP(C276,AFASTADOS!B:C,2,0),"")</f>
        <v/>
      </c>
    </row>
    <row r="277" spans="2:14" s="21" customFormat="1">
      <c r="B277" s="15">
        <f t="shared" si="9"/>
        <v>269</v>
      </c>
      <c r="C277" s="27">
        <v>2684</v>
      </c>
      <c r="D277" s="28" t="str">
        <f>IFERROR(VLOOKUP(C277,SRA!B:C,2,0),"")</f>
        <v>DULCE NARIELE ANHAIA LEMES</v>
      </c>
      <c r="E277" s="15" t="str">
        <f>IFERROR(VLOOKUP(C277,SRA!B:T,8,0),"")</f>
        <v>CLT</v>
      </c>
      <c r="F277" s="20" t="s">
        <v>454</v>
      </c>
      <c r="G277" s="15" t="str">
        <f>IFERROR(VLOOKUP(C277,SRA!B:T,5,0),"")</f>
        <v>ANA ASS FARMACEUTICA</v>
      </c>
      <c r="H277" s="11">
        <f>IFERROR(VLOOKUP(C277,SRA!B:T,18,0),"")</f>
        <v>5092.91</v>
      </c>
      <c r="I277" s="11">
        <f>IFERROR(VLOOKUP(C277,SRA!B:T,19,0),"")</f>
        <v>2312.9499999999998</v>
      </c>
      <c r="J277" s="31">
        <f>IFERROR(VLOOKUP(C277,JANEIRO!B:F,3,0),"0,00")</f>
        <v>8692.0300000000007</v>
      </c>
      <c r="K277" s="11">
        <f t="shared" si="8"/>
        <v>6174.0400000000009</v>
      </c>
      <c r="L277" s="31">
        <f>IFERROR(VLOOKUP(C277,JANEIRO!B:H,7,0),"0,00")</f>
        <v>2517.9899999999998</v>
      </c>
      <c r="M277" s="25" t="str">
        <f>IFERROR(VLOOKUP(C277,FÉRIAS!C:D,2,0),"")</f>
        <v/>
      </c>
      <c r="N277" s="21" t="str">
        <f>IFERROR(VLOOKUP(C277,AFASTADOS!B:C,2,0),"")</f>
        <v/>
      </c>
    </row>
    <row r="278" spans="2:14" s="21" customFormat="1">
      <c r="B278" s="15">
        <f t="shared" si="9"/>
        <v>270</v>
      </c>
      <c r="C278" s="27">
        <v>2687</v>
      </c>
      <c r="D278" s="28" t="str">
        <f>IFERROR(VLOOKUP(C278,SRA!B:C,2,0),"")</f>
        <v>MONICA MARIA G R F DE OLIVEIRA</v>
      </c>
      <c r="E278" s="15" t="str">
        <f>IFERROR(VLOOKUP(C278,SRA!B:T,8,0),"")</f>
        <v>CLT</v>
      </c>
      <c r="F278" s="20" t="s">
        <v>454</v>
      </c>
      <c r="G278" s="15" t="str">
        <f>IFERROR(VLOOKUP(C278,SRA!B:T,5,0),"")</f>
        <v>TEC. EM ADM. E FIN.</v>
      </c>
      <c r="H278" s="11">
        <f>IFERROR(VLOOKUP(C278,SRA!B:T,18,0),"")</f>
        <v>1981.2</v>
      </c>
      <c r="I278" s="11">
        <f>IFERROR(VLOOKUP(C278,SRA!B:T,19,0),"")</f>
        <v>1079.3800000000001</v>
      </c>
      <c r="J278" s="31">
        <f>IFERROR(VLOOKUP(C278,JANEIRO!B:F,3,0),"0,00")</f>
        <v>3128.59</v>
      </c>
      <c r="K278" s="11">
        <f t="shared" si="8"/>
        <v>1006.5799999999999</v>
      </c>
      <c r="L278" s="31">
        <f>IFERROR(VLOOKUP(C278,JANEIRO!B:H,7,0),"0,00")</f>
        <v>2122.0100000000002</v>
      </c>
      <c r="M278" s="25" t="str">
        <f>IFERROR(VLOOKUP(C278,FÉRIAS!C:D,2,0),"")</f>
        <v/>
      </c>
      <c r="N278" s="21" t="str">
        <f>IFERROR(VLOOKUP(C278,AFASTADOS!B:C,2,0),"")</f>
        <v/>
      </c>
    </row>
    <row r="279" spans="2:14" s="21" customFormat="1">
      <c r="B279" s="15">
        <f t="shared" si="9"/>
        <v>271</v>
      </c>
      <c r="C279" s="27">
        <v>2689</v>
      </c>
      <c r="D279" s="28" t="str">
        <f>IFERROR(VLOOKUP(C279,SRA!B:C,2,0),"")</f>
        <v>ILMA DE ALBUQUERQUE P MAIA</v>
      </c>
      <c r="E279" s="15" t="str">
        <f>IFERROR(VLOOKUP(C279,SRA!B:T,8,0),"")</f>
        <v>CLT</v>
      </c>
      <c r="F279" s="20" t="s">
        <v>479</v>
      </c>
      <c r="G279" s="15" t="str">
        <f>IFERROR(VLOOKUP(C279,SRA!B:T,5,0),"")</f>
        <v>TEC. EM ADM. E FIN.</v>
      </c>
      <c r="H279" s="11">
        <f>IFERROR(VLOOKUP(C279,SRA!B:T,18,0),"")</f>
        <v>1981.2</v>
      </c>
      <c r="I279" s="11">
        <f>IFERROR(VLOOKUP(C279,SRA!B:T,19,0),"")</f>
        <v>0</v>
      </c>
      <c r="J279" s="31">
        <f>IFERROR(VLOOKUP(C279,JANEIRO!B:F,3,0),"0,00")</f>
        <v>157.62</v>
      </c>
      <c r="K279" s="11">
        <f t="shared" si="8"/>
        <v>157.62</v>
      </c>
      <c r="L279" s="31">
        <f>IFERROR(VLOOKUP(C279,JANEIRO!B:H,7,0),"0,00")</f>
        <v>0</v>
      </c>
      <c r="M279" s="25" t="str">
        <f>IFERROR(VLOOKUP(C279,FÉRIAS!C:D,2,0),"")</f>
        <v/>
      </c>
      <c r="N279" s="21" t="str">
        <f>IFERROR(VLOOKUP(C279,AFASTADOS!B:C,2,0),"")</f>
        <v>ILMA DE ALBUQUERQUE P MAIA</v>
      </c>
    </row>
    <row r="280" spans="2:14" s="21" customFormat="1">
      <c r="B280" s="15">
        <f t="shared" si="9"/>
        <v>272</v>
      </c>
      <c r="C280" s="27">
        <v>2697</v>
      </c>
      <c r="D280" s="28" t="str">
        <f>IFERROR(VLOOKUP(C280,SRA!B:C,2,0),"")</f>
        <v>ELIANA BEZERRA CARVALHO</v>
      </c>
      <c r="E280" s="15" t="str">
        <f>IFERROR(VLOOKUP(C280,SRA!B:T,8,0),"")</f>
        <v>CLT</v>
      </c>
      <c r="F280" s="20" t="s">
        <v>454</v>
      </c>
      <c r="G280" s="15" t="str">
        <f>IFERROR(VLOOKUP(C280,SRA!B:T,5,0),"")</f>
        <v>TEC. EM ADM. E FIN.</v>
      </c>
      <c r="H280" s="11">
        <f>IFERROR(VLOOKUP(C280,SRA!B:T,18,0),"")</f>
        <v>1981.2</v>
      </c>
      <c r="I280" s="11">
        <f>IFERROR(VLOOKUP(C280,SRA!B:T,19,0),"")</f>
        <v>0</v>
      </c>
      <c r="J280" s="31">
        <f>IFERROR(VLOOKUP(C280,JANEIRO!B:F,3,0),"0,00")</f>
        <v>2512.4299999999998</v>
      </c>
      <c r="K280" s="11">
        <f t="shared" si="8"/>
        <v>2215.25</v>
      </c>
      <c r="L280" s="31">
        <f>IFERROR(VLOOKUP(C280,JANEIRO!B:H,7,0),"0,00")</f>
        <v>297.18</v>
      </c>
      <c r="M280" s="25" t="str">
        <f>IFERROR(VLOOKUP(C280,FÉRIAS!C:D,2,0),"")</f>
        <v/>
      </c>
      <c r="N280" s="21" t="str">
        <f>IFERROR(VLOOKUP(C280,AFASTADOS!B:C,2,0),"")</f>
        <v/>
      </c>
    </row>
    <row r="281" spans="2:14" s="21" customFormat="1">
      <c r="B281" s="15">
        <f t="shared" si="9"/>
        <v>273</v>
      </c>
      <c r="C281" s="27">
        <v>2701</v>
      </c>
      <c r="D281" s="28" t="str">
        <f>IFERROR(VLOOKUP(C281,SRA!B:C,2,0),"")</f>
        <v>PETULLA DE MOURA E SILVA</v>
      </c>
      <c r="E281" s="15" t="str">
        <f>IFERROR(VLOOKUP(C281,SRA!B:T,8,0),"")</f>
        <v>CLT</v>
      </c>
      <c r="F281" s="20" t="s">
        <v>454</v>
      </c>
      <c r="G281" s="15" t="str">
        <f>IFERROR(VLOOKUP(C281,SRA!B:T,5,0),"")</f>
        <v>TEC. EM ADM. E FIN.</v>
      </c>
      <c r="H281" s="11">
        <f>IFERROR(VLOOKUP(C281,SRA!B:T,18,0),"")</f>
        <v>1981.2</v>
      </c>
      <c r="I281" s="11">
        <f>IFERROR(VLOOKUP(C281,SRA!B:T,19,0),"")</f>
        <v>1079.3800000000001</v>
      </c>
      <c r="J281" s="31">
        <f>IFERROR(VLOOKUP(C281,JANEIRO!B:F,3,0),"0,00")</f>
        <v>3635.84</v>
      </c>
      <c r="K281" s="11">
        <f t="shared" si="8"/>
        <v>1674.4500000000003</v>
      </c>
      <c r="L281" s="31">
        <f>IFERROR(VLOOKUP(C281,JANEIRO!B:H,7,0),"0,00")</f>
        <v>1961.3899999999999</v>
      </c>
      <c r="M281" s="25" t="str">
        <f>IFERROR(VLOOKUP(C281,FÉRIAS!C:D,2,0),"")</f>
        <v/>
      </c>
      <c r="N281" s="21" t="str">
        <f>IFERROR(VLOOKUP(C281,AFASTADOS!B:C,2,0),"")</f>
        <v/>
      </c>
    </row>
    <row r="282" spans="2:14" s="21" customFormat="1">
      <c r="B282" s="15">
        <f t="shared" si="9"/>
        <v>274</v>
      </c>
      <c r="C282" s="27">
        <v>2702</v>
      </c>
      <c r="D282" s="28" t="str">
        <f>IFERROR(VLOOKUP(C282,SRA!B:C,2,0),"")</f>
        <v>DANILO DAVI DA SILVA DIAS</v>
      </c>
      <c r="E282" s="15" t="str">
        <f>IFERROR(VLOOKUP(C282,SRA!B:T,8,0),"")</f>
        <v>CLT</v>
      </c>
      <c r="F282" s="20" t="s">
        <v>454</v>
      </c>
      <c r="G282" s="15" t="str">
        <f>IFERROR(VLOOKUP(C282,SRA!B:T,5,0),"")</f>
        <v>ANA ASS FARMACEUTICA</v>
      </c>
      <c r="H282" s="11">
        <f>IFERROR(VLOOKUP(C282,SRA!B:T,18,0),"")</f>
        <v>5092.91</v>
      </c>
      <c r="I282" s="11">
        <f>IFERROR(VLOOKUP(C282,SRA!B:T,19,0),"")</f>
        <v>2312.9499999999998</v>
      </c>
      <c r="J282" s="31">
        <f>IFERROR(VLOOKUP(C282,JANEIRO!B:F,3,0),"0,00")</f>
        <v>7405.86</v>
      </c>
      <c r="K282" s="11">
        <f t="shared" si="8"/>
        <v>2533.9299999999994</v>
      </c>
      <c r="L282" s="31">
        <f>IFERROR(VLOOKUP(C282,JANEIRO!B:H,7,0),"0,00")</f>
        <v>4871.93</v>
      </c>
      <c r="M282" s="25" t="str">
        <f>IFERROR(VLOOKUP(C282,FÉRIAS!C:D,2,0),"")</f>
        <v/>
      </c>
      <c r="N282" s="21" t="str">
        <f>IFERROR(VLOOKUP(C282,AFASTADOS!B:C,2,0),"")</f>
        <v/>
      </c>
    </row>
    <row r="283" spans="2:14" s="21" customFormat="1">
      <c r="B283" s="15">
        <f t="shared" si="9"/>
        <v>275</v>
      </c>
      <c r="C283" s="27">
        <v>2705</v>
      </c>
      <c r="D283" s="28" t="str">
        <f>IFERROR(VLOOKUP(C283,SRA!B:C,2,0),"")</f>
        <v>JOSINALDO OLIVEIRA DE ANDRADE</v>
      </c>
      <c r="E283" s="15" t="str">
        <f>IFERROR(VLOOKUP(C283,SRA!B:T,8,0),"")</f>
        <v>CLT</v>
      </c>
      <c r="F283" s="20" t="s">
        <v>454</v>
      </c>
      <c r="G283" s="15" t="str">
        <f>IFERROR(VLOOKUP(C283,SRA!B:T,5,0),"")</f>
        <v>TEC. EM ADM. E FIN.</v>
      </c>
      <c r="H283" s="11">
        <f>IFERROR(VLOOKUP(C283,SRA!B:T,18,0),"")</f>
        <v>1981.2</v>
      </c>
      <c r="I283" s="11">
        <f>IFERROR(VLOOKUP(C283,SRA!B:T,19,0),"")</f>
        <v>0</v>
      </c>
      <c r="J283" s="31">
        <f>IFERROR(VLOOKUP(C283,JANEIRO!B:F,3,0),"0,00")</f>
        <v>2195.9</v>
      </c>
      <c r="K283" s="11">
        <f t="shared" si="8"/>
        <v>488.26000000000022</v>
      </c>
      <c r="L283" s="31">
        <f>IFERROR(VLOOKUP(C283,JANEIRO!B:H,7,0),"0,00")</f>
        <v>1707.6399999999999</v>
      </c>
      <c r="M283" s="25" t="str">
        <f>IFERROR(VLOOKUP(C283,FÉRIAS!C:D,2,0),"")</f>
        <v/>
      </c>
      <c r="N283" s="21" t="str">
        <f>IFERROR(VLOOKUP(C283,AFASTADOS!B:C,2,0),"")</f>
        <v/>
      </c>
    </row>
    <row r="284" spans="2:14" s="21" customFormat="1">
      <c r="B284" s="15">
        <f t="shared" si="9"/>
        <v>276</v>
      </c>
      <c r="C284" s="27">
        <v>2706</v>
      </c>
      <c r="D284" s="28" t="str">
        <f>IFERROR(VLOOKUP(C284,SRA!B:C,2,0),"")</f>
        <v>AMANDA FREITAS BASILIO</v>
      </c>
      <c r="E284" s="15" t="str">
        <f>IFERROR(VLOOKUP(C284,SRA!B:T,8,0),"")</f>
        <v>CLT</v>
      </c>
      <c r="F284" s="20" t="s">
        <v>466</v>
      </c>
      <c r="G284" s="15" t="str">
        <f>IFERROR(VLOOKUP(C284,SRA!B:T,5,0),"")</f>
        <v>ANA ASS FARMACEUTICA</v>
      </c>
      <c r="H284" s="11">
        <f>IFERROR(VLOOKUP(C284,SRA!B:T,18,0),"")</f>
        <v>5092.91</v>
      </c>
      <c r="I284" s="11">
        <f>IFERROR(VLOOKUP(C284,SRA!B:T,19,0),"")</f>
        <v>0</v>
      </c>
      <c r="J284" s="31">
        <f>IFERROR(VLOOKUP(C284,JANEIRO!B:F,3,0),"0,00")</f>
        <v>11883.46</v>
      </c>
      <c r="K284" s="11">
        <f t="shared" si="8"/>
        <v>6961.7199999999993</v>
      </c>
      <c r="L284" s="31">
        <f>IFERROR(VLOOKUP(C284,JANEIRO!B:H,7,0),"0,00")</f>
        <v>4921.74</v>
      </c>
      <c r="M284" s="25" t="str">
        <f>IFERROR(VLOOKUP(C284,FÉRIAS!C:D,2,0),"")</f>
        <v>AMANDA FREITAS BASILIO</v>
      </c>
      <c r="N284" s="21" t="str">
        <f>IFERROR(VLOOKUP(C284,AFASTADOS!B:C,2,0),"")</f>
        <v/>
      </c>
    </row>
    <row r="285" spans="2:14" s="21" customFormat="1">
      <c r="B285" s="15">
        <f t="shared" si="9"/>
        <v>277</v>
      </c>
      <c r="C285" s="27">
        <v>2707</v>
      </c>
      <c r="D285" s="28" t="str">
        <f>IFERROR(VLOOKUP(C285,SRA!B:C,2,0),"")</f>
        <v>ROMARIO LUIZ DO NASCIMENTO</v>
      </c>
      <c r="E285" s="15" t="str">
        <f>IFERROR(VLOOKUP(C285,SRA!B:T,8,0),"")</f>
        <v>CLT</v>
      </c>
      <c r="F285" s="20" t="s">
        <v>466</v>
      </c>
      <c r="G285" s="15" t="str">
        <f>IFERROR(VLOOKUP(C285,SRA!B:T,5,0),"")</f>
        <v>TEC. EM ADM. E FIN.</v>
      </c>
      <c r="H285" s="11">
        <f>IFERROR(VLOOKUP(C285,SRA!B:T,18,0),"")</f>
        <v>1981.2</v>
      </c>
      <c r="I285" s="11">
        <f>IFERROR(VLOOKUP(C285,SRA!B:T,19,0),"")</f>
        <v>822.38</v>
      </c>
      <c r="J285" s="31">
        <f>IFERROR(VLOOKUP(C285,JANEIRO!B:F,3,0),"0,00")</f>
        <v>3115.09</v>
      </c>
      <c r="K285" s="11">
        <f t="shared" si="8"/>
        <v>2127.25</v>
      </c>
      <c r="L285" s="31">
        <f>IFERROR(VLOOKUP(C285,JANEIRO!B:H,7,0),"0,00")</f>
        <v>987.84</v>
      </c>
      <c r="M285" s="25" t="str">
        <f>IFERROR(VLOOKUP(C285,FÉRIAS!C:D,2,0),"")</f>
        <v>ROMARIO LUIZ DO NASCIMENTO</v>
      </c>
      <c r="N285" s="21" t="str">
        <f>IFERROR(VLOOKUP(C285,AFASTADOS!B:C,2,0),"")</f>
        <v/>
      </c>
    </row>
    <row r="286" spans="2:14" s="21" customFormat="1">
      <c r="B286" s="15">
        <f t="shared" si="9"/>
        <v>278</v>
      </c>
      <c r="C286" s="27">
        <v>2709</v>
      </c>
      <c r="D286" s="28" t="str">
        <f>IFERROR(VLOOKUP(C286,SRA!B:C,2,0),"")</f>
        <v>KATIA DA CONCEICAO DA SILVA</v>
      </c>
      <c r="E286" s="15" t="str">
        <f>IFERROR(VLOOKUP(C286,SRA!B:T,8,0),"")</f>
        <v>CLT</v>
      </c>
      <c r="F286" s="20" t="s">
        <v>454</v>
      </c>
      <c r="G286" s="15" t="str">
        <f>IFERROR(VLOOKUP(C286,SRA!B:T,5,0),"")</f>
        <v>TEC. EM ADM. E FIN.</v>
      </c>
      <c r="H286" s="11">
        <f>IFERROR(VLOOKUP(C286,SRA!B:T,18,0),"")</f>
        <v>1981.2</v>
      </c>
      <c r="I286" s="11">
        <f>IFERROR(VLOOKUP(C286,SRA!B:T,19,0),"")</f>
        <v>2312.9499999999998</v>
      </c>
      <c r="J286" s="31">
        <f>IFERROR(VLOOKUP(C286,JANEIRO!B:F,3,0),"0,00")</f>
        <v>4294.1499999999996</v>
      </c>
      <c r="K286" s="11">
        <f t="shared" si="8"/>
        <v>2310.62</v>
      </c>
      <c r="L286" s="31">
        <f>IFERROR(VLOOKUP(C286,JANEIRO!B:H,7,0),"0,00")</f>
        <v>1983.53</v>
      </c>
      <c r="M286" s="25" t="str">
        <f>IFERROR(VLOOKUP(C286,FÉRIAS!C:D,2,0),"")</f>
        <v/>
      </c>
      <c r="N286" s="21" t="str">
        <f>IFERROR(VLOOKUP(C286,AFASTADOS!B:C,2,0),"")</f>
        <v/>
      </c>
    </row>
    <row r="287" spans="2:14" s="21" customFormat="1">
      <c r="B287" s="15">
        <f t="shared" si="9"/>
        <v>279</v>
      </c>
      <c r="C287" s="27">
        <v>2710</v>
      </c>
      <c r="D287" s="28" t="str">
        <f>IFERROR(VLOOKUP(C287,SRA!B:C,2,0),"")</f>
        <v>PAULA FRASSINETTI S L BELIAN</v>
      </c>
      <c r="E287" s="15" t="str">
        <f>IFERROR(VLOOKUP(C287,SRA!B:T,8,0),"")</f>
        <v>CLT</v>
      </c>
      <c r="F287" s="20" t="s">
        <v>466</v>
      </c>
      <c r="G287" s="15" t="str">
        <f>IFERROR(VLOOKUP(C287,SRA!B:T,5,0),"")</f>
        <v>TEC. EM ADM. E FIN.</v>
      </c>
      <c r="H287" s="11">
        <f>IFERROR(VLOOKUP(C287,SRA!B:T,18,0),"")</f>
        <v>2080.27</v>
      </c>
      <c r="I287" s="11">
        <f>IFERROR(VLOOKUP(C287,SRA!B:T,19,0),"")</f>
        <v>822.38</v>
      </c>
      <c r="J287" s="31">
        <f>IFERROR(VLOOKUP(C287,JANEIRO!B:F,3,0),"0,00")</f>
        <v>3837.96</v>
      </c>
      <c r="K287" s="11">
        <f t="shared" si="8"/>
        <v>2817.87</v>
      </c>
      <c r="L287" s="31">
        <f>IFERROR(VLOOKUP(C287,JANEIRO!B:H,7,0),"0,00")</f>
        <v>1020.09</v>
      </c>
      <c r="M287" s="25" t="str">
        <f>IFERROR(VLOOKUP(C287,FÉRIAS!C:D,2,0),"")</f>
        <v>PAULA FRASSINETTI S L BELIAN</v>
      </c>
      <c r="N287" s="21" t="str">
        <f>IFERROR(VLOOKUP(C287,AFASTADOS!B:C,2,0),"")</f>
        <v/>
      </c>
    </row>
    <row r="288" spans="2:14" s="21" customFormat="1">
      <c r="B288" s="15">
        <f t="shared" si="9"/>
        <v>280</v>
      </c>
      <c r="C288" s="27">
        <v>2712</v>
      </c>
      <c r="D288" s="28" t="str">
        <f>IFERROR(VLOOKUP(C288,SRA!B:C,2,0),"")</f>
        <v>AUGUSTO CESAR N  A  DA SILVA</v>
      </c>
      <c r="E288" s="15" t="str">
        <f>IFERROR(VLOOKUP(C288,SRA!B:T,8,0),"")</f>
        <v>CLT</v>
      </c>
      <c r="F288" s="20" t="s">
        <v>454</v>
      </c>
      <c r="G288" s="15" t="str">
        <f>IFERROR(VLOOKUP(C288,SRA!B:T,5,0),"")</f>
        <v>TEC. EM ADM. E FIN.</v>
      </c>
      <c r="H288" s="11">
        <f>IFERROR(VLOOKUP(C288,SRA!B:T,18,0),"")</f>
        <v>2080.27</v>
      </c>
      <c r="I288" s="11">
        <f>IFERROR(VLOOKUP(C288,SRA!B:T,19,0),"")</f>
        <v>822.38</v>
      </c>
      <c r="J288" s="31">
        <f>IFERROR(VLOOKUP(C288,JANEIRO!B:F,3,0),"0,00")</f>
        <v>3234.38</v>
      </c>
      <c r="K288" s="11">
        <f t="shared" si="8"/>
        <v>879.86000000000013</v>
      </c>
      <c r="L288" s="31">
        <f>IFERROR(VLOOKUP(C288,JANEIRO!B:H,7,0),"0,00")</f>
        <v>2354.52</v>
      </c>
      <c r="M288" s="25" t="str">
        <f>IFERROR(VLOOKUP(C288,FÉRIAS!C:D,2,0),"")</f>
        <v/>
      </c>
      <c r="N288" s="21" t="str">
        <f>IFERROR(VLOOKUP(C288,AFASTADOS!B:C,2,0),"")</f>
        <v/>
      </c>
    </row>
    <row r="289" spans="2:14" s="21" customFormat="1">
      <c r="B289" s="15">
        <f t="shared" si="9"/>
        <v>281</v>
      </c>
      <c r="C289" s="27">
        <v>2717</v>
      </c>
      <c r="D289" s="28" t="str">
        <f>IFERROR(VLOOKUP(C289,SRA!B:C,2,0),"")</f>
        <v>MARCIA ANDREA F SECUNDINO</v>
      </c>
      <c r="E289" s="15" t="str">
        <f>IFERROR(VLOOKUP(C289,SRA!B:T,8,0),"")</f>
        <v>CLT</v>
      </c>
      <c r="F289" s="20" t="s">
        <v>454</v>
      </c>
      <c r="G289" s="15" t="str">
        <f>IFERROR(VLOOKUP(C289,SRA!B:T,5,0),"")</f>
        <v>ANA ASS FARMACEUTICA</v>
      </c>
      <c r="H289" s="11">
        <f>IFERROR(VLOOKUP(C289,SRA!B:T,18,0),"")</f>
        <v>5092.91</v>
      </c>
      <c r="I289" s="11">
        <f>IFERROR(VLOOKUP(C289,SRA!B:T,19,0),"")</f>
        <v>2312.9499999999998</v>
      </c>
      <c r="J289" s="31">
        <f>IFERROR(VLOOKUP(C289,JANEIRO!B:F,3,0),"0,00")</f>
        <v>7405.87</v>
      </c>
      <c r="K289" s="11">
        <f t="shared" si="8"/>
        <v>1823.29</v>
      </c>
      <c r="L289" s="31">
        <f>IFERROR(VLOOKUP(C289,JANEIRO!B:H,7,0),"0,00")</f>
        <v>5582.58</v>
      </c>
      <c r="M289" s="25" t="str">
        <f>IFERROR(VLOOKUP(C289,FÉRIAS!C:D,2,0),"")</f>
        <v/>
      </c>
      <c r="N289" s="21" t="str">
        <f>IFERROR(VLOOKUP(C289,AFASTADOS!B:C,2,0),"")</f>
        <v/>
      </c>
    </row>
    <row r="290" spans="2:14" s="21" customFormat="1">
      <c r="B290" s="15">
        <f t="shared" si="9"/>
        <v>282</v>
      </c>
      <c r="C290" s="27">
        <v>2718</v>
      </c>
      <c r="D290" s="28" t="str">
        <f>IFERROR(VLOOKUP(C290,SRA!B:C,2,0),"")</f>
        <v>PAULA SHEMILLY GALDINO SANTIAG</v>
      </c>
      <c r="E290" s="15" t="str">
        <f>IFERROR(VLOOKUP(C290,SRA!B:T,8,0),"")</f>
        <v>CLT</v>
      </c>
      <c r="F290" s="20" t="s">
        <v>466</v>
      </c>
      <c r="G290" s="15" t="str">
        <f>IFERROR(VLOOKUP(C290,SRA!B:T,5,0),"")</f>
        <v>TEC. EM ADM. E FIN.</v>
      </c>
      <c r="H290" s="11">
        <f>IFERROR(VLOOKUP(C290,SRA!B:T,18,0),"")</f>
        <v>1981.2</v>
      </c>
      <c r="I290" s="11">
        <f>IFERROR(VLOOKUP(C290,SRA!B:T,19,0),"")</f>
        <v>822.38</v>
      </c>
      <c r="J290" s="31">
        <f>IFERROR(VLOOKUP(C290,JANEIRO!B:F,3,0),"0,00")</f>
        <v>3518.45</v>
      </c>
      <c r="K290" s="11">
        <f t="shared" si="8"/>
        <v>1786.3999999999996</v>
      </c>
      <c r="L290" s="31">
        <f>IFERROR(VLOOKUP(C290,JANEIRO!B:H,7,0),"0,00")</f>
        <v>1732.0500000000002</v>
      </c>
      <c r="M290" s="25" t="str">
        <f>IFERROR(VLOOKUP(C290,FÉRIAS!C:D,2,0),"")</f>
        <v>PAULA SHEMILLY GALDINO SANTIAG</v>
      </c>
      <c r="N290" s="21" t="str">
        <f>IFERROR(VLOOKUP(C290,AFASTADOS!B:C,2,0),"")</f>
        <v/>
      </c>
    </row>
    <row r="291" spans="2:14" s="21" customFormat="1">
      <c r="B291" s="15">
        <f t="shared" si="9"/>
        <v>283</v>
      </c>
      <c r="C291" s="27">
        <v>2719</v>
      </c>
      <c r="D291" s="28" t="str">
        <f>IFERROR(VLOOKUP(C291,SRA!B:C,2,0),"")</f>
        <v>DANIELLE MEDEIROS PONTES</v>
      </c>
      <c r="E291" s="15" t="str">
        <f>IFERROR(VLOOKUP(C291,SRA!B:T,8,0),"")</f>
        <v>CLT</v>
      </c>
      <c r="F291" s="20" t="s">
        <v>466</v>
      </c>
      <c r="G291" s="15" t="str">
        <f>IFERROR(VLOOKUP(C291,SRA!B:T,5,0),"")</f>
        <v>TEC. EM ADM. E FIN.</v>
      </c>
      <c r="H291" s="11">
        <f>IFERROR(VLOOKUP(C291,SRA!B:T,18,0),"")</f>
        <v>2080.27</v>
      </c>
      <c r="I291" s="11">
        <f>IFERROR(VLOOKUP(C291,SRA!B:T,19,0),"")</f>
        <v>0</v>
      </c>
      <c r="J291" s="31">
        <f>IFERROR(VLOOKUP(C291,JANEIRO!B:F,3,0),"0,00")</f>
        <v>4491.63</v>
      </c>
      <c r="K291" s="11">
        <f t="shared" si="8"/>
        <v>2710.2700000000004</v>
      </c>
      <c r="L291" s="31">
        <f>IFERROR(VLOOKUP(C291,JANEIRO!B:H,7,0),"0,00")</f>
        <v>1781.36</v>
      </c>
      <c r="M291" s="25" t="str">
        <f>IFERROR(VLOOKUP(C291,FÉRIAS!C:D,2,0),"")</f>
        <v>DANIELLE MEDEIROS PONTES</v>
      </c>
      <c r="N291" s="21" t="str">
        <f>IFERROR(VLOOKUP(C291,AFASTADOS!B:C,2,0),"")</f>
        <v/>
      </c>
    </row>
    <row r="292" spans="2:14" s="21" customFormat="1">
      <c r="B292" s="15">
        <f t="shared" si="9"/>
        <v>284</v>
      </c>
      <c r="C292" s="27">
        <v>2720</v>
      </c>
      <c r="D292" s="28" t="str">
        <f>IFERROR(VLOOKUP(C292,SRA!B:C,2,0),"")</f>
        <v>JONATAS BERNARDINO R  DA SILVA</v>
      </c>
      <c r="E292" s="15" t="str">
        <f>IFERROR(VLOOKUP(C292,SRA!B:T,8,0),"")</f>
        <v>CLT</v>
      </c>
      <c r="F292" s="20" t="s">
        <v>454</v>
      </c>
      <c r="G292" s="15" t="str">
        <f>IFERROR(VLOOKUP(C292,SRA!B:T,5,0),"")</f>
        <v>TEC. EM ADM. E FIN.</v>
      </c>
      <c r="H292" s="11">
        <f>IFERROR(VLOOKUP(C292,SRA!B:T,18,0),"")</f>
        <v>1981.21</v>
      </c>
      <c r="I292" s="11">
        <f>IFERROR(VLOOKUP(C292,SRA!B:T,19,0),"")</f>
        <v>0</v>
      </c>
      <c r="J292" s="31">
        <f>IFERROR(VLOOKUP(C292,JANEIRO!B:F,3,0),"0,00")</f>
        <v>2124.34</v>
      </c>
      <c r="K292" s="11">
        <f t="shared" si="8"/>
        <v>1005.8900000000001</v>
      </c>
      <c r="L292" s="31">
        <f>IFERROR(VLOOKUP(C292,JANEIRO!B:H,7,0),"0,00")</f>
        <v>1118.45</v>
      </c>
      <c r="M292" s="25" t="str">
        <f>IFERROR(VLOOKUP(C292,FÉRIAS!C:D,2,0),"")</f>
        <v/>
      </c>
      <c r="N292" s="21" t="str">
        <f>IFERROR(VLOOKUP(C292,AFASTADOS!B:C,2,0),"")</f>
        <v/>
      </c>
    </row>
    <row r="293" spans="2:14" s="21" customFormat="1">
      <c r="B293" s="15">
        <f t="shared" si="9"/>
        <v>285</v>
      </c>
      <c r="C293" s="27">
        <v>2721</v>
      </c>
      <c r="D293" s="28" t="str">
        <f>IFERROR(VLOOKUP(C293,SRA!B:C,2,0),"")</f>
        <v>CLECIO JOSE DA SILVA</v>
      </c>
      <c r="E293" s="15" t="str">
        <f>IFERROR(VLOOKUP(C293,SRA!B:T,8,0),"")</f>
        <v>CLT</v>
      </c>
      <c r="F293" s="20" t="s">
        <v>454</v>
      </c>
      <c r="G293" s="15" t="str">
        <f>IFERROR(VLOOKUP(C293,SRA!B:T,5,0),"")</f>
        <v>TEC. EM ADM. E FIN.</v>
      </c>
      <c r="H293" s="11">
        <f>IFERROR(VLOOKUP(C293,SRA!B:T,18,0),"")</f>
        <v>1981.2</v>
      </c>
      <c r="I293" s="11">
        <f>IFERROR(VLOOKUP(C293,SRA!B:T,19,0),"")</f>
        <v>214.7</v>
      </c>
      <c r="J293" s="31">
        <f>IFERROR(VLOOKUP(C293,JANEIRO!B:F,3,0),"0,00")</f>
        <v>2195.9</v>
      </c>
      <c r="K293" s="11">
        <f t="shared" si="8"/>
        <v>376.0300000000002</v>
      </c>
      <c r="L293" s="31">
        <f>IFERROR(VLOOKUP(C293,JANEIRO!B:H,7,0),"0,00")</f>
        <v>1819.87</v>
      </c>
      <c r="M293" s="25" t="str">
        <f>IFERROR(VLOOKUP(C293,FÉRIAS!C:D,2,0),"")</f>
        <v/>
      </c>
      <c r="N293" s="21" t="str">
        <f>IFERROR(VLOOKUP(C293,AFASTADOS!B:C,2,0),"")</f>
        <v/>
      </c>
    </row>
    <row r="294" spans="2:14" s="21" customFormat="1">
      <c r="B294" s="15">
        <f t="shared" si="9"/>
        <v>286</v>
      </c>
      <c r="C294" s="27">
        <v>2726</v>
      </c>
      <c r="D294" s="28" t="str">
        <f>IFERROR(VLOOKUP(C294,SRA!B:C,2,0),"")</f>
        <v>MARIA GILVANEIDE SANTOS LIMA</v>
      </c>
      <c r="E294" s="15" t="str">
        <f>IFERROR(VLOOKUP(C294,SRA!B:T,8,0),"")</f>
        <v>CLT</v>
      </c>
      <c r="F294" s="20" t="s">
        <v>466</v>
      </c>
      <c r="G294" s="15" t="str">
        <f>IFERROR(VLOOKUP(C294,SRA!B:T,5,0),"")</f>
        <v>TEC. EM ADM. E FIN.</v>
      </c>
      <c r="H294" s="11">
        <f>IFERROR(VLOOKUP(C294,SRA!B:T,18,0),"")</f>
        <v>2080.27</v>
      </c>
      <c r="I294" s="11">
        <f>IFERROR(VLOOKUP(C294,SRA!B:T,19,0),"")</f>
        <v>2312.9499999999998</v>
      </c>
      <c r="J294" s="31">
        <f>IFERROR(VLOOKUP(C294,JANEIRO!B:F,3,0),"0,00")</f>
        <v>5602.28</v>
      </c>
      <c r="K294" s="11">
        <f t="shared" si="8"/>
        <v>4408.04</v>
      </c>
      <c r="L294" s="31">
        <f>IFERROR(VLOOKUP(C294,JANEIRO!B:H,7,0),"0,00")</f>
        <v>1194.24</v>
      </c>
      <c r="M294" s="25" t="str">
        <f>IFERROR(VLOOKUP(C294,FÉRIAS!C:D,2,0),"")</f>
        <v>MARIA GILVANEIDE SANTOS LIMA</v>
      </c>
      <c r="N294" s="21" t="str">
        <f>IFERROR(VLOOKUP(C294,AFASTADOS!B:C,2,0),"")</f>
        <v/>
      </c>
    </row>
    <row r="295" spans="2:14" s="21" customFormat="1">
      <c r="B295" s="15">
        <f t="shared" si="9"/>
        <v>287</v>
      </c>
      <c r="C295" s="27">
        <v>2732</v>
      </c>
      <c r="D295" s="28" t="str">
        <f>IFERROR(VLOOKUP(C295,SRA!B:C,2,0),"")</f>
        <v>LILIANE DA SILVA SALVADOR</v>
      </c>
      <c r="E295" s="15" t="str">
        <f>IFERROR(VLOOKUP(C295,SRA!B:T,8,0),"")</f>
        <v>CLT</v>
      </c>
      <c r="F295" s="20" t="s">
        <v>466</v>
      </c>
      <c r="G295" s="15" t="str">
        <f>IFERROR(VLOOKUP(C295,SRA!B:T,5,0),"")</f>
        <v>TEC. EM ADM. E FIN.</v>
      </c>
      <c r="H295" s="11">
        <f>IFERROR(VLOOKUP(C295,SRA!B:T,18,0),"")</f>
        <v>1981.2</v>
      </c>
      <c r="I295" s="11">
        <f>IFERROR(VLOOKUP(C295,SRA!B:T,19,0),"")</f>
        <v>0</v>
      </c>
      <c r="J295" s="31">
        <f>IFERROR(VLOOKUP(C295,JANEIRO!B:F,3,0),"0,00")</f>
        <v>2761.8</v>
      </c>
      <c r="K295" s="11">
        <f t="shared" si="8"/>
        <v>2761.8</v>
      </c>
      <c r="L295" s="31">
        <f>IFERROR(VLOOKUP(C295,JANEIRO!B:H,7,0),"0,00")</f>
        <v>0</v>
      </c>
      <c r="M295" s="25" t="str">
        <f>IFERROR(VLOOKUP(C295,FÉRIAS!C:D,2,0),"")</f>
        <v>LILIANE DA SILVA SALVADOR</v>
      </c>
      <c r="N295" s="21" t="str">
        <f>IFERROR(VLOOKUP(C295,AFASTADOS!B:C,2,0),"")</f>
        <v/>
      </c>
    </row>
    <row r="296" spans="2:14" s="21" customFormat="1">
      <c r="B296" s="15">
        <f t="shared" si="9"/>
        <v>288</v>
      </c>
      <c r="C296" s="27">
        <v>2736</v>
      </c>
      <c r="D296" s="28" t="str">
        <f>IFERROR(VLOOKUP(C296,SRA!B:C,2,0),"")</f>
        <v>LUCENILDO JOSE DA SILVA</v>
      </c>
      <c r="E296" s="15" t="str">
        <f>IFERROR(VLOOKUP(C296,SRA!B:T,8,0),"")</f>
        <v>CLT</v>
      </c>
      <c r="F296" s="20" t="s">
        <v>454</v>
      </c>
      <c r="G296" s="15" t="str">
        <f>IFERROR(VLOOKUP(C296,SRA!B:T,5,0),"")</f>
        <v>TEC. EM ADM. E FIN.</v>
      </c>
      <c r="H296" s="11">
        <f>IFERROR(VLOOKUP(C296,SRA!B:T,18,0),"")</f>
        <v>1981.2</v>
      </c>
      <c r="I296" s="11">
        <f>IFERROR(VLOOKUP(C296,SRA!B:T,19,0),"")</f>
        <v>214.7</v>
      </c>
      <c r="J296" s="31">
        <f>IFERROR(VLOOKUP(C296,JANEIRO!B:F,3,0),"0,00")</f>
        <v>2391.09</v>
      </c>
      <c r="K296" s="11">
        <f t="shared" si="8"/>
        <v>613.01000000000022</v>
      </c>
      <c r="L296" s="31">
        <f>IFERROR(VLOOKUP(C296,JANEIRO!B:H,7,0),"0,00")</f>
        <v>1778.08</v>
      </c>
      <c r="M296" s="25" t="str">
        <f>IFERROR(VLOOKUP(C296,FÉRIAS!C:D,2,0),"")</f>
        <v/>
      </c>
      <c r="N296" s="21" t="str">
        <f>IFERROR(VLOOKUP(C296,AFASTADOS!B:C,2,0),"")</f>
        <v/>
      </c>
    </row>
    <row r="297" spans="2:14" s="21" customFormat="1">
      <c r="B297" s="15">
        <f t="shared" si="9"/>
        <v>289</v>
      </c>
      <c r="C297" s="27">
        <v>2748</v>
      </c>
      <c r="D297" s="28" t="str">
        <f>IFERROR(VLOOKUP(C297,SRA!B:C,2,0),"")</f>
        <v>LEONINO CLEMENTE DA SILVA</v>
      </c>
      <c r="E297" s="15" t="str">
        <f>IFERROR(VLOOKUP(C297,SRA!B:T,8,0),"")</f>
        <v>CLT</v>
      </c>
      <c r="F297" s="20" t="s">
        <v>454</v>
      </c>
      <c r="G297" s="15" t="str">
        <f>IFERROR(VLOOKUP(C297,SRA!B:T,5,0),"")</f>
        <v>OP. DE PROD. IND.</v>
      </c>
      <c r="H297" s="11">
        <f>IFERROR(VLOOKUP(C297,SRA!B:T,18,0),"")</f>
        <v>1484.6</v>
      </c>
      <c r="I297" s="11">
        <f>IFERROR(VLOOKUP(C297,SRA!B:T,19,0),"")</f>
        <v>0</v>
      </c>
      <c r="J297" s="31">
        <f>IFERROR(VLOOKUP(C297,JANEIRO!B:F,3,0),"0,00")</f>
        <v>1484.6</v>
      </c>
      <c r="K297" s="11">
        <f t="shared" si="8"/>
        <v>423.4699999999998</v>
      </c>
      <c r="L297" s="31">
        <f>IFERROR(VLOOKUP(C297,JANEIRO!B:H,7,0),"0,00")</f>
        <v>1061.1300000000001</v>
      </c>
      <c r="M297" s="25" t="str">
        <f>IFERROR(VLOOKUP(C297,FÉRIAS!C:D,2,0),"")</f>
        <v/>
      </c>
      <c r="N297" s="21" t="str">
        <f>IFERROR(VLOOKUP(C297,AFASTADOS!B:C,2,0),"")</f>
        <v/>
      </c>
    </row>
    <row r="298" spans="2:14" s="21" customFormat="1">
      <c r="B298" s="15">
        <f t="shared" si="9"/>
        <v>290</v>
      </c>
      <c r="C298" s="27">
        <v>2751</v>
      </c>
      <c r="D298" s="28" t="str">
        <f>IFERROR(VLOOKUP(C298,SRA!B:C,2,0),"")</f>
        <v>DENNYS RYAN GUILHERME PEREIRA</v>
      </c>
      <c r="E298" s="15" t="str">
        <f>IFERROR(VLOOKUP(C298,SRA!B:T,8,0),"")</f>
        <v>CLT</v>
      </c>
      <c r="F298" s="20" t="s">
        <v>454</v>
      </c>
      <c r="G298" s="15" t="str">
        <f>IFERROR(VLOOKUP(C298,SRA!B:T,5,0),"")</f>
        <v>OP. DE PROD. IND.</v>
      </c>
      <c r="H298" s="11">
        <f>IFERROR(VLOOKUP(C298,SRA!B:T,18,0),"")</f>
        <v>1804.59</v>
      </c>
      <c r="I298" s="11">
        <f>IFERROR(VLOOKUP(C298,SRA!B:T,19,0),"")</f>
        <v>0</v>
      </c>
      <c r="J298" s="31">
        <f>IFERROR(VLOOKUP(C298,JANEIRO!B:F,3,0),"0,00")</f>
        <v>1804.59</v>
      </c>
      <c r="K298" s="11">
        <f t="shared" si="8"/>
        <v>979.06999999999994</v>
      </c>
      <c r="L298" s="31">
        <f>IFERROR(VLOOKUP(C298,JANEIRO!B:H,7,0),"0,00")</f>
        <v>825.52</v>
      </c>
      <c r="M298" s="25" t="str">
        <f>IFERROR(VLOOKUP(C298,FÉRIAS!C:D,2,0),"")</f>
        <v/>
      </c>
      <c r="N298" s="21" t="str">
        <f>IFERROR(VLOOKUP(C298,AFASTADOS!B:C,2,0),"")</f>
        <v/>
      </c>
    </row>
    <row r="299" spans="2:14" s="21" customFormat="1">
      <c r="B299" s="15">
        <f t="shared" si="9"/>
        <v>291</v>
      </c>
      <c r="C299" s="20">
        <v>2754</v>
      </c>
      <c r="D299" s="28" t="str">
        <f>IFERROR(VLOOKUP(C299,SRA!B:C,2,0),"")</f>
        <v>ROSANGELA BARROS CANTALICE</v>
      </c>
      <c r="E299" s="15" t="str">
        <f>IFERROR(VLOOKUP(C299,SRA!B:T,8,0),"")</f>
        <v>CLT</v>
      </c>
      <c r="F299" s="20" t="s">
        <v>479</v>
      </c>
      <c r="G299" s="15" t="str">
        <f>IFERROR(VLOOKUP(C299,SRA!B:T,5,0),"")</f>
        <v>OP. DE PROD. IND.</v>
      </c>
      <c r="H299" s="11">
        <f>IFERROR(VLOOKUP(C299,SRA!B:T,18,0),"")</f>
        <v>1346.58</v>
      </c>
      <c r="I299" s="11">
        <f>IFERROR(VLOOKUP(C299,SRA!B:T,19,0),"")</f>
        <v>0</v>
      </c>
      <c r="J299" s="31" t="str">
        <f>IFERROR(VLOOKUP(C299,JANEIRO!B:F,3,0),"0,00")</f>
        <v>0,00</v>
      </c>
      <c r="K299" s="11">
        <f t="shared" si="8"/>
        <v>0</v>
      </c>
      <c r="L299" s="31" t="str">
        <f>IFERROR(VLOOKUP(C299,JANEIRO!B:H,7,0),"0,00")</f>
        <v>0,00</v>
      </c>
      <c r="M299" s="25" t="str">
        <f>IFERROR(VLOOKUP(C299,FÉRIAS!C:D,2,0),"")</f>
        <v/>
      </c>
      <c r="N299" s="21" t="str">
        <f>IFERROR(VLOOKUP(C299,AFASTADOS!B:C,2,0),"")</f>
        <v>ROSANGELA BARROS CANTALICE</v>
      </c>
    </row>
    <row r="300" spans="2:14" s="21" customFormat="1">
      <c r="B300" s="15">
        <f t="shared" si="9"/>
        <v>292</v>
      </c>
      <c r="C300" s="27">
        <v>2757</v>
      </c>
      <c r="D300" s="28" t="str">
        <f>IFERROR(VLOOKUP(C300,SRA!B:C,2,0),"")</f>
        <v>CLAUDIA REGINA NEVES DE MELO</v>
      </c>
      <c r="E300" s="15" t="str">
        <f>IFERROR(VLOOKUP(C300,SRA!B:T,8,0),"")</f>
        <v>CLT</v>
      </c>
      <c r="F300" s="20" t="s">
        <v>479</v>
      </c>
      <c r="G300" s="15" t="str">
        <f>IFERROR(VLOOKUP(C300,SRA!B:T,5,0),"")</f>
        <v>OP. DE PROD. IND.</v>
      </c>
      <c r="H300" s="11">
        <f>IFERROR(VLOOKUP(C300,SRA!B:T,18,0),"")</f>
        <v>1636.79</v>
      </c>
      <c r="I300" s="11">
        <f>IFERROR(VLOOKUP(C300,SRA!B:T,19,0),"")</f>
        <v>0</v>
      </c>
      <c r="J300" s="31">
        <f>IFERROR(VLOOKUP(C300,JANEIRO!B:F,3,0),"0,00")</f>
        <v>3345.62</v>
      </c>
      <c r="K300" s="11">
        <f t="shared" si="8"/>
        <v>3345.62</v>
      </c>
      <c r="L300" s="31">
        <f>IFERROR(VLOOKUP(C300,JANEIRO!B:H,7,0),"0,00")</f>
        <v>0</v>
      </c>
      <c r="M300" s="25" t="str">
        <f>IFERROR(VLOOKUP(C300,FÉRIAS!C:D,2,0),"")</f>
        <v/>
      </c>
      <c r="N300" s="21" t="str">
        <f>IFERROR(VLOOKUP(C300,AFASTADOS!B:C,2,0),"")</f>
        <v>CLAUDIA REGINA NEVES DE MELO</v>
      </c>
    </row>
    <row r="301" spans="2:14" s="21" customFormat="1">
      <c r="B301" s="15">
        <f t="shared" si="9"/>
        <v>293</v>
      </c>
      <c r="C301" s="27">
        <v>2766</v>
      </c>
      <c r="D301" s="28" t="str">
        <f>IFERROR(VLOOKUP(C301,SRA!B:C,2,0),"")</f>
        <v>EMANOEL VIEIRA LAURIA</v>
      </c>
      <c r="E301" s="15" t="str">
        <f>IFERROR(VLOOKUP(C301,SRA!B:T,8,0),"")</f>
        <v>CLT</v>
      </c>
      <c r="F301" s="20" t="s">
        <v>454</v>
      </c>
      <c r="G301" s="15" t="str">
        <f>IFERROR(VLOOKUP(C301,SRA!B:T,5,0),"")</f>
        <v>TEC.EM QUALIDADE IND</v>
      </c>
      <c r="H301" s="11">
        <f>IFERROR(VLOOKUP(C301,SRA!B:T,18,0),"")</f>
        <v>1886.84</v>
      </c>
      <c r="I301" s="11">
        <f>IFERROR(VLOOKUP(C301,SRA!B:T,19,0),"")</f>
        <v>0</v>
      </c>
      <c r="J301" s="31">
        <f>IFERROR(VLOOKUP(C301,JANEIRO!B:F,3,0),"0,00")</f>
        <v>1886.84</v>
      </c>
      <c r="K301" s="11">
        <f t="shared" si="8"/>
        <v>874.75</v>
      </c>
      <c r="L301" s="31">
        <f>IFERROR(VLOOKUP(C301,JANEIRO!B:H,7,0),"0,00")</f>
        <v>1012.0899999999999</v>
      </c>
      <c r="M301" s="25" t="str">
        <f>IFERROR(VLOOKUP(C301,FÉRIAS!C:D,2,0),"")</f>
        <v/>
      </c>
      <c r="N301" s="21" t="str">
        <f>IFERROR(VLOOKUP(C301,AFASTADOS!B:C,2,0),"")</f>
        <v/>
      </c>
    </row>
    <row r="302" spans="2:14" s="21" customFormat="1">
      <c r="B302" s="15">
        <f t="shared" si="9"/>
        <v>294</v>
      </c>
      <c r="C302" s="27">
        <v>2768</v>
      </c>
      <c r="D302" s="28" t="str">
        <f>IFERROR(VLOOKUP(C302,SRA!B:C,2,0),"")</f>
        <v>IZABEL LUIZA SOARES DE SOUZA</v>
      </c>
      <c r="E302" s="15" t="str">
        <f>IFERROR(VLOOKUP(C302,SRA!B:T,8,0),"")</f>
        <v>CLT</v>
      </c>
      <c r="F302" s="20" t="s">
        <v>466</v>
      </c>
      <c r="G302" s="15" t="str">
        <f>IFERROR(VLOOKUP(C302,SRA!B:T,5,0),"")</f>
        <v>OP. DE PROD. IND.</v>
      </c>
      <c r="H302" s="11">
        <f>IFERROR(VLOOKUP(C302,SRA!B:T,18,0),"")</f>
        <v>1636.79</v>
      </c>
      <c r="I302" s="11">
        <f>IFERROR(VLOOKUP(C302,SRA!B:T,19,0),"")</f>
        <v>0</v>
      </c>
      <c r="J302" s="31">
        <f>IFERROR(VLOOKUP(C302,JANEIRO!B:F,3,0),"0,00")</f>
        <v>1818.66</v>
      </c>
      <c r="K302" s="11">
        <f t="shared" si="8"/>
        <v>1133.21</v>
      </c>
      <c r="L302" s="31">
        <f>IFERROR(VLOOKUP(C302,JANEIRO!B:H,7,0),"0,00")</f>
        <v>685.45</v>
      </c>
      <c r="M302" s="25" t="str">
        <f>IFERROR(VLOOKUP(C302,FÉRIAS!C:D,2,0),"")</f>
        <v>IZABEL LUIZA SOARES DE SOUZA</v>
      </c>
      <c r="N302" s="21" t="str">
        <f>IFERROR(VLOOKUP(C302,AFASTADOS!B:C,2,0),"")</f>
        <v/>
      </c>
    </row>
    <row r="303" spans="2:14" s="21" customFormat="1">
      <c r="B303" s="15">
        <f t="shared" si="9"/>
        <v>295</v>
      </c>
      <c r="C303" s="27">
        <v>2770</v>
      </c>
      <c r="D303" s="28" t="str">
        <f>IFERROR(VLOOKUP(C303,SRA!B:C,2,0),"")</f>
        <v>JOSE PIMENTEL SILVA</v>
      </c>
      <c r="E303" s="15" t="str">
        <f>IFERROR(VLOOKUP(C303,SRA!B:T,8,0),"")</f>
        <v>CLT</v>
      </c>
      <c r="F303" s="20" t="s">
        <v>454</v>
      </c>
      <c r="G303" s="15" t="str">
        <f>IFERROR(VLOOKUP(C303,SRA!B:T,5,0),"")</f>
        <v>OP. DE PROD. IND.</v>
      </c>
      <c r="H303" s="11">
        <f>IFERROR(VLOOKUP(C303,SRA!B:T,18,0),"")</f>
        <v>1484.64</v>
      </c>
      <c r="I303" s="11">
        <f>IFERROR(VLOOKUP(C303,SRA!B:T,19,0),"")</f>
        <v>0</v>
      </c>
      <c r="J303" s="31">
        <f>IFERROR(VLOOKUP(C303,JANEIRO!B:F,3,0),"0,00")</f>
        <v>1484.64</v>
      </c>
      <c r="K303" s="11">
        <f t="shared" si="8"/>
        <v>638.50000000000011</v>
      </c>
      <c r="L303" s="31">
        <f>IFERROR(VLOOKUP(C303,JANEIRO!B:H,7,0),"0,00")</f>
        <v>846.14</v>
      </c>
      <c r="M303" s="25" t="str">
        <f>IFERROR(VLOOKUP(C303,FÉRIAS!C:D,2,0),"")</f>
        <v/>
      </c>
      <c r="N303" s="21" t="str">
        <f>IFERROR(VLOOKUP(C303,AFASTADOS!B:C,2,0),"")</f>
        <v/>
      </c>
    </row>
    <row r="304" spans="2:14" s="21" customFormat="1">
      <c r="B304" s="15">
        <f t="shared" si="9"/>
        <v>296</v>
      </c>
      <c r="C304" s="27">
        <v>2772</v>
      </c>
      <c r="D304" s="28" t="str">
        <f>IFERROR(VLOOKUP(C304,SRA!B:C,2,0),"")</f>
        <v>CARMEM ALUISIA LEITE DE ANDRAD</v>
      </c>
      <c r="E304" s="15" t="str">
        <f>IFERROR(VLOOKUP(C304,SRA!B:T,8,0),"")</f>
        <v>CLT</v>
      </c>
      <c r="F304" s="20" t="s">
        <v>454</v>
      </c>
      <c r="G304" s="15" t="str">
        <f>IFERROR(VLOOKUP(C304,SRA!B:T,5,0),"")</f>
        <v>TEC. EM ADM. E FIN.</v>
      </c>
      <c r="H304" s="11">
        <f>IFERROR(VLOOKUP(C304,SRA!B:T,18,0),"")</f>
        <v>1981.2</v>
      </c>
      <c r="I304" s="11">
        <f>IFERROR(VLOOKUP(C304,SRA!B:T,19,0),"")</f>
        <v>0</v>
      </c>
      <c r="J304" s="31">
        <f>IFERROR(VLOOKUP(C304,JANEIRO!B:F,3,0),"0,00")</f>
        <v>1981.2</v>
      </c>
      <c r="K304" s="11">
        <f t="shared" si="8"/>
        <v>285.54999999999995</v>
      </c>
      <c r="L304" s="31">
        <f>IFERROR(VLOOKUP(C304,JANEIRO!B:H,7,0),"0,00")</f>
        <v>1695.65</v>
      </c>
      <c r="M304" s="25" t="str">
        <f>IFERROR(VLOOKUP(C304,FÉRIAS!C:D,2,0),"")</f>
        <v/>
      </c>
      <c r="N304" s="21" t="str">
        <f>IFERROR(VLOOKUP(C304,AFASTADOS!B:C,2,0),"")</f>
        <v/>
      </c>
    </row>
    <row r="305" spans="2:14" s="21" customFormat="1">
      <c r="B305" s="15">
        <f t="shared" si="9"/>
        <v>297</v>
      </c>
      <c r="C305" s="27">
        <v>2773</v>
      </c>
      <c r="D305" s="28" t="str">
        <f>IFERROR(VLOOKUP(C305,SRA!B:C,2,0),"")</f>
        <v>WALDNER NERTAM F  DE ALENCAR</v>
      </c>
      <c r="E305" s="15" t="str">
        <f>IFERROR(VLOOKUP(C305,SRA!B:T,8,0),"")</f>
        <v>CLT</v>
      </c>
      <c r="F305" s="20" t="s">
        <v>454</v>
      </c>
      <c r="G305" s="15" t="str">
        <f>IFERROR(VLOOKUP(C305,SRA!B:T,5,0),"")</f>
        <v>TEC.EM QUALIDADE IND</v>
      </c>
      <c r="H305" s="11">
        <f>IFERROR(VLOOKUP(C305,SRA!B:T,18,0),"")</f>
        <v>1886.84</v>
      </c>
      <c r="I305" s="11">
        <f>IFERROR(VLOOKUP(C305,SRA!B:T,19,0),"")</f>
        <v>0</v>
      </c>
      <c r="J305" s="31">
        <f>IFERROR(VLOOKUP(C305,JANEIRO!B:F,3,0),"0,00")</f>
        <v>1886.84</v>
      </c>
      <c r="K305" s="11">
        <f t="shared" si="8"/>
        <v>337.8900000000001</v>
      </c>
      <c r="L305" s="31">
        <f>IFERROR(VLOOKUP(C305,JANEIRO!B:H,7,0),"0,00")</f>
        <v>1548.9499999999998</v>
      </c>
      <c r="M305" s="25" t="str">
        <f>IFERROR(VLOOKUP(C305,FÉRIAS!C:D,2,0),"")</f>
        <v/>
      </c>
      <c r="N305" s="21" t="str">
        <f>IFERROR(VLOOKUP(C305,AFASTADOS!B:C,2,0),"")</f>
        <v/>
      </c>
    </row>
    <row r="306" spans="2:14" s="21" customFormat="1">
      <c r="B306" s="15">
        <f t="shared" si="9"/>
        <v>298</v>
      </c>
      <c r="C306" s="27">
        <v>2775</v>
      </c>
      <c r="D306" s="28" t="str">
        <f>IFERROR(VLOOKUP(C306,SRA!B:C,2,0),"")</f>
        <v>MARCELA FREITAS DA C SALLES</v>
      </c>
      <c r="E306" s="15" t="str">
        <f>IFERROR(VLOOKUP(C306,SRA!B:T,8,0),"")</f>
        <v>CLT</v>
      </c>
      <c r="F306" s="20" t="s">
        <v>454</v>
      </c>
      <c r="G306" s="15" t="str">
        <f>IFERROR(VLOOKUP(C306,SRA!B:T,5,0),"")</f>
        <v>TEC. EM ADM. E FIN.</v>
      </c>
      <c r="H306" s="11">
        <f>IFERROR(VLOOKUP(C306,SRA!B:T,18,0),"")</f>
        <v>2080.27</v>
      </c>
      <c r="I306" s="11">
        <f>IFERROR(VLOOKUP(C306,SRA!B:T,19,0),"")</f>
        <v>0</v>
      </c>
      <c r="J306" s="31">
        <f>IFERROR(VLOOKUP(C306,JANEIRO!B:F,3,0),"0,00")</f>
        <v>2412</v>
      </c>
      <c r="K306" s="11">
        <f t="shared" si="8"/>
        <v>1625.6</v>
      </c>
      <c r="L306" s="31">
        <f>IFERROR(VLOOKUP(C306,JANEIRO!B:H,7,0),"0,00")</f>
        <v>786.40000000000009</v>
      </c>
      <c r="M306" s="25" t="str">
        <f>IFERROR(VLOOKUP(C306,FÉRIAS!C:D,2,0),"")</f>
        <v/>
      </c>
      <c r="N306" s="21" t="str">
        <f>IFERROR(VLOOKUP(C306,AFASTADOS!B:C,2,0),"")</f>
        <v/>
      </c>
    </row>
    <row r="307" spans="2:14" s="21" customFormat="1">
      <c r="B307" s="15">
        <f t="shared" si="9"/>
        <v>299</v>
      </c>
      <c r="C307" s="27">
        <v>2779</v>
      </c>
      <c r="D307" s="28" t="str">
        <f>IFERROR(VLOOKUP(C307,SRA!B:C,2,0),"")</f>
        <v>THAIS REGINA BORGES LOPES</v>
      </c>
      <c r="E307" s="15" t="str">
        <f>IFERROR(VLOOKUP(C307,SRA!B:T,8,0),"")</f>
        <v>CLT</v>
      </c>
      <c r="F307" s="20" t="s">
        <v>454</v>
      </c>
      <c r="G307" s="15" t="str">
        <f>IFERROR(VLOOKUP(C307,SRA!B:T,5,0),"")</f>
        <v>OP. DE PROD. IND.</v>
      </c>
      <c r="H307" s="11">
        <f>IFERROR(VLOOKUP(C307,SRA!B:T,18,0),"")</f>
        <v>1804.59</v>
      </c>
      <c r="I307" s="11">
        <f>IFERROR(VLOOKUP(C307,SRA!B:T,19,0),"")</f>
        <v>1284.97</v>
      </c>
      <c r="J307" s="31">
        <f>IFERROR(VLOOKUP(C307,JANEIRO!B:F,3,0),"0,00")</f>
        <v>3989.65</v>
      </c>
      <c r="K307" s="11">
        <f t="shared" si="8"/>
        <v>2486.08</v>
      </c>
      <c r="L307" s="31">
        <f>IFERROR(VLOOKUP(C307,JANEIRO!B:H,7,0),"0,00")</f>
        <v>1503.5700000000002</v>
      </c>
      <c r="M307" s="25" t="str">
        <f>IFERROR(VLOOKUP(C307,FÉRIAS!C:D,2,0),"")</f>
        <v/>
      </c>
      <c r="N307" s="21" t="str">
        <f>IFERROR(VLOOKUP(C307,AFASTADOS!B:C,2,0),"")</f>
        <v/>
      </c>
    </row>
    <row r="308" spans="2:14" s="21" customFormat="1">
      <c r="B308" s="15">
        <f t="shared" si="9"/>
        <v>300</v>
      </c>
      <c r="C308" s="27">
        <v>2782</v>
      </c>
      <c r="D308" s="28" t="str">
        <f>IFERROR(VLOOKUP(C308,SRA!B:C,2,0),"")</f>
        <v>ELVIS ALVES DA COSTA</v>
      </c>
      <c r="E308" s="15" t="str">
        <f>IFERROR(VLOOKUP(C308,SRA!B:T,8,0),"")</f>
        <v>CLT</v>
      </c>
      <c r="F308" s="20" t="s">
        <v>454</v>
      </c>
      <c r="G308" s="15" t="str">
        <f>IFERROR(VLOOKUP(C308,SRA!B:T,5,0),"")</f>
        <v>OP. DE PROD. IND.(C)</v>
      </c>
      <c r="H308" s="11">
        <f>IFERROR(VLOOKUP(C308,SRA!B:T,18,0),"")</f>
        <v>1636.83</v>
      </c>
      <c r="I308" s="11">
        <f>IFERROR(VLOOKUP(C308,SRA!B:T,19,0),"")</f>
        <v>0</v>
      </c>
      <c r="J308" s="31">
        <f>IFERROR(VLOOKUP(C308,JANEIRO!B:F,3,0),"0,00")</f>
        <v>1952.55</v>
      </c>
      <c r="K308" s="11">
        <f t="shared" si="8"/>
        <v>178.71000000000004</v>
      </c>
      <c r="L308" s="31">
        <f>IFERROR(VLOOKUP(C308,JANEIRO!B:H,7,0),"0,00")</f>
        <v>1773.84</v>
      </c>
      <c r="M308" s="25" t="str">
        <f>IFERROR(VLOOKUP(C308,FÉRIAS!C:D,2,0),"")</f>
        <v/>
      </c>
      <c r="N308" s="21" t="str">
        <f>IFERROR(VLOOKUP(C308,AFASTADOS!B:C,2,0),"")</f>
        <v/>
      </c>
    </row>
    <row r="309" spans="2:14" s="21" customFormat="1">
      <c r="B309" s="15">
        <f t="shared" si="9"/>
        <v>301</v>
      </c>
      <c r="C309" s="27">
        <v>2784</v>
      </c>
      <c r="D309" s="28" t="str">
        <f>IFERROR(VLOOKUP(C309,SRA!B:C,2,0),"")</f>
        <v>FERNANDO ALVES DO NASCIMENTO</v>
      </c>
      <c r="E309" s="15" t="str">
        <f>IFERROR(VLOOKUP(C309,SRA!B:T,8,0),"")</f>
        <v>CLT</v>
      </c>
      <c r="F309" s="20" t="s">
        <v>454</v>
      </c>
      <c r="G309" s="15" t="str">
        <f>IFERROR(VLOOKUP(C309,SRA!B:T,5,0),"")</f>
        <v>OP. DE PROD. IND.</v>
      </c>
      <c r="H309" s="11">
        <f>IFERROR(VLOOKUP(C309,SRA!B:T,18,0),"")</f>
        <v>1558.83</v>
      </c>
      <c r="I309" s="11">
        <f>IFERROR(VLOOKUP(C309,SRA!B:T,19,0),"")</f>
        <v>0</v>
      </c>
      <c r="J309" s="31">
        <f>IFERROR(VLOOKUP(C309,JANEIRO!B:F,3,0),"0,00")</f>
        <v>3556.56</v>
      </c>
      <c r="K309" s="11">
        <f t="shared" si="8"/>
        <v>3026.56</v>
      </c>
      <c r="L309" s="31">
        <f>IFERROR(VLOOKUP(C309,JANEIRO!B:H,7,0),"0,00")</f>
        <v>530</v>
      </c>
      <c r="M309" s="25" t="str">
        <f>IFERROR(VLOOKUP(C309,FÉRIAS!C:D,2,0),"")</f>
        <v/>
      </c>
      <c r="N309" s="21" t="str">
        <f>IFERROR(VLOOKUP(C309,AFASTADOS!B:C,2,0),"")</f>
        <v/>
      </c>
    </row>
    <row r="310" spans="2:14" s="21" customFormat="1">
      <c r="B310" s="15">
        <f t="shared" si="9"/>
        <v>302</v>
      </c>
      <c r="C310" s="27">
        <v>2785</v>
      </c>
      <c r="D310" s="28" t="str">
        <f>IFERROR(VLOOKUP(C310,SRA!B:C,2,0),"")</f>
        <v>JEANNE D ARC PEDROSA PESSOA</v>
      </c>
      <c r="E310" s="15" t="str">
        <f>IFERROR(VLOOKUP(C310,SRA!B:T,8,0),"")</f>
        <v>CLT</v>
      </c>
      <c r="F310" s="20" t="s">
        <v>454</v>
      </c>
      <c r="G310" s="15" t="str">
        <f>IFERROR(VLOOKUP(C310,SRA!B:T,5,0),"")</f>
        <v>OP. DE PROD. IND.</v>
      </c>
      <c r="H310" s="11">
        <f>IFERROR(VLOOKUP(C310,SRA!B:T,18,0),"")</f>
        <v>1484.61</v>
      </c>
      <c r="I310" s="11">
        <f>IFERROR(VLOOKUP(C310,SRA!B:T,19,0),"")</f>
        <v>0</v>
      </c>
      <c r="J310" s="31">
        <f>IFERROR(VLOOKUP(C310,JANEIRO!B:F,3,0),"0,00")</f>
        <v>1760.07</v>
      </c>
      <c r="K310" s="11">
        <f t="shared" si="8"/>
        <v>1255.3</v>
      </c>
      <c r="L310" s="31">
        <f>IFERROR(VLOOKUP(C310,JANEIRO!B:H,7,0),"0,00")</f>
        <v>504.77</v>
      </c>
      <c r="M310" s="25" t="str">
        <f>IFERROR(VLOOKUP(C310,FÉRIAS!C:D,2,0),"")</f>
        <v/>
      </c>
      <c r="N310" s="21" t="str">
        <f>IFERROR(VLOOKUP(C310,AFASTADOS!B:C,2,0),"")</f>
        <v/>
      </c>
    </row>
    <row r="311" spans="2:14" s="21" customFormat="1">
      <c r="B311" s="15">
        <f t="shared" si="9"/>
        <v>303</v>
      </c>
      <c r="C311" s="27">
        <v>2788</v>
      </c>
      <c r="D311" s="28" t="str">
        <f>IFERROR(VLOOKUP(C311,SRA!B:C,2,0),"")</f>
        <v>ROSANIA EMIDIA PEREIRA</v>
      </c>
      <c r="E311" s="15" t="str">
        <f>IFERROR(VLOOKUP(C311,SRA!B:T,8,0),"")</f>
        <v>CLT</v>
      </c>
      <c r="F311" s="20" t="s">
        <v>454</v>
      </c>
      <c r="G311" s="15" t="str">
        <f>IFERROR(VLOOKUP(C311,SRA!B:T,5,0),"")</f>
        <v>OP. DE PROD. IND.</v>
      </c>
      <c r="H311" s="11">
        <f>IFERROR(VLOOKUP(C311,SRA!B:T,18,0),"")</f>
        <v>1636.79</v>
      </c>
      <c r="I311" s="11">
        <f>IFERROR(VLOOKUP(C311,SRA!B:T,19,0),"")</f>
        <v>0</v>
      </c>
      <c r="J311" s="31">
        <f>IFERROR(VLOOKUP(C311,JANEIRO!B:F,3,0),"0,00")</f>
        <v>1802.51</v>
      </c>
      <c r="K311" s="11">
        <f t="shared" si="8"/>
        <v>351.3900000000001</v>
      </c>
      <c r="L311" s="31">
        <f>IFERROR(VLOOKUP(C311,JANEIRO!B:H,7,0),"0,00")</f>
        <v>1451.12</v>
      </c>
      <c r="M311" s="25" t="str">
        <f>IFERROR(VLOOKUP(C311,FÉRIAS!C:D,2,0),"")</f>
        <v/>
      </c>
      <c r="N311" s="21" t="str">
        <f>IFERROR(VLOOKUP(C311,AFASTADOS!B:C,2,0),"")</f>
        <v/>
      </c>
    </row>
    <row r="312" spans="2:14" s="21" customFormat="1">
      <c r="B312" s="15">
        <f t="shared" si="9"/>
        <v>304</v>
      </c>
      <c r="C312" s="27">
        <v>2790</v>
      </c>
      <c r="D312" s="28" t="str">
        <f>IFERROR(VLOOKUP(C312,SRA!B:C,2,0),"")</f>
        <v>ROSANA DE FATIMA UCHOA  AREDE</v>
      </c>
      <c r="E312" s="15" t="str">
        <f>IFERROR(VLOOKUP(C312,SRA!B:T,8,0),"")</f>
        <v>CLT</v>
      </c>
      <c r="F312" s="20" t="s">
        <v>454</v>
      </c>
      <c r="G312" s="15" t="str">
        <f>IFERROR(VLOOKUP(C312,SRA!B:T,5,0),"")</f>
        <v>TEC. EM ADM. E FIN.</v>
      </c>
      <c r="H312" s="11">
        <f>IFERROR(VLOOKUP(C312,SRA!B:T,18,0),"")</f>
        <v>1981.2</v>
      </c>
      <c r="I312" s="11">
        <f>IFERROR(VLOOKUP(C312,SRA!B:T,19,0),"")</f>
        <v>0</v>
      </c>
      <c r="J312" s="31">
        <f>IFERROR(VLOOKUP(C312,JANEIRO!B:F,3,0),"0,00")</f>
        <v>1981.2</v>
      </c>
      <c r="K312" s="11">
        <f t="shared" si="8"/>
        <v>1481.53</v>
      </c>
      <c r="L312" s="31">
        <f>IFERROR(VLOOKUP(C312,JANEIRO!B:H,7,0),"0,00")</f>
        <v>499.67</v>
      </c>
      <c r="M312" s="25" t="str">
        <f>IFERROR(VLOOKUP(C312,FÉRIAS!C:D,2,0),"")</f>
        <v/>
      </c>
      <c r="N312" s="21" t="str">
        <f>IFERROR(VLOOKUP(C312,AFASTADOS!B:C,2,0),"")</f>
        <v/>
      </c>
    </row>
    <row r="313" spans="2:14" s="21" customFormat="1">
      <c r="B313" s="15">
        <f t="shared" si="9"/>
        <v>305</v>
      </c>
      <c r="C313" s="27">
        <v>2791</v>
      </c>
      <c r="D313" s="28" t="str">
        <f>IFERROR(VLOOKUP(C313,SRA!B:C,2,0),"")</f>
        <v>JOSIMAR SILVA</v>
      </c>
      <c r="E313" s="15" t="str">
        <f>IFERROR(VLOOKUP(C313,SRA!B:T,8,0),"")</f>
        <v>CLT</v>
      </c>
      <c r="F313" s="20" t="s">
        <v>454</v>
      </c>
      <c r="G313" s="15" t="str">
        <f>IFERROR(VLOOKUP(C313,SRA!B:T,5,0),"")</f>
        <v>FARMACEUTICO IND</v>
      </c>
      <c r="H313" s="11">
        <f>IFERROR(VLOOKUP(C313,SRA!B:T,18,0),"")</f>
        <v>5714.73</v>
      </c>
      <c r="I313" s="11">
        <f>IFERROR(VLOOKUP(C313,SRA!B:T,19,0),"")</f>
        <v>0</v>
      </c>
      <c r="J313" s="31">
        <f>IFERROR(VLOOKUP(C313,JANEIRO!B:F,3,0),"0,00")</f>
        <v>5714.73</v>
      </c>
      <c r="K313" s="11">
        <f t="shared" si="8"/>
        <v>1828.4699999999993</v>
      </c>
      <c r="L313" s="31">
        <f>IFERROR(VLOOKUP(C313,JANEIRO!B:H,7,0),"0,00")</f>
        <v>3886.26</v>
      </c>
      <c r="M313" s="25" t="str">
        <f>IFERROR(VLOOKUP(C313,FÉRIAS!C:D,2,0),"")</f>
        <v/>
      </c>
      <c r="N313" s="21" t="str">
        <f>IFERROR(VLOOKUP(C313,AFASTADOS!B:C,2,0),"")</f>
        <v/>
      </c>
    </row>
    <row r="314" spans="2:14" s="21" customFormat="1">
      <c r="B314" s="15">
        <f t="shared" si="9"/>
        <v>306</v>
      </c>
      <c r="C314" s="27">
        <v>2797</v>
      </c>
      <c r="D314" s="28" t="str">
        <f>IFERROR(VLOOKUP(C314,SRA!B:C,2,0),"")</f>
        <v>JULIANA SILVA CEDRIM</v>
      </c>
      <c r="E314" s="15" t="str">
        <f>IFERROR(VLOOKUP(C314,SRA!B:T,8,0),"")</f>
        <v>CLT</v>
      </c>
      <c r="F314" s="20" t="s">
        <v>466</v>
      </c>
      <c r="G314" s="15" t="str">
        <f>IFERROR(VLOOKUP(C314,SRA!B:T,5,0),"")</f>
        <v>TEC. EM ADM. E FIN.</v>
      </c>
      <c r="H314" s="11">
        <f>IFERROR(VLOOKUP(C314,SRA!B:T,18,0),"")</f>
        <v>1981.2</v>
      </c>
      <c r="I314" s="11">
        <f>IFERROR(VLOOKUP(C314,SRA!B:T,19,0),"")</f>
        <v>2312.9499999999998</v>
      </c>
      <c r="J314" s="31">
        <f>IFERROR(VLOOKUP(C314,JANEIRO!B:F,3,0),"0,00")</f>
        <v>12000.99</v>
      </c>
      <c r="K314" s="11">
        <f t="shared" si="8"/>
        <v>5163.09</v>
      </c>
      <c r="L314" s="31">
        <f>IFERROR(VLOOKUP(C314,JANEIRO!B:H,7,0),"0,00")</f>
        <v>6837.9</v>
      </c>
      <c r="M314" s="25" t="str">
        <f>IFERROR(VLOOKUP(C314,FÉRIAS!C:D,2,0),"")</f>
        <v>JULIANA SILVA CEDRIM</v>
      </c>
      <c r="N314" s="21" t="str">
        <f>IFERROR(VLOOKUP(C314,AFASTADOS!B:C,2,0),"")</f>
        <v/>
      </c>
    </row>
    <row r="315" spans="2:14" s="21" customFormat="1">
      <c r="B315" s="15">
        <f t="shared" si="9"/>
        <v>307</v>
      </c>
      <c r="C315" s="27">
        <v>2798</v>
      </c>
      <c r="D315" s="28" t="str">
        <f>IFERROR(VLOOKUP(C315,SRA!B:C,2,0),"")</f>
        <v>MARCO ANDRE ANTUNES CORREIA</v>
      </c>
      <c r="E315" s="15" t="str">
        <f>IFERROR(VLOOKUP(C315,SRA!B:T,8,0),"")</f>
        <v>CLT</v>
      </c>
      <c r="F315" s="20" t="s">
        <v>454</v>
      </c>
      <c r="G315" s="15" t="str">
        <f>IFERROR(VLOOKUP(C315,SRA!B:T,5,0),"")</f>
        <v>TEC. EM ADM. E FIN.</v>
      </c>
      <c r="H315" s="11">
        <f>IFERROR(VLOOKUP(C315,SRA!B:T,18,0),"")</f>
        <v>1981.2</v>
      </c>
      <c r="I315" s="11">
        <f>IFERROR(VLOOKUP(C315,SRA!B:T,19,0),"")</f>
        <v>2312.9499999999998</v>
      </c>
      <c r="J315" s="31">
        <f>IFERROR(VLOOKUP(C315,JANEIRO!B:F,3,0),"0,00")</f>
        <v>4294.1499999999996</v>
      </c>
      <c r="K315" s="11">
        <f t="shared" si="8"/>
        <v>1277.9199999999996</v>
      </c>
      <c r="L315" s="31">
        <f>IFERROR(VLOOKUP(C315,JANEIRO!B:H,7,0),"0,00")</f>
        <v>3016.23</v>
      </c>
      <c r="M315" s="25" t="str">
        <f>IFERROR(VLOOKUP(C315,FÉRIAS!C:D,2,0),"")</f>
        <v/>
      </c>
      <c r="N315" s="21" t="str">
        <f>IFERROR(VLOOKUP(C315,AFASTADOS!B:C,2,0),"")</f>
        <v/>
      </c>
    </row>
    <row r="316" spans="2:14" s="21" customFormat="1">
      <c r="B316" s="15">
        <f t="shared" si="9"/>
        <v>308</v>
      </c>
      <c r="C316" s="27">
        <v>2799</v>
      </c>
      <c r="D316" s="28" t="str">
        <f>IFERROR(VLOOKUP(C316,SRA!B:C,2,0),"")</f>
        <v>ALYSSON FABIO O FLORENCIO</v>
      </c>
      <c r="E316" s="15" t="str">
        <f>IFERROR(VLOOKUP(C316,SRA!B:T,8,0),"")</f>
        <v>CLT</v>
      </c>
      <c r="F316" s="20" t="s">
        <v>466</v>
      </c>
      <c r="G316" s="15" t="str">
        <f>IFERROR(VLOOKUP(C316,SRA!B:T,5,0),"")</f>
        <v>TEC. EM ADM. E FIN.</v>
      </c>
      <c r="H316" s="11">
        <f>IFERROR(VLOOKUP(C316,SRA!B:T,18,0),"")</f>
        <v>1981.2</v>
      </c>
      <c r="I316" s="11">
        <f>IFERROR(VLOOKUP(C316,SRA!B:T,19,0),"")</f>
        <v>214.7</v>
      </c>
      <c r="J316" s="31">
        <f>IFERROR(VLOOKUP(C316,JANEIRO!B:F,3,0),"0,00")</f>
        <v>3991.57</v>
      </c>
      <c r="K316" s="11">
        <f t="shared" si="8"/>
        <v>2992.88</v>
      </c>
      <c r="L316" s="31">
        <f>IFERROR(VLOOKUP(C316,JANEIRO!B:H,7,0),"0,00")</f>
        <v>998.69</v>
      </c>
      <c r="M316" s="25" t="str">
        <f>IFERROR(VLOOKUP(C316,FÉRIAS!C:D,2,0),"")</f>
        <v>ALYSSON FABIO O FLORENCIO</v>
      </c>
      <c r="N316" s="21" t="str">
        <f>IFERROR(VLOOKUP(C316,AFASTADOS!B:C,2,0),"")</f>
        <v/>
      </c>
    </row>
    <row r="317" spans="2:14" s="21" customFormat="1">
      <c r="B317" s="15">
        <f t="shared" si="9"/>
        <v>309</v>
      </c>
      <c r="C317" s="27">
        <v>2801</v>
      </c>
      <c r="D317" s="28" t="str">
        <f>IFERROR(VLOOKUP(C317,SRA!B:C,2,0),"")</f>
        <v>VALERIA JALES DA SILVA</v>
      </c>
      <c r="E317" s="15" t="str">
        <f>IFERROR(VLOOKUP(C317,SRA!B:T,8,0),"")</f>
        <v>CLT</v>
      </c>
      <c r="F317" s="20" t="s">
        <v>454</v>
      </c>
      <c r="G317" s="15" t="str">
        <f>IFERROR(VLOOKUP(C317,SRA!B:T,5,0),"")</f>
        <v>TEC. CONTABIL</v>
      </c>
      <c r="H317" s="11">
        <f>IFERROR(VLOOKUP(C317,SRA!B:T,18,0),"")</f>
        <v>5520.15</v>
      </c>
      <c r="I317" s="11">
        <f>IFERROR(VLOOKUP(C317,SRA!B:T,19,0),"")</f>
        <v>0</v>
      </c>
      <c r="J317" s="31">
        <f>IFERROR(VLOOKUP(C317,JANEIRO!B:F,3,0),"0,00")</f>
        <v>5794.28</v>
      </c>
      <c r="K317" s="11">
        <f t="shared" si="8"/>
        <v>2896.79</v>
      </c>
      <c r="L317" s="31">
        <f>IFERROR(VLOOKUP(C317,JANEIRO!B:H,7,0),"0,00")</f>
        <v>2897.49</v>
      </c>
      <c r="M317" s="25" t="str">
        <f>IFERROR(VLOOKUP(C317,FÉRIAS!C:D,2,0),"")</f>
        <v/>
      </c>
      <c r="N317" s="21" t="str">
        <f>IFERROR(VLOOKUP(C317,AFASTADOS!B:C,2,0),"")</f>
        <v/>
      </c>
    </row>
    <row r="318" spans="2:14" s="21" customFormat="1">
      <c r="B318" s="15">
        <f t="shared" si="9"/>
        <v>310</v>
      </c>
      <c r="C318" s="27">
        <v>2806</v>
      </c>
      <c r="D318" s="28" t="str">
        <f>IFERROR(VLOOKUP(C318,SRA!B:C,2,0),"")</f>
        <v>ANA APARECIDA DE ANDRADE LIMA</v>
      </c>
      <c r="E318" s="15" t="str">
        <f>IFERROR(VLOOKUP(C318,SRA!B:T,8,0),"")</f>
        <v>CLT</v>
      </c>
      <c r="F318" s="20" t="s">
        <v>454</v>
      </c>
      <c r="G318" s="15" t="str">
        <f>IFERROR(VLOOKUP(C318,SRA!B:T,5,0),"")</f>
        <v>TEC. CONTABIL</v>
      </c>
      <c r="H318" s="11">
        <f>IFERROR(VLOOKUP(C318,SRA!B:T,18,0),"")</f>
        <v>2293.4899999999998</v>
      </c>
      <c r="I318" s="11">
        <f>IFERROR(VLOOKUP(C318,SRA!B:T,19,0),"")</f>
        <v>2312.9499999999998</v>
      </c>
      <c r="J318" s="31">
        <f>IFERROR(VLOOKUP(C318,JANEIRO!B:F,3,0),"0,00")</f>
        <v>4606.4399999999996</v>
      </c>
      <c r="K318" s="11">
        <f t="shared" si="8"/>
        <v>1938.5799999999995</v>
      </c>
      <c r="L318" s="31">
        <f>IFERROR(VLOOKUP(C318,JANEIRO!B:H,7,0),"0,00")</f>
        <v>2667.86</v>
      </c>
      <c r="M318" s="25" t="str">
        <f>IFERROR(VLOOKUP(C318,FÉRIAS!C:D,2,0),"")</f>
        <v/>
      </c>
      <c r="N318" s="21" t="str">
        <f>IFERROR(VLOOKUP(C318,AFASTADOS!B:C,2,0),"")</f>
        <v/>
      </c>
    </row>
    <row r="319" spans="2:14" s="21" customFormat="1">
      <c r="B319" s="15">
        <f t="shared" si="9"/>
        <v>311</v>
      </c>
      <c r="C319" s="27">
        <v>2808</v>
      </c>
      <c r="D319" s="28" t="str">
        <f>IFERROR(VLOOKUP(C319,SRA!B:C,2,0),"")</f>
        <v>GABRIELA FERNANDA M  G  CEAN</v>
      </c>
      <c r="E319" s="15" t="str">
        <f>IFERROR(VLOOKUP(C319,SRA!B:T,8,0),"")</f>
        <v>CLT</v>
      </c>
      <c r="F319" s="20" t="s">
        <v>466</v>
      </c>
      <c r="G319" s="15" t="str">
        <f>IFERROR(VLOOKUP(C319,SRA!B:T,5,0),"")</f>
        <v>TEC. EM ADM. E FIN.</v>
      </c>
      <c r="H319" s="11">
        <f>IFERROR(VLOOKUP(C319,SRA!B:T,18,0),"")</f>
        <v>2080.27</v>
      </c>
      <c r="I319" s="11">
        <f>IFERROR(VLOOKUP(C319,SRA!B:T,19,0),"")</f>
        <v>0</v>
      </c>
      <c r="J319" s="31">
        <f>IFERROR(VLOOKUP(C319,JANEIRO!B:F,3,0),"0,00")</f>
        <v>4628.57</v>
      </c>
      <c r="K319" s="11">
        <f t="shared" si="8"/>
        <v>3135.0999999999995</v>
      </c>
      <c r="L319" s="31">
        <f>IFERROR(VLOOKUP(C319,JANEIRO!B:H,7,0),"0,00")</f>
        <v>1493.47</v>
      </c>
      <c r="M319" s="25" t="str">
        <f>IFERROR(VLOOKUP(C319,FÉRIAS!C:D,2,0),"")</f>
        <v>GABRIELA FERNANDA M  G  CEAN</v>
      </c>
      <c r="N319" s="21" t="str">
        <f>IFERROR(VLOOKUP(C319,AFASTADOS!B:C,2,0),"")</f>
        <v/>
      </c>
    </row>
    <row r="320" spans="2:14" s="21" customFormat="1">
      <c r="B320" s="15">
        <f t="shared" si="9"/>
        <v>312</v>
      </c>
      <c r="C320" s="27">
        <v>2816</v>
      </c>
      <c r="D320" s="28" t="str">
        <f>IFERROR(VLOOKUP(C320,SRA!B:C,2,0),"")</f>
        <v>MIRIAM DA SILVA FONSECA</v>
      </c>
      <c r="E320" s="15" t="str">
        <f>IFERROR(VLOOKUP(C320,SRA!B:T,8,0),"")</f>
        <v>CLT</v>
      </c>
      <c r="F320" s="20" t="s">
        <v>454</v>
      </c>
      <c r="G320" s="15" t="str">
        <f>IFERROR(VLOOKUP(C320,SRA!B:T,5,0),"")</f>
        <v>TEC.EM QUALIDADE IND</v>
      </c>
      <c r="H320" s="11">
        <f>IFERROR(VLOOKUP(C320,SRA!B:T,18,0),"")</f>
        <v>1886.84</v>
      </c>
      <c r="I320" s="11">
        <f>IFERROR(VLOOKUP(C320,SRA!B:T,19,0),"")</f>
        <v>0</v>
      </c>
      <c r="J320" s="31">
        <f>IFERROR(VLOOKUP(C320,JANEIRO!B:F,3,0),"0,00")</f>
        <v>2325.44</v>
      </c>
      <c r="K320" s="11">
        <f t="shared" si="8"/>
        <v>1287.3200000000002</v>
      </c>
      <c r="L320" s="31">
        <f>IFERROR(VLOOKUP(C320,JANEIRO!B:H,7,0),"0,00")</f>
        <v>1038.1199999999999</v>
      </c>
      <c r="M320" s="25" t="str">
        <f>IFERROR(VLOOKUP(C320,FÉRIAS!C:D,2,0),"")</f>
        <v/>
      </c>
      <c r="N320" s="21" t="str">
        <f>IFERROR(VLOOKUP(C320,AFASTADOS!B:C,2,0),"")</f>
        <v/>
      </c>
    </row>
    <row r="321" spans="2:14" s="21" customFormat="1">
      <c r="B321" s="15">
        <f t="shared" si="9"/>
        <v>313</v>
      </c>
      <c r="C321" s="27">
        <v>2819</v>
      </c>
      <c r="D321" s="28" t="str">
        <f>IFERROR(VLOOKUP(C321,SRA!B:C,2,0),"")</f>
        <v>RAFAEL LEITAO DE A  G DA SILVA</v>
      </c>
      <c r="E321" s="15" t="str">
        <f>IFERROR(VLOOKUP(C321,SRA!B:T,8,0),"")</f>
        <v>CLT</v>
      </c>
      <c r="F321" s="20" t="s">
        <v>466</v>
      </c>
      <c r="G321" s="15" t="str">
        <f>IFERROR(VLOOKUP(C321,SRA!B:T,5,0),"")</f>
        <v>TEC. EM ADM. E FIN.</v>
      </c>
      <c r="H321" s="11">
        <f>IFERROR(VLOOKUP(C321,SRA!B:T,18,0),"")</f>
        <v>1981.2</v>
      </c>
      <c r="I321" s="11">
        <f>IFERROR(VLOOKUP(C321,SRA!B:T,19,0),"")</f>
        <v>6657.79</v>
      </c>
      <c r="J321" s="31">
        <f>IFERROR(VLOOKUP(C321,JANEIRO!B:F,3,0),"0,00")</f>
        <v>14463.59</v>
      </c>
      <c r="K321" s="11">
        <f t="shared" si="8"/>
        <v>11633.8</v>
      </c>
      <c r="L321" s="31">
        <f>IFERROR(VLOOKUP(C321,JANEIRO!B:H,7,0),"0,00")</f>
        <v>2829.79</v>
      </c>
      <c r="M321" s="25" t="str">
        <f>IFERROR(VLOOKUP(C321,FÉRIAS!C:D,2,0),"")</f>
        <v>RAFAEL LEITAO DE A  G DA SILVA</v>
      </c>
      <c r="N321" s="21" t="str">
        <f>IFERROR(VLOOKUP(C321,AFASTADOS!B:C,2,0),"")</f>
        <v/>
      </c>
    </row>
    <row r="322" spans="2:14" s="21" customFormat="1">
      <c r="B322" s="15">
        <f t="shared" si="9"/>
        <v>314</v>
      </c>
      <c r="C322" s="27">
        <v>2820</v>
      </c>
      <c r="D322" s="28" t="str">
        <f>IFERROR(VLOOKUP(C322,SRA!B:C,2,0),"")</f>
        <v>ROSIANE SANTOS BRITO</v>
      </c>
      <c r="E322" s="15" t="str">
        <f>IFERROR(VLOOKUP(C322,SRA!B:T,8,0),"")</f>
        <v>CLT</v>
      </c>
      <c r="F322" s="20" t="s">
        <v>454</v>
      </c>
      <c r="G322" s="15" t="str">
        <f>IFERROR(VLOOKUP(C322,SRA!B:T,5,0),"")</f>
        <v>TEC. EM ADM. E FIN.</v>
      </c>
      <c r="H322" s="11">
        <f>IFERROR(VLOOKUP(C322,SRA!B:T,18,0),"")</f>
        <v>1981.2</v>
      </c>
      <c r="I322" s="11">
        <f>IFERROR(VLOOKUP(C322,SRA!B:T,19,0),"")</f>
        <v>3480</v>
      </c>
      <c r="J322" s="31">
        <f>IFERROR(VLOOKUP(C322,JANEIRO!B:F,3,0),"0,00")</f>
        <v>5461.2</v>
      </c>
      <c r="K322" s="11">
        <f t="shared" si="8"/>
        <v>1679.4099999999999</v>
      </c>
      <c r="L322" s="31">
        <f>IFERROR(VLOOKUP(C322,JANEIRO!B:H,7,0),"0,00")</f>
        <v>3781.79</v>
      </c>
      <c r="M322" s="25" t="str">
        <f>IFERROR(VLOOKUP(C322,FÉRIAS!C:D,2,0),"")</f>
        <v/>
      </c>
      <c r="N322" s="21" t="str">
        <f>IFERROR(VLOOKUP(C322,AFASTADOS!B:C,2,0),"")</f>
        <v/>
      </c>
    </row>
    <row r="323" spans="2:14" s="21" customFormat="1">
      <c r="B323" s="15">
        <f t="shared" si="9"/>
        <v>315</v>
      </c>
      <c r="C323" s="27">
        <v>2821</v>
      </c>
      <c r="D323" s="28" t="str">
        <f>IFERROR(VLOOKUP(C323,SRA!B:C,2,0),"")</f>
        <v>HERBET CANDEIA MAIA</v>
      </c>
      <c r="E323" s="15" t="str">
        <f>IFERROR(VLOOKUP(C323,SRA!B:T,8,0),"")</f>
        <v>CLT</v>
      </c>
      <c r="F323" s="20" t="s">
        <v>454</v>
      </c>
      <c r="G323" s="15" t="str">
        <f>IFERROR(VLOOKUP(C323,SRA!B:T,5,0),"")</f>
        <v>ANA ASS FARMACEUTICA</v>
      </c>
      <c r="H323" s="11">
        <f>IFERROR(VLOOKUP(C323,SRA!B:T,18,0),"")</f>
        <v>4850.3900000000003</v>
      </c>
      <c r="I323" s="11">
        <f>IFERROR(VLOOKUP(C323,SRA!B:T,19,0),"")</f>
        <v>0</v>
      </c>
      <c r="J323" s="31">
        <f>IFERROR(VLOOKUP(C323,JANEIRO!B:F,3,0),"0,00")</f>
        <v>4850.3900000000003</v>
      </c>
      <c r="K323" s="11">
        <f t="shared" si="8"/>
        <v>822.77000000000044</v>
      </c>
      <c r="L323" s="31">
        <f>IFERROR(VLOOKUP(C323,JANEIRO!B:H,7,0),"0,00")</f>
        <v>4027.62</v>
      </c>
      <c r="M323" s="25" t="str">
        <f>IFERROR(VLOOKUP(C323,FÉRIAS!C:D,2,0),"")</f>
        <v/>
      </c>
      <c r="N323" s="21" t="str">
        <f>IFERROR(VLOOKUP(C323,AFASTADOS!B:C,2,0),"")</f>
        <v/>
      </c>
    </row>
    <row r="324" spans="2:14" s="21" customFormat="1">
      <c r="B324" s="15">
        <f t="shared" si="9"/>
        <v>316</v>
      </c>
      <c r="C324" s="27">
        <v>2823</v>
      </c>
      <c r="D324" s="28" t="str">
        <f>IFERROR(VLOOKUP(C324,SRA!B:C,2,0),"")</f>
        <v>ADRIANA MARIA DA SILVA</v>
      </c>
      <c r="E324" s="15" t="str">
        <f>IFERROR(VLOOKUP(C324,SRA!B:T,8,0),"")</f>
        <v>CLT</v>
      </c>
      <c r="F324" s="20" t="s">
        <v>454</v>
      </c>
      <c r="G324" s="15" t="str">
        <f>IFERROR(VLOOKUP(C324,SRA!B:T,5,0),"")</f>
        <v>TEC. EM ADM. E FIN.</v>
      </c>
      <c r="H324" s="11">
        <f>IFERROR(VLOOKUP(C324,SRA!B:T,18,0),"")</f>
        <v>1981.2</v>
      </c>
      <c r="I324" s="11">
        <f>IFERROR(VLOOKUP(C324,SRA!B:T,19,0),"")</f>
        <v>0</v>
      </c>
      <c r="J324" s="31">
        <f>IFERROR(VLOOKUP(C324,JANEIRO!B:F,3,0),"0,00")</f>
        <v>1981.2</v>
      </c>
      <c r="K324" s="11">
        <f t="shared" si="8"/>
        <v>1013.94</v>
      </c>
      <c r="L324" s="31">
        <f>IFERROR(VLOOKUP(C324,JANEIRO!B:H,7,0),"0,00")</f>
        <v>967.26</v>
      </c>
      <c r="M324" s="25" t="str">
        <f>IFERROR(VLOOKUP(C324,FÉRIAS!C:D,2,0),"")</f>
        <v/>
      </c>
      <c r="N324" s="21" t="str">
        <f>IFERROR(VLOOKUP(C324,AFASTADOS!B:C,2,0),"")</f>
        <v/>
      </c>
    </row>
    <row r="325" spans="2:14" s="21" customFormat="1">
      <c r="B325" s="15">
        <f t="shared" si="9"/>
        <v>317</v>
      </c>
      <c r="C325" s="20">
        <v>2824</v>
      </c>
      <c r="D325" s="28" t="str">
        <f>IFERROR(VLOOKUP(C325,SRA!B:C,2,0),"")</f>
        <v>ANA PAULA BARBOSA CAVALCANTI</v>
      </c>
      <c r="E325" s="15" t="str">
        <f>IFERROR(VLOOKUP(C325,SRA!B:T,8,0),"")</f>
        <v>CLT</v>
      </c>
      <c r="F325" s="20" t="s">
        <v>479</v>
      </c>
      <c r="G325" s="15" t="str">
        <f>IFERROR(VLOOKUP(C325,SRA!B:T,5,0),"")</f>
        <v>ANA ASS FARMACEUTICA</v>
      </c>
      <c r="H325" s="11">
        <f>IFERROR(VLOOKUP(C325,SRA!B:T,18,0),"")</f>
        <v>4850.38</v>
      </c>
      <c r="I325" s="11">
        <f>IFERROR(VLOOKUP(C325,SRA!B:T,19,0),"")</f>
        <v>0</v>
      </c>
      <c r="J325" s="31">
        <f>IFERROR(VLOOKUP(C325,JANEIRO!B:F,3,0),"0,00")</f>
        <v>2021.59</v>
      </c>
      <c r="K325" s="11">
        <f t="shared" si="8"/>
        <v>2021.59</v>
      </c>
      <c r="L325" s="31">
        <f>IFERROR(VLOOKUP(C325,JANEIRO!B:H,7,0),"0,00")</f>
        <v>0</v>
      </c>
      <c r="M325" s="25" t="str">
        <f>IFERROR(VLOOKUP(C325,FÉRIAS!C:D,2,0),"")</f>
        <v/>
      </c>
      <c r="N325" s="21" t="str">
        <f>IFERROR(VLOOKUP(C325,AFASTADOS!B:C,2,0),"")</f>
        <v>ANA PAULA BARBOSA CAVALCANTI</v>
      </c>
    </row>
    <row r="326" spans="2:14" s="21" customFormat="1">
      <c r="B326" s="15">
        <f t="shared" si="9"/>
        <v>318</v>
      </c>
      <c r="C326" s="27">
        <v>2827</v>
      </c>
      <c r="D326" s="28" t="str">
        <f>IFERROR(VLOOKUP(C326,SRA!B:C,2,0),"")</f>
        <v>FABIO BARBOSA S  DE LIMA</v>
      </c>
      <c r="E326" s="15" t="str">
        <f>IFERROR(VLOOKUP(C326,SRA!B:T,8,0),"")</f>
        <v>CLT</v>
      </c>
      <c r="F326" s="20" t="s">
        <v>454</v>
      </c>
      <c r="G326" s="15" t="str">
        <f>IFERROR(VLOOKUP(C326,SRA!B:T,5,0),"")</f>
        <v>TEC. EM ADM. E FIN.</v>
      </c>
      <c r="H326" s="11">
        <f>IFERROR(VLOOKUP(C326,SRA!B:T,18,0),"")</f>
        <v>1981.2</v>
      </c>
      <c r="I326" s="11">
        <f>IFERROR(VLOOKUP(C326,SRA!B:T,19,0),"")</f>
        <v>214.7</v>
      </c>
      <c r="J326" s="31">
        <f>IFERROR(VLOOKUP(C326,JANEIRO!B:F,3,0),"0,00")</f>
        <v>2195.9</v>
      </c>
      <c r="K326" s="11">
        <f t="shared" si="8"/>
        <v>983.83000000000015</v>
      </c>
      <c r="L326" s="31">
        <f>IFERROR(VLOOKUP(C326,JANEIRO!B:H,7,0),"0,00")</f>
        <v>1212.07</v>
      </c>
      <c r="M326" s="25" t="str">
        <f>IFERROR(VLOOKUP(C326,FÉRIAS!C:D,2,0),"")</f>
        <v/>
      </c>
      <c r="N326" s="21" t="str">
        <f>IFERROR(VLOOKUP(C326,AFASTADOS!B:C,2,0),"")</f>
        <v/>
      </c>
    </row>
    <row r="327" spans="2:14" s="21" customFormat="1">
      <c r="B327" s="15">
        <f t="shared" si="9"/>
        <v>319</v>
      </c>
      <c r="C327" s="27">
        <v>2831</v>
      </c>
      <c r="D327" s="28" t="str">
        <f>IFERROR(VLOOKUP(C327,SRA!B:C,2,0),"")</f>
        <v>AMANDA BEZERRA MASCARENHAS</v>
      </c>
      <c r="E327" s="15" t="str">
        <f>IFERROR(VLOOKUP(C327,SRA!B:T,8,0),"")</f>
        <v>CLT</v>
      </c>
      <c r="F327" s="20" t="s">
        <v>466</v>
      </c>
      <c r="G327" s="15" t="str">
        <f>IFERROR(VLOOKUP(C327,SRA!B:T,5,0),"")</f>
        <v>TEC. EM ADM. E FIN.</v>
      </c>
      <c r="H327" s="11">
        <f>IFERROR(VLOOKUP(C327,SRA!B:T,18,0),"")</f>
        <v>1981.2</v>
      </c>
      <c r="I327" s="11">
        <f>IFERROR(VLOOKUP(C327,SRA!B:T,19,0),"")</f>
        <v>3480</v>
      </c>
      <c r="J327" s="31">
        <f>IFERROR(VLOOKUP(C327,JANEIRO!B:F,3,0),"0,00")</f>
        <v>6175.8</v>
      </c>
      <c r="K327" s="11">
        <f t="shared" si="8"/>
        <v>3995.7000000000003</v>
      </c>
      <c r="L327" s="31">
        <f>IFERROR(VLOOKUP(C327,JANEIRO!B:H,7,0),"0,00")</f>
        <v>2180.1</v>
      </c>
      <c r="M327" s="25" t="str">
        <f>IFERROR(VLOOKUP(C327,FÉRIAS!C:D,2,0),"")</f>
        <v>AMANDA BEZERRA MASCARENHAS</v>
      </c>
      <c r="N327" s="21" t="str">
        <f>IFERROR(VLOOKUP(C327,AFASTADOS!B:C,2,0),"")</f>
        <v/>
      </c>
    </row>
    <row r="328" spans="2:14" s="21" customFormat="1">
      <c r="B328" s="15">
        <f t="shared" si="9"/>
        <v>320</v>
      </c>
      <c r="C328" s="27">
        <v>2833</v>
      </c>
      <c r="D328" s="28" t="str">
        <f>IFERROR(VLOOKUP(C328,SRA!B:C,2,0),"")</f>
        <v>JAMESSON AMANCIO DA ROCHA</v>
      </c>
      <c r="E328" s="15" t="str">
        <f>IFERROR(VLOOKUP(C328,SRA!B:T,8,0),"")</f>
        <v>CLT</v>
      </c>
      <c r="F328" s="20" t="s">
        <v>454</v>
      </c>
      <c r="G328" s="15" t="str">
        <f>IFERROR(VLOOKUP(C328,SRA!B:T,5,0),"")</f>
        <v>TEC. EM ADM. E FIN.</v>
      </c>
      <c r="H328" s="11">
        <f>IFERROR(VLOOKUP(C328,SRA!B:T,18,0),"")</f>
        <v>2080.27</v>
      </c>
      <c r="I328" s="11">
        <f>IFERROR(VLOOKUP(C328,SRA!B:T,19,0),"")</f>
        <v>2529.38</v>
      </c>
      <c r="J328" s="31">
        <f>IFERROR(VLOOKUP(C328,JANEIRO!B:F,3,0),"0,00")</f>
        <v>5899.23</v>
      </c>
      <c r="K328" s="11">
        <f t="shared" si="8"/>
        <v>2555.9499999999994</v>
      </c>
      <c r="L328" s="31">
        <f>IFERROR(VLOOKUP(C328,JANEIRO!B:H,7,0),"0,00")</f>
        <v>3343.28</v>
      </c>
      <c r="M328" s="25" t="str">
        <f>IFERROR(VLOOKUP(C328,FÉRIAS!C:D,2,0),"")</f>
        <v/>
      </c>
      <c r="N328" s="21" t="str">
        <f>IFERROR(VLOOKUP(C328,AFASTADOS!B:C,2,0),"")</f>
        <v/>
      </c>
    </row>
    <row r="329" spans="2:14" s="21" customFormat="1">
      <c r="B329" s="15">
        <f t="shared" si="9"/>
        <v>321</v>
      </c>
      <c r="C329" s="27">
        <v>2834</v>
      </c>
      <c r="D329" s="28" t="str">
        <f>IFERROR(VLOOKUP(C329,SRA!B:C,2,0),"")</f>
        <v>LUIZ F  DE LIMA CAVALCANTI</v>
      </c>
      <c r="E329" s="15" t="str">
        <f>IFERROR(VLOOKUP(C329,SRA!B:T,8,0),"")</f>
        <v>CLT</v>
      </c>
      <c r="F329" s="20" t="s">
        <v>454</v>
      </c>
      <c r="G329" s="15" t="str">
        <f>IFERROR(VLOOKUP(C329,SRA!B:T,5,0),"")</f>
        <v>TEC. EM ADM. E FIN.</v>
      </c>
      <c r="H329" s="11">
        <f>IFERROR(VLOOKUP(C329,SRA!B:T,18,0),"")</f>
        <v>1981.2</v>
      </c>
      <c r="I329" s="11">
        <f>IFERROR(VLOOKUP(C329,SRA!B:T,19,0),"")</f>
        <v>822.38</v>
      </c>
      <c r="J329" s="31">
        <f>IFERROR(VLOOKUP(C329,JANEIRO!B:F,3,0),"0,00")</f>
        <v>4625.88</v>
      </c>
      <c r="K329" s="11">
        <f t="shared" ref="K329:K392" si="10">J329-L329</f>
        <v>1095.3199999999997</v>
      </c>
      <c r="L329" s="31">
        <f>IFERROR(VLOOKUP(C329,JANEIRO!B:H,7,0),"0,00")</f>
        <v>3530.5600000000004</v>
      </c>
      <c r="M329" s="25" t="str">
        <f>IFERROR(VLOOKUP(C329,FÉRIAS!C:D,2,0),"")</f>
        <v/>
      </c>
      <c r="N329" s="21" t="str">
        <f>IFERROR(VLOOKUP(C329,AFASTADOS!B:C,2,0),"")</f>
        <v/>
      </c>
    </row>
    <row r="330" spans="2:14" s="21" customFormat="1">
      <c r="B330" s="15">
        <f t="shared" ref="B330:B393" si="11">B329+1</f>
        <v>322</v>
      </c>
      <c r="C330" s="27">
        <v>2835</v>
      </c>
      <c r="D330" s="28" t="str">
        <f>IFERROR(VLOOKUP(C330,SRA!B:C,2,0),"")</f>
        <v>JOSE MARCELO DE FRANCA MATOS</v>
      </c>
      <c r="E330" s="15" t="str">
        <f>IFERROR(VLOOKUP(C330,SRA!B:T,8,0),"")</f>
        <v>CLT</v>
      </c>
      <c r="F330" s="20" t="s">
        <v>454</v>
      </c>
      <c r="G330" s="15" t="str">
        <f>IFERROR(VLOOKUP(C330,SRA!B:T,5,0),"")</f>
        <v>TEC. EM ADM. E FIN.</v>
      </c>
      <c r="H330" s="11">
        <f>IFERROR(VLOOKUP(C330,SRA!B:T,18,0),"")</f>
        <v>1981.2</v>
      </c>
      <c r="I330" s="11">
        <f>IFERROR(VLOOKUP(C330,SRA!B:T,19,0),"")</f>
        <v>0</v>
      </c>
      <c r="J330" s="31">
        <f>IFERROR(VLOOKUP(C330,JANEIRO!B:F,3,0),"0,00")</f>
        <v>1981.2</v>
      </c>
      <c r="K330" s="11">
        <f t="shared" si="10"/>
        <v>874.26</v>
      </c>
      <c r="L330" s="31">
        <f>IFERROR(VLOOKUP(C330,JANEIRO!B:H,7,0),"0,00")</f>
        <v>1106.94</v>
      </c>
      <c r="M330" s="25" t="str">
        <f>IFERROR(VLOOKUP(C330,FÉRIAS!C:D,2,0),"")</f>
        <v/>
      </c>
      <c r="N330" s="21" t="str">
        <f>IFERROR(VLOOKUP(C330,AFASTADOS!B:C,2,0),"")</f>
        <v/>
      </c>
    </row>
    <row r="331" spans="2:14" s="21" customFormat="1">
      <c r="B331" s="15">
        <f t="shared" si="11"/>
        <v>323</v>
      </c>
      <c r="C331" s="20">
        <v>2836</v>
      </c>
      <c r="D331" s="28" t="str">
        <f>IFERROR(VLOOKUP(C331,SRA!B:C,2,0),"")</f>
        <v>MONALISA MARIA LEANDRO RIBEIRO</v>
      </c>
      <c r="E331" s="15" t="str">
        <f>IFERROR(VLOOKUP(C331,SRA!B:T,8,0),"")</f>
        <v>CLT</v>
      </c>
      <c r="F331" s="20" t="s">
        <v>454</v>
      </c>
      <c r="G331" s="15" t="str">
        <f>IFERROR(VLOOKUP(C331,SRA!B:T,5,0),"")</f>
        <v>TEC. EM ADM. E FIN.</v>
      </c>
      <c r="H331" s="11">
        <f>IFERROR(VLOOKUP(C331,SRA!B:T,18,0),"")</f>
        <v>1981.2</v>
      </c>
      <c r="I331" s="11">
        <f>IFERROR(VLOOKUP(C331,SRA!B:T,19,0),"")</f>
        <v>0</v>
      </c>
      <c r="J331" s="31">
        <f>IFERROR(VLOOKUP(C331,JANEIRO!B:F,3,0),"0,00")</f>
        <v>2723.66</v>
      </c>
      <c r="K331" s="11">
        <f t="shared" si="10"/>
        <v>1017.1799999999998</v>
      </c>
      <c r="L331" s="31">
        <f>IFERROR(VLOOKUP(C331,JANEIRO!B:H,7,0),"0,00")</f>
        <v>1706.48</v>
      </c>
      <c r="M331" s="25" t="str">
        <f>IFERROR(VLOOKUP(C331,FÉRIAS!C:D,2,0),"")</f>
        <v/>
      </c>
      <c r="N331" s="21" t="str">
        <f>IFERROR(VLOOKUP(C331,AFASTADOS!B:C,2,0),"")</f>
        <v/>
      </c>
    </row>
    <row r="332" spans="2:14" s="21" customFormat="1">
      <c r="B332" s="15">
        <f t="shared" si="11"/>
        <v>324</v>
      </c>
      <c r="C332" s="27">
        <v>2837</v>
      </c>
      <c r="D332" s="28" t="str">
        <f>IFERROR(VLOOKUP(C332,SRA!B:C,2,0),"")</f>
        <v>BEZALIEL ROSA DOS S JUNIOR</v>
      </c>
      <c r="E332" s="15" t="str">
        <f>IFERROR(VLOOKUP(C332,SRA!B:T,8,0),"")</f>
        <v>CLT</v>
      </c>
      <c r="F332" s="20" t="s">
        <v>466</v>
      </c>
      <c r="G332" s="15" t="str">
        <f>IFERROR(VLOOKUP(C332,SRA!B:T,5,0),"")</f>
        <v>TEC. EM ADM. E FIN.</v>
      </c>
      <c r="H332" s="11">
        <f>IFERROR(VLOOKUP(C332,SRA!B:T,18,0),"")</f>
        <v>1981.2</v>
      </c>
      <c r="I332" s="11">
        <f>IFERROR(VLOOKUP(C332,SRA!B:T,19,0),"")</f>
        <v>2312.9499999999998</v>
      </c>
      <c r="J332" s="31">
        <f>IFERROR(VLOOKUP(C332,JANEIRO!B:F,3,0),"0,00")</f>
        <v>6010.92</v>
      </c>
      <c r="K332" s="11">
        <f t="shared" si="10"/>
        <v>6010.92</v>
      </c>
      <c r="L332" s="31">
        <f>IFERROR(VLOOKUP(C332,JANEIRO!B:H,7,0),"0,00")</f>
        <v>0</v>
      </c>
      <c r="M332" s="25" t="str">
        <f>IFERROR(VLOOKUP(C332,FÉRIAS!C:D,2,0),"")</f>
        <v>BEZALIEL ROSA DOS S JUNIOR</v>
      </c>
      <c r="N332" s="21" t="str">
        <f>IFERROR(VLOOKUP(C332,AFASTADOS!B:C,2,0),"")</f>
        <v/>
      </c>
    </row>
    <row r="333" spans="2:14" s="21" customFormat="1">
      <c r="B333" s="15">
        <f t="shared" si="11"/>
        <v>325</v>
      </c>
      <c r="C333" s="27">
        <v>2838</v>
      </c>
      <c r="D333" s="28" t="str">
        <f>IFERROR(VLOOKUP(C333,SRA!B:C,2,0),"")</f>
        <v>CAIO CEZAR F  E  DO NASCIMENTO</v>
      </c>
      <c r="E333" s="15" t="str">
        <f>IFERROR(VLOOKUP(C333,SRA!B:T,8,0),"")</f>
        <v>CLT</v>
      </c>
      <c r="F333" s="20" t="s">
        <v>466</v>
      </c>
      <c r="G333" s="15" t="str">
        <f>IFERROR(VLOOKUP(C333,SRA!B:T,5,0),"")</f>
        <v>TEC. EM ADM. E FIN.</v>
      </c>
      <c r="H333" s="11">
        <f>IFERROR(VLOOKUP(C333,SRA!B:T,18,0),"")</f>
        <v>1981.2</v>
      </c>
      <c r="I333" s="11">
        <f>IFERROR(VLOOKUP(C333,SRA!B:T,19,0),"")</f>
        <v>214.7</v>
      </c>
      <c r="J333" s="31">
        <f>IFERROR(VLOOKUP(C333,JANEIRO!B:F,3,0),"0,00")</f>
        <v>3659.84</v>
      </c>
      <c r="K333" s="11">
        <f t="shared" si="10"/>
        <v>3204.21</v>
      </c>
      <c r="L333" s="31">
        <f>IFERROR(VLOOKUP(C333,JANEIRO!B:H,7,0),"0,00")</f>
        <v>455.63</v>
      </c>
      <c r="M333" s="25" t="str">
        <f>IFERROR(VLOOKUP(C333,FÉRIAS!C:D,2,0),"")</f>
        <v>CAIO CEZAR F  E  DO NASCIMENTO</v>
      </c>
      <c r="N333" s="21" t="str">
        <f>IFERROR(VLOOKUP(C333,AFASTADOS!B:C,2,0),"")</f>
        <v/>
      </c>
    </row>
    <row r="334" spans="2:14" s="21" customFormat="1">
      <c r="B334" s="15">
        <f t="shared" si="11"/>
        <v>326</v>
      </c>
      <c r="C334" s="27">
        <v>2839</v>
      </c>
      <c r="D334" s="28" t="str">
        <f>IFERROR(VLOOKUP(C334,SRA!B:C,2,0),"")</f>
        <v>ANGELINA MEDEIROS VERONESE</v>
      </c>
      <c r="E334" s="15" t="str">
        <f>IFERROR(VLOOKUP(C334,SRA!B:T,8,0),"")</f>
        <v>CLT</v>
      </c>
      <c r="F334" s="20" t="s">
        <v>454</v>
      </c>
      <c r="G334" s="15" t="str">
        <f>IFERROR(VLOOKUP(C334,SRA!B:T,5,0),"")</f>
        <v>TEC. CONTABIL</v>
      </c>
      <c r="H334" s="11">
        <f>IFERROR(VLOOKUP(C334,SRA!B:T,18,0),"")</f>
        <v>2293.4899999999998</v>
      </c>
      <c r="I334" s="11">
        <f>IFERROR(VLOOKUP(C334,SRA!B:T,19,0),"")</f>
        <v>2312.9499999999998</v>
      </c>
      <c r="J334" s="31">
        <f>IFERROR(VLOOKUP(C334,JANEIRO!B:F,3,0),"0,00")</f>
        <v>4606.4399999999996</v>
      </c>
      <c r="K334" s="11">
        <f t="shared" si="10"/>
        <v>1411.7999999999993</v>
      </c>
      <c r="L334" s="31">
        <f>IFERROR(VLOOKUP(C334,JANEIRO!B:H,7,0),"0,00")</f>
        <v>3194.6400000000003</v>
      </c>
      <c r="M334" s="25" t="str">
        <f>IFERROR(VLOOKUP(C334,FÉRIAS!C:D,2,0),"")</f>
        <v/>
      </c>
      <c r="N334" s="21" t="str">
        <f>IFERROR(VLOOKUP(C334,AFASTADOS!B:C,2,0),"")</f>
        <v/>
      </c>
    </row>
    <row r="335" spans="2:14" s="21" customFormat="1">
      <c r="B335" s="15">
        <f t="shared" si="11"/>
        <v>327</v>
      </c>
      <c r="C335" s="27">
        <v>2849</v>
      </c>
      <c r="D335" s="28" t="str">
        <f>IFERROR(VLOOKUP(C335,SRA!B:C,2,0),"")</f>
        <v>JULIANA CESAR MARTINS DE LIMA</v>
      </c>
      <c r="E335" s="15" t="str">
        <f>IFERROR(VLOOKUP(C335,SRA!B:T,8,0),"")</f>
        <v>CLT</v>
      </c>
      <c r="F335" s="20" t="s">
        <v>454</v>
      </c>
      <c r="G335" s="15" t="str">
        <f>IFERROR(VLOOKUP(C335,SRA!B:T,5,0),"")</f>
        <v>OP. DE PROD. IND.</v>
      </c>
      <c r="H335" s="11">
        <f>IFERROR(VLOOKUP(C335,SRA!B:T,18,0),"")</f>
        <v>1346.58</v>
      </c>
      <c r="I335" s="11">
        <f>IFERROR(VLOOKUP(C335,SRA!B:T,19,0),"")</f>
        <v>0</v>
      </c>
      <c r="J335" s="31">
        <f>IFERROR(VLOOKUP(C335,JANEIRO!B:F,3,0),"0,00")</f>
        <v>1497.09</v>
      </c>
      <c r="K335" s="11">
        <f t="shared" si="10"/>
        <v>240.26</v>
      </c>
      <c r="L335" s="31">
        <f>IFERROR(VLOOKUP(C335,JANEIRO!B:H,7,0),"0,00")</f>
        <v>1256.83</v>
      </c>
      <c r="M335" s="25" t="str">
        <f>IFERROR(VLOOKUP(C335,FÉRIAS!C:D,2,0),"")</f>
        <v/>
      </c>
      <c r="N335" s="21" t="str">
        <f>IFERROR(VLOOKUP(C335,AFASTADOS!B:C,2,0),"")</f>
        <v/>
      </c>
    </row>
    <row r="336" spans="2:14" s="21" customFormat="1">
      <c r="B336" s="15">
        <f t="shared" si="11"/>
        <v>328</v>
      </c>
      <c r="C336" s="27">
        <v>2850</v>
      </c>
      <c r="D336" s="28" t="str">
        <f>IFERROR(VLOOKUP(C336,SRA!B:C,2,0),"")</f>
        <v>JAMERSON A  RAFAEL DE LIMA</v>
      </c>
      <c r="E336" s="15" t="str">
        <f>IFERROR(VLOOKUP(C336,SRA!B:T,8,0),"")</f>
        <v>CLT</v>
      </c>
      <c r="F336" s="20" t="s">
        <v>454</v>
      </c>
      <c r="G336" s="15" t="str">
        <f>IFERROR(VLOOKUP(C336,SRA!B:T,5,0),"")</f>
        <v>OP. DE PROD. IND.</v>
      </c>
      <c r="H336" s="11">
        <f>IFERROR(VLOOKUP(C336,SRA!B:T,18,0),"")</f>
        <v>1346.58</v>
      </c>
      <c r="I336" s="11">
        <f>IFERROR(VLOOKUP(C336,SRA!B:T,19,0),"")</f>
        <v>0</v>
      </c>
      <c r="J336" s="31">
        <f>IFERROR(VLOOKUP(C336,JANEIRO!B:F,3,0),"0,00")</f>
        <v>1346.58</v>
      </c>
      <c r="K336" s="11">
        <f t="shared" si="10"/>
        <v>803.59999999999991</v>
      </c>
      <c r="L336" s="31">
        <f>IFERROR(VLOOKUP(C336,JANEIRO!B:H,7,0),"0,00")</f>
        <v>542.98</v>
      </c>
      <c r="M336" s="25" t="str">
        <f>IFERROR(VLOOKUP(C336,FÉRIAS!C:D,2,0),"")</f>
        <v/>
      </c>
      <c r="N336" s="21" t="str">
        <f>IFERROR(VLOOKUP(C336,AFASTADOS!B:C,2,0),"")</f>
        <v/>
      </c>
    </row>
    <row r="337" spans="2:14" s="21" customFormat="1">
      <c r="B337" s="15">
        <f t="shared" si="11"/>
        <v>329</v>
      </c>
      <c r="C337" s="27">
        <v>2853</v>
      </c>
      <c r="D337" s="28" t="str">
        <f>IFERROR(VLOOKUP(C337,SRA!B:C,2,0),"")</f>
        <v>ALCILEIDE MONTE DA SILVA LIMA</v>
      </c>
      <c r="E337" s="15" t="str">
        <f>IFERROR(VLOOKUP(C337,SRA!B:T,8,0),"")</f>
        <v>CLT</v>
      </c>
      <c r="F337" s="20" t="s">
        <v>454</v>
      </c>
      <c r="G337" s="15" t="str">
        <f>IFERROR(VLOOKUP(C337,SRA!B:T,5,0),"")</f>
        <v>OP. DE PROD. IND.</v>
      </c>
      <c r="H337" s="11">
        <f>IFERROR(VLOOKUP(C337,SRA!B:T,18,0),"")</f>
        <v>1484.61</v>
      </c>
      <c r="I337" s="11">
        <f>IFERROR(VLOOKUP(C337,SRA!B:T,19,0),"")</f>
        <v>0</v>
      </c>
      <c r="J337" s="31">
        <f>IFERROR(VLOOKUP(C337,JANEIRO!B:F,3,0),"0,00")</f>
        <v>1940.42</v>
      </c>
      <c r="K337" s="11">
        <f t="shared" si="10"/>
        <v>751.01000000000022</v>
      </c>
      <c r="L337" s="31">
        <f>IFERROR(VLOOKUP(C337,JANEIRO!B:H,7,0),"0,00")</f>
        <v>1189.4099999999999</v>
      </c>
      <c r="M337" s="25" t="str">
        <f>IFERROR(VLOOKUP(C337,FÉRIAS!C:D,2,0),"")</f>
        <v/>
      </c>
      <c r="N337" s="21" t="str">
        <f>IFERROR(VLOOKUP(C337,AFASTADOS!B:C,2,0),"")</f>
        <v/>
      </c>
    </row>
    <row r="338" spans="2:14" s="21" customFormat="1">
      <c r="B338" s="15">
        <f t="shared" si="11"/>
        <v>330</v>
      </c>
      <c r="C338" s="27">
        <v>2854</v>
      </c>
      <c r="D338" s="28" t="str">
        <f>IFERROR(VLOOKUP(C338,SRA!B:C,2,0),"")</f>
        <v>ANDRE RICARDO CAMARA TORRES</v>
      </c>
      <c r="E338" s="15" t="str">
        <f>IFERROR(VLOOKUP(C338,SRA!B:T,8,0),"")</f>
        <v>CLT</v>
      </c>
      <c r="F338" s="20" t="s">
        <v>454</v>
      </c>
      <c r="G338" s="15" t="str">
        <f>IFERROR(VLOOKUP(C338,SRA!B:T,5,0),"")</f>
        <v>OP. DE PROD. IND.</v>
      </c>
      <c r="H338" s="11">
        <f>IFERROR(VLOOKUP(C338,SRA!B:T,18,0),"")</f>
        <v>1484.63</v>
      </c>
      <c r="I338" s="11">
        <f>IFERROR(VLOOKUP(C338,SRA!B:T,19,0),"")</f>
        <v>0</v>
      </c>
      <c r="J338" s="31">
        <f>IFERROR(VLOOKUP(C338,JANEIRO!B:F,3,0),"0,00")</f>
        <v>1978.45</v>
      </c>
      <c r="K338" s="11">
        <f t="shared" si="10"/>
        <v>942.18000000000006</v>
      </c>
      <c r="L338" s="31">
        <f>IFERROR(VLOOKUP(C338,JANEIRO!B:H,7,0),"0,00")</f>
        <v>1036.27</v>
      </c>
      <c r="M338" s="25" t="str">
        <f>IFERROR(VLOOKUP(C338,FÉRIAS!C:D,2,0),"")</f>
        <v/>
      </c>
      <c r="N338" s="21" t="str">
        <f>IFERROR(VLOOKUP(C338,AFASTADOS!B:C,2,0),"")</f>
        <v/>
      </c>
    </row>
    <row r="339" spans="2:14" s="21" customFormat="1">
      <c r="B339" s="15">
        <f t="shared" si="11"/>
        <v>331</v>
      </c>
      <c r="C339" s="27">
        <v>2856</v>
      </c>
      <c r="D339" s="28" t="str">
        <f>IFERROR(VLOOKUP(C339,SRA!B:C,2,0),"")</f>
        <v>ALEXSANDRA DA SILVA M  CABRAL</v>
      </c>
      <c r="E339" s="15" t="str">
        <f>IFERROR(VLOOKUP(C339,SRA!B:T,8,0),"")</f>
        <v>CLT</v>
      </c>
      <c r="F339" s="20" t="s">
        <v>454</v>
      </c>
      <c r="G339" s="15" t="str">
        <f>IFERROR(VLOOKUP(C339,SRA!B:T,5,0),"")</f>
        <v>TEC.EM QUALIDADE IND</v>
      </c>
      <c r="H339" s="11">
        <f>IFERROR(VLOOKUP(C339,SRA!B:T,18,0),"")</f>
        <v>1886.84</v>
      </c>
      <c r="I339" s="11">
        <f>IFERROR(VLOOKUP(C339,SRA!B:T,19,0),"")</f>
        <v>0</v>
      </c>
      <c r="J339" s="31">
        <f>IFERROR(VLOOKUP(C339,JANEIRO!B:F,3,0),"0,00")</f>
        <v>3773.68</v>
      </c>
      <c r="K339" s="11">
        <f t="shared" si="10"/>
        <v>750.15000000000009</v>
      </c>
      <c r="L339" s="31">
        <f>IFERROR(VLOOKUP(C339,JANEIRO!B:H,7,0),"0,00")</f>
        <v>3023.5299999999997</v>
      </c>
      <c r="M339" s="25" t="str">
        <f>IFERROR(VLOOKUP(C339,FÉRIAS!C:D,2,0),"")</f>
        <v/>
      </c>
      <c r="N339" s="21" t="str">
        <f>IFERROR(VLOOKUP(C339,AFASTADOS!B:C,2,0),"")</f>
        <v/>
      </c>
    </row>
    <row r="340" spans="2:14" s="21" customFormat="1">
      <c r="B340" s="15">
        <f t="shared" si="11"/>
        <v>332</v>
      </c>
      <c r="C340" s="27">
        <v>2857</v>
      </c>
      <c r="D340" s="28" t="str">
        <f>IFERROR(VLOOKUP(C340,SRA!B:C,2,0),"")</f>
        <v>CAROLINE ALVES LEAL</v>
      </c>
      <c r="E340" s="15" t="str">
        <f>IFERROR(VLOOKUP(C340,SRA!B:T,8,0),"")</f>
        <v>CLT</v>
      </c>
      <c r="F340" s="20" t="s">
        <v>454</v>
      </c>
      <c r="G340" s="15" t="str">
        <f>IFERROR(VLOOKUP(C340,SRA!B:T,5,0),"")</f>
        <v>TEC. EM ADM. E FIN.</v>
      </c>
      <c r="H340" s="11">
        <f>IFERROR(VLOOKUP(C340,SRA!B:T,18,0),"")</f>
        <v>1981.21</v>
      </c>
      <c r="I340" s="11">
        <f>IFERROR(VLOOKUP(C340,SRA!B:T,19,0),"")</f>
        <v>1284.97</v>
      </c>
      <c r="J340" s="31">
        <f>IFERROR(VLOOKUP(C340,JANEIRO!B:F,3,0),"0,00")</f>
        <v>4111.8999999999996</v>
      </c>
      <c r="K340" s="11">
        <f t="shared" si="10"/>
        <v>1537.6699999999996</v>
      </c>
      <c r="L340" s="31">
        <f>IFERROR(VLOOKUP(C340,JANEIRO!B:H,7,0),"0,00")</f>
        <v>2574.23</v>
      </c>
      <c r="M340" s="25" t="str">
        <f>IFERROR(VLOOKUP(C340,FÉRIAS!C:D,2,0),"")</f>
        <v/>
      </c>
      <c r="N340" s="21" t="str">
        <f>IFERROR(VLOOKUP(C340,AFASTADOS!B:C,2,0),"")</f>
        <v/>
      </c>
    </row>
    <row r="341" spans="2:14" s="21" customFormat="1">
      <c r="B341" s="15">
        <f t="shared" si="11"/>
        <v>333</v>
      </c>
      <c r="C341" s="27">
        <v>2860</v>
      </c>
      <c r="D341" s="28" t="str">
        <f>IFERROR(VLOOKUP(C341,SRA!B:C,2,0),"")</f>
        <v>ADRIANA MAYO DE SOUZA E SILVA</v>
      </c>
      <c r="E341" s="15" t="str">
        <f>IFERROR(VLOOKUP(C341,SRA!B:T,8,0),"")</f>
        <v>CLT</v>
      </c>
      <c r="F341" s="20" t="s">
        <v>466</v>
      </c>
      <c r="G341" s="15" t="str">
        <f>IFERROR(VLOOKUP(C341,SRA!B:T,5,0),"")</f>
        <v>OP. DE PROD. IND.</v>
      </c>
      <c r="H341" s="11">
        <f>IFERROR(VLOOKUP(C341,SRA!B:T,18,0),"")</f>
        <v>1346.58</v>
      </c>
      <c r="I341" s="11">
        <f>IFERROR(VLOOKUP(C341,SRA!B:T,19,0),"")</f>
        <v>0</v>
      </c>
      <c r="J341" s="31">
        <f>IFERROR(VLOOKUP(C341,JANEIRO!B:F,3,0),"0,00")</f>
        <v>1513.74</v>
      </c>
      <c r="K341" s="11">
        <f t="shared" si="10"/>
        <v>1457.66</v>
      </c>
      <c r="L341" s="31">
        <f>IFERROR(VLOOKUP(C341,JANEIRO!B:H,7,0),"0,00")</f>
        <v>56.08</v>
      </c>
      <c r="M341" s="25" t="str">
        <f>IFERROR(VLOOKUP(C341,FÉRIAS!C:D,2,0),"")</f>
        <v>ADRIANA MAYO DE SOUZA E SILVA</v>
      </c>
      <c r="N341" s="21" t="str">
        <f>IFERROR(VLOOKUP(C341,AFASTADOS!B:C,2,0),"")</f>
        <v/>
      </c>
    </row>
    <row r="342" spans="2:14" s="21" customFormat="1">
      <c r="B342" s="15">
        <f t="shared" si="11"/>
        <v>334</v>
      </c>
      <c r="C342" s="27">
        <v>2864</v>
      </c>
      <c r="D342" s="28" t="str">
        <f>IFERROR(VLOOKUP(C342,SRA!B:C,2,0),"")</f>
        <v>DULCE HELENA PEREIRA</v>
      </c>
      <c r="E342" s="15" t="str">
        <f>IFERROR(VLOOKUP(C342,SRA!B:T,8,0),"")</f>
        <v>CLT</v>
      </c>
      <c r="F342" s="20" t="s">
        <v>454</v>
      </c>
      <c r="G342" s="15" t="str">
        <f>IFERROR(VLOOKUP(C342,SRA!B:T,5,0),"")</f>
        <v>OP. DE PROD. IND.</v>
      </c>
      <c r="H342" s="11">
        <f>IFERROR(VLOOKUP(C342,SRA!B:T,18,0),"")</f>
        <v>1558.83</v>
      </c>
      <c r="I342" s="11">
        <f>IFERROR(VLOOKUP(C342,SRA!B:T,19,0),"")</f>
        <v>822.38</v>
      </c>
      <c r="J342" s="31">
        <f>IFERROR(VLOOKUP(C342,JANEIRO!B:F,3,0),"0,00")</f>
        <v>2712.94</v>
      </c>
      <c r="K342" s="11">
        <f t="shared" si="10"/>
        <v>1203.74</v>
      </c>
      <c r="L342" s="31">
        <f>IFERROR(VLOOKUP(C342,JANEIRO!B:H,7,0),"0,00")</f>
        <v>1509.2</v>
      </c>
      <c r="M342" s="25" t="str">
        <f>IFERROR(VLOOKUP(C342,FÉRIAS!C:D,2,0),"")</f>
        <v/>
      </c>
      <c r="N342" s="21" t="str">
        <f>IFERROR(VLOOKUP(C342,AFASTADOS!B:C,2,0),"")</f>
        <v/>
      </c>
    </row>
    <row r="343" spans="2:14" s="21" customFormat="1">
      <c r="B343" s="15">
        <f t="shared" si="11"/>
        <v>335</v>
      </c>
      <c r="C343" s="27">
        <v>2866</v>
      </c>
      <c r="D343" s="28" t="str">
        <f>IFERROR(VLOOKUP(C343,SRA!B:C,2,0),"")</f>
        <v>LUCICLEIDE M  DE A  CAMPOS</v>
      </c>
      <c r="E343" s="15" t="str">
        <f>IFERROR(VLOOKUP(C343,SRA!B:T,8,0),"")</f>
        <v>CLT</v>
      </c>
      <c r="F343" s="20" t="s">
        <v>454</v>
      </c>
      <c r="G343" s="15" t="str">
        <f>IFERROR(VLOOKUP(C343,SRA!B:T,5,0),"")</f>
        <v>OP. DE PROD. IND.</v>
      </c>
      <c r="H343" s="11">
        <f>IFERROR(VLOOKUP(C343,SRA!B:T,18,0),"")</f>
        <v>1346.58</v>
      </c>
      <c r="I343" s="11">
        <f>IFERROR(VLOOKUP(C343,SRA!B:T,19,0),"")</f>
        <v>1079.3800000000001</v>
      </c>
      <c r="J343" s="31">
        <f>IFERROR(VLOOKUP(C343,JANEIRO!B:F,3,0),"0,00")</f>
        <v>4851.92</v>
      </c>
      <c r="K343" s="11">
        <f t="shared" si="10"/>
        <v>510.76000000000022</v>
      </c>
      <c r="L343" s="31">
        <f>IFERROR(VLOOKUP(C343,JANEIRO!B:H,7,0),"0,00")</f>
        <v>4341.16</v>
      </c>
      <c r="M343" s="25" t="str">
        <f>IFERROR(VLOOKUP(C343,FÉRIAS!C:D,2,0),"")</f>
        <v/>
      </c>
      <c r="N343" s="21" t="str">
        <f>IFERROR(VLOOKUP(C343,AFASTADOS!B:C,2,0),"")</f>
        <v/>
      </c>
    </row>
    <row r="344" spans="2:14" s="21" customFormat="1">
      <c r="B344" s="15">
        <f t="shared" si="11"/>
        <v>336</v>
      </c>
      <c r="C344" s="27">
        <v>2869</v>
      </c>
      <c r="D344" s="28" t="str">
        <f>IFERROR(VLOOKUP(C344,SRA!B:C,2,0),"")</f>
        <v>RICARDO J FERNANDES DA CUNHA</v>
      </c>
      <c r="E344" s="15" t="str">
        <f>IFERROR(VLOOKUP(C344,SRA!B:T,8,0),"")</f>
        <v>CLT</v>
      </c>
      <c r="F344" s="20" t="s">
        <v>466</v>
      </c>
      <c r="G344" s="15" t="str">
        <f>IFERROR(VLOOKUP(C344,SRA!B:T,5,0),"")</f>
        <v>OP. DE PROD. IND.</v>
      </c>
      <c r="H344" s="11">
        <f>IFERROR(VLOOKUP(C344,SRA!B:T,18,0),"")</f>
        <v>1346.58</v>
      </c>
      <c r="I344" s="11">
        <f>IFERROR(VLOOKUP(C344,SRA!B:T,19,0),"")</f>
        <v>0</v>
      </c>
      <c r="J344" s="31">
        <f>IFERROR(VLOOKUP(C344,JANEIRO!B:F,3,0),"0,00")</f>
        <v>1496.2</v>
      </c>
      <c r="K344" s="11">
        <f t="shared" si="10"/>
        <v>1009.7800000000001</v>
      </c>
      <c r="L344" s="31">
        <f>IFERROR(VLOOKUP(C344,JANEIRO!B:H,7,0),"0,00")</f>
        <v>486.41999999999996</v>
      </c>
      <c r="M344" s="25" t="str">
        <f>IFERROR(VLOOKUP(C344,FÉRIAS!C:D,2,0),"")</f>
        <v>RICARDO J FERNANDES DA CUNHA</v>
      </c>
      <c r="N344" s="21" t="str">
        <f>IFERROR(VLOOKUP(C344,AFASTADOS!B:C,2,0),"")</f>
        <v/>
      </c>
    </row>
    <row r="345" spans="2:14" s="21" customFormat="1">
      <c r="B345" s="15">
        <f t="shared" si="11"/>
        <v>337</v>
      </c>
      <c r="C345" s="27">
        <v>2870</v>
      </c>
      <c r="D345" s="28" t="str">
        <f>IFERROR(VLOOKUP(C345,SRA!B:C,2,0),"")</f>
        <v>SUZANA VALERIA PINHEIRO</v>
      </c>
      <c r="E345" s="15" t="str">
        <f>IFERROR(VLOOKUP(C345,SRA!B:T,8,0),"")</f>
        <v>CLT</v>
      </c>
      <c r="F345" s="20" t="s">
        <v>454</v>
      </c>
      <c r="G345" s="15" t="str">
        <f>IFERROR(VLOOKUP(C345,SRA!B:T,5,0),"")</f>
        <v>OP. DE PROD. IND.(B)</v>
      </c>
      <c r="H345" s="11">
        <f>IFERROR(VLOOKUP(C345,SRA!B:T,18,0),"")</f>
        <v>1484.62</v>
      </c>
      <c r="I345" s="11">
        <f>IFERROR(VLOOKUP(C345,SRA!B:T,19,0),"")</f>
        <v>0</v>
      </c>
      <c r="J345" s="31">
        <f>IFERROR(VLOOKUP(C345,JANEIRO!B:F,3,0),"0,00")</f>
        <v>1484.62</v>
      </c>
      <c r="K345" s="11">
        <f t="shared" si="10"/>
        <v>700.64999999999986</v>
      </c>
      <c r="L345" s="31">
        <f>IFERROR(VLOOKUP(C345,JANEIRO!B:H,7,0),"0,00")</f>
        <v>783.97</v>
      </c>
      <c r="M345" s="25" t="str">
        <f>IFERROR(VLOOKUP(C345,FÉRIAS!C:D,2,0),"")</f>
        <v/>
      </c>
      <c r="N345" s="21" t="str">
        <f>IFERROR(VLOOKUP(C345,AFASTADOS!B:C,2,0),"")</f>
        <v/>
      </c>
    </row>
    <row r="346" spans="2:14" s="21" customFormat="1">
      <c r="B346" s="15">
        <f t="shared" si="11"/>
        <v>338</v>
      </c>
      <c r="C346" s="27">
        <v>2871</v>
      </c>
      <c r="D346" s="28" t="str">
        <f>IFERROR(VLOOKUP(C346,SRA!B:C,2,0),"")</f>
        <v>SUZELY ARANTES DA S MELO</v>
      </c>
      <c r="E346" s="15" t="str">
        <f>IFERROR(VLOOKUP(C346,SRA!B:T,8,0),"")</f>
        <v>CLT</v>
      </c>
      <c r="F346" s="20" t="s">
        <v>454</v>
      </c>
      <c r="G346" s="15" t="str">
        <f>IFERROR(VLOOKUP(C346,SRA!B:T,5,0),"")</f>
        <v>OP. DE PROD. IND.</v>
      </c>
      <c r="H346" s="11">
        <f>IFERROR(VLOOKUP(C346,SRA!B:T,18,0),"")</f>
        <v>1484.61</v>
      </c>
      <c r="I346" s="11">
        <f>IFERROR(VLOOKUP(C346,SRA!B:T,19,0),"")</f>
        <v>0</v>
      </c>
      <c r="J346" s="31">
        <f>IFERROR(VLOOKUP(C346,JANEIRO!B:F,3,0),"0,00")</f>
        <v>1546.65</v>
      </c>
      <c r="K346" s="11">
        <f t="shared" si="10"/>
        <v>808.32000000000016</v>
      </c>
      <c r="L346" s="31">
        <f>IFERROR(VLOOKUP(C346,JANEIRO!B:H,7,0),"0,00")</f>
        <v>738.32999999999993</v>
      </c>
      <c r="M346" s="25" t="str">
        <f>IFERROR(VLOOKUP(C346,FÉRIAS!C:D,2,0),"")</f>
        <v/>
      </c>
      <c r="N346" s="21" t="str">
        <f>IFERROR(VLOOKUP(C346,AFASTADOS!B:C,2,0),"")</f>
        <v/>
      </c>
    </row>
    <row r="347" spans="2:14" s="21" customFormat="1">
      <c r="B347" s="15">
        <f t="shared" si="11"/>
        <v>339</v>
      </c>
      <c r="C347" s="27">
        <v>2873</v>
      </c>
      <c r="D347" s="28" t="str">
        <f>IFERROR(VLOOKUP(C347,SRA!B:C,2,0),"")</f>
        <v>AURELIA RODRIGUES TORREIRO</v>
      </c>
      <c r="E347" s="15" t="str">
        <f>IFERROR(VLOOKUP(C347,SRA!B:T,8,0),"")</f>
        <v>CLT</v>
      </c>
      <c r="F347" s="20" t="s">
        <v>454</v>
      </c>
      <c r="G347" s="15" t="str">
        <f>IFERROR(VLOOKUP(C347,SRA!B:T,5,0),"")</f>
        <v>ANA ASS FARMACEUTICA</v>
      </c>
      <c r="H347" s="11">
        <f>IFERROR(VLOOKUP(C347,SRA!B:T,18,0),"")</f>
        <v>4850.38</v>
      </c>
      <c r="I347" s="11">
        <f>IFERROR(VLOOKUP(C347,SRA!B:T,19,0),"")</f>
        <v>0</v>
      </c>
      <c r="J347" s="31">
        <f>IFERROR(VLOOKUP(C347,JANEIRO!B:F,3,0),"0,00")</f>
        <v>4850.38</v>
      </c>
      <c r="K347" s="11">
        <f t="shared" si="10"/>
        <v>1180.9499999999998</v>
      </c>
      <c r="L347" s="31">
        <f>IFERROR(VLOOKUP(C347,JANEIRO!B:H,7,0),"0,00")</f>
        <v>3669.4300000000003</v>
      </c>
      <c r="M347" s="25" t="str">
        <f>IFERROR(VLOOKUP(C347,FÉRIAS!C:D,2,0),"")</f>
        <v/>
      </c>
      <c r="N347" s="21" t="str">
        <f>IFERROR(VLOOKUP(C347,AFASTADOS!B:C,2,0),"")</f>
        <v/>
      </c>
    </row>
    <row r="348" spans="2:14" s="21" customFormat="1">
      <c r="B348" s="15">
        <f t="shared" si="11"/>
        <v>340</v>
      </c>
      <c r="C348" s="27">
        <v>2878</v>
      </c>
      <c r="D348" s="28" t="str">
        <f>IFERROR(VLOOKUP(C348,SRA!B:C,2,0),"")</f>
        <v>JAMSON ALESSANDRO DA SILVA</v>
      </c>
      <c r="E348" s="15" t="str">
        <f>IFERROR(VLOOKUP(C348,SRA!B:T,8,0),"")</f>
        <v>CLT</v>
      </c>
      <c r="F348" s="20" t="s">
        <v>466</v>
      </c>
      <c r="G348" s="15" t="str">
        <f>IFERROR(VLOOKUP(C348,SRA!B:T,5,0),"")</f>
        <v>TEC. EM ADM. E FIN.</v>
      </c>
      <c r="H348" s="11">
        <f>IFERROR(VLOOKUP(C348,SRA!B:T,18,0),"")</f>
        <v>1981.2</v>
      </c>
      <c r="I348" s="11">
        <f>IFERROR(VLOOKUP(C348,SRA!B:T,19,0),"")</f>
        <v>214.7</v>
      </c>
      <c r="J348" s="31">
        <f>IFERROR(VLOOKUP(C348,JANEIRO!B:F,3,0),"0,00")</f>
        <v>2927.87</v>
      </c>
      <c r="K348" s="11">
        <f t="shared" si="10"/>
        <v>2923.64</v>
      </c>
      <c r="L348" s="31">
        <f>IFERROR(VLOOKUP(C348,JANEIRO!B:H,7,0),"0,00")</f>
        <v>4.2300000000000004</v>
      </c>
      <c r="M348" s="25" t="str">
        <f>IFERROR(VLOOKUP(C348,FÉRIAS!C:D,2,0),"")</f>
        <v>JAMSON ALESSANDRO DA SILVA</v>
      </c>
      <c r="N348" s="21" t="str">
        <f>IFERROR(VLOOKUP(C348,AFASTADOS!B:C,2,0),"")</f>
        <v/>
      </c>
    </row>
    <row r="349" spans="2:14" s="21" customFormat="1">
      <c r="B349" s="15">
        <f t="shared" si="11"/>
        <v>341</v>
      </c>
      <c r="C349" s="27">
        <v>2887</v>
      </c>
      <c r="D349" s="28" t="str">
        <f>IFERROR(VLOOKUP(C349,SRA!B:C,2,0),"")</f>
        <v>MARIA EUZENI DA SILVA GARCEZ</v>
      </c>
      <c r="E349" s="15" t="str">
        <f>IFERROR(VLOOKUP(C349,SRA!B:T,8,0),"")</f>
        <v>CLT</v>
      </c>
      <c r="F349" s="20" t="s">
        <v>454</v>
      </c>
      <c r="G349" s="15" t="str">
        <f>IFERROR(VLOOKUP(C349,SRA!B:T,5,0),"")</f>
        <v>TEC. EM ADM. E FIN.</v>
      </c>
      <c r="H349" s="11">
        <f>IFERROR(VLOOKUP(C349,SRA!B:T,18,0),"")</f>
        <v>1981.21</v>
      </c>
      <c r="I349" s="11">
        <f>IFERROR(VLOOKUP(C349,SRA!B:T,19,0),"")</f>
        <v>0</v>
      </c>
      <c r="J349" s="31">
        <f>IFERROR(VLOOKUP(C349,JANEIRO!B:F,3,0),"0,00")</f>
        <v>1981.21</v>
      </c>
      <c r="K349" s="11">
        <f t="shared" si="10"/>
        <v>450.09000000000015</v>
      </c>
      <c r="L349" s="31">
        <f>IFERROR(VLOOKUP(C349,JANEIRO!B:H,7,0),"0,00")</f>
        <v>1531.12</v>
      </c>
      <c r="M349" s="25" t="str">
        <f>IFERROR(VLOOKUP(C349,FÉRIAS!C:D,2,0),"")</f>
        <v/>
      </c>
      <c r="N349" s="21" t="str">
        <f>IFERROR(VLOOKUP(C349,AFASTADOS!B:C,2,0),"")</f>
        <v/>
      </c>
    </row>
    <row r="350" spans="2:14" s="21" customFormat="1">
      <c r="B350" s="15">
        <f t="shared" si="11"/>
        <v>342</v>
      </c>
      <c r="C350" s="27">
        <v>2889</v>
      </c>
      <c r="D350" s="28" t="str">
        <f>IFERROR(VLOOKUP(C350,SRA!B:C,2,0),"")</f>
        <v>EJANE FERREIRA TEXEIRA</v>
      </c>
      <c r="E350" s="15" t="str">
        <f>IFERROR(VLOOKUP(C350,SRA!B:T,8,0),"")</f>
        <v>CLT</v>
      </c>
      <c r="F350" s="20" t="s">
        <v>454</v>
      </c>
      <c r="G350" s="15" t="str">
        <f>IFERROR(VLOOKUP(C350,SRA!B:T,5,0),"")</f>
        <v>TEC. CONTABIL</v>
      </c>
      <c r="H350" s="11">
        <f>IFERROR(VLOOKUP(C350,SRA!B:T,18,0),"")</f>
        <v>2293.4899999999998</v>
      </c>
      <c r="I350" s="11">
        <f>IFERROR(VLOOKUP(C350,SRA!B:T,19,0),"")</f>
        <v>0</v>
      </c>
      <c r="J350" s="31">
        <f>IFERROR(VLOOKUP(C350,JANEIRO!B:F,3,0),"0,00")</f>
        <v>2293.4899999999998</v>
      </c>
      <c r="K350" s="11">
        <f t="shared" si="10"/>
        <v>1236.1599999999999</v>
      </c>
      <c r="L350" s="31">
        <f>IFERROR(VLOOKUP(C350,JANEIRO!B:H,7,0),"0,00")</f>
        <v>1057.33</v>
      </c>
      <c r="M350" s="25" t="str">
        <f>IFERROR(VLOOKUP(C350,FÉRIAS!C:D,2,0),"")</f>
        <v/>
      </c>
      <c r="N350" s="21" t="str">
        <f>IFERROR(VLOOKUP(C350,AFASTADOS!B:C,2,0),"")</f>
        <v/>
      </c>
    </row>
    <row r="351" spans="2:14" s="21" customFormat="1">
      <c r="B351" s="15">
        <f t="shared" si="11"/>
        <v>343</v>
      </c>
      <c r="C351" s="27">
        <v>2890</v>
      </c>
      <c r="D351" s="28" t="str">
        <f>IFERROR(VLOOKUP(C351,SRA!B:C,2,0),"")</f>
        <v>CLELIO FIRMINO SILVA</v>
      </c>
      <c r="E351" s="15" t="str">
        <f>IFERROR(VLOOKUP(C351,SRA!B:T,8,0),"")</f>
        <v>CLT</v>
      </c>
      <c r="F351" s="20" t="s">
        <v>454</v>
      </c>
      <c r="G351" s="15" t="str">
        <f>IFERROR(VLOOKUP(C351,SRA!B:T,5,0),"")</f>
        <v>OP. DE PROD. IND.</v>
      </c>
      <c r="H351" s="11">
        <f>IFERROR(VLOOKUP(C351,SRA!B:T,18,0),"")</f>
        <v>1346.58</v>
      </c>
      <c r="I351" s="11">
        <f>IFERROR(VLOOKUP(C351,SRA!B:T,19,0),"")</f>
        <v>0</v>
      </c>
      <c r="J351" s="31">
        <f>IFERROR(VLOOKUP(C351,JANEIRO!B:F,3,0),"0,00")</f>
        <v>1346.64</v>
      </c>
      <c r="K351" s="11">
        <f t="shared" si="10"/>
        <v>269.83000000000015</v>
      </c>
      <c r="L351" s="31">
        <f>IFERROR(VLOOKUP(C351,JANEIRO!B:H,7,0),"0,00")</f>
        <v>1076.81</v>
      </c>
      <c r="M351" s="25" t="str">
        <f>IFERROR(VLOOKUP(C351,FÉRIAS!C:D,2,0),"")</f>
        <v/>
      </c>
      <c r="N351" s="21" t="str">
        <f>IFERROR(VLOOKUP(C351,AFASTADOS!B:C,2,0),"")</f>
        <v/>
      </c>
    </row>
    <row r="352" spans="2:14" s="21" customFormat="1">
      <c r="B352" s="15">
        <f t="shared" si="11"/>
        <v>344</v>
      </c>
      <c r="C352" s="27">
        <v>2891</v>
      </c>
      <c r="D352" s="28" t="str">
        <f>IFERROR(VLOOKUP(C352,SRA!B:C,2,0),"")</f>
        <v>ERICK MEDEIROS</v>
      </c>
      <c r="E352" s="15" t="str">
        <f>IFERROR(VLOOKUP(C352,SRA!B:T,8,0),"")</f>
        <v>CLT</v>
      </c>
      <c r="F352" s="20" t="s">
        <v>454</v>
      </c>
      <c r="G352" s="15" t="str">
        <f>IFERROR(VLOOKUP(C352,SRA!B:T,5,0),"")</f>
        <v>OP. DE PROD. IND.</v>
      </c>
      <c r="H352" s="11">
        <f>IFERROR(VLOOKUP(C352,SRA!B:T,18,0),"")</f>
        <v>1413.91</v>
      </c>
      <c r="I352" s="11">
        <f>IFERROR(VLOOKUP(C352,SRA!B:T,19,0),"")</f>
        <v>0</v>
      </c>
      <c r="J352" s="31">
        <f>IFERROR(VLOOKUP(C352,JANEIRO!B:F,3,0),"0,00")</f>
        <v>2828.32</v>
      </c>
      <c r="K352" s="11">
        <f t="shared" si="10"/>
        <v>835.69</v>
      </c>
      <c r="L352" s="31">
        <f>IFERROR(VLOOKUP(C352,JANEIRO!B:H,7,0),"0,00")</f>
        <v>1992.63</v>
      </c>
      <c r="M352" s="25" t="str">
        <f>IFERROR(VLOOKUP(C352,FÉRIAS!C:D,2,0),"")</f>
        <v/>
      </c>
      <c r="N352" s="21" t="str">
        <f>IFERROR(VLOOKUP(C352,AFASTADOS!B:C,2,0),"")</f>
        <v/>
      </c>
    </row>
    <row r="353" spans="2:14" s="21" customFormat="1">
      <c r="B353" s="15">
        <f t="shared" si="11"/>
        <v>345</v>
      </c>
      <c r="C353" s="27">
        <v>2894</v>
      </c>
      <c r="D353" s="28" t="str">
        <f>IFERROR(VLOOKUP(C353,SRA!B:C,2,0),"")</f>
        <v>JOELNA DINIZ PEREIRA DE SOUSA</v>
      </c>
      <c r="E353" s="15" t="str">
        <f>IFERROR(VLOOKUP(C353,SRA!B:T,8,0),"")</f>
        <v>CLT</v>
      </c>
      <c r="F353" s="20" t="s">
        <v>454</v>
      </c>
      <c r="G353" s="15" t="str">
        <f>IFERROR(VLOOKUP(C353,SRA!B:T,5,0),"")</f>
        <v>OP. PROD. IND. (D)</v>
      </c>
      <c r="H353" s="11">
        <f>IFERROR(VLOOKUP(C353,SRA!B:T,18,0),"")</f>
        <v>1804.6</v>
      </c>
      <c r="I353" s="11">
        <f>IFERROR(VLOOKUP(C353,SRA!B:T,19,0),"")</f>
        <v>0</v>
      </c>
      <c r="J353" s="31">
        <f>IFERROR(VLOOKUP(C353,JANEIRO!B:F,3,0),"0,00")</f>
        <v>2972.6</v>
      </c>
      <c r="K353" s="11">
        <f t="shared" si="10"/>
        <v>556.19000000000005</v>
      </c>
      <c r="L353" s="31">
        <f>IFERROR(VLOOKUP(C353,JANEIRO!B:H,7,0),"0,00")</f>
        <v>2416.41</v>
      </c>
      <c r="M353" s="25" t="str">
        <f>IFERROR(VLOOKUP(C353,FÉRIAS!C:D,2,0),"")</f>
        <v/>
      </c>
      <c r="N353" s="21" t="str">
        <f>IFERROR(VLOOKUP(C353,AFASTADOS!B:C,2,0),"")</f>
        <v/>
      </c>
    </row>
    <row r="354" spans="2:14" s="21" customFormat="1">
      <c r="B354" s="15">
        <f t="shared" si="11"/>
        <v>346</v>
      </c>
      <c r="C354" s="27">
        <v>2895</v>
      </c>
      <c r="D354" s="28" t="str">
        <f>IFERROR(VLOOKUP(C354,SRA!B:C,2,0),"")</f>
        <v>KLEBER DE OLIVEIRA GALDINO</v>
      </c>
      <c r="E354" s="15" t="str">
        <f>IFERROR(VLOOKUP(C354,SRA!B:T,8,0),"")</f>
        <v>CLT</v>
      </c>
      <c r="F354" s="20" t="s">
        <v>454</v>
      </c>
      <c r="G354" s="15" t="str">
        <f>IFERROR(VLOOKUP(C354,SRA!B:T,5,0),"")</f>
        <v>OP. DE PROD. IND.</v>
      </c>
      <c r="H354" s="11">
        <f>IFERROR(VLOOKUP(C354,SRA!B:T,18,0),"")</f>
        <v>1346.58</v>
      </c>
      <c r="I354" s="11">
        <f>IFERROR(VLOOKUP(C354,SRA!B:T,19,0),"")</f>
        <v>0</v>
      </c>
      <c r="J354" s="31">
        <f>IFERROR(VLOOKUP(C354,JANEIRO!B:F,3,0),"0,00")</f>
        <v>1346.58</v>
      </c>
      <c r="K354" s="11">
        <f t="shared" si="10"/>
        <v>318.06999999999994</v>
      </c>
      <c r="L354" s="31">
        <f>IFERROR(VLOOKUP(C354,JANEIRO!B:H,7,0),"0,00")</f>
        <v>1028.51</v>
      </c>
      <c r="M354" s="25" t="str">
        <f>IFERROR(VLOOKUP(C354,FÉRIAS!C:D,2,0),"")</f>
        <v/>
      </c>
      <c r="N354" s="21" t="str">
        <f>IFERROR(VLOOKUP(C354,AFASTADOS!B:C,2,0),"")</f>
        <v/>
      </c>
    </row>
    <row r="355" spans="2:14" s="21" customFormat="1">
      <c r="B355" s="15">
        <f t="shared" si="11"/>
        <v>347</v>
      </c>
      <c r="C355" s="27">
        <v>2904</v>
      </c>
      <c r="D355" s="28" t="str">
        <f>IFERROR(VLOOKUP(C355,SRA!B:C,2,0),"")</f>
        <v>ANTONIO S ALVES DE O JUNIOR</v>
      </c>
      <c r="E355" s="15" t="str">
        <f>IFERROR(VLOOKUP(C355,SRA!B:T,8,0),"")</f>
        <v>CLT</v>
      </c>
      <c r="F355" s="20" t="s">
        <v>454</v>
      </c>
      <c r="G355" s="15" t="str">
        <f>IFERROR(VLOOKUP(C355,SRA!B:T,5,0),"")</f>
        <v>TEC. EM ADM. E FIN.</v>
      </c>
      <c r="H355" s="11">
        <f>IFERROR(VLOOKUP(C355,SRA!B:T,18,0),"")</f>
        <v>1981.21</v>
      </c>
      <c r="I355" s="11">
        <f>IFERROR(VLOOKUP(C355,SRA!B:T,19,0),"")</f>
        <v>0</v>
      </c>
      <c r="J355" s="31">
        <f>IFERROR(VLOOKUP(C355,JANEIRO!B:F,3,0),"0,00")</f>
        <v>1981.21</v>
      </c>
      <c r="K355" s="11">
        <f t="shared" si="10"/>
        <v>366.52</v>
      </c>
      <c r="L355" s="31">
        <f>IFERROR(VLOOKUP(C355,JANEIRO!B:H,7,0),"0,00")</f>
        <v>1614.69</v>
      </c>
      <c r="M355" s="25" t="str">
        <f>IFERROR(VLOOKUP(C355,FÉRIAS!C:D,2,0),"")</f>
        <v/>
      </c>
      <c r="N355" s="21" t="str">
        <f>IFERROR(VLOOKUP(C355,AFASTADOS!B:C,2,0),"")</f>
        <v/>
      </c>
    </row>
    <row r="356" spans="2:14" s="21" customFormat="1">
      <c r="B356" s="15">
        <f t="shared" si="11"/>
        <v>348</v>
      </c>
      <c r="C356" s="27">
        <v>2906</v>
      </c>
      <c r="D356" s="28" t="str">
        <f>IFERROR(VLOOKUP(C356,SRA!B:C,2,0),"")</f>
        <v>ARTHUR A SANTOS WANDERLEY</v>
      </c>
      <c r="E356" s="15" t="str">
        <f>IFERROR(VLOOKUP(C356,SRA!B:T,8,0),"")</f>
        <v>CLT</v>
      </c>
      <c r="F356" s="20" t="s">
        <v>454</v>
      </c>
      <c r="G356" s="15" t="str">
        <f>IFERROR(VLOOKUP(C356,SRA!B:T,5,0),"")</f>
        <v>ANA ASS FARMACEUTICA</v>
      </c>
      <c r="H356" s="11">
        <f>IFERROR(VLOOKUP(C356,SRA!B:T,18,0),"")</f>
        <v>4850.38</v>
      </c>
      <c r="I356" s="11">
        <f>IFERROR(VLOOKUP(C356,SRA!B:T,19,0),"")</f>
        <v>0</v>
      </c>
      <c r="J356" s="31">
        <f>IFERROR(VLOOKUP(C356,JANEIRO!B:F,3,0),"0,00")</f>
        <v>4850.38</v>
      </c>
      <c r="K356" s="11">
        <f t="shared" si="10"/>
        <v>1507.48</v>
      </c>
      <c r="L356" s="31">
        <f>IFERROR(VLOOKUP(C356,JANEIRO!B:H,7,0),"0,00")</f>
        <v>3342.9</v>
      </c>
      <c r="M356" s="25" t="str">
        <f>IFERROR(VLOOKUP(C356,FÉRIAS!C:D,2,0),"")</f>
        <v/>
      </c>
      <c r="N356" s="21" t="str">
        <f>IFERROR(VLOOKUP(C356,AFASTADOS!B:C,2,0),"")</f>
        <v/>
      </c>
    </row>
    <row r="357" spans="2:14" s="21" customFormat="1">
      <c r="B357" s="15">
        <f t="shared" si="11"/>
        <v>349</v>
      </c>
      <c r="C357" s="27">
        <v>2907</v>
      </c>
      <c r="D357" s="28" t="str">
        <f>IFERROR(VLOOKUP(C357,SRA!B:C,2,0),"")</f>
        <v>JOELINE LIMA DO NASCIMENTO</v>
      </c>
      <c r="E357" s="15" t="str">
        <f>IFERROR(VLOOKUP(C357,SRA!B:T,8,0),"")</f>
        <v>CLT</v>
      </c>
      <c r="F357" s="20" t="s">
        <v>466</v>
      </c>
      <c r="G357" s="15" t="str">
        <f>IFERROR(VLOOKUP(C357,SRA!B:T,5,0),"")</f>
        <v>TEC. EM ADM. E FIN.</v>
      </c>
      <c r="H357" s="11">
        <f>IFERROR(VLOOKUP(C357,SRA!B:T,18,0),"")</f>
        <v>1981.21</v>
      </c>
      <c r="I357" s="11">
        <f>IFERROR(VLOOKUP(C357,SRA!B:T,19,0),"")</f>
        <v>0</v>
      </c>
      <c r="J357" s="31">
        <f>IFERROR(VLOOKUP(C357,JANEIRO!B:F,3,0),"0,00")</f>
        <v>8263.4</v>
      </c>
      <c r="K357" s="11">
        <f t="shared" si="10"/>
        <v>8263.4</v>
      </c>
      <c r="L357" s="31">
        <f>IFERROR(VLOOKUP(C357,JANEIRO!B:H,7,0),"0,00")</f>
        <v>0</v>
      </c>
      <c r="M357" s="25" t="str">
        <f>IFERROR(VLOOKUP(C357,FÉRIAS!C:D,2,0),"")</f>
        <v>JOELINE LIMA DO NASCIMENTO</v>
      </c>
      <c r="N357" s="21" t="str">
        <f>IFERROR(VLOOKUP(C357,AFASTADOS!B:C,2,0),"")</f>
        <v/>
      </c>
    </row>
    <row r="358" spans="2:14" s="21" customFormat="1">
      <c r="B358" s="15">
        <f t="shared" si="11"/>
        <v>350</v>
      </c>
      <c r="C358" s="27">
        <v>2909</v>
      </c>
      <c r="D358" s="28" t="str">
        <f>IFERROR(VLOOKUP(C358,SRA!B:C,2,0),"")</f>
        <v>ROBSON CARNEIRO DA SILVA</v>
      </c>
      <c r="E358" s="15" t="str">
        <f>IFERROR(VLOOKUP(C358,SRA!B:T,8,0),"")</f>
        <v>CLT</v>
      </c>
      <c r="F358" s="20" t="s">
        <v>454</v>
      </c>
      <c r="G358" s="15" t="str">
        <f>IFERROR(VLOOKUP(C358,SRA!B:T,5,0),"")</f>
        <v>TEC. EM ADM. E FIN.</v>
      </c>
      <c r="H358" s="11">
        <f>IFERROR(VLOOKUP(C358,SRA!B:T,18,0),"")</f>
        <v>1981.21</v>
      </c>
      <c r="I358" s="11">
        <f>IFERROR(VLOOKUP(C358,SRA!B:T,19,0),"")</f>
        <v>0</v>
      </c>
      <c r="J358" s="31">
        <f>IFERROR(VLOOKUP(C358,JANEIRO!B:F,3,0),"0,00")</f>
        <v>1981.21</v>
      </c>
      <c r="K358" s="11">
        <f t="shared" si="10"/>
        <v>160.2199999999998</v>
      </c>
      <c r="L358" s="31">
        <f>IFERROR(VLOOKUP(C358,JANEIRO!B:H,7,0),"0,00")</f>
        <v>1820.9900000000002</v>
      </c>
      <c r="M358" s="25" t="str">
        <f>IFERROR(VLOOKUP(C358,FÉRIAS!C:D,2,0),"")</f>
        <v/>
      </c>
      <c r="N358" s="21" t="str">
        <f>IFERROR(VLOOKUP(C358,AFASTADOS!B:C,2,0),"")</f>
        <v/>
      </c>
    </row>
    <row r="359" spans="2:14" s="21" customFormat="1">
      <c r="B359" s="15">
        <f t="shared" si="11"/>
        <v>351</v>
      </c>
      <c r="C359" s="27">
        <v>2910</v>
      </c>
      <c r="D359" s="28" t="str">
        <f>IFERROR(VLOOKUP(C359,SRA!B:C,2,0),"")</f>
        <v>JOSE VITAL DUARTE JUNIOR</v>
      </c>
      <c r="E359" s="15" t="str">
        <f>IFERROR(VLOOKUP(C359,SRA!B:T,8,0),"")</f>
        <v>CLT</v>
      </c>
      <c r="F359" s="20" t="s">
        <v>454</v>
      </c>
      <c r="G359" s="15" t="str">
        <f>IFERROR(VLOOKUP(C359,SRA!B:T,5,0),"")</f>
        <v>TEC. EM ADM. E FIN.</v>
      </c>
      <c r="H359" s="11">
        <f>IFERROR(VLOOKUP(C359,SRA!B:T,18,0),"")</f>
        <v>2080.27</v>
      </c>
      <c r="I359" s="11">
        <f>IFERROR(VLOOKUP(C359,SRA!B:T,19,0),"")</f>
        <v>3762.95</v>
      </c>
      <c r="J359" s="31">
        <f>IFERROR(VLOOKUP(C359,JANEIRO!B:F,3,0),"0,00")</f>
        <v>17309.400000000001</v>
      </c>
      <c r="K359" s="11">
        <f t="shared" si="10"/>
        <v>5208.68</v>
      </c>
      <c r="L359" s="31">
        <f>IFERROR(VLOOKUP(C359,JANEIRO!B:H,7,0),"0,00")</f>
        <v>12100.720000000001</v>
      </c>
      <c r="M359" s="25" t="str">
        <f>IFERROR(VLOOKUP(C359,FÉRIAS!C:D,2,0),"")</f>
        <v/>
      </c>
      <c r="N359" s="21" t="str">
        <f>IFERROR(VLOOKUP(C359,AFASTADOS!B:C,2,0),"")</f>
        <v/>
      </c>
    </row>
    <row r="360" spans="2:14" s="21" customFormat="1">
      <c r="B360" s="15">
        <f t="shared" si="11"/>
        <v>352</v>
      </c>
      <c r="C360" s="27">
        <v>2911</v>
      </c>
      <c r="D360" s="28" t="str">
        <f>IFERROR(VLOOKUP(C360,SRA!B:C,2,0),"")</f>
        <v>ALDJANE MARIA DOS SANTOS</v>
      </c>
      <c r="E360" s="15" t="str">
        <f>IFERROR(VLOOKUP(C360,SRA!B:T,8,0),"")</f>
        <v>CLT</v>
      </c>
      <c r="F360" s="20" t="s">
        <v>454</v>
      </c>
      <c r="G360" s="15" t="str">
        <f>IFERROR(VLOOKUP(C360,SRA!B:T,5,0),"")</f>
        <v>OP. DE PROD. IND.</v>
      </c>
      <c r="H360" s="11">
        <f>IFERROR(VLOOKUP(C360,SRA!B:T,18,0),"")</f>
        <v>1484.6</v>
      </c>
      <c r="I360" s="11">
        <f>IFERROR(VLOOKUP(C360,SRA!B:T,19,0),"")</f>
        <v>0</v>
      </c>
      <c r="J360" s="31">
        <f>IFERROR(VLOOKUP(C360,JANEIRO!B:F,3,0),"0,00")</f>
        <v>2061.7800000000002</v>
      </c>
      <c r="K360" s="11">
        <f t="shared" si="10"/>
        <v>993.81000000000017</v>
      </c>
      <c r="L360" s="31">
        <f>IFERROR(VLOOKUP(C360,JANEIRO!B:H,7,0),"0,00")</f>
        <v>1067.97</v>
      </c>
      <c r="M360" s="25" t="str">
        <f>IFERROR(VLOOKUP(C360,FÉRIAS!C:D,2,0),"")</f>
        <v/>
      </c>
      <c r="N360" s="21" t="str">
        <f>IFERROR(VLOOKUP(C360,AFASTADOS!B:C,2,0),"")</f>
        <v/>
      </c>
    </row>
    <row r="361" spans="2:14" s="21" customFormat="1">
      <c r="B361" s="15">
        <f t="shared" si="11"/>
        <v>353</v>
      </c>
      <c r="C361" s="27">
        <v>2915</v>
      </c>
      <c r="D361" s="28" t="str">
        <f>IFERROR(VLOOKUP(C361,SRA!B:C,2,0),"")</f>
        <v>HAMILTON LINO ALVES</v>
      </c>
      <c r="E361" s="15" t="str">
        <f>IFERROR(VLOOKUP(C361,SRA!B:T,8,0),"")</f>
        <v>CLT</v>
      </c>
      <c r="F361" s="20" t="s">
        <v>454</v>
      </c>
      <c r="G361" s="15" t="str">
        <f>IFERROR(VLOOKUP(C361,SRA!B:T,5,0),"")</f>
        <v>OP. DE PROD. IND.</v>
      </c>
      <c r="H361" s="11">
        <f>IFERROR(VLOOKUP(C361,SRA!B:T,18,0),"")</f>
        <v>1484.6</v>
      </c>
      <c r="I361" s="11">
        <f>IFERROR(VLOOKUP(C361,SRA!B:T,19,0),"")</f>
        <v>0</v>
      </c>
      <c r="J361" s="31">
        <f>IFERROR(VLOOKUP(C361,JANEIRO!B:F,3,0),"0,00")</f>
        <v>1484.6</v>
      </c>
      <c r="K361" s="11">
        <f t="shared" si="10"/>
        <v>362.79999999999995</v>
      </c>
      <c r="L361" s="31">
        <f>IFERROR(VLOOKUP(C361,JANEIRO!B:H,7,0),"0,00")</f>
        <v>1121.8</v>
      </c>
      <c r="M361" s="25" t="str">
        <f>IFERROR(VLOOKUP(C361,FÉRIAS!C:D,2,0),"")</f>
        <v/>
      </c>
      <c r="N361" s="21" t="str">
        <f>IFERROR(VLOOKUP(C361,AFASTADOS!B:C,2,0),"")</f>
        <v/>
      </c>
    </row>
    <row r="362" spans="2:14" s="21" customFormat="1">
      <c r="B362" s="15">
        <f t="shared" si="11"/>
        <v>354</v>
      </c>
      <c r="C362" s="27">
        <v>2917</v>
      </c>
      <c r="D362" s="28" t="str">
        <f>IFERROR(VLOOKUP(C362,SRA!B:C,2,0),"")</f>
        <v>LUCICLEIDE PEREIRA DEODATO</v>
      </c>
      <c r="E362" s="15" t="str">
        <f>IFERROR(VLOOKUP(C362,SRA!B:T,8,0),"")</f>
        <v>CLT</v>
      </c>
      <c r="F362" s="20" t="s">
        <v>454</v>
      </c>
      <c r="G362" s="15" t="str">
        <f>IFERROR(VLOOKUP(C362,SRA!B:T,5,0),"")</f>
        <v>OP. DE PROD. IND.</v>
      </c>
      <c r="H362" s="11">
        <f>IFERROR(VLOOKUP(C362,SRA!B:T,18,0),"")</f>
        <v>1558.83</v>
      </c>
      <c r="I362" s="11">
        <f>IFERROR(VLOOKUP(C362,SRA!B:T,19,0),"")</f>
        <v>0</v>
      </c>
      <c r="J362" s="31">
        <f>IFERROR(VLOOKUP(C362,JANEIRO!B:F,3,0),"0,00")</f>
        <v>1558.83</v>
      </c>
      <c r="K362" s="11">
        <f t="shared" si="10"/>
        <v>790.56</v>
      </c>
      <c r="L362" s="31">
        <f>IFERROR(VLOOKUP(C362,JANEIRO!B:H,7,0),"0,00")</f>
        <v>768.27</v>
      </c>
      <c r="M362" s="25" t="str">
        <f>IFERROR(VLOOKUP(C362,FÉRIAS!C:D,2,0),"")</f>
        <v/>
      </c>
      <c r="N362" s="21" t="str">
        <f>IFERROR(VLOOKUP(C362,AFASTADOS!B:C,2,0),"")</f>
        <v/>
      </c>
    </row>
    <row r="363" spans="2:14" s="21" customFormat="1">
      <c r="B363" s="15">
        <f t="shared" si="11"/>
        <v>355</v>
      </c>
      <c r="C363" s="27">
        <v>2918</v>
      </c>
      <c r="D363" s="28" t="str">
        <f>IFERROR(VLOOKUP(C363,SRA!B:C,2,0),"")</f>
        <v>MARIA DAS NEVES DE BARROS</v>
      </c>
      <c r="E363" s="15" t="str">
        <f>IFERROR(VLOOKUP(C363,SRA!B:T,8,0),"")</f>
        <v>CLT</v>
      </c>
      <c r="F363" s="20" t="s">
        <v>454</v>
      </c>
      <c r="G363" s="15" t="str">
        <f>IFERROR(VLOOKUP(C363,SRA!B:T,5,0),"")</f>
        <v>OP. DE PROD. IND.</v>
      </c>
      <c r="H363" s="11">
        <f>IFERROR(VLOOKUP(C363,SRA!B:T,18,0),"")</f>
        <v>1346.58</v>
      </c>
      <c r="I363" s="11">
        <f>IFERROR(VLOOKUP(C363,SRA!B:T,19,0),"")</f>
        <v>0</v>
      </c>
      <c r="J363" s="31">
        <f>IFERROR(VLOOKUP(C363,JANEIRO!B:F,3,0),"0,00")</f>
        <v>1346.58</v>
      </c>
      <c r="K363" s="11">
        <f t="shared" si="10"/>
        <v>218.87999999999988</v>
      </c>
      <c r="L363" s="31">
        <f>IFERROR(VLOOKUP(C363,JANEIRO!B:H,7,0),"0,00")</f>
        <v>1127.7</v>
      </c>
      <c r="M363" s="25" t="str">
        <f>IFERROR(VLOOKUP(C363,FÉRIAS!C:D,2,0),"")</f>
        <v/>
      </c>
      <c r="N363" s="21" t="str">
        <f>IFERROR(VLOOKUP(C363,AFASTADOS!B:C,2,0),"")</f>
        <v/>
      </c>
    </row>
    <row r="364" spans="2:14" s="21" customFormat="1">
      <c r="B364" s="15">
        <f t="shared" si="11"/>
        <v>356</v>
      </c>
      <c r="C364" s="27">
        <v>2921</v>
      </c>
      <c r="D364" s="28" t="str">
        <f>IFERROR(VLOOKUP(C364,SRA!B:C,2,0),"")</f>
        <v>TIAGO MANOEL DE SOUSA LEITE</v>
      </c>
      <c r="E364" s="15" t="str">
        <f>IFERROR(VLOOKUP(C364,SRA!B:T,8,0),"")</f>
        <v>CLT</v>
      </c>
      <c r="F364" s="20" t="s">
        <v>479</v>
      </c>
      <c r="G364" s="15" t="str">
        <f>IFERROR(VLOOKUP(C364,SRA!B:T,5,0),"")</f>
        <v>OP. DE PROD. IND.</v>
      </c>
      <c r="H364" s="11">
        <f>IFERROR(VLOOKUP(C364,SRA!B:T,18,0),"")</f>
        <v>1484.6</v>
      </c>
      <c r="I364" s="11">
        <f>IFERROR(VLOOKUP(C364,SRA!B:T,19,0),"")</f>
        <v>0</v>
      </c>
      <c r="J364" s="31">
        <f>IFERROR(VLOOKUP(C364,JANEIRO!B:F,3,0),"0,00")</f>
        <v>5609.83</v>
      </c>
      <c r="K364" s="11">
        <f t="shared" si="10"/>
        <v>5609.83</v>
      </c>
      <c r="L364" s="31">
        <f>IFERROR(VLOOKUP(C364,JANEIRO!B:H,7,0),"0,00")</f>
        <v>0</v>
      </c>
      <c r="M364" s="25" t="str">
        <f>IFERROR(VLOOKUP(C364,FÉRIAS!C:D,2,0),"")</f>
        <v/>
      </c>
      <c r="N364" s="21" t="str">
        <f>IFERROR(VLOOKUP(C364,AFASTADOS!B:C,2,0),"")</f>
        <v>TIAGO MANOEL DE SOUSA LEITE</v>
      </c>
    </row>
    <row r="365" spans="2:14" s="21" customFormat="1">
      <c r="B365" s="15">
        <f t="shared" si="11"/>
        <v>357</v>
      </c>
      <c r="C365" s="27">
        <v>2922</v>
      </c>
      <c r="D365" s="28" t="str">
        <f>IFERROR(VLOOKUP(C365,SRA!B:C,2,0),"")</f>
        <v>XENIA KELY VERISSIMO DINIZ</v>
      </c>
      <c r="E365" s="15" t="str">
        <f>IFERROR(VLOOKUP(C365,SRA!B:T,8,0),"")</f>
        <v>CLT</v>
      </c>
      <c r="F365" s="20" t="s">
        <v>454</v>
      </c>
      <c r="G365" s="15" t="str">
        <f>IFERROR(VLOOKUP(C365,SRA!B:T,5,0),"")</f>
        <v>OP. DE PROD. IND.</v>
      </c>
      <c r="H365" s="11">
        <f>IFERROR(VLOOKUP(C365,SRA!B:T,18,0),"")</f>
        <v>1558.83</v>
      </c>
      <c r="I365" s="11">
        <f>IFERROR(VLOOKUP(C365,SRA!B:T,19,0),"")</f>
        <v>0</v>
      </c>
      <c r="J365" s="31">
        <f>IFERROR(VLOOKUP(C365,JANEIRO!B:F,3,0),"0,00")</f>
        <v>1558.83</v>
      </c>
      <c r="K365" s="11">
        <f t="shared" si="10"/>
        <v>755.38999999999987</v>
      </c>
      <c r="L365" s="31">
        <f>IFERROR(VLOOKUP(C365,JANEIRO!B:H,7,0),"0,00")</f>
        <v>803.44</v>
      </c>
      <c r="M365" s="25" t="str">
        <f>IFERROR(VLOOKUP(C365,FÉRIAS!C:D,2,0),"")</f>
        <v/>
      </c>
      <c r="N365" s="21" t="str">
        <f>IFERROR(VLOOKUP(C365,AFASTADOS!B:C,2,0),"")</f>
        <v/>
      </c>
    </row>
    <row r="366" spans="2:14" s="21" customFormat="1">
      <c r="B366" s="15">
        <f t="shared" si="11"/>
        <v>358</v>
      </c>
      <c r="C366" s="27">
        <v>2926</v>
      </c>
      <c r="D366" s="28" t="str">
        <f>IFERROR(VLOOKUP(C366,SRA!B:C,2,0),"")</f>
        <v>ANTONIO CARLOS DE LUNA MATOS</v>
      </c>
      <c r="E366" s="15" t="str">
        <f>IFERROR(VLOOKUP(C366,SRA!B:T,8,0),"")</f>
        <v>CLT</v>
      </c>
      <c r="F366" s="20" t="s">
        <v>454</v>
      </c>
      <c r="G366" s="15" t="str">
        <f>IFERROR(VLOOKUP(C366,SRA!B:T,5,0),"")</f>
        <v>OP. DE PROD. IND.</v>
      </c>
      <c r="H366" s="11">
        <f>IFERROR(VLOOKUP(C366,SRA!B:T,18,0),"")</f>
        <v>1636.82</v>
      </c>
      <c r="I366" s="11">
        <f>IFERROR(VLOOKUP(C366,SRA!B:T,19,0),"")</f>
        <v>0</v>
      </c>
      <c r="J366" s="31">
        <f>IFERROR(VLOOKUP(C366,JANEIRO!B:F,3,0),"0,00")</f>
        <v>1972.85</v>
      </c>
      <c r="K366" s="11">
        <f t="shared" si="10"/>
        <v>316.04999999999995</v>
      </c>
      <c r="L366" s="31">
        <f>IFERROR(VLOOKUP(C366,JANEIRO!B:H,7,0),"0,00")</f>
        <v>1656.8</v>
      </c>
      <c r="M366" s="25" t="str">
        <f>IFERROR(VLOOKUP(C366,FÉRIAS!C:D,2,0),"")</f>
        <v/>
      </c>
      <c r="N366" s="21" t="str">
        <f>IFERROR(VLOOKUP(C366,AFASTADOS!B:C,2,0),"")</f>
        <v/>
      </c>
    </row>
    <row r="367" spans="2:14" s="21" customFormat="1">
      <c r="B367" s="15">
        <f t="shared" si="11"/>
        <v>359</v>
      </c>
      <c r="C367" s="27">
        <v>2927</v>
      </c>
      <c r="D367" s="28" t="str">
        <f>IFERROR(VLOOKUP(C367,SRA!B:C,2,0),"")</f>
        <v>DEYVISON MACHADO DA SILVA</v>
      </c>
      <c r="E367" s="15" t="str">
        <f>IFERROR(VLOOKUP(C367,SRA!B:T,8,0),"")</f>
        <v>CLT</v>
      </c>
      <c r="F367" s="20" t="s">
        <v>466</v>
      </c>
      <c r="G367" s="15" t="str">
        <f>IFERROR(VLOOKUP(C367,SRA!B:T,5,0),"")</f>
        <v>OP. DE PROD. IND.</v>
      </c>
      <c r="H367" s="11">
        <f>IFERROR(VLOOKUP(C367,SRA!B:T,18,0),"")</f>
        <v>1484.61</v>
      </c>
      <c r="I367" s="11">
        <f>IFERROR(VLOOKUP(C367,SRA!B:T,19,0),"")</f>
        <v>0</v>
      </c>
      <c r="J367" s="31">
        <f>IFERROR(VLOOKUP(C367,JANEIRO!B:F,3,0),"0,00")</f>
        <v>1706.79</v>
      </c>
      <c r="K367" s="11">
        <f t="shared" si="10"/>
        <v>1468.92</v>
      </c>
      <c r="L367" s="31">
        <f>IFERROR(VLOOKUP(C367,JANEIRO!B:H,7,0),"0,00")</f>
        <v>237.87</v>
      </c>
      <c r="M367" s="25" t="str">
        <f>IFERROR(VLOOKUP(C367,FÉRIAS!C:D,2,0),"")</f>
        <v>DEYVISON MACHADO DA SILVA</v>
      </c>
      <c r="N367" s="21" t="str">
        <f>IFERROR(VLOOKUP(C367,AFASTADOS!B:C,2,0),"")</f>
        <v/>
      </c>
    </row>
    <row r="368" spans="2:14" s="21" customFormat="1">
      <c r="B368" s="15">
        <f t="shared" si="11"/>
        <v>360</v>
      </c>
      <c r="C368" s="27">
        <v>2930</v>
      </c>
      <c r="D368" s="28" t="str">
        <f>IFERROR(VLOOKUP(C368,SRA!B:C,2,0),"")</f>
        <v>JOSE AURICELIO C DE ARAUJO</v>
      </c>
      <c r="E368" s="15" t="str">
        <f>IFERROR(VLOOKUP(C368,SRA!B:T,8,0),"")</f>
        <v>CLT</v>
      </c>
      <c r="F368" s="20" t="s">
        <v>454</v>
      </c>
      <c r="G368" s="15" t="str">
        <f>IFERROR(VLOOKUP(C368,SRA!B:T,5,0),"")</f>
        <v>OP. DE PROD. IND.(C)</v>
      </c>
      <c r="H368" s="11">
        <f>IFERROR(VLOOKUP(C368,SRA!B:T,18,0),"")</f>
        <v>1636.82</v>
      </c>
      <c r="I368" s="11">
        <f>IFERROR(VLOOKUP(C368,SRA!B:T,19,0),"")</f>
        <v>0</v>
      </c>
      <c r="J368" s="31">
        <f>IFERROR(VLOOKUP(C368,JANEIRO!B:F,3,0),"0,00")</f>
        <v>1692.43</v>
      </c>
      <c r="K368" s="11">
        <f t="shared" si="10"/>
        <v>1135.9100000000001</v>
      </c>
      <c r="L368" s="31">
        <f>IFERROR(VLOOKUP(C368,JANEIRO!B:H,7,0),"0,00")</f>
        <v>556.52</v>
      </c>
      <c r="M368" s="25" t="str">
        <f>IFERROR(VLOOKUP(C368,FÉRIAS!C:D,2,0),"")</f>
        <v/>
      </c>
      <c r="N368" s="21" t="str">
        <f>IFERROR(VLOOKUP(C368,AFASTADOS!B:C,2,0),"")</f>
        <v/>
      </c>
    </row>
    <row r="369" spans="2:14" s="21" customFormat="1">
      <c r="B369" s="15">
        <f t="shared" si="11"/>
        <v>361</v>
      </c>
      <c r="C369" s="27">
        <v>2931</v>
      </c>
      <c r="D369" s="28" t="str">
        <f>IFERROR(VLOOKUP(C369,SRA!B:C,2,0),"")</f>
        <v>JOSILENE FARIAS DOS SANTOS ALM</v>
      </c>
      <c r="E369" s="15" t="str">
        <f>IFERROR(VLOOKUP(C369,SRA!B:T,8,0),"")</f>
        <v>CLT</v>
      </c>
      <c r="F369" s="20" t="s">
        <v>454</v>
      </c>
      <c r="G369" s="15" t="str">
        <f>IFERROR(VLOOKUP(C369,SRA!B:T,5,0),"")</f>
        <v>OP. PROD. IND. (D)</v>
      </c>
      <c r="H369" s="11">
        <f>IFERROR(VLOOKUP(C369,SRA!B:T,18,0),"")</f>
        <v>1804.6</v>
      </c>
      <c r="I369" s="11">
        <f>IFERROR(VLOOKUP(C369,SRA!B:T,19,0),"")</f>
        <v>822.38</v>
      </c>
      <c r="J369" s="31">
        <f>IFERROR(VLOOKUP(C369,JANEIRO!B:F,3,0),"0,00")</f>
        <v>3433.47</v>
      </c>
      <c r="K369" s="11">
        <f t="shared" si="10"/>
        <v>922.54</v>
      </c>
      <c r="L369" s="31">
        <f>IFERROR(VLOOKUP(C369,JANEIRO!B:H,7,0),"0,00")</f>
        <v>2510.9299999999998</v>
      </c>
      <c r="M369" s="25" t="str">
        <f>IFERROR(VLOOKUP(C369,FÉRIAS!C:D,2,0),"")</f>
        <v/>
      </c>
      <c r="N369" s="21" t="str">
        <f>IFERROR(VLOOKUP(C369,AFASTADOS!B:C,2,0),"")</f>
        <v/>
      </c>
    </row>
    <row r="370" spans="2:14" s="21" customFormat="1">
      <c r="B370" s="15">
        <f t="shared" si="11"/>
        <v>362</v>
      </c>
      <c r="C370" s="27">
        <v>2933</v>
      </c>
      <c r="D370" s="28" t="str">
        <f>IFERROR(VLOOKUP(C370,SRA!B:C,2,0),"")</f>
        <v>LUCY DIAS DE ANDRADE</v>
      </c>
      <c r="E370" s="15" t="str">
        <f>IFERROR(VLOOKUP(C370,SRA!B:T,8,0),"")</f>
        <v>CLT</v>
      </c>
      <c r="F370" s="20" t="s">
        <v>466</v>
      </c>
      <c r="G370" s="15" t="str">
        <f>IFERROR(VLOOKUP(C370,SRA!B:T,5,0),"")</f>
        <v>OP. DE PROD. IND.(B)</v>
      </c>
      <c r="H370" s="11">
        <f>IFERROR(VLOOKUP(C370,SRA!B:T,18,0),"")</f>
        <v>1484.6</v>
      </c>
      <c r="I370" s="11">
        <f>IFERROR(VLOOKUP(C370,SRA!B:T,19,0),"")</f>
        <v>0</v>
      </c>
      <c r="J370" s="31">
        <f>IFERROR(VLOOKUP(C370,JANEIRO!B:F,3,0),"0,00")</f>
        <v>3447.57</v>
      </c>
      <c r="K370" s="11">
        <f t="shared" si="10"/>
        <v>1508.0200000000002</v>
      </c>
      <c r="L370" s="31">
        <f>IFERROR(VLOOKUP(C370,JANEIRO!B:H,7,0),"0,00")</f>
        <v>1939.55</v>
      </c>
      <c r="M370" s="25" t="str">
        <f>IFERROR(VLOOKUP(C370,FÉRIAS!C:D,2,0),"")</f>
        <v>LUCY DIAS DE ANDRADE</v>
      </c>
      <c r="N370" s="21" t="str">
        <f>IFERROR(VLOOKUP(C370,AFASTADOS!B:C,2,0),"")</f>
        <v/>
      </c>
    </row>
    <row r="371" spans="2:14" s="21" customFormat="1">
      <c r="B371" s="15">
        <f t="shared" si="11"/>
        <v>363</v>
      </c>
      <c r="C371" s="27">
        <v>2936</v>
      </c>
      <c r="D371" s="28" t="str">
        <f>IFERROR(VLOOKUP(C371,SRA!B:C,2,0),"")</f>
        <v>ROSIMERE SOARES DA SILVA</v>
      </c>
      <c r="E371" s="15" t="str">
        <f>IFERROR(VLOOKUP(C371,SRA!B:T,8,0),"")</f>
        <v>CLT</v>
      </c>
      <c r="F371" s="20" t="s">
        <v>466</v>
      </c>
      <c r="G371" s="15" t="str">
        <f>IFERROR(VLOOKUP(C371,SRA!B:T,5,0),"")</f>
        <v>OP. DE PROD. IND.</v>
      </c>
      <c r="H371" s="11">
        <f>IFERROR(VLOOKUP(C371,SRA!B:T,18,0),"")</f>
        <v>1484.6</v>
      </c>
      <c r="I371" s="11">
        <f>IFERROR(VLOOKUP(C371,SRA!B:T,19,0),"")</f>
        <v>0</v>
      </c>
      <c r="J371" s="31">
        <f>IFERROR(VLOOKUP(C371,JANEIRO!B:F,3,0),"0,00")</f>
        <v>3147.84</v>
      </c>
      <c r="K371" s="11">
        <f t="shared" si="10"/>
        <v>1520.2500000000002</v>
      </c>
      <c r="L371" s="31">
        <f>IFERROR(VLOOKUP(C371,JANEIRO!B:H,7,0),"0,00")</f>
        <v>1627.59</v>
      </c>
      <c r="M371" s="25" t="str">
        <f>IFERROR(VLOOKUP(C371,FÉRIAS!C:D,2,0),"")</f>
        <v>ROSIMERE SOARES DA SILVA</v>
      </c>
      <c r="N371" s="21" t="str">
        <f>IFERROR(VLOOKUP(C371,AFASTADOS!B:C,2,0),"")</f>
        <v/>
      </c>
    </row>
    <row r="372" spans="2:14" s="21" customFormat="1">
      <c r="B372" s="15">
        <f t="shared" si="11"/>
        <v>364</v>
      </c>
      <c r="C372" s="27">
        <v>2937</v>
      </c>
      <c r="D372" s="28" t="str">
        <f>IFERROR(VLOOKUP(C372,SRA!B:C,2,0),"")</f>
        <v>SANDRA REGINA V DOS SANTOS</v>
      </c>
      <c r="E372" s="15" t="str">
        <f>IFERROR(VLOOKUP(C372,SRA!B:T,8,0),"")</f>
        <v>CLT</v>
      </c>
      <c r="F372" s="20" t="s">
        <v>454</v>
      </c>
      <c r="G372" s="15" t="str">
        <f>IFERROR(VLOOKUP(C372,SRA!B:T,5,0),"")</f>
        <v>OP. DE PROD. IND.</v>
      </c>
      <c r="H372" s="11">
        <f>IFERROR(VLOOKUP(C372,SRA!B:T,18,0),"")</f>
        <v>1346.58</v>
      </c>
      <c r="I372" s="11">
        <f>IFERROR(VLOOKUP(C372,SRA!B:T,19,0),"")</f>
        <v>0</v>
      </c>
      <c r="J372" s="31">
        <f>IFERROR(VLOOKUP(C372,JANEIRO!B:F,3,0),"0,00")</f>
        <v>1608.05</v>
      </c>
      <c r="K372" s="11">
        <f t="shared" si="10"/>
        <v>390.43000000000006</v>
      </c>
      <c r="L372" s="31">
        <f>IFERROR(VLOOKUP(C372,JANEIRO!B:H,7,0),"0,00")</f>
        <v>1217.6199999999999</v>
      </c>
      <c r="M372" s="25" t="str">
        <f>IFERROR(VLOOKUP(C372,FÉRIAS!C:D,2,0),"")</f>
        <v/>
      </c>
      <c r="N372" s="21" t="str">
        <f>IFERROR(VLOOKUP(C372,AFASTADOS!B:C,2,0),"")</f>
        <v/>
      </c>
    </row>
    <row r="373" spans="2:14" s="21" customFormat="1">
      <c r="B373" s="15">
        <f t="shared" si="11"/>
        <v>365</v>
      </c>
      <c r="C373" s="27">
        <v>2941</v>
      </c>
      <c r="D373" s="28" t="str">
        <f>IFERROR(VLOOKUP(C373,SRA!B:C,2,0),"")</f>
        <v>DANIELLE MARIA P NASCIMENTO</v>
      </c>
      <c r="E373" s="15" t="str">
        <f>IFERROR(VLOOKUP(C373,SRA!B:T,8,0),"")</f>
        <v>CLT</v>
      </c>
      <c r="F373" s="20" t="s">
        <v>454</v>
      </c>
      <c r="G373" s="15" t="str">
        <f>IFERROR(VLOOKUP(C373,SRA!B:T,5,0),"")</f>
        <v>TEC. EM ADM. E FIN.</v>
      </c>
      <c r="H373" s="11">
        <f>IFERROR(VLOOKUP(C373,SRA!B:T,18,0),"")</f>
        <v>1981.2</v>
      </c>
      <c r="I373" s="11">
        <f>IFERROR(VLOOKUP(C373,SRA!B:T,19,0),"")</f>
        <v>2312.9499999999998</v>
      </c>
      <c r="J373" s="31">
        <f>IFERROR(VLOOKUP(C373,JANEIRO!B:F,3,0),"0,00")</f>
        <v>5742.43</v>
      </c>
      <c r="K373" s="11">
        <f t="shared" si="10"/>
        <v>3031.88</v>
      </c>
      <c r="L373" s="31">
        <f>IFERROR(VLOOKUP(C373,JANEIRO!B:H,7,0),"0,00")</f>
        <v>2710.55</v>
      </c>
      <c r="M373" s="25" t="str">
        <f>IFERROR(VLOOKUP(C373,FÉRIAS!C:D,2,0),"")</f>
        <v/>
      </c>
      <c r="N373" s="21" t="str">
        <f>IFERROR(VLOOKUP(C373,AFASTADOS!B:C,2,0),"")</f>
        <v/>
      </c>
    </row>
    <row r="374" spans="2:14" s="21" customFormat="1">
      <c r="B374" s="15">
        <f t="shared" si="11"/>
        <v>366</v>
      </c>
      <c r="C374" s="27">
        <v>2942</v>
      </c>
      <c r="D374" s="28" t="str">
        <f>IFERROR(VLOOKUP(C374,SRA!B:C,2,0),"")</f>
        <v>ELIDIANE BARROS DA CRUZ</v>
      </c>
      <c r="E374" s="15" t="str">
        <f>IFERROR(VLOOKUP(C374,SRA!B:T,8,0),"")</f>
        <v>CLT</v>
      </c>
      <c r="F374" s="20" t="s">
        <v>454</v>
      </c>
      <c r="G374" s="15" t="str">
        <f>IFERROR(VLOOKUP(C374,SRA!B:T,5,0),"")</f>
        <v>OP. DE PROD. IND.</v>
      </c>
      <c r="H374" s="11">
        <f>IFERROR(VLOOKUP(C374,SRA!B:T,18,0),"")</f>
        <v>1484.61</v>
      </c>
      <c r="I374" s="11">
        <f>IFERROR(VLOOKUP(C374,SRA!B:T,19,0),"")</f>
        <v>0</v>
      </c>
      <c r="J374" s="31">
        <f>IFERROR(VLOOKUP(C374,JANEIRO!B:F,3,0),"0,00")</f>
        <v>2969.22</v>
      </c>
      <c r="K374" s="11">
        <f t="shared" si="10"/>
        <v>540.40999999999985</v>
      </c>
      <c r="L374" s="31">
        <f>IFERROR(VLOOKUP(C374,JANEIRO!B:H,7,0),"0,00")</f>
        <v>2428.81</v>
      </c>
      <c r="M374" s="25" t="str">
        <f>IFERROR(VLOOKUP(C374,FÉRIAS!C:D,2,0),"")</f>
        <v/>
      </c>
      <c r="N374" s="21" t="str">
        <f>IFERROR(VLOOKUP(C374,AFASTADOS!B:C,2,0),"")</f>
        <v/>
      </c>
    </row>
    <row r="375" spans="2:14" s="21" customFormat="1">
      <c r="B375" s="15">
        <f t="shared" si="11"/>
        <v>367</v>
      </c>
      <c r="C375" s="27">
        <v>2943</v>
      </c>
      <c r="D375" s="28" t="str">
        <f>IFERROR(VLOOKUP(C375,SRA!B:C,2,0),"")</f>
        <v>MARIA JOSE GUILHERME</v>
      </c>
      <c r="E375" s="15" t="str">
        <f>IFERROR(VLOOKUP(C375,SRA!B:T,8,0),"")</f>
        <v>CLT</v>
      </c>
      <c r="F375" s="20" t="s">
        <v>466</v>
      </c>
      <c r="G375" s="15" t="str">
        <f>IFERROR(VLOOKUP(C375,SRA!B:T,5,0),"")</f>
        <v>OP. DE PROD. IND.</v>
      </c>
      <c r="H375" s="11">
        <f>IFERROR(VLOOKUP(C375,SRA!B:T,18,0),"")</f>
        <v>1346.58</v>
      </c>
      <c r="I375" s="11">
        <f>IFERROR(VLOOKUP(C375,SRA!B:T,19,0),"")</f>
        <v>0</v>
      </c>
      <c r="J375" s="31">
        <f>IFERROR(VLOOKUP(C375,JANEIRO!B:F,3,0),"0,00")</f>
        <v>1619.13</v>
      </c>
      <c r="K375" s="11">
        <f t="shared" si="10"/>
        <v>987.25000000000011</v>
      </c>
      <c r="L375" s="31">
        <f>IFERROR(VLOOKUP(C375,JANEIRO!B:H,7,0),"0,00")</f>
        <v>631.88</v>
      </c>
      <c r="M375" s="25" t="str">
        <f>IFERROR(VLOOKUP(C375,FÉRIAS!C:D,2,0),"")</f>
        <v>MARIA JOSE GUILHERME</v>
      </c>
      <c r="N375" s="21" t="str">
        <f>IFERROR(VLOOKUP(C375,AFASTADOS!B:C,2,0),"")</f>
        <v/>
      </c>
    </row>
    <row r="376" spans="2:14" s="21" customFormat="1">
      <c r="B376" s="15">
        <f t="shared" si="11"/>
        <v>368</v>
      </c>
      <c r="C376" s="27">
        <v>2962</v>
      </c>
      <c r="D376" s="28" t="str">
        <f>IFERROR(VLOOKUP(C376,SRA!B:C,2,0),"")</f>
        <v>GYSELLE SANTOS AZEVEDO</v>
      </c>
      <c r="E376" s="15" t="str">
        <f>IFERROR(VLOOKUP(C376,SRA!B:T,8,0),"")</f>
        <v>CLT</v>
      </c>
      <c r="F376" s="20" t="s">
        <v>466</v>
      </c>
      <c r="G376" s="15" t="str">
        <f>IFERROR(VLOOKUP(C376,SRA!B:T,5,0),"")</f>
        <v>TEC. EM ADM. E VEN.</v>
      </c>
      <c r="H376" s="11">
        <f>IFERROR(VLOOKUP(C376,SRA!B:T,18,0),"")</f>
        <v>1886.84</v>
      </c>
      <c r="I376" s="11">
        <f>IFERROR(VLOOKUP(C376,SRA!B:T,19,0),"")</f>
        <v>214.7</v>
      </c>
      <c r="J376" s="31">
        <f>IFERROR(VLOOKUP(C376,JANEIRO!B:F,3,0),"0,00")</f>
        <v>3133.78</v>
      </c>
      <c r="K376" s="11">
        <f t="shared" si="10"/>
        <v>2797.8100000000004</v>
      </c>
      <c r="L376" s="31">
        <f>IFERROR(VLOOKUP(C376,JANEIRO!B:H,7,0),"0,00")</f>
        <v>335.97</v>
      </c>
      <c r="M376" s="25" t="str">
        <f>IFERROR(VLOOKUP(C376,FÉRIAS!C:D,2,0),"")</f>
        <v>GYSELLE SANTOS AZEVEDO</v>
      </c>
      <c r="N376" s="21" t="str">
        <f>IFERROR(VLOOKUP(C376,AFASTADOS!B:C,2,0),"")</f>
        <v/>
      </c>
    </row>
    <row r="377" spans="2:14" s="21" customFormat="1">
      <c r="B377" s="15">
        <f t="shared" si="11"/>
        <v>369</v>
      </c>
      <c r="C377" s="27">
        <v>2969</v>
      </c>
      <c r="D377" s="28" t="str">
        <f>IFERROR(VLOOKUP(C377,SRA!B:C,2,0),"")</f>
        <v>LEYRIANE TELMA V FARIAS</v>
      </c>
      <c r="E377" s="15" t="str">
        <f>IFERROR(VLOOKUP(C377,SRA!B:T,8,0),"")</f>
        <v>CLT</v>
      </c>
      <c r="F377" s="20" t="s">
        <v>454</v>
      </c>
      <c r="G377" s="15" t="str">
        <f>IFERROR(VLOOKUP(C377,SRA!B:T,5,0),"")</f>
        <v>TEC. EM ADM. E VEN.</v>
      </c>
      <c r="H377" s="11">
        <f>IFERROR(VLOOKUP(C377,SRA!B:T,18,0),"")</f>
        <v>1886.85</v>
      </c>
      <c r="I377" s="11">
        <f>IFERROR(VLOOKUP(C377,SRA!B:T,19,0),"")</f>
        <v>1079.3800000000001</v>
      </c>
      <c r="J377" s="31">
        <f>IFERROR(VLOOKUP(C377,JANEIRO!B:F,3,0),"0,00")</f>
        <v>3058.91</v>
      </c>
      <c r="K377" s="11">
        <f t="shared" si="10"/>
        <v>2109.7199999999998</v>
      </c>
      <c r="L377" s="31">
        <f>IFERROR(VLOOKUP(C377,JANEIRO!B:H,7,0),"0,00")</f>
        <v>949.19</v>
      </c>
      <c r="M377" s="25" t="str">
        <f>IFERROR(VLOOKUP(C377,FÉRIAS!C:D,2,0),"")</f>
        <v/>
      </c>
      <c r="N377" s="21" t="str">
        <f>IFERROR(VLOOKUP(C377,AFASTADOS!B:C,2,0),"")</f>
        <v/>
      </c>
    </row>
    <row r="378" spans="2:14" s="21" customFormat="1">
      <c r="B378" s="15">
        <f t="shared" si="11"/>
        <v>370</v>
      </c>
      <c r="C378" s="27">
        <v>2970</v>
      </c>
      <c r="D378" s="28" t="str">
        <f>IFERROR(VLOOKUP(C378,SRA!B:C,2,0),"")</f>
        <v>DAYANE M VALENCA DE OLIVEIRA</v>
      </c>
      <c r="E378" s="15" t="str">
        <f>IFERROR(VLOOKUP(C378,SRA!B:T,8,0),"")</f>
        <v>CLT</v>
      </c>
      <c r="F378" s="20" t="s">
        <v>466</v>
      </c>
      <c r="G378" s="15" t="str">
        <f>IFERROR(VLOOKUP(C378,SRA!B:T,5,0),"")</f>
        <v>TEC. EM ADM. E VEN.</v>
      </c>
      <c r="H378" s="11">
        <f>IFERROR(VLOOKUP(C378,SRA!B:T,18,0),"")</f>
        <v>1886.84</v>
      </c>
      <c r="I378" s="11">
        <f>IFERROR(VLOOKUP(C378,SRA!B:T,19,0),"")</f>
        <v>0</v>
      </c>
      <c r="J378" s="31">
        <f>IFERROR(VLOOKUP(C378,JANEIRO!B:F,3,0),"0,00")</f>
        <v>4756.04</v>
      </c>
      <c r="K378" s="11">
        <f t="shared" si="10"/>
        <v>2764.27</v>
      </c>
      <c r="L378" s="31">
        <f>IFERROR(VLOOKUP(C378,JANEIRO!B:H,7,0),"0,00")</f>
        <v>1991.77</v>
      </c>
      <c r="M378" s="25" t="str">
        <f>IFERROR(VLOOKUP(C378,FÉRIAS!C:D,2,0),"")</f>
        <v>DAYANE M VALENCA DE OLIVEIRA</v>
      </c>
      <c r="N378" s="21" t="str">
        <f>IFERROR(VLOOKUP(C378,AFASTADOS!B:C,2,0),"")</f>
        <v/>
      </c>
    </row>
    <row r="379" spans="2:14" s="21" customFormat="1">
      <c r="B379" s="15">
        <f t="shared" si="11"/>
        <v>371</v>
      </c>
      <c r="C379" s="27">
        <v>2971</v>
      </c>
      <c r="D379" s="28" t="str">
        <f>IFERROR(VLOOKUP(C379,SRA!B:C,2,0),"")</f>
        <v>LETYCIA THAISA V FARIAS</v>
      </c>
      <c r="E379" s="15" t="str">
        <f>IFERROR(VLOOKUP(C379,SRA!B:T,8,0),"")</f>
        <v>CLT</v>
      </c>
      <c r="F379" s="20" t="s">
        <v>454</v>
      </c>
      <c r="G379" s="15" t="str">
        <f>IFERROR(VLOOKUP(C379,SRA!B:T,5,0),"")</f>
        <v>TEC. EM ADM. E VEN.</v>
      </c>
      <c r="H379" s="11">
        <f>IFERROR(VLOOKUP(C379,SRA!B:T,18,0),"")</f>
        <v>1886.84</v>
      </c>
      <c r="I379" s="11">
        <f>IFERROR(VLOOKUP(C379,SRA!B:T,19,0),"")</f>
        <v>0</v>
      </c>
      <c r="J379" s="31">
        <f>IFERROR(VLOOKUP(C379,JANEIRO!B:F,3,0),"0,00")</f>
        <v>1886.84</v>
      </c>
      <c r="K379" s="11">
        <f t="shared" si="10"/>
        <v>893.27</v>
      </c>
      <c r="L379" s="31">
        <f>IFERROR(VLOOKUP(C379,JANEIRO!B:H,7,0),"0,00")</f>
        <v>993.56999999999994</v>
      </c>
      <c r="M379" s="25" t="str">
        <f>IFERROR(VLOOKUP(C379,FÉRIAS!C:D,2,0),"")</f>
        <v/>
      </c>
      <c r="N379" s="21" t="str">
        <f>IFERROR(VLOOKUP(C379,AFASTADOS!B:C,2,0),"")</f>
        <v/>
      </c>
    </row>
    <row r="380" spans="2:14" s="21" customFormat="1">
      <c r="B380" s="15">
        <f t="shared" si="11"/>
        <v>372</v>
      </c>
      <c r="C380" s="27">
        <v>2973</v>
      </c>
      <c r="D380" s="28" t="str">
        <f>IFERROR(VLOOKUP(C380,SRA!B:C,2,0),"")</f>
        <v>ELDERSON GOMES DA CUNHA</v>
      </c>
      <c r="E380" s="15" t="str">
        <f>IFERROR(VLOOKUP(C380,SRA!B:T,8,0),"")</f>
        <v>CLT</v>
      </c>
      <c r="F380" s="20" t="s">
        <v>454</v>
      </c>
      <c r="G380" s="15" t="str">
        <f>IFERROR(VLOOKUP(C380,SRA!B:T,5,0),"")</f>
        <v>TEC. EM ADM. E VEN.</v>
      </c>
      <c r="H380" s="11">
        <f>IFERROR(VLOOKUP(C380,SRA!B:T,18,0),"")</f>
        <v>1886.84</v>
      </c>
      <c r="I380" s="11">
        <f>IFERROR(VLOOKUP(C380,SRA!B:T,19,0),"")</f>
        <v>214.7</v>
      </c>
      <c r="J380" s="31">
        <f>IFERROR(VLOOKUP(C380,JANEIRO!B:F,3,0),"0,00")</f>
        <v>2288.34</v>
      </c>
      <c r="K380" s="11">
        <f t="shared" si="10"/>
        <v>1469.1000000000001</v>
      </c>
      <c r="L380" s="31">
        <f>IFERROR(VLOOKUP(C380,JANEIRO!B:H,7,0),"0,00")</f>
        <v>819.24</v>
      </c>
      <c r="M380" s="25" t="str">
        <f>IFERROR(VLOOKUP(C380,FÉRIAS!C:D,2,0),"")</f>
        <v/>
      </c>
      <c r="N380" s="21" t="str">
        <f>IFERROR(VLOOKUP(C380,AFASTADOS!B:C,2,0),"")</f>
        <v/>
      </c>
    </row>
    <row r="381" spans="2:14" s="21" customFormat="1">
      <c r="B381" s="15">
        <f t="shared" si="11"/>
        <v>373</v>
      </c>
      <c r="C381" s="27">
        <v>2974</v>
      </c>
      <c r="D381" s="28" t="str">
        <f>IFERROR(VLOOKUP(C381,SRA!B:C,2,0),"")</f>
        <v>MARCELO DIEDERICHS PRATES</v>
      </c>
      <c r="E381" s="15" t="str">
        <f>IFERROR(VLOOKUP(C381,SRA!B:T,8,0),"")</f>
        <v>CLT</v>
      </c>
      <c r="F381" s="20" t="s">
        <v>454</v>
      </c>
      <c r="G381" s="15" t="str">
        <f>IFERROR(VLOOKUP(C381,SRA!B:T,5,0),"")</f>
        <v>TEC. EM ADM. E VEN.</v>
      </c>
      <c r="H381" s="11">
        <f>IFERROR(VLOOKUP(C381,SRA!B:T,18,0),"")</f>
        <v>1886.84</v>
      </c>
      <c r="I381" s="11">
        <f>IFERROR(VLOOKUP(C381,SRA!B:T,19,0),"")</f>
        <v>0</v>
      </c>
      <c r="J381" s="31">
        <f>IFERROR(VLOOKUP(C381,JANEIRO!B:F,3,0),"0,00")</f>
        <v>1886.84</v>
      </c>
      <c r="K381" s="11">
        <f t="shared" si="10"/>
        <v>998.44999999999993</v>
      </c>
      <c r="L381" s="31">
        <f>IFERROR(VLOOKUP(C381,JANEIRO!B:H,7,0),"0,00")</f>
        <v>888.39</v>
      </c>
      <c r="M381" s="25" t="str">
        <f>IFERROR(VLOOKUP(C381,FÉRIAS!C:D,2,0),"")</f>
        <v/>
      </c>
      <c r="N381" s="21" t="str">
        <f>IFERROR(VLOOKUP(C381,AFASTADOS!B:C,2,0),"")</f>
        <v/>
      </c>
    </row>
    <row r="382" spans="2:14" s="21" customFormat="1">
      <c r="B382" s="15">
        <f t="shared" si="11"/>
        <v>374</v>
      </c>
      <c r="C382" s="27">
        <v>2977</v>
      </c>
      <c r="D382" s="28" t="str">
        <f>IFERROR(VLOOKUP(C382,SRA!B:C,2,0),"")</f>
        <v>VENILTON CARLOS M CARDOSO</v>
      </c>
      <c r="E382" s="15" t="str">
        <f>IFERROR(VLOOKUP(C382,SRA!B:T,8,0),"")</f>
        <v>CLT</v>
      </c>
      <c r="F382" s="20" t="s">
        <v>454</v>
      </c>
      <c r="G382" s="15" t="str">
        <f>IFERROR(VLOOKUP(C382,SRA!B:T,5,0),"")</f>
        <v>ANA ASS FARMACEUTICA</v>
      </c>
      <c r="H382" s="11">
        <f>IFERROR(VLOOKUP(C382,SRA!B:T,18,0),"")</f>
        <v>4189.92</v>
      </c>
      <c r="I382" s="11">
        <f>IFERROR(VLOOKUP(C382,SRA!B:T,19,0),"")</f>
        <v>0</v>
      </c>
      <c r="J382" s="31">
        <f>IFERROR(VLOOKUP(C382,JANEIRO!B:F,3,0),"0,00")</f>
        <v>4189.92</v>
      </c>
      <c r="K382" s="11">
        <f t="shared" si="10"/>
        <v>619.10000000000036</v>
      </c>
      <c r="L382" s="31">
        <f>IFERROR(VLOOKUP(C382,JANEIRO!B:H,7,0),"0,00")</f>
        <v>3570.8199999999997</v>
      </c>
      <c r="M382" s="25" t="str">
        <f>IFERROR(VLOOKUP(C382,FÉRIAS!C:D,2,0),"")</f>
        <v/>
      </c>
      <c r="N382" s="21" t="str">
        <f>IFERROR(VLOOKUP(C382,AFASTADOS!B:C,2,0),"")</f>
        <v/>
      </c>
    </row>
    <row r="383" spans="2:14" s="21" customFormat="1">
      <c r="B383" s="15">
        <f t="shared" si="11"/>
        <v>375</v>
      </c>
      <c r="C383" s="27">
        <v>2978</v>
      </c>
      <c r="D383" s="28" t="str">
        <f>IFERROR(VLOOKUP(C383,SRA!B:C,2,0),"")</f>
        <v>CARLOS BRUNO GOMES MACEDO</v>
      </c>
      <c r="E383" s="15" t="str">
        <f>IFERROR(VLOOKUP(C383,SRA!B:T,8,0),"")</f>
        <v>CLT</v>
      </c>
      <c r="F383" s="20" t="s">
        <v>454</v>
      </c>
      <c r="G383" s="15" t="str">
        <f>IFERROR(VLOOKUP(C383,SRA!B:T,5,0),"")</f>
        <v>TEC. EM ADM. E VEN.</v>
      </c>
      <c r="H383" s="11">
        <f>IFERROR(VLOOKUP(C383,SRA!B:T,18,0),"")</f>
        <v>1886.84</v>
      </c>
      <c r="I383" s="11">
        <f>IFERROR(VLOOKUP(C383,SRA!B:T,19,0),"")</f>
        <v>214.7</v>
      </c>
      <c r="J383" s="31">
        <f>IFERROR(VLOOKUP(C383,JANEIRO!B:F,3,0),"0,00")</f>
        <v>2433.27</v>
      </c>
      <c r="K383" s="11">
        <f t="shared" si="10"/>
        <v>1418.04</v>
      </c>
      <c r="L383" s="31">
        <f>IFERROR(VLOOKUP(C383,JANEIRO!B:H,7,0),"0,00")</f>
        <v>1015.23</v>
      </c>
      <c r="M383" s="25" t="str">
        <f>IFERROR(VLOOKUP(C383,FÉRIAS!C:D,2,0),"")</f>
        <v/>
      </c>
      <c r="N383" s="21" t="str">
        <f>IFERROR(VLOOKUP(C383,AFASTADOS!B:C,2,0),"")</f>
        <v/>
      </c>
    </row>
    <row r="384" spans="2:14" s="21" customFormat="1">
      <c r="B384" s="15">
        <f t="shared" si="11"/>
        <v>376</v>
      </c>
      <c r="C384" s="27">
        <v>2982</v>
      </c>
      <c r="D384" s="28" t="str">
        <f>IFERROR(VLOOKUP(C384,SRA!B:C,2,0),"")</f>
        <v>CINTIA MARIA LEITE DO N AVELAR</v>
      </c>
      <c r="E384" s="15" t="str">
        <f>IFERROR(VLOOKUP(C384,SRA!B:T,8,0),"")</f>
        <v>CLT</v>
      </c>
      <c r="F384" s="20" t="s">
        <v>454</v>
      </c>
      <c r="G384" s="15" t="str">
        <f>IFERROR(VLOOKUP(C384,SRA!B:T,5,0),"")</f>
        <v>ENFERMEIRO TRABALHO</v>
      </c>
      <c r="H384" s="11">
        <f>IFERROR(VLOOKUP(C384,SRA!B:T,18,0),"")</f>
        <v>3282.89</v>
      </c>
      <c r="I384" s="11">
        <f>IFERROR(VLOOKUP(C384,SRA!B:T,19,0),"")</f>
        <v>0</v>
      </c>
      <c r="J384" s="31">
        <f>IFERROR(VLOOKUP(C384,JANEIRO!B:F,3,0),"0,00")</f>
        <v>3721.49</v>
      </c>
      <c r="K384" s="11">
        <f t="shared" si="10"/>
        <v>2047.7599999999998</v>
      </c>
      <c r="L384" s="31">
        <f>IFERROR(VLOOKUP(C384,JANEIRO!B:H,7,0),"0,00")</f>
        <v>1673.73</v>
      </c>
      <c r="M384" s="25" t="str">
        <f>IFERROR(VLOOKUP(C384,FÉRIAS!C:D,2,0),"")</f>
        <v/>
      </c>
      <c r="N384" s="21" t="str">
        <f>IFERROR(VLOOKUP(C384,AFASTADOS!B:C,2,0),"")</f>
        <v/>
      </c>
    </row>
    <row r="385" spans="2:14" s="21" customFormat="1">
      <c r="B385" s="15">
        <f t="shared" si="11"/>
        <v>377</v>
      </c>
      <c r="C385" s="27">
        <v>2983</v>
      </c>
      <c r="D385" s="28" t="str">
        <f>IFERROR(VLOOKUP(C385,SRA!B:C,2,0),"")</f>
        <v>EMILLY INOCENCIO DA SILVA</v>
      </c>
      <c r="E385" s="15" t="str">
        <f>IFERROR(VLOOKUP(C385,SRA!B:T,8,0),"")</f>
        <v>CLT</v>
      </c>
      <c r="F385" s="20" t="s">
        <v>466</v>
      </c>
      <c r="G385" s="15" t="str">
        <f>IFERROR(VLOOKUP(C385,SRA!B:T,5,0),"")</f>
        <v>TEC EM SEG DO TRAB.</v>
      </c>
      <c r="H385" s="11">
        <f>IFERROR(VLOOKUP(C385,SRA!B:T,18,0),"")</f>
        <v>1886.84</v>
      </c>
      <c r="I385" s="11">
        <f>IFERROR(VLOOKUP(C385,SRA!B:T,19,0),"")</f>
        <v>822.38</v>
      </c>
      <c r="J385" s="31">
        <f>IFERROR(VLOOKUP(C385,JANEIRO!B:F,3,0),"0,00")</f>
        <v>6653.24</v>
      </c>
      <c r="K385" s="11">
        <f t="shared" si="10"/>
        <v>3608.0499999999997</v>
      </c>
      <c r="L385" s="31">
        <f>IFERROR(VLOOKUP(C385,JANEIRO!B:H,7,0),"0,00")</f>
        <v>3045.19</v>
      </c>
      <c r="M385" s="25" t="str">
        <f>IFERROR(VLOOKUP(C385,FÉRIAS!C:D,2,0),"")</f>
        <v>EMILLY INOCENCIO DA SILVA</v>
      </c>
      <c r="N385" s="21" t="str">
        <f>IFERROR(VLOOKUP(C385,AFASTADOS!B:C,2,0),"")</f>
        <v/>
      </c>
    </row>
    <row r="386" spans="2:14" s="21" customFormat="1">
      <c r="B386" s="15">
        <f t="shared" si="11"/>
        <v>378</v>
      </c>
      <c r="C386" s="27">
        <v>2988</v>
      </c>
      <c r="D386" s="28" t="str">
        <f>IFERROR(VLOOKUP(C386,SRA!B:C,2,0),"")</f>
        <v>GERALDO CRISTOVAO DE O FILHO</v>
      </c>
      <c r="E386" s="15" t="str">
        <f>IFERROR(VLOOKUP(C386,SRA!B:T,8,0),"")</f>
        <v>CLT</v>
      </c>
      <c r="F386" s="20" t="s">
        <v>454</v>
      </c>
      <c r="G386" s="15" t="str">
        <f>IFERROR(VLOOKUP(C386,SRA!B:T,5,0),"")</f>
        <v>ANALISTA FINANCEIRO</v>
      </c>
      <c r="H386" s="11">
        <f>IFERROR(VLOOKUP(C386,SRA!B:T,18,0),"")</f>
        <v>3282.89</v>
      </c>
      <c r="I386" s="11">
        <f>IFERROR(VLOOKUP(C386,SRA!B:T,19,0),"")</f>
        <v>0</v>
      </c>
      <c r="J386" s="31">
        <f>IFERROR(VLOOKUP(C386,JANEIRO!B:F,3,0),"0,00")</f>
        <v>3557.02</v>
      </c>
      <c r="K386" s="11">
        <f t="shared" si="10"/>
        <v>1919.57</v>
      </c>
      <c r="L386" s="31">
        <f>IFERROR(VLOOKUP(C386,JANEIRO!B:H,7,0),"0,00")</f>
        <v>1637.45</v>
      </c>
      <c r="M386" s="25" t="str">
        <f>IFERROR(VLOOKUP(C386,FÉRIAS!C:D,2,0),"")</f>
        <v/>
      </c>
      <c r="N386" s="21" t="str">
        <f>IFERROR(VLOOKUP(C386,AFASTADOS!B:C,2,0),"")</f>
        <v/>
      </c>
    </row>
    <row r="387" spans="2:14" s="21" customFormat="1">
      <c r="B387" s="15">
        <f t="shared" si="11"/>
        <v>379</v>
      </c>
      <c r="C387" s="27">
        <v>2996</v>
      </c>
      <c r="D387" s="28" t="str">
        <f>IFERROR(VLOOKUP(C387,SRA!B:C,2,0),"")</f>
        <v>LUCIANO BARROS COSTA</v>
      </c>
      <c r="E387" s="15" t="str">
        <f>IFERROR(VLOOKUP(C387,SRA!B:T,8,0),"")</f>
        <v>CLT</v>
      </c>
      <c r="F387" s="20" t="s">
        <v>454</v>
      </c>
      <c r="G387" s="15" t="str">
        <f>IFERROR(VLOOKUP(C387,SRA!B:T,5,0),"")</f>
        <v>ANALISTA QUALI IND</v>
      </c>
      <c r="H387" s="11">
        <f>IFERROR(VLOOKUP(C387,SRA!B:T,18,0),"")</f>
        <v>5714.73</v>
      </c>
      <c r="I387" s="11">
        <f>IFERROR(VLOOKUP(C387,SRA!B:T,19,0),"")</f>
        <v>0</v>
      </c>
      <c r="J387" s="31">
        <f>IFERROR(VLOOKUP(C387,JANEIRO!B:F,3,0),"0,00")</f>
        <v>5714.73</v>
      </c>
      <c r="K387" s="11">
        <f t="shared" si="10"/>
        <v>2415.5999999999995</v>
      </c>
      <c r="L387" s="31">
        <f>IFERROR(VLOOKUP(C387,JANEIRO!B:H,7,0),"0,00")</f>
        <v>3299.13</v>
      </c>
      <c r="M387" s="25" t="str">
        <f>IFERROR(VLOOKUP(C387,FÉRIAS!C:D,2,0),"")</f>
        <v/>
      </c>
      <c r="N387" s="21" t="str">
        <f>IFERROR(VLOOKUP(C387,AFASTADOS!B:C,2,0),"")</f>
        <v/>
      </c>
    </row>
    <row r="388" spans="2:14" s="21" customFormat="1">
      <c r="B388" s="15">
        <f t="shared" si="11"/>
        <v>380</v>
      </c>
      <c r="C388" s="27">
        <v>2998</v>
      </c>
      <c r="D388" s="28" t="str">
        <f>IFERROR(VLOOKUP(C388,SRA!B:C,2,0),"")</f>
        <v>MIGUEL WILSON REGUEIRA RIBEIRO</v>
      </c>
      <c r="E388" s="15" t="str">
        <f>IFERROR(VLOOKUP(C388,SRA!B:T,8,0),"")</f>
        <v>CLT</v>
      </c>
      <c r="F388" s="20" t="s">
        <v>454</v>
      </c>
      <c r="G388" s="15" t="str">
        <f>IFERROR(VLOOKUP(C388,SRA!B:T,5,0),"")</f>
        <v>ANALISTA QUALI IND</v>
      </c>
      <c r="H388" s="11">
        <f>IFERROR(VLOOKUP(C388,SRA!B:T,18,0),"")</f>
        <v>5714.73</v>
      </c>
      <c r="I388" s="11">
        <f>IFERROR(VLOOKUP(C388,SRA!B:T,19,0),"")</f>
        <v>0</v>
      </c>
      <c r="J388" s="31">
        <f>IFERROR(VLOOKUP(C388,JANEIRO!B:F,3,0),"0,00")</f>
        <v>8717.75</v>
      </c>
      <c r="K388" s="11">
        <f t="shared" si="10"/>
        <v>6774.74</v>
      </c>
      <c r="L388" s="31">
        <f>IFERROR(VLOOKUP(C388,JANEIRO!B:H,7,0),"0,00")</f>
        <v>1943.01</v>
      </c>
      <c r="M388" s="25" t="str">
        <f>IFERROR(VLOOKUP(C388,FÉRIAS!C:D,2,0),"")</f>
        <v/>
      </c>
      <c r="N388" s="21" t="str">
        <f>IFERROR(VLOOKUP(C388,AFASTADOS!B:C,2,0),"")</f>
        <v/>
      </c>
    </row>
    <row r="389" spans="2:14" s="21" customFormat="1">
      <c r="B389" s="15">
        <f t="shared" si="11"/>
        <v>381</v>
      </c>
      <c r="C389" s="27">
        <v>3003</v>
      </c>
      <c r="D389" s="28" t="str">
        <f>IFERROR(VLOOKUP(C389,SRA!B:C,2,0),"")</f>
        <v>CAETANO SILVA DIAS</v>
      </c>
      <c r="E389" s="15" t="str">
        <f>IFERROR(VLOOKUP(C389,SRA!B:T,8,0),"")</f>
        <v>CLT</v>
      </c>
      <c r="F389" s="20" t="s">
        <v>466</v>
      </c>
      <c r="G389" s="15" t="str">
        <f>IFERROR(VLOOKUP(C389,SRA!B:T,5,0),"")</f>
        <v>ANALISTA CONTABIL</v>
      </c>
      <c r="H389" s="11">
        <f>IFERROR(VLOOKUP(C389,SRA!B:T,18,0),"")</f>
        <v>3282.89</v>
      </c>
      <c r="I389" s="11">
        <f>IFERROR(VLOOKUP(C389,SRA!B:T,19,0),"")</f>
        <v>822.38</v>
      </c>
      <c r="J389" s="31">
        <f>IFERROR(VLOOKUP(C389,JANEIRO!B:F,3,0),"0,00")</f>
        <v>4938.76</v>
      </c>
      <c r="K389" s="11">
        <f t="shared" si="10"/>
        <v>2366.8700000000003</v>
      </c>
      <c r="L389" s="31">
        <f>IFERROR(VLOOKUP(C389,JANEIRO!B:H,7,0),"0,00")</f>
        <v>2571.89</v>
      </c>
      <c r="M389" s="25" t="str">
        <f>IFERROR(VLOOKUP(C389,FÉRIAS!C:D,2,0),"")</f>
        <v>CAETANO SILVA DIAS</v>
      </c>
      <c r="N389" s="21" t="str">
        <f>IFERROR(VLOOKUP(C389,AFASTADOS!B:C,2,0),"")</f>
        <v/>
      </c>
    </row>
    <row r="390" spans="2:14" s="21" customFormat="1">
      <c r="B390" s="15">
        <f t="shared" si="11"/>
        <v>382</v>
      </c>
      <c r="C390" s="27">
        <v>3004</v>
      </c>
      <c r="D390" s="28" t="str">
        <f>IFERROR(VLOOKUP(C390,SRA!B:C,2,0),"")</f>
        <v>ITHALO IGOR DANTAS E SILVA</v>
      </c>
      <c r="E390" s="15" t="str">
        <f>IFERROR(VLOOKUP(C390,SRA!B:T,8,0),"")</f>
        <v>CLT</v>
      </c>
      <c r="F390" s="20" t="s">
        <v>454</v>
      </c>
      <c r="G390" s="15" t="str">
        <f>IFERROR(VLOOKUP(C390,SRA!B:T,5,0),"")</f>
        <v>ANALISTA CONTABIL</v>
      </c>
      <c r="H390" s="11">
        <f>IFERROR(VLOOKUP(C390,SRA!B:T,18,0),"")</f>
        <v>3282.89</v>
      </c>
      <c r="I390" s="11">
        <f>IFERROR(VLOOKUP(C390,SRA!B:T,19,0),"")</f>
        <v>822.38</v>
      </c>
      <c r="J390" s="31">
        <f>IFERROR(VLOOKUP(C390,JANEIRO!B:F,3,0),"0,00")</f>
        <v>4105.2700000000004</v>
      </c>
      <c r="K390" s="11">
        <f t="shared" si="10"/>
        <v>683.52000000000044</v>
      </c>
      <c r="L390" s="31">
        <f>IFERROR(VLOOKUP(C390,JANEIRO!B:H,7,0),"0,00")</f>
        <v>3421.75</v>
      </c>
      <c r="M390" s="25" t="str">
        <f>IFERROR(VLOOKUP(C390,FÉRIAS!C:D,2,0),"")</f>
        <v/>
      </c>
      <c r="N390" s="21" t="str">
        <f>IFERROR(VLOOKUP(C390,AFASTADOS!B:C,2,0),"")</f>
        <v/>
      </c>
    </row>
    <row r="391" spans="2:14" s="21" customFormat="1">
      <c r="B391" s="15">
        <f t="shared" si="11"/>
        <v>383</v>
      </c>
      <c r="C391" s="27">
        <v>3012</v>
      </c>
      <c r="D391" s="28" t="str">
        <f>IFERROR(VLOOKUP(C391,SRA!B:C,2,0),"")</f>
        <v>ESTELA FELIPE DE OLIVEIRA</v>
      </c>
      <c r="E391" s="15" t="str">
        <f>IFERROR(VLOOKUP(C391,SRA!B:T,8,0),"")</f>
        <v>CLT</v>
      </c>
      <c r="F391" s="20" t="s">
        <v>454</v>
      </c>
      <c r="G391" s="15" t="str">
        <f>IFERROR(VLOOKUP(C391,SRA!B:T,5,0),"")</f>
        <v>TEC.EM QUALIDADE IND</v>
      </c>
      <c r="H391" s="11">
        <f>IFERROR(VLOOKUP(C391,SRA!B:T,18,0),"")</f>
        <v>1886.84</v>
      </c>
      <c r="I391" s="11">
        <f>IFERROR(VLOOKUP(C391,SRA!B:T,19,0),"")</f>
        <v>0</v>
      </c>
      <c r="J391" s="31">
        <f>IFERROR(VLOOKUP(C391,JANEIRO!B:F,3,0),"0,00")</f>
        <v>1886.84</v>
      </c>
      <c r="K391" s="11">
        <f t="shared" si="10"/>
        <v>365.66000000000008</v>
      </c>
      <c r="L391" s="31">
        <f>IFERROR(VLOOKUP(C391,JANEIRO!B:H,7,0),"0,00")</f>
        <v>1521.1799999999998</v>
      </c>
      <c r="M391" s="25" t="str">
        <f>IFERROR(VLOOKUP(C391,FÉRIAS!C:D,2,0),"")</f>
        <v/>
      </c>
      <c r="N391" s="21" t="str">
        <f>IFERROR(VLOOKUP(C391,AFASTADOS!B:C,2,0),"")</f>
        <v/>
      </c>
    </row>
    <row r="392" spans="2:14" s="21" customFormat="1">
      <c r="B392" s="15">
        <f t="shared" si="11"/>
        <v>384</v>
      </c>
      <c r="C392" s="27">
        <v>3015</v>
      </c>
      <c r="D392" s="28" t="str">
        <f>IFERROR(VLOOKUP(C392,SRA!B:C,2,0),"")</f>
        <v>MARIA DANIELLE DE SOUZA SANTOS</v>
      </c>
      <c r="E392" s="15" t="str">
        <f>IFERROR(VLOOKUP(C392,SRA!B:T,8,0),"")</f>
        <v>CLT</v>
      </c>
      <c r="F392" s="20" t="s">
        <v>466</v>
      </c>
      <c r="G392" s="15" t="str">
        <f>IFERROR(VLOOKUP(C392,SRA!B:T,5,0),"")</f>
        <v>TEC.EM QUALIDADE IND</v>
      </c>
      <c r="H392" s="11">
        <f>IFERROR(VLOOKUP(C392,SRA!B:T,18,0),"")</f>
        <v>1886.84</v>
      </c>
      <c r="I392" s="11">
        <f>IFERROR(VLOOKUP(C392,SRA!B:T,19,0),"")</f>
        <v>0</v>
      </c>
      <c r="J392" s="31">
        <f>IFERROR(VLOOKUP(C392,JANEIRO!B:F,3,0),"0,00")</f>
        <v>2096.4899999999998</v>
      </c>
      <c r="K392" s="11">
        <f t="shared" si="10"/>
        <v>1076.2099999999998</v>
      </c>
      <c r="L392" s="31">
        <f>IFERROR(VLOOKUP(C392,JANEIRO!B:H,7,0),"0,00")</f>
        <v>1020.28</v>
      </c>
      <c r="M392" s="25" t="str">
        <f>IFERROR(VLOOKUP(C392,FÉRIAS!C:D,2,0),"")</f>
        <v>MARIA DANIELLE DE SOUZA SANTOS</v>
      </c>
      <c r="N392" s="21" t="str">
        <f>IFERROR(VLOOKUP(C392,AFASTADOS!B:C,2,0),"")</f>
        <v/>
      </c>
    </row>
    <row r="393" spans="2:14" s="21" customFormat="1">
      <c r="B393" s="15">
        <f t="shared" si="11"/>
        <v>385</v>
      </c>
      <c r="C393" s="27">
        <v>3016</v>
      </c>
      <c r="D393" s="28" t="str">
        <f>IFERROR(VLOOKUP(C393,SRA!B:C,2,0),"")</f>
        <v>MARIANA SILVA MONTEIRO</v>
      </c>
      <c r="E393" s="15" t="str">
        <f>IFERROR(VLOOKUP(C393,SRA!B:T,8,0),"")</f>
        <v>CLT</v>
      </c>
      <c r="F393" s="20" t="s">
        <v>466</v>
      </c>
      <c r="G393" s="15" t="str">
        <f>IFERROR(VLOOKUP(C393,SRA!B:T,5,0),"")</f>
        <v>TEC.EM QUALIDADE IND</v>
      </c>
      <c r="H393" s="11">
        <f>IFERROR(VLOOKUP(C393,SRA!B:T,18,0),"")</f>
        <v>1886.84</v>
      </c>
      <c r="I393" s="11">
        <f>IFERROR(VLOOKUP(C393,SRA!B:T,19,0),"")</f>
        <v>0</v>
      </c>
      <c r="J393" s="31">
        <f>IFERROR(VLOOKUP(C393,JANEIRO!B:F,3,0),"0,00")</f>
        <v>2536</v>
      </c>
      <c r="K393" s="11">
        <f t="shared" ref="K393:K456" si="12">J393-L393</f>
        <v>2536</v>
      </c>
      <c r="L393" s="31">
        <f>IFERROR(VLOOKUP(C393,JANEIRO!B:H,7,0),"0,00")</f>
        <v>0</v>
      </c>
      <c r="M393" s="25" t="str">
        <f>IFERROR(VLOOKUP(C393,FÉRIAS!C:D,2,0),"")</f>
        <v>MARIANA SILVA MONTEIRO</v>
      </c>
      <c r="N393" s="21" t="str">
        <f>IFERROR(VLOOKUP(C393,AFASTADOS!B:C,2,0),"")</f>
        <v/>
      </c>
    </row>
    <row r="394" spans="2:14" s="21" customFormat="1">
      <c r="B394" s="15">
        <f t="shared" ref="B394:B457" si="13">B393+1</f>
        <v>386</v>
      </c>
      <c r="C394" s="27">
        <v>3023</v>
      </c>
      <c r="D394" s="28" t="str">
        <f>IFERROR(VLOOKUP(C394,SRA!B:C,2,0),"")</f>
        <v>SERGIO ARAUJO DE OLIVEIRA</v>
      </c>
      <c r="E394" s="15" t="str">
        <f>IFERROR(VLOOKUP(C394,SRA!B:T,8,0),"")</f>
        <v>CLT</v>
      </c>
      <c r="F394" s="20" t="s">
        <v>454</v>
      </c>
      <c r="G394" s="15" t="str">
        <f>IFERROR(VLOOKUP(C394,SRA!B:T,5,0),"")</f>
        <v>ANA ASS FARMACEUTICA</v>
      </c>
      <c r="H394" s="11">
        <f>IFERROR(VLOOKUP(C394,SRA!B:T,18,0),"")</f>
        <v>4189.92</v>
      </c>
      <c r="I394" s="11">
        <f>IFERROR(VLOOKUP(C394,SRA!B:T,19,0),"")</f>
        <v>0</v>
      </c>
      <c r="J394" s="31">
        <f>IFERROR(VLOOKUP(C394,JANEIRO!B:F,3,0),"0,00")</f>
        <v>4521.6499999999996</v>
      </c>
      <c r="K394" s="11">
        <f t="shared" si="12"/>
        <v>681.60999999999967</v>
      </c>
      <c r="L394" s="31">
        <f>IFERROR(VLOOKUP(C394,JANEIRO!B:H,7,0),"0,00")</f>
        <v>3840.04</v>
      </c>
      <c r="M394" s="25" t="str">
        <f>IFERROR(VLOOKUP(C394,FÉRIAS!C:D,2,0),"")</f>
        <v/>
      </c>
      <c r="N394" s="21" t="str">
        <f>IFERROR(VLOOKUP(C394,AFASTADOS!B:C,2,0),"")</f>
        <v/>
      </c>
    </row>
    <row r="395" spans="2:14" s="21" customFormat="1">
      <c r="B395" s="15">
        <f t="shared" si="13"/>
        <v>387</v>
      </c>
      <c r="C395" s="27">
        <v>3025</v>
      </c>
      <c r="D395" s="28" t="str">
        <f>IFERROR(VLOOKUP(C395,SRA!B:C,2,0),"")</f>
        <v>MARIANA KAROLYNE G DE SOUZA</v>
      </c>
      <c r="E395" s="15" t="str">
        <f>IFERROR(VLOOKUP(C395,SRA!B:T,8,0),"")</f>
        <v>CLT</v>
      </c>
      <c r="F395" s="20" t="s">
        <v>454</v>
      </c>
      <c r="G395" s="15" t="str">
        <f>IFERROR(VLOOKUP(C395,SRA!B:T,5,0),"")</f>
        <v>ANA ASS FARMACEUTICA</v>
      </c>
      <c r="H395" s="11">
        <f>IFERROR(VLOOKUP(C395,SRA!B:T,18,0),"")</f>
        <v>4189.92</v>
      </c>
      <c r="I395" s="11">
        <f>IFERROR(VLOOKUP(C395,SRA!B:T,19,0),"")</f>
        <v>0</v>
      </c>
      <c r="J395" s="31">
        <f>IFERROR(VLOOKUP(C395,JANEIRO!B:F,3,0),"0,00")</f>
        <v>4189.92</v>
      </c>
      <c r="K395" s="11">
        <f t="shared" si="12"/>
        <v>1891.69</v>
      </c>
      <c r="L395" s="31">
        <f>IFERROR(VLOOKUP(C395,JANEIRO!B:H,7,0),"0,00")</f>
        <v>2298.23</v>
      </c>
      <c r="M395" s="25" t="str">
        <f>IFERROR(VLOOKUP(C395,FÉRIAS!C:D,2,0),"")</f>
        <v/>
      </c>
      <c r="N395" s="21" t="str">
        <f>IFERROR(VLOOKUP(C395,AFASTADOS!B:C,2,0),"")</f>
        <v/>
      </c>
    </row>
    <row r="396" spans="2:14" s="21" customFormat="1">
      <c r="B396" s="15">
        <f t="shared" si="13"/>
        <v>388</v>
      </c>
      <c r="C396" s="27">
        <v>3027</v>
      </c>
      <c r="D396" s="28" t="str">
        <f>IFERROR(VLOOKUP(C396,SRA!B:C,2,0),"")</f>
        <v>MARILIA MILENA R PIRES</v>
      </c>
      <c r="E396" s="15" t="str">
        <f>IFERROR(VLOOKUP(C396,SRA!B:T,8,0),"")</f>
        <v>CLT</v>
      </c>
      <c r="F396" s="20" t="s">
        <v>454</v>
      </c>
      <c r="G396" s="15" t="str">
        <f>IFERROR(VLOOKUP(C396,SRA!B:T,5,0),"")</f>
        <v>ANA ASS FARMACEUTICA</v>
      </c>
      <c r="H396" s="11">
        <f>IFERROR(VLOOKUP(C396,SRA!B:T,18,0),"")</f>
        <v>4189.92</v>
      </c>
      <c r="I396" s="11">
        <f>IFERROR(VLOOKUP(C396,SRA!B:T,19,0),"")</f>
        <v>0</v>
      </c>
      <c r="J396" s="31">
        <f>IFERROR(VLOOKUP(C396,JANEIRO!B:F,3,0),"0,00")</f>
        <v>4521.6499999999996</v>
      </c>
      <c r="K396" s="11">
        <f t="shared" si="12"/>
        <v>1126.0199999999995</v>
      </c>
      <c r="L396" s="31">
        <f>IFERROR(VLOOKUP(C396,JANEIRO!B:H,7,0),"0,00")</f>
        <v>3395.63</v>
      </c>
      <c r="M396" s="25" t="str">
        <f>IFERROR(VLOOKUP(C396,FÉRIAS!C:D,2,0),"")</f>
        <v/>
      </c>
      <c r="N396" s="21" t="str">
        <f>IFERROR(VLOOKUP(C396,AFASTADOS!B:C,2,0),"")</f>
        <v/>
      </c>
    </row>
    <row r="397" spans="2:14" s="21" customFormat="1">
      <c r="B397" s="15">
        <f t="shared" si="13"/>
        <v>389</v>
      </c>
      <c r="C397" s="27">
        <v>3029</v>
      </c>
      <c r="D397" s="28" t="str">
        <f>IFERROR(VLOOKUP(C397,SRA!B:C,2,0),"")</f>
        <v>RISOALDO DUARTE DA S JUNIOR</v>
      </c>
      <c r="E397" s="15" t="str">
        <f>IFERROR(VLOOKUP(C397,SRA!B:T,8,0),"")</f>
        <v>CLT</v>
      </c>
      <c r="F397" s="20" t="s">
        <v>479</v>
      </c>
      <c r="G397" s="15" t="str">
        <f>IFERROR(VLOOKUP(C397,SRA!B:T,5,0),"")</f>
        <v>ANA ASS FARMACEUTICA</v>
      </c>
      <c r="H397" s="11">
        <f>IFERROR(VLOOKUP(C397,SRA!B:T,18,0),"")</f>
        <v>4189.92</v>
      </c>
      <c r="I397" s="11">
        <f>IFERROR(VLOOKUP(C397,SRA!B:T,19,0),"")</f>
        <v>0</v>
      </c>
      <c r="J397" s="31">
        <f>IFERROR(VLOOKUP(C397,JANEIRO!B:F,3,0),"0,00")</f>
        <v>1519.73</v>
      </c>
      <c r="K397" s="11">
        <f t="shared" si="12"/>
        <v>1519.73</v>
      </c>
      <c r="L397" s="31">
        <f>IFERROR(VLOOKUP(C397,JANEIRO!B:H,7,0),"0,00")</f>
        <v>0</v>
      </c>
      <c r="M397" s="25" t="str">
        <f>IFERROR(VLOOKUP(C397,FÉRIAS!C:D,2,0),"")</f>
        <v/>
      </c>
      <c r="N397" s="21" t="str">
        <f>IFERROR(VLOOKUP(C397,AFASTADOS!B:C,2,0),"")</f>
        <v>RISOALDO DUARTE DA S JUNIOR</v>
      </c>
    </row>
    <row r="398" spans="2:14" s="21" customFormat="1">
      <c r="B398" s="15">
        <f t="shared" si="13"/>
        <v>390</v>
      </c>
      <c r="C398" s="27">
        <v>3031</v>
      </c>
      <c r="D398" s="28" t="str">
        <f>IFERROR(VLOOKUP(C398,SRA!B:C,2,0),"")</f>
        <v>DENNYS LAPENDA FAGUNDES</v>
      </c>
      <c r="E398" s="15" t="str">
        <f>IFERROR(VLOOKUP(C398,SRA!B:T,8,0),"")</f>
        <v>CLT</v>
      </c>
      <c r="F398" s="20" t="s">
        <v>466</v>
      </c>
      <c r="G398" s="15" t="str">
        <f>IFERROR(VLOOKUP(C398,SRA!B:T,5,0),"")</f>
        <v>MEDICO DO TRABALHO</v>
      </c>
      <c r="H398" s="11">
        <f>IFERROR(VLOOKUP(C398,SRA!B:T,18,0),"")</f>
        <v>6499.98</v>
      </c>
      <c r="I398" s="11">
        <f>IFERROR(VLOOKUP(C398,SRA!B:T,19,0),"")</f>
        <v>0</v>
      </c>
      <c r="J398" s="31">
        <f>IFERROR(VLOOKUP(C398,JANEIRO!B:F,3,0),"0,00")</f>
        <v>10022.82</v>
      </c>
      <c r="K398" s="11">
        <f t="shared" si="12"/>
        <v>9284.39</v>
      </c>
      <c r="L398" s="31">
        <f>IFERROR(VLOOKUP(C398,JANEIRO!B:H,7,0),"0,00")</f>
        <v>738.43</v>
      </c>
      <c r="M398" s="25" t="str">
        <f>IFERROR(VLOOKUP(C398,FÉRIAS!C:D,2,0),"")</f>
        <v>DENNYS LAPENDA FAGUNDES</v>
      </c>
      <c r="N398" s="21" t="str">
        <f>IFERROR(VLOOKUP(C398,AFASTADOS!B:C,2,0),"")</f>
        <v/>
      </c>
    </row>
    <row r="399" spans="2:14" s="21" customFormat="1">
      <c r="B399" s="15">
        <f t="shared" si="13"/>
        <v>391</v>
      </c>
      <c r="C399" s="27">
        <v>3032</v>
      </c>
      <c r="D399" s="28" t="str">
        <f>IFERROR(VLOOKUP(C399,SRA!B:C,2,0),"")</f>
        <v>KELEN CRISTINA DE AL F E SILVA</v>
      </c>
      <c r="E399" s="15" t="str">
        <f>IFERROR(VLOOKUP(C399,SRA!B:T,8,0),"")</f>
        <v>CLT</v>
      </c>
      <c r="F399" s="20" t="s">
        <v>466</v>
      </c>
      <c r="G399" s="15" t="str">
        <f>IFERROR(VLOOKUP(C399,SRA!B:T,5,0),"")</f>
        <v>ANA ASS FARMACEUTICA</v>
      </c>
      <c r="H399" s="11">
        <f>IFERROR(VLOOKUP(C399,SRA!B:T,18,0),"")</f>
        <v>4189.92</v>
      </c>
      <c r="I399" s="11">
        <f>IFERROR(VLOOKUP(C399,SRA!B:T,19,0),"")</f>
        <v>0</v>
      </c>
      <c r="J399" s="31">
        <f>IFERROR(VLOOKUP(C399,JANEIRO!B:F,3,0),"0,00")</f>
        <v>5605.09</v>
      </c>
      <c r="K399" s="11">
        <f t="shared" si="12"/>
        <v>5595.99</v>
      </c>
      <c r="L399" s="31">
        <f>IFERROR(VLOOKUP(C399,JANEIRO!B:H,7,0),"0,00")</f>
        <v>9.1</v>
      </c>
      <c r="M399" s="25" t="str">
        <f>IFERROR(VLOOKUP(C399,FÉRIAS!C:D,2,0),"")</f>
        <v>KELEN CRISTINA DE AL F E SILVA</v>
      </c>
      <c r="N399" s="21" t="str">
        <f>IFERROR(VLOOKUP(C399,AFASTADOS!B:C,2,0),"")</f>
        <v/>
      </c>
    </row>
    <row r="400" spans="2:14" s="21" customFormat="1">
      <c r="B400" s="15">
        <f t="shared" si="13"/>
        <v>392</v>
      </c>
      <c r="C400" s="27">
        <v>3036</v>
      </c>
      <c r="D400" s="28" t="str">
        <f>IFERROR(VLOOKUP(C400,SRA!B:C,2,0),"")</f>
        <v>CECILIA REGINA DO N S CABRAL</v>
      </c>
      <c r="E400" s="15" t="str">
        <f>IFERROR(VLOOKUP(C400,SRA!B:T,8,0),"")</f>
        <v>CLT</v>
      </c>
      <c r="F400" s="20" t="s">
        <v>454</v>
      </c>
      <c r="G400" s="15" t="str">
        <f>IFERROR(VLOOKUP(C400,SRA!B:T,5,0),"")</f>
        <v>TEC.EM QUALIDADE IND</v>
      </c>
      <c r="H400" s="11">
        <f>IFERROR(VLOOKUP(C400,SRA!B:T,18,0),"")</f>
        <v>1886.84</v>
      </c>
      <c r="I400" s="11">
        <f>IFERROR(VLOOKUP(C400,SRA!B:T,19,0),"")</f>
        <v>2312.9499999999998</v>
      </c>
      <c r="J400" s="31">
        <f>IFERROR(VLOOKUP(C400,JANEIRO!B:F,3,0),"0,00")</f>
        <v>4199.79</v>
      </c>
      <c r="K400" s="11">
        <f t="shared" si="12"/>
        <v>611.54</v>
      </c>
      <c r="L400" s="31">
        <f>IFERROR(VLOOKUP(C400,JANEIRO!B:H,7,0),"0,00")</f>
        <v>3588.25</v>
      </c>
      <c r="M400" s="25" t="str">
        <f>IFERROR(VLOOKUP(C400,FÉRIAS!C:D,2,0),"")</f>
        <v/>
      </c>
      <c r="N400" s="21" t="str">
        <f>IFERROR(VLOOKUP(C400,AFASTADOS!B:C,2,0),"")</f>
        <v/>
      </c>
    </row>
    <row r="401" spans="2:14" s="21" customFormat="1">
      <c r="B401" s="15">
        <f t="shared" si="13"/>
        <v>393</v>
      </c>
      <c r="C401" s="27">
        <v>3037</v>
      </c>
      <c r="D401" s="28" t="str">
        <f>IFERROR(VLOOKUP(C401,SRA!B:C,2,0),"")</f>
        <v>JADON JORGE OLIVEIRA DA SILVA</v>
      </c>
      <c r="E401" s="15" t="str">
        <f>IFERROR(VLOOKUP(C401,SRA!B:T,8,0),"")</f>
        <v>CLT</v>
      </c>
      <c r="F401" s="20" t="s">
        <v>454</v>
      </c>
      <c r="G401" s="15" t="str">
        <f>IFERROR(VLOOKUP(C401,SRA!B:T,5,0),"")</f>
        <v>AUX. LABORATORIO</v>
      </c>
      <c r="H401" s="11">
        <f>IFERROR(VLOOKUP(C401,SRA!B:T,18,0),"")</f>
        <v>1287.22</v>
      </c>
      <c r="I401" s="11">
        <f>IFERROR(VLOOKUP(C401,SRA!B:T,19,0),"")</f>
        <v>0</v>
      </c>
      <c r="J401" s="31">
        <f>IFERROR(VLOOKUP(C401,JANEIRO!B:F,3,0),"0,00")</f>
        <v>2037.18</v>
      </c>
      <c r="K401" s="11">
        <f t="shared" si="12"/>
        <v>325.25000000000023</v>
      </c>
      <c r="L401" s="31">
        <f>IFERROR(VLOOKUP(C401,JANEIRO!B:H,7,0),"0,00")</f>
        <v>1711.9299999999998</v>
      </c>
      <c r="M401" s="25" t="str">
        <f>IFERROR(VLOOKUP(C401,FÉRIAS!C:D,2,0),"")</f>
        <v/>
      </c>
      <c r="N401" s="21" t="str">
        <f>IFERROR(VLOOKUP(C401,AFASTADOS!B:C,2,0),"")</f>
        <v/>
      </c>
    </row>
    <row r="402" spans="2:14" s="21" customFormat="1">
      <c r="B402" s="15">
        <f t="shared" si="13"/>
        <v>394</v>
      </c>
      <c r="C402" s="27">
        <v>3040</v>
      </c>
      <c r="D402" s="28" t="str">
        <f>IFERROR(VLOOKUP(C402,SRA!B:C,2,0),"")</f>
        <v>LORENA ESTHER L M CAVALCANTI</v>
      </c>
      <c r="E402" s="15" t="str">
        <f>IFERROR(VLOOKUP(C402,SRA!B:T,8,0),"")</f>
        <v>CLT</v>
      </c>
      <c r="F402" s="20" t="s">
        <v>454</v>
      </c>
      <c r="G402" s="15" t="str">
        <f>IFERROR(VLOOKUP(C402,SRA!B:T,5,0),"")</f>
        <v>TEC. EM OPTICA</v>
      </c>
      <c r="H402" s="11">
        <f>IFERROR(VLOOKUP(C402,SRA!B:T,18,0),"")</f>
        <v>1886.84</v>
      </c>
      <c r="I402" s="11">
        <f>IFERROR(VLOOKUP(C402,SRA!B:T,19,0),"")</f>
        <v>0</v>
      </c>
      <c r="J402" s="31">
        <f>IFERROR(VLOOKUP(C402,JANEIRO!B:F,3,0),"0,00")</f>
        <v>3758.13</v>
      </c>
      <c r="K402" s="11">
        <f t="shared" si="12"/>
        <v>1684.75</v>
      </c>
      <c r="L402" s="31">
        <f>IFERROR(VLOOKUP(C402,JANEIRO!B:H,7,0),"0,00")</f>
        <v>2073.38</v>
      </c>
      <c r="M402" s="25" t="str">
        <f>IFERROR(VLOOKUP(C402,FÉRIAS!C:D,2,0),"")</f>
        <v/>
      </c>
      <c r="N402" s="21" t="str">
        <f>IFERROR(VLOOKUP(C402,AFASTADOS!B:C,2,0),"")</f>
        <v/>
      </c>
    </row>
    <row r="403" spans="2:14" s="21" customFormat="1">
      <c r="B403" s="15">
        <f t="shared" si="13"/>
        <v>395</v>
      </c>
      <c r="C403" s="27">
        <v>3044</v>
      </c>
      <c r="D403" s="28" t="str">
        <f>IFERROR(VLOOKUP(C403,SRA!B:C,2,0),"")</f>
        <v>THIANE NASCIMENTO PAIXAO</v>
      </c>
      <c r="E403" s="15" t="str">
        <f>IFERROR(VLOOKUP(C403,SRA!B:T,8,0),"")</f>
        <v>CLT</v>
      </c>
      <c r="F403" s="20" t="s">
        <v>479</v>
      </c>
      <c r="G403" s="15" t="str">
        <f>IFERROR(VLOOKUP(C403,SRA!B:T,5,0),"")</f>
        <v>ANA ASS FARMACEUTICA</v>
      </c>
      <c r="H403" s="11">
        <f>IFERROR(VLOOKUP(C403,SRA!B:T,18,0),"")</f>
        <v>4189.92</v>
      </c>
      <c r="I403" s="11">
        <f>IFERROR(VLOOKUP(C403,SRA!B:T,19,0),"")</f>
        <v>2312.9499999999998</v>
      </c>
      <c r="J403" s="31">
        <f>IFERROR(VLOOKUP(C403,JANEIRO!B:F,3,0),"0,00")</f>
        <v>6502.87</v>
      </c>
      <c r="K403" s="11">
        <f t="shared" si="12"/>
        <v>1881.8599999999997</v>
      </c>
      <c r="L403" s="31">
        <f>IFERROR(VLOOKUP(C403,JANEIRO!B:H,7,0),"0,00")</f>
        <v>4621.01</v>
      </c>
      <c r="M403" s="25" t="str">
        <f>IFERROR(VLOOKUP(C403,FÉRIAS!C:D,2,0),"")</f>
        <v/>
      </c>
      <c r="N403" s="21" t="str">
        <f>IFERROR(VLOOKUP(C403,AFASTADOS!B:C,2,0),"")</f>
        <v>THIANE NASCIMENTO PAIXAO</v>
      </c>
    </row>
    <row r="404" spans="2:14" s="21" customFormat="1">
      <c r="B404" s="15">
        <f t="shared" si="13"/>
        <v>396</v>
      </c>
      <c r="C404" s="27">
        <v>3046</v>
      </c>
      <c r="D404" s="28" t="str">
        <f>IFERROR(VLOOKUP(C404,SRA!B:C,2,0),"")</f>
        <v>RONALDO GOMINHO BISPO FILHO</v>
      </c>
      <c r="E404" s="15" t="str">
        <f>IFERROR(VLOOKUP(C404,SRA!B:T,8,0),"")</f>
        <v>CLT</v>
      </c>
      <c r="F404" s="20" t="s">
        <v>466</v>
      </c>
      <c r="G404" s="15" t="str">
        <f>IFERROR(VLOOKUP(C404,SRA!B:T,5,0),"")</f>
        <v>ANA ASS FARMACEUTICA</v>
      </c>
      <c r="H404" s="11">
        <f>IFERROR(VLOOKUP(C404,SRA!B:T,18,0),"")</f>
        <v>4189.92</v>
      </c>
      <c r="I404" s="11">
        <f>IFERROR(VLOOKUP(C404,SRA!B:T,19,0),"")</f>
        <v>0</v>
      </c>
      <c r="J404" s="31">
        <f>IFERROR(VLOOKUP(C404,JANEIRO!B:F,3,0),"0,00")</f>
        <v>5918.29</v>
      </c>
      <c r="K404" s="11">
        <f t="shared" si="12"/>
        <v>5578.47</v>
      </c>
      <c r="L404" s="31">
        <f>IFERROR(VLOOKUP(C404,JANEIRO!B:H,7,0),"0,00")</f>
        <v>339.82</v>
      </c>
      <c r="M404" s="25" t="str">
        <f>IFERROR(VLOOKUP(C404,FÉRIAS!C:D,2,0),"")</f>
        <v>RONALDO GOMINHO BISPO FILHO</v>
      </c>
      <c r="N404" s="21" t="str">
        <f>IFERROR(VLOOKUP(C404,AFASTADOS!B:C,2,0),"")</f>
        <v/>
      </c>
    </row>
    <row r="405" spans="2:14" s="21" customFormat="1">
      <c r="B405" s="15">
        <f t="shared" si="13"/>
        <v>397</v>
      </c>
      <c r="C405" s="27">
        <v>3047</v>
      </c>
      <c r="D405" s="28" t="str">
        <f>IFERROR(VLOOKUP(C405,SRA!B:C,2,0),"")</f>
        <v>SWEET GALLEGHER CAETANO COSTA</v>
      </c>
      <c r="E405" s="15" t="str">
        <f>IFERROR(VLOOKUP(C405,SRA!B:T,8,0),"")</f>
        <v>CLT</v>
      </c>
      <c r="F405" s="20" t="s">
        <v>454</v>
      </c>
      <c r="G405" s="15" t="str">
        <f>IFERROR(VLOOKUP(C405,SRA!B:T,5,0),"")</f>
        <v>TEC. EM ADM. E FIN.</v>
      </c>
      <c r="H405" s="11">
        <f>IFERROR(VLOOKUP(C405,SRA!B:T,18,0),"")</f>
        <v>1886.84</v>
      </c>
      <c r="I405" s="11">
        <f>IFERROR(VLOOKUP(C405,SRA!B:T,19,0),"")</f>
        <v>1079.3800000000001</v>
      </c>
      <c r="J405" s="31">
        <f>IFERROR(VLOOKUP(C405,JANEIRO!B:F,3,0),"0,00")</f>
        <v>3171.82</v>
      </c>
      <c r="K405" s="11">
        <f t="shared" si="12"/>
        <v>690.07000000000016</v>
      </c>
      <c r="L405" s="31">
        <f>IFERROR(VLOOKUP(C405,JANEIRO!B:H,7,0),"0,00")</f>
        <v>2481.75</v>
      </c>
      <c r="M405" s="25" t="str">
        <f>IFERROR(VLOOKUP(C405,FÉRIAS!C:D,2,0),"")</f>
        <v/>
      </c>
      <c r="N405" s="21" t="str">
        <f>IFERROR(VLOOKUP(C405,AFASTADOS!B:C,2,0),"")</f>
        <v/>
      </c>
    </row>
    <row r="406" spans="2:14" s="21" customFormat="1">
      <c r="B406" s="15">
        <f t="shared" si="13"/>
        <v>398</v>
      </c>
      <c r="C406" s="27">
        <v>3049</v>
      </c>
      <c r="D406" s="28" t="str">
        <f>IFERROR(VLOOKUP(C406,SRA!B:C,2,0),"")</f>
        <v>DEBORA GUEDES NERES</v>
      </c>
      <c r="E406" s="15" t="str">
        <f>IFERROR(VLOOKUP(C406,SRA!B:T,8,0),"")</f>
        <v>CLT</v>
      </c>
      <c r="F406" s="20" t="s">
        <v>454</v>
      </c>
      <c r="G406" s="15" t="str">
        <f>IFERROR(VLOOKUP(C406,SRA!B:T,5,0),"")</f>
        <v>ANA. SEG DO TRABALHO</v>
      </c>
      <c r="H406" s="11">
        <f>IFERROR(VLOOKUP(C406,SRA!B:T,18,0),"")</f>
        <v>3282.89</v>
      </c>
      <c r="I406" s="11">
        <f>IFERROR(VLOOKUP(C406,SRA!B:T,19,0),"")</f>
        <v>2312.9499999999998</v>
      </c>
      <c r="J406" s="31">
        <f>IFERROR(VLOOKUP(C406,JANEIRO!B:F,3,0),"0,00")</f>
        <v>6103.99</v>
      </c>
      <c r="K406" s="11">
        <f t="shared" si="12"/>
        <v>3918.73</v>
      </c>
      <c r="L406" s="31">
        <f>IFERROR(VLOOKUP(C406,JANEIRO!B:H,7,0),"0,00")</f>
        <v>2185.2599999999998</v>
      </c>
      <c r="M406" s="25" t="str">
        <f>IFERROR(VLOOKUP(C406,FÉRIAS!C:D,2,0),"")</f>
        <v/>
      </c>
      <c r="N406" s="21" t="str">
        <f>IFERROR(VLOOKUP(C406,AFASTADOS!B:C,2,0),"")</f>
        <v/>
      </c>
    </row>
    <row r="407" spans="2:14" s="21" customFormat="1">
      <c r="B407" s="15">
        <f t="shared" si="13"/>
        <v>399</v>
      </c>
      <c r="C407" s="27">
        <v>3055</v>
      </c>
      <c r="D407" s="28" t="str">
        <f>IFERROR(VLOOKUP(C407,SRA!B:C,2,0),"")</f>
        <v>ANA PAULA SABINO L DE SOUZA</v>
      </c>
      <c r="E407" s="15" t="str">
        <f>IFERROR(VLOOKUP(C407,SRA!B:T,8,0),"")</f>
        <v>CLT</v>
      </c>
      <c r="F407" s="20" t="s">
        <v>454</v>
      </c>
      <c r="G407" s="15" t="str">
        <f>IFERROR(VLOOKUP(C407,SRA!B:T,5,0),"")</f>
        <v>ANA ASS FARMACEUTICA</v>
      </c>
      <c r="H407" s="11">
        <f>IFERROR(VLOOKUP(C407,SRA!B:T,18,0),"")</f>
        <v>4189.92</v>
      </c>
      <c r="I407" s="11">
        <f>IFERROR(VLOOKUP(C407,SRA!B:T,19,0),"")</f>
        <v>0</v>
      </c>
      <c r="J407" s="31">
        <f>IFERROR(VLOOKUP(C407,JANEIRO!B:F,3,0),"0,00")</f>
        <v>4189.92</v>
      </c>
      <c r="K407" s="11">
        <f t="shared" si="12"/>
        <v>1141.0900000000001</v>
      </c>
      <c r="L407" s="31">
        <f>IFERROR(VLOOKUP(C407,JANEIRO!B:H,7,0),"0,00")</f>
        <v>3048.83</v>
      </c>
      <c r="M407" s="25" t="str">
        <f>IFERROR(VLOOKUP(C407,FÉRIAS!C:D,2,0),"")</f>
        <v/>
      </c>
      <c r="N407" s="21" t="str">
        <f>IFERROR(VLOOKUP(C407,AFASTADOS!B:C,2,0),"")</f>
        <v/>
      </c>
    </row>
    <row r="408" spans="2:14" s="21" customFormat="1">
      <c r="B408" s="15">
        <f t="shared" si="13"/>
        <v>400</v>
      </c>
      <c r="C408" s="27">
        <v>3057</v>
      </c>
      <c r="D408" s="28" t="str">
        <f>IFERROR(VLOOKUP(C408,SRA!B:C,2,0),"")</f>
        <v>YANNE TALITA PEREIRA CALIXTO</v>
      </c>
      <c r="E408" s="15" t="str">
        <f>IFERROR(VLOOKUP(C408,SRA!B:T,8,0),"")</f>
        <v>CLT</v>
      </c>
      <c r="F408" s="20" t="s">
        <v>454</v>
      </c>
      <c r="G408" s="15" t="str">
        <f>IFERROR(VLOOKUP(C408,SRA!B:T,5,0),"")</f>
        <v>TEC.EM QUALIDADE IND</v>
      </c>
      <c r="H408" s="11">
        <f>IFERROR(VLOOKUP(C408,SRA!B:T,18,0),"")</f>
        <v>1886.84</v>
      </c>
      <c r="I408" s="11">
        <f>IFERROR(VLOOKUP(C408,SRA!B:T,19,0),"")</f>
        <v>0</v>
      </c>
      <c r="J408" s="31">
        <f>IFERROR(VLOOKUP(C408,JANEIRO!B:F,3,0),"0,00")</f>
        <v>1886.84</v>
      </c>
      <c r="K408" s="11">
        <f t="shared" si="12"/>
        <v>151.73000000000002</v>
      </c>
      <c r="L408" s="31">
        <f>IFERROR(VLOOKUP(C408,JANEIRO!B:H,7,0),"0,00")</f>
        <v>1735.11</v>
      </c>
      <c r="M408" s="25" t="str">
        <f>IFERROR(VLOOKUP(C408,FÉRIAS!C:D,2,0),"")</f>
        <v/>
      </c>
      <c r="N408" s="21" t="str">
        <f>IFERROR(VLOOKUP(C408,AFASTADOS!B:C,2,0),"")</f>
        <v/>
      </c>
    </row>
    <row r="409" spans="2:14" s="21" customFormat="1">
      <c r="B409" s="15">
        <f t="shared" si="13"/>
        <v>401</v>
      </c>
      <c r="C409" s="27">
        <v>3062</v>
      </c>
      <c r="D409" s="28" t="str">
        <f>IFERROR(VLOOKUP(C409,SRA!B:C,2,0),"")</f>
        <v>GRAZIELE MARIA DA SILVA</v>
      </c>
      <c r="E409" s="15" t="str">
        <f>IFERROR(VLOOKUP(C409,SRA!B:T,8,0),"")</f>
        <v>CLT</v>
      </c>
      <c r="F409" s="20" t="s">
        <v>454</v>
      </c>
      <c r="G409" s="15" t="str">
        <f>IFERROR(VLOOKUP(C409,SRA!B:T,5,0),"")</f>
        <v>AUX. LABORATORIO</v>
      </c>
      <c r="H409" s="11">
        <f>IFERROR(VLOOKUP(C409,SRA!B:T,18,0),"")</f>
        <v>1287.22</v>
      </c>
      <c r="I409" s="11">
        <f>IFERROR(VLOOKUP(C409,SRA!B:T,19,0),"")</f>
        <v>0</v>
      </c>
      <c r="J409" s="31">
        <f>IFERROR(VLOOKUP(C409,JANEIRO!B:F,3,0),"0,00")</f>
        <v>1850.6</v>
      </c>
      <c r="K409" s="11">
        <f t="shared" si="12"/>
        <v>601.37999999999988</v>
      </c>
      <c r="L409" s="31">
        <f>IFERROR(VLOOKUP(C409,JANEIRO!B:H,7,0),"0,00")</f>
        <v>1249.22</v>
      </c>
      <c r="M409" s="25" t="str">
        <f>IFERROR(VLOOKUP(C409,FÉRIAS!C:D,2,0),"")</f>
        <v/>
      </c>
      <c r="N409" s="21" t="str">
        <f>IFERROR(VLOOKUP(C409,AFASTADOS!B:C,2,0),"")</f>
        <v/>
      </c>
    </row>
    <row r="410" spans="2:14" s="21" customFormat="1">
      <c r="B410" s="15">
        <f t="shared" si="13"/>
        <v>402</v>
      </c>
      <c r="C410" s="27">
        <v>3063</v>
      </c>
      <c r="D410" s="28" t="str">
        <f>IFERROR(VLOOKUP(C410,SRA!B:C,2,0),"")</f>
        <v>DEYBISON AFONSO PEREIRA</v>
      </c>
      <c r="E410" s="15" t="str">
        <f>IFERROR(VLOOKUP(C410,SRA!B:T,8,0),"")</f>
        <v>CLT</v>
      </c>
      <c r="F410" s="20" t="s">
        <v>466</v>
      </c>
      <c r="G410" s="15" t="str">
        <f>IFERROR(VLOOKUP(C410,SRA!B:T,5,0),"")</f>
        <v>TEC. EM ADM. E VEN.</v>
      </c>
      <c r="H410" s="11">
        <f>IFERROR(VLOOKUP(C410,SRA!B:T,18,0),"")</f>
        <v>1886.85</v>
      </c>
      <c r="I410" s="11">
        <f>IFERROR(VLOOKUP(C410,SRA!B:T,19,0),"")</f>
        <v>0</v>
      </c>
      <c r="J410" s="31">
        <f>IFERROR(VLOOKUP(C410,JANEIRO!B:F,3,0),"0,00")</f>
        <v>4734.38</v>
      </c>
      <c r="K410" s="11">
        <f t="shared" si="12"/>
        <v>2514.42</v>
      </c>
      <c r="L410" s="31">
        <f>IFERROR(VLOOKUP(C410,JANEIRO!B:H,7,0),"0,00")</f>
        <v>2219.96</v>
      </c>
      <c r="M410" s="25" t="str">
        <f>IFERROR(VLOOKUP(C410,FÉRIAS!C:D,2,0),"")</f>
        <v>DEYBISON AFONSO PEREIRA</v>
      </c>
      <c r="N410" s="21" t="str">
        <f>IFERROR(VLOOKUP(C410,AFASTADOS!B:C,2,0),"")</f>
        <v/>
      </c>
    </row>
    <row r="411" spans="2:14" s="21" customFormat="1">
      <c r="B411" s="15">
        <f t="shared" si="13"/>
        <v>403</v>
      </c>
      <c r="C411" s="27">
        <v>3066</v>
      </c>
      <c r="D411" s="28" t="str">
        <f>IFERROR(VLOOKUP(C411,SRA!B:C,2,0),"")</f>
        <v>GENIVAL F DA SILVA JUNIOR</v>
      </c>
      <c r="E411" s="15" t="str">
        <f>IFERROR(VLOOKUP(C411,SRA!B:T,8,0),"")</f>
        <v>CLT</v>
      </c>
      <c r="F411" s="20" t="s">
        <v>479</v>
      </c>
      <c r="G411" s="15" t="str">
        <f>IFERROR(VLOOKUP(C411,SRA!B:T,5,0),"")</f>
        <v>ANALISTA EM RH</v>
      </c>
      <c r="H411" s="11">
        <f>IFERROR(VLOOKUP(C411,SRA!B:T,18,0),"")</f>
        <v>3282.89</v>
      </c>
      <c r="I411" s="11">
        <f>IFERROR(VLOOKUP(C411,SRA!B:T,19,0),"")</f>
        <v>0</v>
      </c>
      <c r="J411" s="31">
        <f>IFERROR(VLOOKUP(C411,JANEIRO!B:F,3,0),"0,00")</f>
        <v>259.56</v>
      </c>
      <c r="K411" s="11">
        <f t="shared" si="12"/>
        <v>259.56</v>
      </c>
      <c r="L411" s="31">
        <f>IFERROR(VLOOKUP(C411,JANEIRO!B:H,7,0),"0,00")</f>
        <v>0</v>
      </c>
      <c r="M411" s="25" t="str">
        <f>IFERROR(VLOOKUP(C411,FÉRIAS!C:D,2,0),"")</f>
        <v/>
      </c>
      <c r="N411" s="21" t="str">
        <f>IFERROR(VLOOKUP(C411,AFASTADOS!B:C,2,0),"")</f>
        <v>GENIVAL F DA SILVA JUNIOR</v>
      </c>
    </row>
    <row r="412" spans="2:14" s="21" customFormat="1">
      <c r="B412" s="15">
        <f t="shared" si="13"/>
        <v>404</v>
      </c>
      <c r="C412" s="27">
        <v>3067</v>
      </c>
      <c r="D412" s="28" t="str">
        <f>IFERROR(VLOOKUP(C412,SRA!B:C,2,0),"")</f>
        <v>EMANUELA AMELIA DE A  AGUIAR</v>
      </c>
      <c r="E412" s="15" t="str">
        <f>IFERROR(VLOOKUP(C412,SRA!B:T,8,0),"")</f>
        <v>CLT</v>
      </c>
      <c r="F412" s="20" t="s">
        <v>454</v>
      </c>
      <c r="G412" s="15" t="str">
        <f>IFERROR(VLOOKUP(C412,SRA!B:T,5,0),"")</f>
        <v>TEC. EM ADM. E FIN.</v>
      </c>
      <c r="H412" s="11">
        <f>IFERROR(VLOOKUP(C412,SRA!B:T,18,0),"")</f>
        <v>1886.84</v>
      </c>
      <c r="I412" s="11">
        <f>IFERROR(VLOOKUP(C412,SRA!B:T,19,0),"")</f>
        <v>822.38</v>
      </c>
      <c r="J412" s="31">
        <f>IFERROR(VLOOKUP(C412,JANEIRO!B:F,3,0),"0,00")</f>
        <v>2709.22</v>
      </c>
      <c r="K412" s="11">
        <f t="shared" si="12"/>
        <v>741.50999999999976</v>
      </c>
      <c r="L412" s="31">
        <f>IFERROR(VLOOKUP(C412,JANEIRO!B:H,7,0),"0,00")</f>
        <v>1967.71</v>
      </c>
      <c r="M412" s="25" t="str">
        <f>IFERROR(VLOOKUP(C412,FÉRIAS!C:D,2,0),"")</f>
        <v/>
      </c>
      <c r="N412" s="21" t="str">
        <f>IFERROR(VLOOKUP(C412,AFASTADOS!B:C,2,0),"")</f>
        <v/>
      </c>
    </row>
    <row r="413" spans="2:14" s="21" customFormat="1">
      <c r="B413" s="15">
        <f t="shared" si="13"/>
        <v>405</v>
      </c>
      <c r="C413" s="27">
        <v>3069</v>
      </c>
      <c r="D413" s="28" t="str">
        <f>IFERROR(VLOOKUP(C413,SRA!B:C,2,0),"")</f>
        <v>ANDRE LUIS MOTA PIRES</v>
      </c>
      <c r="E413" s="15" t="str">
        <f>IFERROR(VLOOKUP(C413,SRA!B:T,8,0),"")</f>
        <v>CLT</v>
      </c>
      <c r="F413" s="20" t="s">
        <v>466</v>
      </c>
      <c r="G413" s="15" t="str">
        <f>IFERROR(VLOOKUP(C413,SRA!B:T,5,0),"")</f>
        <v>TEC. EM ADM. E VEN.</v>
      </c>
      <c r="H413" s="11">
        <f>IFERROR(VLOOKUP(C413,SRA!B:T,18,0),"")</f>
        <v>1886.84</v>
      </c>
      <c r="I413" s="11">
        <f>IFERROR(VLOOKUP(C413,SRA!B:T,19,0),"")</f>
        <v>0</v>
      </c>
      <c r="J413" s="31">
        <f>IFERROR(VLOOKUP(C413,JANEIRO!B:F,3,0),"0,00")</f>
        <v>2863.42</v>
      </c>
      <c r="K413" s="11">
        <f t="shared" si="12"/>
        <v>2530.31</v>
      </c>
      <c r="L413" s="31">
        <f>IFERROR(VLOOKUP(C413,JANEIRO!B:H,7,0),"0,00")</f>
        <v>333.11</v>
      </c>
      <c r="M413" s="25" t="str">
        <f>IFERROR(VLOOKUP(C413,FÉRIAS!C:D,2,0),"")</f>
        <v>ANDRE LUIS MOTA PIRES</v>
      </c>
      <c r="N413" s="21" t="str">
        <f>IFERROR(VLOOKUP(C413,AFASTADOS!B:C,2,0),"")</f>
        <v/>
      </c>
    </row>
    <row r="414" spans="2:14" s="21" customFormat="1">
      <c r="B414" s="15">
        <f t="shared" si="13"/>
        <v>406</v>
      </c>
      <c r="C414" s="27">
        <v>3086</v>
      </c>
      <c r="D414" s="28" t="str">
        <f>IFERROR(VLOOKUP(C414,SRA!B:C,2,0),"")</f>
        <v>DIMAS CARDOSO CAMPOS</v>
      </c>
      <c r="E414" s="15" t="str">
        <f>IFERROR(VLOOKUP(C414,SRA!B:T,8,0),"")</f>
        <v>CLT</v>
      </c>
      <c r="F414" s="20" t="s">
        <v>454</v>
      </c>
      <c r="G414" s="15" t="str">
        <f>IFERROR(VLOOKUP(C414,SRA!B:T,5,0),"")</f>
        <v>ANA ASS FARMACEUTICA</v>
      </c>
      <c r="H414" s="11">
        <f>IFERROR(VLOOKUP(C414,SRA!B:T,18,0),"")</f>
        <v>4189.92</v>
      </c>
      <c r="I414" s="11">
        <f>IFERROR(VLOOKUP(C414,SRA!B:T,19,0),"")</f>
        <v>0</v>
      </c>
      <c r="J414" s="31">
        <f>IFERROR(VLOOKUP(C414,JANEIRO!B:F,3,0),"0,00")</f>
        <v>6194.95</v>
      </c>
      <c r="K414" s="11">
        <f t="shared" si="12"/>
        <v>6194.95</v>
      </c>
      <c r="L414" s="31">
        <f>IFERROR(VLOOKUP(C414,JANEIRO!B:H,7,0),"0,00")</f>
        <v>0</v>
      </c>
      <c r="M414" s="25" t="str">
        <f>IFERROR(VLOOKUP(C414,FÉRIAS!C:D,2,0),"")</f>
        <v/>
      </c>
      <c r="N414" s="21" t="str">
        <f>IFERROR(VLOOKUP(C414,AFASTADOS!B:C,2,0),"")</f>
        <v/>
      </c>
    </row>
    <row r="415" spans="2:14" s="21" customFormat="1">
      <c r="B415" s="15">
        <f t="shared" si="13"/>
        <v>407</v>
      </c>
      <c r="C415" s="27">
        <v>3112</v>
      </c>
      <c r="D415" s="28" t="str">
        <f>IFERROR(VLOOKUP(C415,SRA!B:C,2,0),"")</f>
        <v>DIEGO SCHMITH OLIVEIRA DE LIMA</v>
      </c>
      <c r="E415" s="15" t="str">
        <f>IFERROR(VLOOKUP(C415,SRA!B:T,8,0),"")</f>
        <v>CLT</v>
      </c>
      <c r="F415" s="20" t="s">
        <v>454</v>
      </c>
      <c r="G415" s="15" t="str">
        <f>IFERROR(VLOOKUP(C415,SRA!B:T,5,0),"")</f>
        <v>TEC. EM INFORMATICA</v>
      </c>
      <c r="H415" s="11">
        <f>IFERROR(VLOOKUP(C415,SRA!B:T,18,0),"")</f>
        <v>1886.84</v>
      </c>
      <c r="I415" s="11">
        <f>IFERROR(VLOOKUP(C415,SRA!B:T,19,0),"")</f>
        <v>822.38</v>
      </c>
      <c r="J415" s="31">
        <f>IFERROR(VLOOKUP(C415,JANEIRO!B:F,3,0),"0,00")</f>
        <v>6599.49</v>
      </c>
      <c r="K415" s="11">
        <f t="shared" si="12"/>
        <v>2090.25</v>
      </c>
      <c r="L415" s="31">
        <f>IFERROR(VLOOKUP(C415,JANEIRO!B:H,7,0),"0,00")</f>
        <v>4509.24</v>
      </c>
      <c r="M415" s="25" t="str">
        <f>IFERROR(VLOOKUP(C415,FÉRIAS!C:D,2,0),"")</f>
        <v/>
      </c>
      <c r="N415" s="21" t="str">
        <f>IFERROR(VLOOKUP(C415,AFASTADOS!B:C,2,0),"")</f>
        <v/>
      </c>
    </row>
    <row r="416" spans="2:14" s="21" customFormat="1">
      <c r="B416" s="15">
        <f t="shared" si="13"/>
        <v>408</v>
      </c>
      <c r="C416" s="27">
        <v>3132</v>
      </c>
      <c r="D416" s="28" t="str">
        <f>IFERROR(VLOOKUP(C416,SRA!B:C,2,0),"")</f>
        <v>TALITA ANDREIA MARTINS GONZAGA</v>
      </c>
      <c r="E416" s="15" t="str">
        <f>IFERROR(VLOOKUP(C416,SRA!B:T,8,0),"")</f>
        <v>CLT</v>
      </c>
      <c r="F416" s="20" t="s">
        <v>454</v>
      </c>
      <c r="G416" s="15" t="str">
        <f>IFERROR(VLOOKUP(C416,SRA!B:T,5,0),"")</f>
        <v>TEC. EM ADM. E FIN.</v>
      </c>
      <c r="H416" s="11">
        <f>IFERROR(VLOOKUP(C416,SRA!B:T,18,0),"")</f>
        <v>1886.84</v>
      </c>
      <c r="I416" s="11">
        <f>IFERROR(VLOOKUP(C416,SRA!B:T,19,0),"")</f>
        <v>822.38</v>
      </c>
      <c r="J416" s="31">
        <f>IFERROR(VLOOKUP(C416,JANEIRO!B:F,3,0),"0,00")</f>
        <v>3040.95</v>
      </c>
      <c r="K416" s="11">
        <f t="shared" si="12"/>
        <v>933.5</v>
      </c>
      <c r="L416" s="31">
        <f>IFERROR(VLOOKUP(C416,JANEIRO!B:H,7,0),"0,00")</f>
        <v>2107.4499999999998</v>
      </c>
      <c r="M416" s="25" t="str">
        <f>IFERROR(VLOOKUP(C416,FÉRIAS!C:D,2,0),"")</f>
        <v/>
      </c>
      <c r="N416" s="21" t="str">
        <f>IFERROR(VLOOKUP(C416,AFASTADOS!B:C,2,0),"")</f>
        <v/>
      </c>
    </row>
    <row r="417" spans="2:14" s="21" customFormat="1">
      <c r="B417" s="15">
        <f t="shared" si="13"/>
        <v>409</v>
      </c>
      <c r="C417" s="27">
        <v>3134</v>
      </c>
      <c r="D417" s="28" t="str">
        <f>IFERROR(VLOOKUP(C417,SRA!B:C,2,0),"")</f>
        <v>ESTEVAN DE ALMEIDA FALCAO</v>
      </c>
      <c r="E417" s="15" t="str">
        <f>IFERROR(VLOOKUP(C417,SRA!B:T,8,0),"")</f>
        <v>CLT</v>
      </c>
      <c r="F417" s="20" t="s">
        <v>454</v>
      </c>
      <c r="G417" s="15" t="str">
        <f>IFERROR(VLOOKUP(C417,SRA!B:T,5,0),"")</f>
        <v>TEC.EM QUALIDADE IND</v>
      </c>
      <c r="H417" s="11">
        <f>IFERROR(VLOOKUP(C417,SRA!B:T,18,0),"")</f>
        <v>1886.84</v>
      </c>
      <c r="I417" s="11">
        <f>IFERROR(VLOOKUP(C417,SRA!B:T,19,0),"")</f>
        <v>0</v>
      </c>
      <c r="J417" s="31">
        <f>IFERROR(VLOOKUP(C417,JANEIRO!B:F,3,0),"0,00")</f>
        <v>2325.44</v>
      </c>
      <c r="K417" s="11">
        <f t="shared" si="12"/>
        <v>314.42000000000007</v>
      </c>
      <c r="L417" s="31">
        <f>IFERROR(VLOOKUP(C417,JANEIRO!B:H,7,0),"0,00")</f>
        <v>2011.02</v>
      </c>
      <c r="M417" s="25" t="str">
        <f>IFERROR(VLOOKUP(C417,FÉRIAS!C:D,2,0),"")</f>
        <v/>
      </c>
      <c r="N417" s="21" t="str">
        <f>IFERROR(VLOOKUP(C417,AFASTADOS!B:C,2,0),"")</f>
        <v/>
      </c>
    </row>
    <row r="418" spans="2:14" s="21" customFormat="1">
      <c r="B418" s="15">
        <f t="shared" si="13"/>
        <v>410</v>
      </c>
      <c r="C418" s="27">
        <v>3135</v>
      </c>
      <c r="D418" s="28" t="str">
        <f>IFERROR(VLOOKUP(C418,SRA!B:C,2,0),"")</f>
        <v>RAFAEL DE MENEZES E S PIRES</v>
      </c>
      <c r="E418" s="15" t="str">
        <f>IFERROR(VLOOKUP(C418,SRA!B:T,8,0),"")</f>
        <v>CLT</v>
      </c>
      <c r="F418" s="20" t="s">
        <v>454</v>
      </c>
      <c r="G418" s="15" t="str">
        <f>IFERROR(VLOOKUP(C418,SRA!B:T,5,0),"")</f>
        <v>ANALISTA EM PCP</v>
      </c>
      <c r="H418" s="11">
        <f>IFERROR(VLOOKUP(C418,SRA!B:T,18,0),"")</f>
        <v>3282.89</v>
      </c>
      <c r="I418" s="11">
        <f>IFERROR(VLOOKUP(C418,SRA!B:T,19,0),"")</f>
        <v>2312.9499999999998</v>
      </c>
      <c r="J418" s="31">
        <f>IFERROR(VLOOKUP(C418,JANEIRO!B:F,3,0),"0,00")</f>
        <v>5927.57</v>
      </c>
      <c r="K418" s="11">
        <f t="shared" si="12"/>
        <v>1501.1599999999999</v>
      </c>
      <c r="L418" s="31">
        <f>IFERROR(VLOOKUP(C418,JANEIRO!B:H,7,0),"0,00")</f>
        <v>4426.41</v>
      </c>
      <c r="M418" s="25" t="str">
        <f>IFERROR(VLOOKUP(C418,FÉRIAS!C:D,2,0),"")</f>
        <v/>
      </c>
      <c r="N418" s="21" t="str">
        <f>IFERROR(VLOOKUP(C418,AFASTADOS!B:C,2,0),"")</f>
        <v/>
      </c>
    </row>
    <row r="419" spans="2:14" s="21" customFormat="1">
      <c r="B419" s="15">
        <f t="shared" si="13"/>
        <v>411</v>
      </c>
      <c r="C419" s="27">
        <v>3136</v>
      </c>
      <c r="D419" s="28" t="str">
        <f>IFERROR(VLOOKUP(C419,SRA!B:C,2,0),"")</f>
        <v>ALEXANDER BEZERRA</v>
      </c>
      <c r="E419" s="15" t="str">
        <f>IFERROR(VLOOKUP(C419,SRA!B:T,8,0),"")</f>
        <v>CLT</v>
      </c>
      <c r="F419" s="20" t="s">
        <v>454</v>
      </c>
      <c r="G419" s="15" t="str">
        <f>IFERROR(VLOOKUP(C419,SRA!B:T,5,0),"")</f>
        <v>TEC.EM MAN. MEC. IND</v>
      </c>
      <c r="H419" s="11">
        <f>IFERROR(VLOOKUP(C419,SRA!B:T,18,0),"")</f>
        <v>1886.84</v>
      </c>
      <c r="I419" s="11">
        <f>IFERROR(VLOOKUP(C419,SRA!B:T,19,0),"")</f>
        <v>1284.97</v>
      </c>
      <c r="J419" s="31">
        <f>IFERROR(VLOOKUP(C419,JANEIRO!B:F,3,0),"0,00")</f>
        <v>4444.6499999999996</v>
      </c>
      <c r="K419" s="11">
        <f t="shared" si="12"/>
        <v>948.74999999999955</v>
      </c>
      <c r="L419" s="31">
        <f>IFERROR(VLOOKUP(C419,JANEIRO!B:H,7,0),"0,00")</f>
        <v>3495.9</v>
      </c>
      <c r="M419" s="25" t="str">
        <f>IFERROR(VLOOKUP(C419,FÉRIAS!C:D,2,0),"")</f>
        <v/>
      </c>
      <c r="N419" s="21" t="str">
        <f>IFERROR(VLOOKUP(C419,AFASTADOS!B:C,2,0),"")</f>
        <v/>
      </c>
    </row>
    <row r="420" spans="2:14" s="21" customFormat="1">
      <c r="B420" s="15">
        <f t="shared" si="13"/>
        <v>412</v>
      </c>
      <c r="C420" s="27">
        <v>3138</v>
      </c>
      <c r="D420" s="28" t="str">
        <f>IFERROR(VLOOKUP(C420,SRA!B:C,2,0),"")</f>
        <v>MANUELA SILVA DE LIMA B DA PAZ</v>
      </c>
      <c r="E420" s="15" t="str">
        <f>IFERROR(VLOOKUP(C420,SRA!B:T,8,0),"")</f>
        <v>CLT</v>
      </c>
      <c r="F420" s="20" t="s">
        <v>454</v>
      </c>
      <c r="G420" s="15" t="str">
        <f>IFERROR(VLOOKUP(C420,SRA!B:T,5,0),"")</f>
        <v>TEC.EM QUALIDADE IND</v>
      </c>
      <c r="H420" s="11">
        <f>IFERROR(VLOOKUP(C420,SRA!B:T,18,0),"")</f>
        <v>1886.84</v>
      </c>
      <c r="I420" s="11">
        <f>IFERROR(VLOOKUP(C420,SRA!B:T,19,0),"")</f>
        <v>822.38</v>
      </c>
      <c r="J420" s="31">
        <f>IFERROR(VLOOKUP(C420,JANEIRO!B:F,3,0),"0,00")</f>
        <v>3040.95</v>
      </c>
      <c r="K420" s="11">
        <f t="shared" si="12"/>
        <v>946.48</v>
      </c>
      <c r="L420" s="31">
        <f>IFERROR(VLOOKUP(C420,JANEIRO!B:H,7,0),"0,00")</f>
        <v>2094.4699999999998</v>
      </c>
      <c r="M420" s="25" t="str">
        <f>IFERROR(VLOOKUP(C420,FÉRIAS!C:D,2,0),"")</f>
        <v/>
      </c>
      <c r="N420" s="21" t="str">
        <f>IFERROR(VLOOKUP(C420,AFASTADOS!B:C,2,0),"")</f>
        <v/>
      </c>
    </row>
    <row r="421" spans="2:14" s="21" customFormat="1">
      <c r="B421" s="15">
        <f t="shared" si="13"/>
        <v>413</v>
      </c>
      <c r="C421" s="27">
        <v>3139</v>
      </c>
      <c r="D421" s="28" t="str">
        <f>IFERROR(VLOOKUP(C421,SRA!B:C,2,0),"")</f>
        <v>JOAO ROBERTO  MACHADO ARAUJO</v>
      </c>
      <c r="E421" s="15" t="str">
        <f>IFERROR(VLOOKUP(C421,SRA!B:T,8,0),"")</f>
        <v>CLT</v>
      </c>
      <c r="F421" s="20" t="s">
        <v>454</v>
      </c>
      <c r="G421" s="15" t="str">
        <f>IFERROR(VLOOKUP(C421,SRA!B:T,5,0),"")</f>
        <v>TEC.EM QUALIDADE IND</v>
      </c>
      <c r="H421" s="11">
        <f>IFERROR(VLOOKUP(C421,SRA!B:T,18,0),"")</f>
        <v>1886.84</v>
      </c>
      <c r="I421" s="11">
        <f>IFERROR(VLOOKUP(C421,SRA!B:T,19,0),"")</f>
        <v>0</v>
      </c>
      <c r="J421" s="31">
        <f>IFERROR(VLOOKUP(C421,JANEIRO!B:F,3,0),"0,00")</f>
        <v>1888.38</v>
      </c>
      <c r="K421" s="11">
        <f t="shared" si="12"/>
        <v>1035.6100000000001</v>
      </c>
      <c r="L421" s="31">
        <f>IFERROR(VLOOKUP(C421,JANEIRO!B:H,7,0),"0,00")</f>
        <v>852.77</v>
      </c>
      <c r="M421" s="25" t="str">
        <f>IFERROR(VLOOKUP(C421,FÉRIAS!C:D,2,0),"")</f>
        <v/>
      </c>
      <c r="N421" s="21" t="str">
        <f>IFERROR(VLOOKUP(C421,AFASTADOS!B:C,2,0),"")</f>
        <v/>
      </c>
    </row>
    <row r="422" spans="2:14" s="21" customFormat="1">
      <c r="B422" s="15">
        <f t="shared" si="13"/>
        <v>414</v>
      </c>
      <c r="C422" s="27">
        <v>3147</v>
      </c>
      <c r="D422" s="28" t="str">
        <f>IFERROR(VLOOKUP(C422,SRA!B:C,2,0),"")</f>
        <v>ALZENIRA PEREIRA DA SILVA</v>
      </c>
      <c r="E422" s="15" t="str">
        <f>IFERROR(VLOOKUP(C422,SRA!B:T,8,0),"")</f>
        <v>CLT</v>
      </c>
      <c r="F422" s="20" t="s">
        <v>454</v>
      </c>
      <c r="G422" s="15" t="str">
        <f>IFERROR(VLOOKUP(C422,SRA!B:T,5,0),"")</f>
        <v>OP. DE PROD. IND.</v>
      </c>
      <c r="H422" s="11">
        <f>IFERROR(VLOOKUP(C422,SRA!B:T,18,0),"")</f>
        <v>1287.22</v>
      </c>
      <c r="I422" s="11">
        <f>IFERROR(VLOOKUP(C422,SRA!B:T,19,0),"")</f>
        <v>0</v>
      </c>
      <c r="J422" s="31">
        <f>IFERROR(VLOOKUP(C422,JANEIRO!B:F,3,0),"0,00")</f>
        <v>1412</v>
      </c>
      <c r="K422" s="11">
        <f t="shared" si="12"/>
        <v>172.36000000000013</v>
      </c>
      <c r="L422" s="31">
        <f>IFERROR(VLOOKUP(C422,JANEIRO!B:H,7,0),"0,00")</f>
        <v>1239.6399999999999</v>
      </c>
      <c r="M422" s="25" t="str">
        <f>IFERROR(VLOOKUP(C422,FÉRIAS!C:D,2,0),"")</f>
        <v/>
      </c>
      <c r="N422" s="21" t="str">
        <f>IFERROR(VLOOKUP(C422,AFASTADOS!B:C,2,0),"")</f>
        <v/>
      </c>
    </row>
    <row r="423" spans="2:14" s="21" customFormat="1">
      <c r="B423" s="15">
        <f t="shared" si="13"/>
        <v>415</v>
      </c>
      <c r="C423" s="27">
        <v>3152</v>
      </c>
      <c r="D423" s="28" t="str">
        <f>IFERROR(VLOOKUP(C423,SRA!B:C,2,0),"")</f>
        <v>DANIEL CIRILO DOS SANTOS</v>
      </c>
      <c r="E423" s="15" t="str">
        <f>IFERROR(VLOOKUP(C423,SRA!B:T,8,0),"")</f>
        <v>CLT</v>
      </c>
      <c r="F423" s="20" t="s">
        <v>454</v>
      </c>
      <c r="G423" s="15" t="str">
        <f>IFERROR(VLOOKUP(C423,SRA!B:T,5,0),"")</f>
        <v>OP. DE PROD. IND.</v>
      </c>
      <c r="H423" s="11">
        <f>IFERROR(VLOOKUP(C423,SRA!B:T,18,0),"")</f>
        <v>1287.22</v>
      </c>
      <c r="I423" s="11">
        <f>IFERROR(VLOOKUP(C423,SRA!B:T,19,0),"")</f>
        <v>0</v>
      </c>
      <c r="J423" s="31">
        <f>IFERROR(VLOOKUP(C423,JANEIRO!B:F,3,0),"0,00")</f>
        <v>1412</v>
      </c>
      <c r="K423" s="11">
        <f t="shared" si="12"/>
        <v>172.36000000000013</v>
      </c>
      <c r="L423" s="31">
        <f>IFERROR(VLOOKUP(C423,JANEIRO!B:H,7,0),"0,00")</f>
        <v>1239.6399999999999</v>
      </c>
      <c r="M423" s="25" t="str">
        <f>IFERROR(VLOOKUP(C423,FÉRIAS!C:D,2,0),"")</f>
        <v/>
      </c>
      <c r="N423" s="21" t="str">
        <f>IFERROR(VLOOKUP(C423,AFASTADOS!B:C,2,0),"")</f>
        <v/>
      </c>
    </row>
    <row r="424" spans="2:14" s="21" customFormat="1">
      <c r="B424" s="15">
        <f t="shared" si="13"/>
        <v>416</v>
      </c>
      <c r="C424" s="27">
        <v>3154</v>
      </c>
      <c r="D424" s="28" t="str">
        <f>IFERROR(VLOOKUP(C424,SRA!B:C,2,0),"")</f>
        <v>DANIELLE D O A DE MIRANDA</v>
      </c>
      <c r="E424" s="15" t="str">
        <f>IFERROR(VLOOKUP(C424,SRA!B:T,8,0),"")</f>
        <v>CLT</v>
      </c>
      <c r="F424" s="20" t="s">
        <v>466</v>
      </c>
      <c r="G424" s="15" t="str">
        <f>IFERROR(VLOOKUP(C424,SRA!B:T,5,0),"")</f>
        <v>OP. DE PROD. IND.</v>
      </c>
      <c r="H424" s="11">
        <f>IFERROR(VLOOKUP(C424,SRA!B:T,18,0),"")</f>
        <v>1287.22</v>
      </c>
      <c r="I424" s="11">
        <f>IFERROR(VLOOKUP(C424,SRA!B:T,19,0),"")</f>
        <v>0</v>
      </c>
      <c r="J424" s="31">
        <f>IFERROR(VLOOKUP(C424,JANEIRO!B:F,3,0),"0,00")</f>
        <v>1626.54</v>
      </c>
      <c r="K424" s="11">
        <f t="shared" si="12"/>
        <v>929.99</v>
      </c>
      <c r="L424" s="31">
        <f>IFERROR(VLOOKUP(C424,JANEIRO!B:H,7,0),"0,00")</f>
        <v>696.55</v>
      </c>
      <c r="M424" s="25" t="str">
        <f>IFERROR(VLOOKUP(C424,FÉRIAS!C:D,2,0),"")</f>
        <v>DANIELLE D O A DE MIRANDA</v>
      </c>
      <c r="N424" s="21" t="str">
        <f>IFERROR(VLOOKUP(C424,AFASTADOS!B:C,2,0),"")</f>
        <v/>
      </c>
    </row>
    <row r="425" spans="2:14" s="21" customFormat="1">
      <c r="B425" s="15">
        <f t="shared" si="13"/>
        <v>417</v>
      </c>
      <c r="C425" s="27">
        <v>3156</v>
      </c>
      <c r="D425" s="28" t="str">
        <f>IFERROR(VLOOKUP(C425,SRA!B:C,2,0),"")</f>
        <v>GILVANEIDE LAURENTINO MARTINS</v>
      </c>
      <c r="E425" s="15" t="str">
        <f>IFERROR(VLOOKUP(C425,SRA!B:T,8,0),"")</f>
        <v>CLT</v>
      </c>
      <c r="F425" s="20" t="s">
        <v>454</v>
      </c>
      <c r="G425" s="15" t="str">
        <f>IFERROR(VLOOKUP(C425,SRA!B:T,5,0),"")</f>
        <v>OP. DE PROD. IND.(B)</v>
      </c>
      <c r="H425" s="11">
        <f>IFERROR(VLOOKUP(C425,SRA!B:T,18,0),"")</f>
        <v>1413.95</v>
      </c>
      <c r="I425" s="11">
        <f>IFERROR(VLOOKUP(C425,SRA!B:T,19,0),"")</f>
        <v>0</v>
      </c>
      <c r="J425" s="31">
        <f>IFERROR(VLOOKUP(C425,JANEIRO!B:F,3,0),"0,00")</f>
        <v>1413.95</v>
      </c>
      <c r="K425" s="11">
        <f t="shared" si="12"/>
        <v>421.6400000000001</v>
      </c>
      <c r="L425" s="31">
        <f>IFERROR(VLOOKUP(C425,JANEIRO!B:H,7,0),"0,00")</f>
        <v>992.31</v>
      </c>
      <c r="M425" s="25" t="str">
        <f>IFERROR(VLOOKUP(C425,FÉRIAS!C:D,2,0),"")</f>
        <v/>
      </c>
      <c r="N425" s="21" t="str">
        <f>IFERROR(VLOOKUP(C425,AFASTADOS!B:C,2,0),"")</f>
        <v/>
      </c>
    </row>
    <row r="426" spans="2:14" s="21" customFormat="1">
      <c r="B426" s="15">
        <f t="shared" si="13"/>
        <v>418</v>
      </c>
      <c r="C426" s="27">
        <v>3160</v>
      </c>
      <c r="D426" s="28" t="str">
        <f>IFERROR(VLOOKUP(C426,SRA!B:C,2,0),"")</f>
        <v>LUCIANNA NUNES LIRA</v>
      </c>
      <c r="E426" s="15" t="str">
        <f>IFERROR(VLOOKUP(C426,SRA!B:T,8,0),"")</f>
        <v>CLT</v>
      </c>
      <c r="F426" s="20" t="s">
        <v>454</v>
      </c>
      <c r="G426" s="15" t="str">
        <f>IFERROR(VLOOKUP(C426,SRA!B:T,5,0),"")</f>
        <v>TEC.EM QUALIDADE IND</v>
      </c>
      <c r="H426" s="11">
        <f>IFERROR(VLOOKUP(C426,SRA!B:T,18,0),"")</f>
        <v>1886.84</v>
      </c>
      <c r="I426" s="11">
        <f>IFERROR(VLOOKUP(C426,SRA!B:T,19,0),"")</f>
        <v>0</v>
      </c>
      <c r="J426" s="31">
        <f>IFERROR(VLOOKUP(C426,JANEIRO!B:F,3,0),"0,00")</f>
        <v>1886.84</v>
      </c>
      <c r="K426" s="11">
        <f t="shared" si="12"/>
        <v>824.18000000000006</v>
      </c>
      <c r="L426" s="31">
        <f>IFERROR(VLOOKUP(C426,JANEIRO!B:H,7,0),"0,00")</f>
        <v>1062.6599999999999</v>
      </c>
      <c r="M426" s="25" t="str">
        <f>IFERROR(VLOOKUP(C426,FÉRIAS!C:D,2,0),"")</f>
        <v/>
      </c>
      <c r="N426" s="21" t="str">
        <f>IFERROR(VLOOKUP(C426,AFASTADOS!B:C,2,0),"")</f>
        <v/>
      </c>
    </row>
    <row r="427" spans="2:14" s="21" customFormat="1">
      <c r="B427" s="15">
        <f t="shared" si="13"/>
        <v>419</v>
      </c>
      <c r="C427" s="27">
        <v>3164</v>
      </c>
      <c r="D427" s="28" t="str">
        <f>IFERROR(VLOOKUP(C427,SRA!B:C,2,0),"")</f>
        <v>MONIQUE FERRAZ PEREIRA</v>
      </c>
      <c r="E427" s="15" t="str">
        <f>IFERROR(VLOOKUP(C427,SRA!B:T,8,0),"")</f>
        <v>CLT</v>
      </c>
      <c r="F427" s="20" t="s">
        <v>454</v>
      </c>
      <c r="G427" s="15" t="str">
        <f>IFERROR(VLOOKUP(C427,SRA!B:T,5,0),"")</f>
        <v>TEC.EM QUALIDADE IND</v>
      </c>
      <c r="H427" s="11">
        <f>IFERROR(VLOOKUP(C427,SRA!B:T,18,0),"")</f>
        <v>1886.84</v>
      </c>
      <c r="I427" s="11">
        <f>IFERROR(VLOOKUP(C427,SRA!B:T,19,0),"")</f>
        <v>0</v>
      </c>
      <c r="J427" s="31">
        <f>IFERROR(VLOOKUP(C427,JANEIRO!B:F,3,0),"0,00")</f>
        <v>1886.84</v>
      </c>
      <c r="K427" s="11">
        <f t="shared" si="12"/>
        <v>741.74</v>
      </c>
      <c r="L427" s="31">
        <f>IFERROR(VLOOKUP(C427,JANEIRO!B:H,7,0),"0,00")</f>
        <v>1145.0999999999999</v>
      </c>
      <c r="M427" s="25" t="str">
        <f>IFERROR(VLOOKUP(C427,FÉRIAS!C:D,2,0),"")</f>
        <v/>
      </c>
      <c r="N427" s="21" t="str">
        <f>IFERROR(VLOOKUP(C427,AFASTADOS!B:C,2,0),"")</f>
        <v/>
      </c>
    </row>
    <row r="428" spans="2:14" s="21" customFormat="1">
      <c r="B428" s="15">
        <f t="shared" si="13"/>
        <v>420</v>
      </c>
      <c r="C428" s="27">
        <v>3165</v>
      </c>
      <c r="D428" s="28" t="str">
        <f>IFERROR(VLOOKUP(C428,SRA!B:C,2,0),"")</f>
        <v>PATRICIA SERPA PEIXOTO</v>
      </c>
      <c r="E428" s="15" t="str">
        <f>IFERROR(VLOOKUP(C428,SRA!B:T,8,0),"")</f>
        <v>CLT</v>
      </c>
      <c r="F428" s="20" t="s">
        <v>454</v>
      </c>
      <c r="G428" s="15" t="str">
        <f>IFERROR(VLOOKUP(C428,SRA!B:T,5,0),"")</f>
        <v>TEC.EM QUALIDADE IND</v>
      </c>
      <c r="H428" s="11">
        <f>IFERROR(VLOOKUP(C428,SRA!B:T,18,0),"")</f>
        <v>1886.84</v>
      </c>
      <c r="I428" s="11">
        <f>IFERROR(VLOOKUP(C428,SRA!B:T,19,0),"")</f>
        <v>0</v>
      </c>
      <c r="J428" s="31">
        <f>IFERROR(VLOOKUP(C428,JANEIRO!B:F,3,0),"0,00")</f>
        <v>2325.44</v>
      </c>
      <c r="K428" s="11">
        <f t="shared" si="12"/>
        <v>1360.0800000000002</v>
      </c>
      <c r="L428" s="31">
        <f>IFERROR(VLOOKUP(C428,JANEIRO!B:H,7,0),"0,00")</f>
        <v>965.3599999999999</v>
      </c>
      <c r="M428" s="25" t="str">
        <f>IFERROR(VLOOKUP(C428,FÉRIAS!C:D,2,0),"")</f>
        <v/>
      </c>
      <c r="N428" s="21" t="str">
        <f>IFERROR(VLOOKUP(C428,AFASTADOS!B:C,2,0),"")</f>
        <v/>
      </c>
    </row>
    <row r="429" spans="2:14" s="21" customFormat="1">
      <c r="B429" s="15">
        <f t="shared" si="13"/>
        <v>421</v>
      </c>
      <c r="C429" s="20">
        <v>3167</v>
      </c>
      <c r="D429" s="28" t="str">
        <f>IFERROR(VLOOKUP(C429,SRA!B:C,2,0),"")</f>
        <v>POLYANA BEZERRA SOUTO SANTOS</v>
      </c>
      <c r="E429" s="15" t="str">
        <f>IFERROR(VLOOKUP(C429,SRA!B:T,8,0),"")</f>
        <v>CLT</v>
      </c>
      <c r="F429" s="20" t="s">
        <v>466</v>
      </c>
      <c r="G429" s="15" t="str">
        <f>IFERROR(VLOOKUP(C429,SRA!B:T,5,0),"")</f>
        <v>FARMACEUTICO IND</v>
      </c>
      <c r="H429" s="11">
        <f>IFERROR(VLOOKUP(C429,SRA!B:T,18,0),"")</f>
        <v>5714.73</v>
      </c>
      <c r="I429" s="11">
        <f>IFERROR(VLOOKUP(C429,SRA!B:T,19,0),"")</f>
        <v>6657.79</v>
      </c>
      <c r="J429" s="31">
        <f>IFERROR(VLOOKUP(C429,JANEIRO!B:F,3,0),"0,00")</f>
        <v>17094.13</v>
      </c>
      <c r="K429" s="11">
        <f t="shared" si="12"/>
        <v>15371.04</v>
      </c>
      <c r="L429" s="31">
        <f>IFERROR(VLOOKUP(C429,JANEIRO!B:H,7,0),"0,00")</f>
        <v>1723.09</v>
      </c>
      <c r="M429" s="25" t="str">
        <f>IFERROR(VLOOKUP(C429,FÉRIAS!C:D,2,0),"")</f>
        <v>POLYANA BEZERRA SOUTO SANTOS</v>
      </c>
      <c r="N429" s="21" t="str">
        <f>IFERROR(VLOOKUP(C429,AFASTADOS!B:C,2,0),"")</f>
        <v/>
      </c>
    </row>
    <row r="430" spans="2:14" s="21" customFormat="1">
      <c r="B430" s="15">
        <f t="shared" si="13"/>
        <v>422</v>
      </c>
      <c r="C430" s="27">
        <v>3169</v>
      </c>
      <c r="D430" s="28" t="str">
        <f>IFERROR(VLOOKUP(C430,SRA!B:C,2,0),"")</f>
        <v>RENATA BEZERRA DA SILVA</v>
      </c>
      <c r="E430" s="15" t="str">
        <f>IFERROR(VLOOKUP(C430,SRA!B:T,8,0),"")</f>
        <v>CLT</v>
      </c>
      <c r="F430" s="20" t="s">
        <v>454</v>
      </c>
      <c r="G430" s="15" t="str">
        <f>IFERROR(VLOOKUP(C430,SRA!B:T,5,0),"")</f>
        <v>OP. DE PROD. IND.</v>
      </c>
      <c r="H430" s="11">
        <f>IFERROR(VLOOKUP(C430,SRA!B:T,18,0),"")</f>
        <v>1287.22</v>
      </c>
      <c r="I430" s="11">
        <f>IFERROR(VLOOKUP(C430,SRA!B:T,19,0),"")</f>
        <v>1450</v>
      </c>
      <c r="J430" s="31">
        <f>IFERROR(VLOOKUP(C430,JANEIRO!B:F,3,0),"0,00")</f>
        <v>2862</v>
      </c>
      <c r="K430" s="11">
        <f t="shared" si="12"/>
        <v>664.69999999999982</v>
      </c>
      <c r="L430" s="31">
        <f>IFERROR(VLOOKUP(C430,JANEIRO!B:H,7,0),"0,00")</f>
        <v>2197.3000000000002</v>
      </c>
      <c r="M430" s="25" t="str">
        <f>IFERROR(VLOOKUP(C430,FÉRIAS!C:D,2,0),"")</f>
        <v/>
      </c>
      <c r="N430" s="21" t="str">
        <f>IFERROR(VLOOKUP(C430,AFASTADOS!B:C,2,0),"")</f>
        <v/>
      </c>
    </row>
    <row r="431" spans="2:14" s="21" customFormat="1">
      <c r="B431" s="15">
        <f t="shared" si="13"/>
        <v>423</v>
      </c>
      <c r="C431" s="27">
        <v>3172</v>
      </c>
      <c r="D431" s="28" t="str">
        <f>IFERROR(VLOOKUP(C431,SRA!B:C,2,0),"")</f>
        <v>SAVIO BARCELOS DE MELO</v>
      </c>
      <c r="E431" s="15" t="str">
        <f>IFERROR(VLOOKUP(C431,SRA!B:T,8,0),"")</f>
        <v>CLT</v>
      </c>
      <c r="F431" s="20" t="s">
        <v>454</v>
      </c>
      <c r="G431" s="15" t="str">
        <f>IFERROR(VLOOKUP(C431,SRA!B:T,5,0),"")</f>
        <v>OP. DE PROD. IND.</v>
      </c>
      <c r="H431" s="11">
        <f>IFERROR(VLOOKUP(C431,SRA!B:T,18,0),"")</f>
        <v>1287.22</v>
      </c>
      <c r="I431" s="11">
        <f>IFERROR(VLOOKUP(C431,SRA!B:T,19,0),"")</f>
        <v>0</v>
      </c>
      <c r="J431" s="31">
        <f>IFERROR(VLOOKUP(C431,JANEIRO!B:F,3,0),"0,00")</f>
        <v>1412</v>
      </c>
      <c r="K431" s="11">
        <f t="shared" si="12"/>
        <v>316.05999999999995</v>
      </c>
      <c r="L431" s="31">
        <f>IFERROR(VLOOKUP(C431,JANEIRO!B:H,7,0),"0,00")</f>
        <v>1095.94</v>
      </c>
      <c r="M431" s="25" t="str">
        <f>IFERROR(VLOOKUP(C431,FÉRIAS!C:D,2,0),"")</f>
        <v/>
      </c>
      <c r="N431" s="21" t="str">
        <f>IFERROR(VLOOKUP(C431,AFASTADOS!B:C,2,0),"")</f>
        <v/>
      </c>
    </row>
    <row r="432" spans="2:14" s="21" customFormat="1">
      <c r="B432" s="15">
        <f t="shared" si="13"/>
        <v>424</v>
      </c>
      <c r="C432" s="27">
        <v>3175</v>
      </c>
      <c r="D432" s="28" t="str">
        <f>IFERROR(VLOOKUP(C432,SRA!B:C,2,0),"")</f>
        <v>VIVIANE SOARES DE JESUS</v>
      </c>
      <c r="E432" s="15" t="str">
        <f>IFERROR(VLOOKUP(C432,SRA!B:T,8,0),"")</f>
        <v>CLT</v>
      </c>
      <c r="F432" s="20" t="s">
        <v>454</v>
      </c>
      <c r="G432" s="15" t="str">
        <f>IFERROR(VLOOKUP(C432,SRA!B:T,5,0),"")</f>
        <v>FARMACEUTICO IND</v>
      </c>
      <c r="H432" s="11">
        <f>IFERROR(VLOOKUP(C432,SRA!B:T,18,0),"")</f>
        <v>5714.73</v>
      </c>
      <c r="I432" s="11">
        <f>IFERROR(VLOOKUP(C432,SRA!B:T,19,0),"")</f>
        <v>2312.9499999999998</v>
      </c>
      <c r="J432" s="31">
        <f>IFERROR(VLOOKUP(C432,JANEIRO!B:F,3,0),"0,00")</f>
        <v>8359.41</v>
      </c>
      <c r="K432" s="11">
        <f t="shared" si="12"/>
        <v>4386.71</v>
      </c>
      <c r="L432" s="31">
        <f>IFERROR(VLOOKUP(C432,JANEIRO!B:H,7,0),"0,00")</f>
        <v>3972.7</v>
      </c>
      <c r="M432" s="25" t="str">
        <f>IFERROR(VLOOKUP(C432,FÉRIAS!C:D,2,0),"")</f>
        <v/>
      </c>
      <c r="N432" s="21" t="str">
        <f>IFERROR(VLOOKUP(C432,AFASTADOS!B:C,2,0),"")</f>
        <v/>
      </c>
    </row>
    <row r="433" spans="2:14" s="21" customFormat="1">
      <c r="B433" s="15">
        <f t="shared" si="13"/>
        <v>425</v>
      </c>
      <c r="C433" s="27">
        <v>3177</v>
      </c>
      <c r="D433" s="28" t="str">
        <f>IFERROR(VLOOKUP(C433,SRA!B:C,2,0),"")</f>
        <v>DEMOSTENES FIGUEIREDO DE SOUSA</v>
      </c>
      <c r="E433" s="15" t="str">
        <f>IFERROR(VLOOKUP(C433,SRA!B:T,8,0),"")</f>
        <v>CLT</v>
      </c>
      <c r="F433" s="20" t="s">
        <v>466</v>
      </c>
      <c r="G433" s="15" t="str">
        <f>IFERROR(VLOOKUP(C433,SRA!B:T,5,0),"")</f>
        <v>ANALISTA QUALI IND</v>
      </c>
      <c r="H433" s="11">
        <f>IFERROR(VLOOKUP(C433,SRA!B:T,18,0),"")</f>
        <v>5714.73</v>
      </c>
      <c r="I433" s="11">
        <f>IFERROR(VLOOKUP(C433,SRA!B:T,19,0),"")</f>
        <v>2312.9499999999998</v>
      </c>
      <c r="J433" s="31">
        <f>IFERROR(VLOOKUP(C433,JANEIRO!B:F,3,0),"0,00")</f>
        <v>12977.65</v>
      </c>
      <c r="K433" s="11">
        <f t="shared" si="12"/>
        <v>7798.3399999999992</v>
      </c>
      <c r="L433" s="31">
        <f>IFERROR(VLOOKUP(C433,JANEIRO!B:H,7,0),"0,00")</f>
        <v>5179.3100000000004</v>
      </c>
      <c r="M433" s="25" t="str">
        <f>IFERROR(VLOOKUP(C433,FÉRIAS!C:D,2,0),"")</f>
        <v>DEMOSTENES FIGUEIREDO DE SOUSA</v>
      </c>
      <c r="N433" s="21" t="str">
        <f>IFERROR(VLOOKUP(C433,AFASTADOS!B:C,2,0),"")</f>
        <v/>
      </c>
    </row>
    <row r="434" spans="2:14" s="21" customFormat="1">
      <c r="B434" s="15">
        <f t="shared" si="13"/>
        <v>426</v>
      </c>
      <c r="C434" s="27">
        <v>3178</v>
      </c>
      <c r="D434" s="28" t="str">
        <f>IFERROR(VLOOKUP(C434,SRA!B:C,2,0),"")</f>
        <v>HOSANA SUELEM S DE MIRANDA</v>
      </c>
      <c r="E434" s="15" t="str">
        <f>IFERROR(VLOOKUP(C434,SRA!B:T,8,0),"")</f>
        <v>CLT</v>
      </c>
      <c r="F434" s="20" t="s">
        <v>454</v>
      </c>
      <c r="G434" s="15" t="str">
        <f>IFERROR(VLOOKUP(C434,SRA!B:T,5,0),"")</f>
        <v>ANALISTA QUALI IND</v>
      </c>
      <c r="H434" s="11">
        <f>IFERROR(VLOOKUP(C434,SRA!B:T,18,0),"")</f>
        <v>5714.73</v>
      </c>
      <c r="I434" s="11">
        <f>IFERROR(VLOOKUP(C434,SRA!B:T,19,0),"")</f>
        <v>2312.9499999999998</v>
      </c>
      <c r="J434" s="31">
        <f>IFERROR(VLOOKUP(C434,JANEIRO!B:F,3,0),"0,00")</f>
        <v>8466.2800000000007</v>
      </c>
      <c r="K434" s="11">
        <f t="shared" si="12"/>
        <v>2371.2400000000007</v>
      </c>
      <c r="L434" s="31">
        <f>IFERROR(VLOOKUP(C434,JANEIRO!B:H,7,0),"0,00")</f>
        <v>6095.04</v>
      </c>
      <c r="M434" s="25" t="str">
        <f>IFERROR(VLOOKUP(C434,FÉRIAS!C:D,2,0),"")</f>
        <v/>
      </c>
      <c r="N434" s="21" t="str">
        <f>IFERROR(VLOOKUP(C434,AFASTADOS!B:C,2,0),"")</f>
        <v/>
      </c>
    </row>
    <row r="435" spans="2:14" s="21" customFormat="1">
      <c r="B435" s="15">
        <f t="shared" si="13"/>
        <v>427</v>
      </c>
      <c r="C435" s="27">
        <v>3180</v>
      </c>
      <c r="D435" s="28" t="str">
        <f>IFERROR(VLOOKUP(C435,SRA!B:C,2,0),"")</f>
        <v>CAIO CESAR DE A R SILVA</v>
      </c>
      <c r="E435" s="15" t="str">
        <f>IFERROR(VLOOKUP(C435,SRA!B:T,8,0),"")</f>
        <v>CLT</v>
      </c>
      <c r="F435" s="20" t="s">
        <v>454</v>
      </c>
      <c r="G435" s="15" t="str">
        <f>IFERROR(VLOOKUP(C435,SRA!B:T,5,0),"")</f>
        <v>ANALISTA QUALI IND</v>
      </c>
      <c r="H435" s="11">
        <f>IFERROR(VLOOKUP(C435,SRA!B:T,18,0),"")</f>
        <v>5714.73</v>
      </c>
      <c r="I435" s="11">
        <f>IFERROR(VLOOKUP(C435,SRA!B:T,19,0),"")</f>
        <v>2312.9499999999998</v>
      </c>
      <c r="J435" s="31">
        <f>IFERROR(VLOOKUP(C435,JANEIRO!B:F,3,0),"0,00")</f>
        <v>8359.41</v>
      </c>
      <c r="K435" s="11">
        <f t="shared" si="12"/>
        <v>2583.8000000000002</v>
      </c>
      <c r="L435" s="31">
        <f>IFERROR(VLOOKUP(C435,JANEIRO!B:H,7,0),"0,00")</f>
        <v>5775.61</v>
      </c>
      <c r="M435" s="25" t="str">
        <f>IFERROR(VLOOKUP(C435,FÉRIAS!C:D,2,0),"")</f>
        <v/>
      </c>
      <c r="N435" s="21" t="str">
        <f>IFERROR(VLOOKUP(C435,AFASTADOS!B:C,2,0),"")</f>
        <v/>
      </c>
    </row>
    <row r="436" spans="2:14" s="21" customFormat="1">
      <c r="B436" s="15">
        <f t="shared" si="13"/>
        <v>428</v>
      </c>
      <c r="C436" s="27">
        <v>3182</v>
      </c>
      <c r="D436" s="28" t="str">
        <f>IFERROR(VLOOKUP(C436,SRA!B:C,2,0),"")</f>
        <v>VANELLY FERREIRA DE SOUZA</v>
      </c>
      <c r="E436" s="15" t="str">
        <f>IFERROR(VLOOKUP(C436,SRA!B:T,8,0),"")</f>
        <v>CLT</v>
      </c>
      <c r="F436" s="20" t="s">
        <v>454</v>
      </c>
      <c r="G436" s="15" t="str">
        <f>IFERROR(VLOOKUP(C436,SRA!B:T,5,0),"")</f>
        <v>TEC.EM QUALIDADE IND</v>
      </c>
      <c r="H436" s="11">
        <f>IFERROR(VLOOKUP(C436,SRA!B:T,18,0),"")</f>
        <v>1886.84</v>
      </c>
      <c r="I436" s="11">
        <f>IFERROR(VLOOKUP(C436,SRA!B:T,19,0),"")</f>
        <v>0</v>
      </c>
      <c r="J436" s="31">
        <f>IFERROR(VLOOKUP(C436,JANEIRO!B:F,3,0),"0,00")</f>
        <v>2233.81</v>
      </c>
      <c r="K436" s="11">
        <f t="shared" si="12"/>
        <v>1163.0999999999999</v>
      </c>
      <c r="L436" s="31">
        <f>IFERROR(VLOOKUP(C436,JANEIRO!B:H,7,0),"0,00")</f>
        <v>1070.71</v>
      </c>
      <c r="M436" s="25" t="str">
        <f>IFERROR(VLOOKUP(C436,FÉRIAS!C:D,2,0),"")</f>
        <v/>
      </c>
      <c r="N436" s="21" t="str">
        <f>IFERROR(VLOOKUP(C436,AFASTADOS!B:C,2,0),"")</f>
        <v/>
      </c>
    </row>
    <row r="437" spans="2:14" s="21" customFormat="1">
      <c r="B437" s="15">
        <f t="shared" si="13"/>
        <v>429</v>
      </c>
      <c r="C437" s="27">
        <v>3183</v>
      </c>
      <c r="D437" s="28" t="str">
        <f>IFERROR(VLOOKUP(C437,SRA!B:C,2,0),"")</f>
        <v>DALETE VICENTE DE LIMA</v>
      </c>
      <c r="E437" s="15" t="str">
        <f>IFERROR(VLOOKUP(C437,SRA!B:T,8,0),"")</f>
        <v>CLT</v>
      </c>
      <c r="F437" s="20" t="s">
        <v>454</v>
      </c>
      <c r="G437" s="15" t="str">
        <f>IFERROR(VLOOKUP(C437,SRA!B:T,5,0),"")</f>
        <v>TEC. EM ENF. DO TRAB</v>
      </c>
      <c r="H437" s="11">
        <f>IFERROR(VLOOKUP(C437,SRA!B:T,18,0),"")</f>
        <v>1886.84</v>
      </c>
      <c r="I437" s="11">
        <f>IFERROR(VLOOKUP(C437,SRA!B:T,19,0),"")</f>
        <v>0</v>
      </c>
      <c r="J437" s="31">
        <f>IFERROR(VLOOKUP(C437,JANEIRO!B:F,3,0),"0,00")</f>
        <v>2874.27</v>
      </c>
      <c r="K437" s="11">
        <f t="shared" si="12"/>
        <v>668.4699999999998</v>
      </c>
      <c r="L437" s="31">
        <f>IFERROR(VLOOKUP(C437,JANEIRO!B:H,7,0),"0,00")</f>
        <v>2205.8000000000002</v>
      </c>
      <c r="M437" s="25" t="str">
        <f>IFERROR(VLOOKUP(C437,FÉRIAS!C:D,2,0),"")</f>
        <v/>
      </c>
      <c r="N437" s="21" t="str">
        <f>IFERROR(VLOOKUP(C437,AFASTADOS!B:C,2,0),"")</f>
        <v/>
      </c>
    </row>
    <row r="438" spans="2:14" s="21" customFormat="1">
      <c r="B438" s="15">
        <f t="shared" si="13"/>
        <v>430</v>
      </c>
      <c r="C438" s="27">
        <v>3194</v>
      </c>
      <c r="D438" s="28" t="str">
        <f>IFERROR(VLOOKUP(C438,SRA!B:C,2,0),"")</f>
        <v>ODAYANNA KESSY F MONTEIRO</v>
      </c>
      <c r="E438" s="15" t="str">
        <f>IFERROR(VLOOKUP(C438,SRA!B:T,8,0),"")</f>
        <v>CLT</v>
      </c>
      <c r="F438" s="20" t="s">
        <v>454</v>
      </c>
      <c r="G438" s="15" t="str">
        <f>IFERROR(VLOOKUP(C438,SRA!B:T,5,0),"")</f>
        <v>ANA GESTAO AMBIENTAL</v>
      </c>
      <c r="H438" s="11">
        <f>IFERROR(VLOOKUP(C438,SRA!B:T,18,0),"")</f>
        <v>3282.89</v>
      </c>
      <c r="I438" s="11">
        <f>IFERROR(VLOOKUP(C438,SRA!B:T,19,0),"")</f>
        <v>2312.9499999999998</v>
      </c>
      <c r="J438" s="31">
        <f>IFERROR(VLOOKUP(C438,JANEIRO!B:F,3,0),"0,00")</f>
        <v>5996.98</v>
      </c>
      <c r="K438" s="11">
        <f t="shared" si="12"/>
        <v>4094.3899999999994</v>
      </c>
      <c r="L438" s="31">
        <f>IFERROR(VLOOKUP(C438,JANEIRO!B:H,7,0),"0,00")</f>
        <v>1902.59</v>
      </c>
      <c r="M438" s="25" t="str">
        <f>IFERROR(VLOOKUP(C438,FÉRIAS!C:D,2,0),"")</f>
        <v/>
      </c>
      <c r="N438" s="21" t="str">
        <f>IFERROR(VLOOKUP(C438,AFASTADOS!B:C,2,0),"")</f>
        <v/>
      </c>
    </row>
    <row r="439" spans="2:14" s="21" customFormat="1">
      <c r="B439" s="15">
        <f t="shared" si="13"/>
        <v>431</v>
      </c>
      <c r="C439" s="27">
        <v>3228</v>
      </c>
      <c r="D439" s="28" t="str">
        <f>IFERROR(VLOOKUP(C439,SRA!B:C,2,0),"")</f>
        <v>RENATO VELOSO LINO DE OLIVEIRA</v>
      </c>
      <c r="E439" s="15" t="str">
        <f>IFERROR(VLOOKUP(C439,SRA!B:T,8,0),"")</f>
        <v>CLT</v>
      </c>
      <c r="F439" s="20" t="s">
        <v>454</v>
      </c>
      <c r="G439" s="15" t="str">
        <f>IFERROR(VLOOKUP(C439,SRA!B:T,5,0),"")</f>
        <v>TEC. EM ADM. E VEN.</v>
      </c>
      <c r="H439" s="11">
        <f>IFERROR(VLOOKUP(C439,SRA!B:T,18,0),"")</f>
        <v>1886.84</v>
      </c>
      <c r="I439" s="11">
        <f>IFERROR(VLOOKUP(C439,SRA!B:T,19,0),"")</f>
        <v>0</v>
      </c>
      <c r="J439" s="31">
        <f>IFERROR(VLOOKUP(C439,JANEIRO!B:F,3,0),"0,00")</f>
        <v>3428.81</v>
      </c>
      <c r="K439" s="11">
        <f t="shared" si="12"/>
        <v>664.44</v>
      </c>
      <c r="L439" s="31">
        <f>IFERROR(VLOOKUP(C439,JANEIRO!B:H,7,0),"0,00")</f>
        <v>2764.37</v>
      </c>
      <c r="M439" s="25" t="str">
        <f>IFERROR(VLOOKUP(C439,FÉRIAS!C:D,2,0),"")</f>
        <v/>
      </c>
      <c r="N439" s="21" t="str">
        <f>IFERROR(VLOOKUP(C439,AFASTADOS!B:C,2,0),"")</f>
        <v/>
      </c>
    </row>
    <row r="440" spans="2:14" s="21" customFormat="1">
      <c r="B440" s="15">
        <f t="shared" si="13"/>
        <v>432</v>
      </c>
      <c r="C440" s="27">
        <v>3229</v>
      </c>
      <c r="D440" s="28" t="str">
        <f>IFERROR(VLOOKUP(C440,SRA!B:C,2,0),"")</f>
        <v>WELTON FERNANDES DE PAULA</v>
      </c>
      <c r="E440" s="15" t="str">
        <f>IFERROR(VLOOKUP(C440,SRA!B:T,8,0),"")</f>
        <v>CLT</v>
      </c>
      <c r="F440" s="20" t="s">
        <v>454</v>
      </c>
      <c r="G440" s="15" t="str">
        <f>IFERROR(VLOOKUP(C440,SRA!B:T,5,0),"")</f>
        <v>TEC EM UTI CALDEIRA</v>
      </c>
      <c r="H440" s="11">
        <f>IFERROR(VLOOKUP(C440,SRA!B:T,18,0),"")</f>
        <v>1886.84</v>
      </c>
      <c r="I440" s="11">
        <f>IFERROR(VLOOKUP(C440,SRA!B:T,19,0),"")</f>
        <v>822.38</v>
      </c>
      <c r="J440" s="31">
        <f>IFERROR(VLOOKUP(C440,JANEIRO!B:F,3,0),"0,00")</f>
        <v>2709.22</v>
      </c>
      <c r="K440" s="11">
        <f t="shared" si="12"/>
        <v>1528.6899999999998</v>
      </c>
      <c r="L440" s="31">
        <f>IFERROR(VLOOKUP(C440,JANEIRO!B:H,7,0),"0,00")</f>
        <v>1180.53</v>
      </c>
      <c r="M440" s="25" t="str">
        <f>IFERROR(VLOOKUP(C440,FÉRIAS!C:D,2,0),"")</f>
        <v/>
      </c>
      <c r="N440" s="21" t="str">
        <f>IFERROR(VLOOKUP(C440,AFASTADOS!B:C,2,0),"")</f>
        <v/>
      </c>
    </row>
    <row r="441" spans="2:14" s="21" customFormat="1">
      <c r="B441" s="15">
        <f t="shared" si="13"/>
        <v>433</v>
      </c>
      <c r="C441" s="27">
        <v>3232</v>
      </c>
      <c r="D441" s="28" t="str">
        <f>IFERROR(VLOOKUP(C441,SRA!B:C,2,0),"")</f>
        <v>MARCOS ANTONIO SILVA DE LIMA</v>
      </c>
      <c r="E441" s="15" t="str">
        <f>IFERROR(VLOOKUP(C441,SRA!B:T,8,0),"")</f>
        <v>CLT</v>
      </c>
      <c r="F441" s="20" t="s">
        <v>466</v>
      </c>
      <c r="G441" s="15" t="str">
        <f>IFERROR(VLOOKUP(C441,SRA!B:T,5,0),"")</f>
        <v>TEC EM UTI CALDEIRA</v>
      </c>
      <c r="H441" s="11">
        <f>IFERROR(VLOOKUP(C441,SRA!B:T,18,0),"")</f>
        <v>1886.84</v>
      </c>
      <c r="I441" s="11">
        <f>IFERROR(VLOOKUP(C441,SRA!B:T,19,0),"")</f>
        <v>0</v>
      </c>
      <c r="J441" s="31">
        <f>IFERROR(VLOOKUP(C441,JANEIRO!B:F,3,0),"0,00")</f>
        <v>3055.64</v>
      </c>
      <c r="K441" s="11">
        <f t="shared" si="12"/>
        <v>2755.21</v>
      </c>
      <c r="L441" s="31">
        <f>IFERROR(VLOOKUP(C441,JANEIRO!B:H,7,0),"0,00")</f>
        <v>300.43</v>
      </c>
      <c r="M441" s="25" t="str">
        <f>IFERROR(VLOOKUP(C441,FÉRIAS!C:D,2,0),"")</f>
        <v>MARCOS ANTONIO SILVA DE LIMA</v>
      </c>
      <c r="N441" s="21" t="str">
        <f>IFERROR(VLOOKUP(C441,AFASTADOS!B:C,2,0),"")</f>
        <v/>
      </c>
    </row>
    <row r="442" spans="2:14" s="21" customFormat="1">
      <c r="B442" s="15">
        <f t="shared" si="13"/>
        <v>434</v>
      </c>
      <c r="C442" s="20">
        <v>3233</v>
      </c>
      <c r="D442" s="28" t="str">
        <f>IFERROR(VLOOKUP(C442,SRA!B:C,2,0),"")</f>
        <v>MARIANA JOYCE BEZERRA DA SILVA</v>
      </c>
      <c r="E442" s="15" t="str">
        <f>IFERROR(VLOOKUP(C442,SRA!B:T,8,0),"")</f>
        <v>CLT</v>
      </c>
      <c r="F442" s="20" t="s">
        <v>479</v>
      </c>
      <c r="G442" s="15" t="str">
        <f>IFERROR(VLOOKUP(C442,SRA!B:T,5,0),"")</f>
        <v>TEC.EM MAN. ELE. IND</v>
      </c>
      <c r="H442" s="11">
        <f>IFERROR(VLOOKUP(C442,SRA!B:T,18,0),"")</f>
        <v>1886.84</v>
      </c>
      <c r="I442" s="11">
        <f>IFERROR(VLOOKUP(C442,SRA!B:T,19,0),"")</f>
        <v>0</v>
      </c>
      <c r="J442" s="31">
        <f>IFERROR(VLOOKUP(C442,JANEIRO!B:F,3,0),"0,00")</f>
        <v>559.12</v>
      </c>
      <c r="K442" s="11">
        <f t="shared" si="12"/>
        <v>559.12</v>
      </c>
      <c r="L442" s="31">
        <f>IFERROR(VLOOKUP(C442,JANEIRO!B:H,7,0),"0,00")</f>
        <v>0</v>
      </c>
      <c r="M442" s="25" t="str">
        <f>IFERROR(VLOOKUP(C442,FÉRIAS!C:D,2,0),"")</f>
        <v/>
      </c>
      <c r="N442" s="21" t="str">
        <f>IFERROR(VLOOKUP(C442,AFASTADOS!B:C,2,0),"")</f>
        <v>MARIANA JOYCE BEZERRA DA SILVA</v>
      </c>
    </row>
    <row r="443" spans="2:14" s="21" customFormat="1">
      <c r="B443" s="15">
        <f t="shared" si="13"/>
        <v>435</v>
      </c>
      <c r="C443" s="27">
        <v>3237</v>
      </c>
      <c r="D443" s="28" t="str">
        <f>IFERROR(VLOOKUP(C443,SRA!B:C,2,0),"")</f>
        <v>LIVIA MARIA DE MORAES</v>
      </c>
      <c r="E443" s="15" t="str">
        <f>IFERROR(VLOOKUP(C443,SRA!B:T,8,0),"")</f>
        <v>CLT</v>
      </c>
      <c r="F443" s="20" t="s">
        <v>454</v>
      </c>
      <c r="G443" s="15" t="str">
        <f>IFERROR(VLOOKUP(C443,SRA!B:T,5,0),"")</f>
        <v>TEC.EM MAN. MEC. IND</v>
      </c>
      <c r="H443" s="11">
        <f>IFERROR(VLOOKUP(C443,SRA!B:T,18,0),"")</f>
        <v>1886.84</v>
      </c>
      <c r="I443" s="11">
        <f>IFERROR(VLOOKUP(C443,SRA!B:T,19,0),"")</f>
        <v>0</v>
      </c>
      <c r="J443" s="31">
        <f>IFERROR(VLOOKUP(C443,JANEIRO!B:F,3,0),"0,00")</f>
        <v>1886.84</v>
      </c>
      <c r="K443" s="11">
        <f t="shared" si="12"/>
        <v>479.53</v>
      </c>
      <c r="L443" s="31">
        <f>IFERROR(VLOOKUP(C443,JANEIRO!B:H,7,0),"0,00")</f>
        <v>1407.31</v>
      </c>
      <c r="M443" s="25" t="str">
        <f>IFERROR(VLOOKUP(C443,FÉRIAS!C:D,2,0),"")</f>
        <v/>
      </c>
      <c r="N443" s="21" t="str">
        <f>IFERROR(VLOOKUP(C443,AFASTADOS!B:C,2,0),"")</f>
        <v/>
      </c>
    </row>
    <row r="444" spans="2:14" s="21" customFormat="1">
      <c r="B444" s="15">
        <f t="shared" si="13"/>
        <v>436</v>
      </c>
      <c r="C444" s="27">
        <v>3241</v>
      </c>
      <c r="D444" s="28" t="str">
        <f>IFERROR(VLOOKUP(C444,SRA!B:C,2,0),"")</f>
        <v>EDNALDO LUIZ TRAJANO</v>
      </c>
      <c r="E444" s="15" t="str">
        <f>IFERROR(VLOOKUP(C444,SRA!B:T,8,0),"")</f>
        <v>CLT</v>
      </c>
      <c r="F444" s="20" t="s">
        <v>454</v>
      </c>
      <c r="G444" s="15" t="str">
        <f>IFERROR(VLOOKUP(C444,SRA!B:T,5,0),"")</f>
        <v>TEC EM UTI CALDEIRA</v>
      </c>
      <c r="H444" s="11">
        <f>IFERROR(VLOOKUP(C444,SRA!B:T,18,0),"")</f>
        <v>1886.84</v>
      </c>
      <c r="I444" s="11">
        <f>IFERROR(VLOOKUP(C444,SRA!B:T,19,0),"")</f>
        <v>0</v>
      </c>
      <c r="J444" s="31">
        <f>IFERROR(VLOOKUP(C444,JANEIRO!B:F,3,0),"0,00")</f>
        <v>1886.84</v>
      </c>
      <c r="K444" s="11">
        <f t="shared" si="12"/>
        <v>869.14999999999986</v>
      </c>
      <c r="L444" s="31">
        <f>IFERROR(VLOOKUP(C444,JANEIRO!B:H,7,0),"0,00")</f>
        <v>1017.69</v>
      </c>
      <c r="M444" s="25" t="str">
        <f>IFERROR(VLOOKUP(C444,FÉRIAS!C:D,2,0),"")</f>
        <v/>
      </c>
      <c r="N444" s="21" t="str">
        <f>IFERROR(VLOOKUP(C444,AFASTADOS!B:C,2,0),"")</f>
        <v/>
      </c>
    </row>
    <row r="445" spans="2:14" s="21" customFormat="1">
      <c r="B445" s="15">
        <f t="shared" si="13"/>
        <v>437</v>
      </c>
      <c r="C445" s="27">
        <v>3242</v>
      </c>
      <c r="D445" s="28" t="str">
        <f>IFERROR(VLOOKUP(C445,SRA!B:C,2,0),"")</f>
        <v>CLAUDIO HENRIQUE G DE OLIVEIRA</v>
      </c>
      <c r="E445" s="15" t="str">
        <f>IFERROR(VLOOKUP(C445,SRA!B:T,8,0),"")</f>
        <v>CLT</v>
      </c>
      <c r="F445" s="20" t="s">
        <v>454</v>
      </c>
      <c r="G445" s="15" t="str">
        <f>IFERROR(VLOOKUP(C445,SRA!B:T,5,0),"")</f>
        <v>TEC EM UTI CALDEIRA</v>
      </c>
      <c r="H445" s="11">
        <f>IFERROR(VLOOKUP(C445,SRA!B:T,18,0),"")</f>
        <v>1886.84</v>
      </c>
      <c r="I445" s="11">
        <f>IFERROR(VLOOKUP(C445,SRA!B:T,19,0),"")</f>
        <v>822.38</v>
      </c>
      <c r="J445" s="31">
        <f>IFERROR(VLOOKUP(C445,JANEIRO!B:F,3,0),"0,00")</f>
        <v>2709.22</v>
      </c>
      <c r="K445" s="11">
        <f t="shared" si="12"/>
        <v>764.85999999999967</v>
      </c>
      <c r="L445" s="31">
        <f>IFERROR(VLOOKUP(C445,JANEIRO!B:H,7,0),"0,00")</f>
        <v>1944.3600000000001</v>
      </c>
      <c r="M445" s="25" t="str">
        <f>IFERROR(VLOOKUP(C445,FÉRIAS!C:D,2,0),"")</f>
        <v/>
      </c>
      <c r="N445" s="21" t="str">
        <f>IFERROR(VLOOKUP(C445,AFASTADOS!B:C,2,0),"")</f>
        <v/>
      </c>
    </row>
    <row r="446" spans="2:14" s="21" customFormat="1">
      <c r="B446" s="15">
        <f t="shared" si="13"/>
        <v>438</v>
      </c>
      <c r="C446" s="27">
        <v>3281</v>
      </c>
      <c r="D446" s="28" t="str">
        <f>IFERROR(VLOOKUP(C446,SRA!B:C,2,0),"")</f>
        <v>PAULO AUGUSTO DA SILVA</v>
      </c>
      <c r="E446" s="15" t="str">
        <f>IFERROR(VLOOKUP(C446,SRA!B:T,8,0),"")</f>
        <v>CLT</v>
      </c>
      <c r="F446" s="20" t="s">
        <v>454</v>
      </c>
      <c r="G446" s="15" t="str">
        <f>IFERROR(VLOOKUP(C446,SRA!B:T,5,0),"")</f>
        <v>TEC.EM MAN. ELE. IND</v>
      </c>
      <c r="H446" s="11">
        <f>IFERROR(VLOOKUP(C446,SRA!B:T,18,0),"")</f>
        <v>1886.84</v>
      </c>
      <c r="I446" s="11">
        <f>IFERROR(VLOOKUP(C446,SRA!B:T,19,0),"")</f>
        <v>0</v>
      </c>
      <c r="J446" s="31">
        <f>IFERROR(VLOOKUP(C446,JANEIRO!B:F,3,0),"0,00")</f>
        <v>2784.62</v>
      </c>
      <c r="K446" s="11">
        <f t="shared" si="12"/>
        <v>549.77</v>
      </c>
      <c r="L446" s="31">
        <f>IFERROR(VLOOKUP(C446,JANEIRO!B:H,7,0),"0,00")</f>
        <v>2234.85</v>
      </c>
      <c r="M446" s="25" t="str">
        <f>IFERROR(VLOOKUP(C446,FÉRIAS!C:D,2,0),"")</f>
        <v/>
      </c>
      <c r="N446" s="21" t="str">
        <f>IFERROR(VLOOKUP(C446,AFASTADOS!B:C,2,0),"")</f>
        <v/>
      </c>
    </row>
    <row r="447" spans="2:14" s="21" customFormat="1">
      <c r="B447" s="15">
        <f t="shared" si="13"/>
        <v>439</v>
      </c>
      <c r="C447" s="27">
        <v>3317</v>
      </c>
      <c r="D447" s="28" t="str">
        <f>IFERROR(VLOOKUP(C447,SRA!B:C,2,0),"")</f>
        <v>KATIA CRISTINA B DA SILVA</v>
      </c>
      <c r="E447" s="15" t="str">
        <f>IFERROR(VLOOKUP(C447,SRA!B:T,8,0),"")</f>
        <v>CLT</v>
      </c>
      <c r="F447" s="20" t="s">
        <v>454</v>
      </c>
      <c r="G447" s="15" t="str">
        <f>IFERROR(VLOOKUP(C447,SRA!B:T,5,0),"")</f>
        <v>TEC. CONTABIL</v>
      </c>
      <c r="H447" s="11">
        <f>IFERROR(VLOOKUP(C447,SRA!B:T,18,0),"")</f>
        <v>1886.86</v>
      </c>
      <c r="I447" s="11">
        <f>IFERROR(VLOOKUP(C447,SRA!B:T,19,0),"")</f>
        <v>0</v>
      </c>
      <c r="J447" s="31">
        <f>IFERROR(VLOOKUP(C447,JANEIRO!B:F,3,0),"0,00")</f>
        <v>1886.86</v>
      </c>
      <c r="K447" s="11">
        <f t="shared" si="12"/>
        <v>518.3599999999999</v>
      </c>
      <c r="L447" s="31">
        <f>IFERROR(VLOOKUP(C447,JANEIRO!B:H,7,0),"0,00")</f>
        <v>1368.5</v>
      </c>
      <c r="M447" s="25" t="str">
        <f>IFERROR(VLOOKUP(C447,FÉRIAS!C:D,2,0),"")</f>
        <v/>
      </c>
      <c r="N447" s="21" t="str">
        <f>IFERROR(VLOOKUP(C447,AFASTADOS!B:C,2,0),"")</f>
        <v/>
      </c>
    </row>
    <row r="448" spans="2:14" s="21" customFormat="1">
      <c r="B448" s="15">
        <f t="shared" si="13"/>
        <v>440</v>
      </c>
      <c r="C448" s="27">
        <v>3322</v>
      </c>
      <c r="D448" s="28" t="str">
        <f>IFERROR(VLOOKUP(C448,SRA!B:C,2,0),"")</f>
        <v>JOSEFINA DA SILVA RODRIGUES</v>
      </c>
      <c r="E448" s="15" t="str">
        <f>IFERROR(VLOOKUP(C448,SRA!B:T,8,0),"")</f>
        <v>CLT</v>
      </c>
      <c r="F448" s="20" t="s">
        <v>454</v>
      </c>
      <c r="G448" s="15" t="str">
        <f>IFERROR(VLOOKUP(C448,SRA!B:T,5,0),"")</f>
        <v>TEC EM SEG DO TRAB.</v>
      </c>
      <c r="H448" s="11">
        <f>IFERROR(VLOOKUP(C448,SRA!B:T,18,0),"")</f>
        <v>1886.86</v>
      </c>
      <c r="I448" s="11">
        <f>IFERROR(VLOOKUP(C448,SRA!B:T,19,0),"")</f>
        <v>0</v>
      </c>
      <c r="J448" s="31">
        <f>IFERROR(VLOOKUP(C448,JANEIRO!B:F,3,0),"0,00")</f>
        <v>2930.79</v>
      </c>
      <c r="K448" s="11">
        <f t="shared" si="12"/>
        <v>787.30000000000018</v>
      </c>
      <c r="L448" s="31">
        <f>IFERROR(VLOOKUP(C448,JANEIRO!B:H,7,0),"0,00")</f>
        <v>2143.4899999999998</v>
      </c>
      <c r="M448" s="25" t="str">
        <f>IFERROR(VLOOKUP(C448,FÉRIAS!C:D,2,0),"")</f>
        <v/>
      </c>
      <c r="N448" s="21" t="str">
        <f>IFERROR(VLOOKUP(C448,AFASTADOS!B:C,2,0),"")</f>
        <v/>
      </c>
    </row>
    <row r="449" spans="2:14" s="21" customFormat="1">
      <c r="B449" s="15">
        <f t="shared" si="13"/>
        <v>441</v>
      </c>
      <c r="C449" s="27">
        <v>3333</v>
      </c>
      <c r="D449" s="28" t="str">
        <f>IFERROR(VLOOKUP(C449,SRA!B:C,2,0),"")</f>
        <v>JOSE HIGO MARQUES RENER</v>
      </c>
      <c r="E449" s="15" t="str">
        <f>IFERROR(VLOOKUP(C449,SRA!B:T,8,0),"")</f>
        <v>CLT</v>
      </c>
      <c r="F449" s="20" t="s">
        <v>454</v>
      </c>
      <c r="G449" s="15" t="str">
        <f>IFERROR(VLOOKUP(C449,SRA!B:T,5,0),"")</f>
        <v>OP. DE PROD. IND.</v>
      </c>
      <c r="H449" s="11">
        <f>IFERROR(VLOOKUP(C449,SRA!B:T,18,0),"")</f>
        <v>1413.92</v>
      </c>
      <c r="I449" s="11">
        <f>IFERROR(VLOOKUP(C449,SRA!B:T,19,0),"")</f>
        <v>0</v>
      </c>
      <c r="J449" s="31">
        <f>IFERROR(VLOOKUP(C449,JANEIRO!B:F,3,0),"0,00")</f>
        <v>1950.46</v>
      </c>
      <c r="K449" s="11">
        <f t="shared" si="12"/>
        <v>509.51</v>
      </c>
      <c r="L449" s="31">
        <f>IFERROR(VLOOKUP(C449,JANEIRO!B:H,7,0),"0,00")</f>
        <v>1440.95</v>
      </c>
      <c r="M449" s="25" t="str">
        <f>IFERROR(VLOOKUP(C449,FÉRIAS!C:D,2,0),"")</f>
        <v/>
      </c>
      <c r="N449" s="21" t="str">
        <f>IFERROR(VLOOKUP(C449,AFASTADOS!B:C,2,0),"")</f>
        <v/>
      </c>
    </row>
    <row r="450" spans="2:14" s="21" customFormat="1">
      <c r="B450" s="15">
        <f t="shared" si="13"/>
        <v>442</v>
      </c>
      <c r="C450" s="27">
        <v>3336</v>
      </c>
      <c r="D450" s="28" t="str">
        <f>IFERROR(VLOOKUP(C450,SRA!B:C,2,0),"")</f>
        <v>MICHELLI HELENA LIMA DA SILVA</v>
      </c>
      <c r="E450" s="15" t="str">
        <f>IFERROR(VLOOKUP(C450,SRA!B:T,8,0),"")</f>
        <v>CLT</v>
      </c>
      <c r="F450" s="20" t="s">
        <v>466</v>
      </c>
      <c r="G450" s="15" t="str">
        <f>IFERROR(VLOOKUP(C450,SRA!B:T,5,0),"")</f>
        <v>OP. DE PROD. IND.</v>
      </c>
      <c r="H450" s="11">
        <f>IFERROR(VLOOKUP(C450,SRA!B:T,18,0),"")</f>
        <v>1413.92</v>
      </c>
      <c r="I450" s="11">
        <f>IFERROR(VLOOKUP(C450,SRA!B:T,19,0),"")</f>
        <v>0</v>
      </c>
      <c r="J450" s="31">
        <f>IFERROR(VLOOKUP(C450,JANEIRO!B:F,3,0),"0,00")</f>
        <v>1902.78</v>
      </c>
      <c r="K450" s="11">
        <f t="shared" si="12"/>
        <v>1512.82</v>
      </c>
      <c r="L450" s="31">
        <f>IFERROR(VLOOKUP(C450,JANEIRO!B:H,7,0),"0,00")</f>
        <v>389.96</v>
      </c>
      <c r="M450" s="25" t="str">
        <f>IFERROR(VLOOKUP(C450,FÉRIAS!C:D,2,0),"")</f>
        <v>MICHELLI HELENA LIMA DA SILVA</v>
      </c>
      <c r="N450" s="21" t="str">
        <f>IFERROR(VLOOKUP(C450,AFASTADOS!B:C,2,0),"")</f>
        <v/>
      </c>
    </row>
    <row r="451" spans="2:14" s="21" customFormat="1">
      <c r="B451" s="15">
        <f t="shared" si="13"/>
        <v>443</v>
      </c>
      <c r="C451" s="27">
        <v>3339</v>
      </c>
      <c r="D451" s="28" t="str">
        <f>IFERROR(VLOOKUP(C451,SRA!B:C,2,0),"")</f>
        <v>ANA CAROLINA CALLAND ROSA</v>
      </c>
      <c r="E451" s="15" t="str">
        <f>IFERROR(VLOOKUP(C451,SRA!B:T,8,0),"")</f>
        <v>CLT</v>
      </c>
      <c r="F451" s="20" t="s">
        <v>454</v>
      </c>
      <c r="G451" s="15" t="str">
        <f>IFERROR(VLOOKUP(C451,SRA!B:T,5,0),"")</f>
        <v>ANALISTA COMERC. L</v>
      </c>
      <c r="H451" s="11">
        <f>IFERROR(VLOOKUP(C451,SRA!B:T,18,0),"")</f>
        <v>3282.89</v>
      </c>
      <c r="I451" s="11">
        <f>IFERROR(VLOOKUP(C451,SRA!B:T,19,0),"")</f>
        <v>822.38</v>
      </c>
      <c r="J451" s="31">
        <f>IFERROR(VLOOKUP(C451,JANEIRO!B:F,3,0),"0,00")</f>
        <v>4105.2700000000004</v>
      </c>
      <c r="K451" s="11">
        <f t="shared" si="12"/>
        <v>2746.4400000000005</v>
      </c>
      <c r="L451" s="31">
        <f>IFERROR(VLOOKUP(C451,JANEIRO!B:H,7,0),"0,00")</f>
        <v>1358.83</v>
      </c>
      <c r="M451" s="25" t="str">
        <f>IFERROR(VLOOKUP(C451,FÉRIAS!C:D,2,0),"")</f>
        <v/>
      </c>
      <c r="N451" s="21" t="str">
        <f>IFERROR(VLOOKUP(C451,AFASTADOS!B:C,2,0),"")</f>
        <v/>
      </c>
    </row>
    <row r="452" spans="2:14" s="21" customFormat="1">
      <c r="B452" s="15">
        <f t="shared" si="13"/>
        <v>444</v>
      </c>
      <c r="C452" s="27">
        <v>3344</v>
      </c>
      <c r="D452" s="28" t="str">
        <f>IFERROR(VLOOKUP(C452,SRA!B:C,2,0),"")</f>
        <v>JEANE DE ALMEIDA C REVOREDO</v>
      </c>
      <c r="E452" s="15" t="str">
        <f>IFERROR(VLOOKUP(C452,SRA!B:T,8,0),"")</f>
        <v>CLT</v>
      </c>
      <c r="F452" s="20" t="s">
        <v>454</v>
      </c>
      <c r="G452" s="15" t="str">
        <f>IFERROR(VLOOKUP(C452,SRA!B:T,5,0),"")</f>
        <v>OP. DE PROD. IND.(B)</v>
      </c>
      <c r="H452" s="11">
        <f>IFERROR(VLOOKUP(C452,SRA!B:T,18,0),"")</f>
        <v>1413.92</v>
      </c>
      <c r="I452" s="11">
        <f>IFERROR(VLOOKUP(C452,SRA!B:T,19,0),"")</f>
        <v>0</v>
      </c>
      <c r="J452" s="31">
        <f>IFERROR(VLOOKUP(C452,JANEIRO!B:F,3,0),"0,00")</f>
        <v>1485.78</v>
      </c>
      <c r="K452" s="11">
        <f t="shared" si="12"/>
        <v>625.98</v>
      </c>
      <c r="L452" s="31">
        <f>IFERROR(VLOOKUP(C452,JANEIRO!B:H,7,0),"0,00")</f>
        <v>859.8</v>
      </c>
      <c r="M452" s="25" t="str">
        <f>IFERROR(VLOOKUP(C452,FÉRIAS!C:D,2,0),"")</f>
        <v/>
      </c>
      <c r="N452" s="21" t="str">
        <f>IFERROR(VLOOKUP(C452,AFASTADOS!B:C,2,0),"")</f>
        <v/>
      </c>
    </row>
    <row r="453" spans="2:14" s="21" customFormat="1">
      <c r="B453" s="15">
        <f t="shared" si="13"/>
        <v>445</v>
      </c>
      <c r="C453" s="27">
        <v>3345</v>
      </c>
      <c r="D453" s="28" t="str">
        <f>IFERROR(VLOOKUP(C453,SRA!B:C,2,0),"")</f>
        <v>ELIZABETE BARBOSA W D OLIVEIRA</v>
      </c>
      <c r="E453" s="15" t="str">
        <f>IFERROR(VLOOKUP(C453,SRA!B:T,8,0),"")</f>
        <v>CLT</v>
      </c>
      <c r="F453" s="20" t="s">
        <v>454</v>
      </c>
      <c r="G453" s="15" t="str">
        <f>IFERROR(VLOOKUP(C453,SRA!B:T,5,0),"")</f>
        <v>OP. PROD. IND. (D)</v>
      </c>
      <c r="H453" s="11">
        <f>IFERROR(VLOOKUP(C453,SRA!B:T,18,0),"")</f>
        <v>1718.65</v>
      </c>
      <c r="I453" s="11">
        <f>IFERROR(VLOOKUP(C453,SRA!B:T,19,0),"")</f>
        <v>822.38</v>
      </c>
      <c r="J453" s="31">
        <f>IFERROR(VLOOKUP(C453,JANEIRO!B:F,3,0),"0,00")</f>
        <v>3457.9</v>
      </c>
      <c r="K453" s="11">
        <f t="shared" si="12"/>
        <v>1686.74</v>
      </c>
      <c r="L453" s="31">
        <f>IFERROR(VLOOKUP(C453,JANEIRO!B:H,7,0),"0,00")</f>
        <v>1771.16</v>
      </c>
      <c r="M453" s="25" t="str">
        <f>IFERROR(VLOOKUP(C453,FÉRIAS!C:D,2,0),"")</f>
        <v/>
      </c>
      <c r="N453" s="21" t="str">
        <f>IFERROR(VLOOKUP(C453,AFASTADOS!B:C,2,0),"")</f>
        <v/>
      </c>
    </row>
    <row r="454" spans="2:14" s="21" customFormat="1">
      <c r="B454" s="15">
        <f t="shared" si="13"/>
        <v>446</v>
      </c>
      <c r="C454" s="27">
        <v>3346</v>
      </c>
      <c r="D454" s="28" t="str">
        <f>IFERROR(VLOOKUP(C454,SRA!B:C,2,0),"")</f>
        <v>EMANOELLA RAFAELA D S A SILVA</v>
      </c>
      <c r="E454" s="15" t="str">
        <f>IFERROR(VLOOKUP(C454,SRA!B:T,8,0),"")</f>
        <v>CLT</v>
      </c>
      <c r="F454" s="20" t="s">
        <v>454</v>
      </c>
      <c r="G454" s="15" t="str">
        <f>IFERROR(VLOOKUP(C454,SRA!B:T,5,0),"")</f>
        <v>OP. DE PROD. IND.</v>
      </c>
      <c r="H454" s="11">
        <f>IFERROR(VLOOKUP(C454,SRA!B:T,18,0),"")</f>
        <v>1287.22</v>
      </c>
      <c r="I454" s="11">
        <f>IFERROR(VLOOKUP(C454,SRA!B:T,19,0),"")</f>
        <v>0</v>
      </c>
      <c r="J454" s="31">
        <f>IFERROR(VLOOKUP(C454,JANEIRO!B:F,3,0),"0,00")</f>
        <v>2035.9</v>
      </c>
      <c r="K454" s="11">
        <f t="shared" si="12"/>
        <v>447.74000000000024</v>
      </c>
      <c r="L454" s="31">
        <f>IFERROR(VLOOKUP(C454,JANEIRO!B:H,7,0),"0,00")</f>
        <v>1588.1599999999999</v>
      </c>
      <c r="M454" s="25" t="str">
        <f>IFERROR(VLOOKUP(C454,FÉRIAS!C:D,2,0),"")</f>
        <v/>
      </c>
      <c r="N454" s="21" t="str">
        <f>IFERROR(VLOOKUP(C454,AFASTADOS!B:C,2,0),"")</f>
        <v/>
      </c>
    </row>
    <row r="455" spans="2:14" s="21" customFormat="1">
      <c r="B455" s="15">
        <f t="shared" si="13"/>
        <v>447</v>
      </c>
      <c r="C455" s="27">
        <v>3348</v>
      </c>
      <c r="D455" s="28" t="str">
        <f>IFERROR(VLOOKUP(C455,SRA!B:C,2,0),"")</f>
        <v>KARLA FERREIRA DA SILVA</v>
      </c>
      <c r="E455" s="15" t="str">
        <f>IFERROR(VLOOKUP(C455,SRA!B:T,8,0),"")</f>
        <v>CLT</v>
      </c>
      <c r="F455" s="20" t="s">
        <v>454</v>
      </c>
      <c r="G455" s="15" t="str">
        <f>IFERROR(VLOOKUP(C455,SRA!B:T,5,0),"")</f>
        <v>OP. DE PROD. IND.(B)</v>
      </c>
      <c r="H455" s="11">
        <f>IFERROR(VLOOKUP(C455,SRA!B:T,18,0),"")</f>
        <v>1413.92</v>
      </c>
      <c r="I455" s="11">
        <f>IFERROR(VLOOKUP(C455,SRA!B:T,19,0),"")</f>
        <v>0</v>
      </c>
      <c r="J455" s="31">
        <f>IFERROR(VLOOKUP(C455,JANEIRO!B:F,3,0),"0,00")</f>
        <v>1769.22</v>
      </c>
      <c r="K455" s="11">
        <f t="shared" si="12"/>
        <v>1146.03</v>
      </c>
      <c r="L455" s="31">
        <f>IFERROR(VLOOKUP(C455,JANEIRO!B:H,7,0),"0,00")</f>
        <v>623.19000000000005</v>
      </c>
      <c r="M455" s="25" t="str">
        <f>IFERROR(VLOOKUP(C455,FÉRIAS!C:D,2,0),"")</f>
        <v/>
      </c>
      <c r="N455" s="21" t="str">
        <f>IFERROR(VLOOKUP(C455,AFASTADOS!B:C,2,0),"")</f>
        <v/>
      </c>
    </row>
    <row r="456" spans="2:14" s="21" customFormat="1">
      <c r="B456" s="15">
        <f t="shared" si="13"/>
        <v>448</v>
      </c>
      <c r="C456" s="27">
        <v>3349</v>
      </c>
      <c r="D456" s="28" t="str">
        <f>IFERROR(VLOOKUP(C456,SRA!B:C,2,0),"")</f>
        <v>NILZA PEREIRA DA SILVA</v>
      </c>
      <c r="E456" s="15" t="str">
        <f>IFERROR(VLOOKUP(C456,SRA!B:T,8,0),"")</f>
        <v>CLT</v>
      </c>
      <c r="F456" s="20" t="s">
        <v>454</v>
      </c>
      <c r="G456" s="15" t="str">
        <f>IFERROR(VLOOKUP(C456,SRA!B:T,5,0),"")</f>
        <v>OP. DE PROD. IND.</v>
      </c>
      <c r="H456" s="11">
        <f>IFERROR(VLOOKUP(C456,SRA!B:T,18,0),"")</f>
        <v>1287.22</v>
      </c>
      <c r="I456" s="11">
        <f>IFERROR(VLOOKUP(C456,SRA!B:T,19,0),"")</f>
        <v>0</v>
      </c>
      <c r="J456" s="31">
        <f>IFERROR(VLOOKUP(C456,JANEIRO!B:F,3,0),"0,00")</f>
        <v>1412</v>
      </c>
      <c r="K456" s="11">
        <f t="shared" si="12"/>
        <v>525.5</v>
      </c>
      <c r="L456" s="31">
        <f>IFERROR(VLOOKUP(C456,JANEIRO!B:H,7,0),"0,00")</f>
        <v>886.5</v>
      </c>
      <c r="M456" s="25" t="str">
        <f>IFERROR(VLOOKUP(C456,FÉRIAS!C:D,2,0),"")</f>
        <v/>
      </c>
      <c r="N456" s="21" t="str">
        <f>IFERROR(VLOOKUP(C456,AFASTADOS!B:C,2,0),"")</f>
        <v/>
      </c>
    </row>
    <row r="457" spans="2:14" s="21" customFormat="1">
      <c r="B457" s="15">
        <f t="shared" si="13"/>
        <v>449</v>
      </c>
      <c r="C457" s="27">
        <v>3351</v>
      </c>
      <c r="D457" s="28" t="str">
        <f>IFERROR(VLOOKUP(C457,SRA!B:C,2,0),"")</f>
        <v>SIMONE ARAUJO DE ALMEIDA</v>
      </c>
      <c r="E457" s="15" t="str">
        <f>IFERROR(VLOOKUP(C457,SRA!B:T,8,0),"")</f>
        <v>CLT</v>
      </c>
      <c r="F457" s="20" t="s">
        <v>454</v>
      </c>
      <c r="G457" s="15" t="str">
        <f>IFERROR(VLOOKUP(C457,SRA!B:T,5,0),"")</f>
        <v>OP. DE PROD. IND.</v>
      </c>
      <c r="H457" s="11">
        <f>IFERROR(VLOOKUP(C457,SRA!B:T,18,0),"")</f>
        <v>1287.22</v>
      </c>
      <c r="I457" s="11">
        <f>IFERROR(VLOOKUP(C457,SRA!B:T,19,0),"")</f>
        <v>0</v>
      </c>
      <c r="J457" s="31">
        <f>IFERROR(VLOOKUP(C457,JANEIRO!B:F,3,0),"0,00")</f>
        <v>2075.46</v>
      </c>
      <c r="K457" s="11">
        <f t="shared" ref="K457:K467" si="14">J457-L457</f>
        <v>1174.3000000000002</v>
      </c>
      <c r="L457" s="31">
        <f>IFERROR(VLOOKUP(C457,JANEIRO!B:H,7,0),"0,00")</f>
        <v>901.16</v>
      </c>
      <c r="M457" s="25" t="str">
        <f>IFERROR(VLOOKUP(C457,FÉRIAS!C:D,2,0),"")</f>
        <v/>
      </c>
      <c r="N457" s="21" t="str">
        <f>IFERROR(VLOOKUP(C457,AFASTADOS!B:C,2,0),"")</f>
        <v/>
      </c>
    </row>
    <row r="458" spans="2:14" s="21" customFormat="1">
      <c r="B458" s="15">
        <f t="shared" ref="B458:B466" si="15">B457+1</f>
        <v>450</v>
      </c>
      <c r="C458" s="27">
        <v>3352</v>
      </c>
      <c r="D458" s="28" t="str">
        <f>IFERROR(VLOOKUP(C458,SRA!B:C,2,0),"")</f>
        <v>CARLA SABRINA DE FREITAS LIMA</v>
      </c>
      <c r="E458" s="15" t="str">
        <f>IFERROR(VLOOKUP(C458,SRA!B:T,8,0),"")</f>
        <v>CLT</v>
      </c>
      <c r="F458" s="20" t="s">
        <v>454</v>
      </c>
      <c r="G458" s="15" t="str">
        <f>IFERROR(VLOOKUP(C458,SRA!B:T,5,0),"")</f>
        <v>TEC. CONTABIL</v>
      </c>
      <c r="H458" s="11">
        <f>IFERROR(VLOOKUP(C458,SRA!B:T,18,0),"")</f>
        <v>1886.85</v>
      </c>
      <c r="I458" s="11">
        <f>IFERROR(VLOOKUP(C458,SRA!B:T,19,0),"")</f>
        <v>822.38</v>
      </c>
      <c r="J458" s="31">
        <f>IFERROR(VLOOKUP(C458,JANEIRO!B:F,3,0),"0,00")</f>
        <v>3040.96</v>
      </c>
      <c r="K458" s="11">
        <f t="shared" si="14"/>
        <v>690.30000000000018</v>
      </c>
      <c r="L458" s="31">
        <f>IFERROR(VLOOKUP(C458,JANEIRO!B:H,7,0),"0,00")</f>
        <v>2350.66</v>
      </c>
      <c r="M458" s="25" t="str">
        <f>IFERROR(VLOOKUP(C458,FÉRIAS!C:D,2,0),"")</f>
        <v/>
      </c>
      <c r="N458" s="21" t="str">
        <f>IFERROR(VLOOKUP(C458,AFASTADOS!B:C,2,0),"")</f>
        <v/>
      </c>
    </row>
    <row r="459" spans="2:14" s="21" customFormat="1">
      <c r="B459" s="15">
        <f t="shared" si="15"/>
        <v>451</v>
      </c>
      <c r="C459" s="27">
        <v>3353</v>
      </c>
      <c r="D459" s="28" t="str">
        <f>IFERROR(VLOOKUP(C459,SRA!B:C,2,0),"")</f>
        <v>LUCIO ANDRE DA SILVA</v>
      </c>
      <c r="E459" s="15" t="str">
        <f>IFERROR(VLOOKUP(C459,SRA!B:T,8,0),"")</f>
        <v>CLT</v>
      </c>
      <c r="F459" s="20" t="s">
        <v>454</v>
      </c>
      <c r="G459" s="15" t="str">
        <f>IFERROR(VLOOKUP(C459,SRA!B:T,5,0),"")</f>
        <v>OP. DE PROD. IND.</v>
      </c>
      <c r="H459" s="11">
        <f>IFERROR(VLOOKUP(C459,SRA!B:T,18,0),"")</f>
        <v>1413.92</v>
      </c>
      <c r="I459" s="11">
        <f>IFERROR(VLOOKUP(C459,SRA!B:T,19,0),"")</f>
        <v>0</v>
      </c>
      <c r="J459" s="31">
        <f>IFERROR(VLOOKUP(C459,JANEIRO!B:F,3,0),"0,00")</f>
        <v>1414.02</v>
      </c>
      <c r="K459" s="11">
        <f t="shared" si="14"/>
        <v>179.88000000000011</v>
      </c>
      <c r="L459" s="31">
        <f>IFERROR(VLOOKUP(C459,JANEIRO!B:H,7,0),"0,00")</f>
        <v>1234.1399999999999</v>
      </c>
      <c r="M459" s="25" t="str">
        <f>IFERROR(VLOOKUP(C459,FÉRIAS!C:D,2,0),"")</f>
        <v/>
      </c>
      <c r="N459" s="21" t="str">
        <f>IFERROR(VLOOKUP(C459,AFASTADOS!B:C,2,0),"")</f>
        <v/>
      </c>
    </row>
    <row r="460" spans="2:14" s="21" customFormat="1">
      <c r="B460" s="15">
        <f t="shared" si="15"/>
        <v>452</v>
      </c>
      <c r="C460" s="27">
        <v>3355</v>
      </c>
      <c r="D460" s="28" t="str">
        <f>IFERROR(VLOOKUP(C460,SRA!B:C,2,0),"")</f>
        <v>ANA CAROLINE GOMES PEREIRA</v>
      </c>
      <c r="E460" s="15" t="str">
        <f>IFERROR(VLOOKUP(C460,SRA!B:T,8,0),"")</f>
        <v>CLT</v>
      </c>
      <c r="F460" s="20" t="s">
        <v>454</v>
      </c>
      <c r="G460" s="15" t="str">
        <f>IFERROR(VLOOKUP(C460,SRA!B:T,5,0),"")</f>
        <v>OP. DE PROD. IND.(B)</v>
      </c>
      <c r="H460" s="11">
        <f>IFERROR(VLOOKUP(C460,SRA!B:T,18,0),"")</f>
        <v>1413.92</v>
      </c>
      <c r="I460" s="11">
        <f>IFERROR(VLOOKUP(C460,SRA!B:T,19,0),"")</f>
        <v>0</v>
      </c>
      <c r="J460" s="31">
        <f>IFERROR(VLOOKUP(C460,JANEIRO!B:F,3,0),"0,00")</f>
        <v>3032.49</v>
      </c>
      <c r="K460" s="11">
        <f t="shared" si="14"/>
        <v>727.73999999999978</v>
      </c>
      <c r="L460" s="31">
        <f>IFERROR(VLOOKUP(C460,JANEIRO!B:H,7,0),"0,00")</f>
        <v>2304.75</v>
      </c>
      <c r="M460" s="25" t="str">
        <f>IFERROR(VLOOKUP(C460,FÉRIAS!C:D,2,0),"")</f>
        <v/>
      </c>
      <c r="N460" s="21" t="str">
        <f>IFERROR(VLOOKUP(C460,AFASTADOS!B:C,2,0),"")</f>
        <v/>
      </c>
    </row>
    <row r="461" spans="2:14" s="21" customFormat="1">
      <c r="B461" s="15">
        <f t="shared" si="15"/>
        <v>453</v>
      </c>
      <c r="C461" s="27">
        <v>3356</v>
      </c>
      <c r="D461" s="28" t="str">
        <f>IFERROR(VLOOKUP(C461,SRA!B:C,2,0),"")</f>
        <v>MARIA GABRIELLY DE S SANTOS</v>
      </c>
      <c r="E461" s="15" t="str">
        <f>IFERROR(VLOOKUP(C461,SRA!B:T,8,0),"")</f>
        <v>CLT</v>
      </c>
      <c r="F461" s="20" t="s">
        <v>454</v>
      </c>
      <c r="G461" s="15" t="str">
        <f>IFERROR(VLOOKUP(C461,SRA!B:T,5,0),"")</f>
        <v>OP. DE PROD. IND.</v>
      </c>
      <c r="H461" s="11">
        <f>IFERROR(VLOOKUP(C461,SRA!B:T,18,0),"")</f>
        <v>1413.95</v>
      </c>
      <c r="I461" s="11">
        <f>IFERROR(VLOOKUP(C461,SRA!B:T,19,0),"")</f>
        <v>0</v>
      </c>
      <c r="J461" s="31">
        <f>IFERROR(VLOOKUP(C461,JANEIRO!B:F,3,0),"0,00")</f>
        <v>1413.95</v>
      </c>
      <c r="K461" s="11">
        <f t="shared" si="14"/>
        <v>198.66000000000008</v>
      </c>
      <c r="L461" s="31">
        <f>IFERROR(VLOOKUP(C461,JANEIRO!B:H,7,0),"0,00")</f>
        <v>1215.29</v>
      </c>
      <c r="M461" s="25" t="str">
        <f>IFERROR(VLOOKUP(C461,FÉRIAS!C:D,2,0),"")</f>
        <v/>
      </c>
      <c r="N461" s="21" t="str">
        <f>IFERROR(VLOOKUP(C461,AFASTADOS!B:C,2,0),"")</f>
        <v/>
      </c>
    </row>
    <row r="462" spans="2:14" s="21" customFormat="1">
      <c r="B462" s="15">
        <f t="shared" si="15"/>
        <v>454</v>
      </c>
      <c r="C462" s="27">
        <v>3364</v>
      </c>
      <c r="D462" s="28" t="str">
        <f>IFERROR(VLOOKUP(C462,SRA!B:C,2,0),"")</f>
        <v>ADRIANO JOSE MARTINS DA SILVA</v>
      </c>
      <c r="E462" s="15" t="str">
        <f>IFERROR(VLOOKUP(C462,SRA!B:T,8,0),"")</f>
        <v>CLT</v>
      </c>
      <c r="F462" s="20" t="s">
        <v>454</v>
      </c>
      <c r="G462" s="15" t="str">
        <f>IFERROR(VLOOKUP(C462,SRA!B:T,5,0),"")</f>
        <v>OP. DE PROD. IND.</v>
      </c>
      <c r="H462" s="11">
        <f>IFERROR(VLOOKUP(C462,SRA!B:T,18,0),"")</f>
        <v>1413.94</v>
      </c>
      <c r="I462" s="11">
        <f>IFERROR(VLOOKUP(C462,SRA!B:T,19,0),"")</f>
        <v>0</v>
      </c>
      <c r="J462" s="31">
        <f>IFERROR(VLOOKUP(C462,JANEIRO!B:F,3,0),"0,00")</f>
        <v>2034.18</v>
      </c>
      <c r="K462" s="11">
        <f t="shared" si="14"/>
        <v>383.86000000000013</v>
      </c>
      <c r="L462" s="31">
        <f>IFERROR(VLOOKUP(C462,JANEIRO!B:H,7,0),"0,00")</f>
        <v>1650.32</v>
      </c>
      <c r="M462" s="25" t="str">
        <f>IFERROR(VLOOKUP(C462,FÉRIAS!C:D,2,0),"")</f>
        <v/>
      </c>
      <c r="N462" s="21" t="str">
        <f>IFERROR(VLOOKUP(C462,AFASTADOS!B:C,2,0),"")</f>
        <v/>
      </c>
    </row>
    <row r="463" spans="2:14" s="21" customFormat="1">
      <c r="B463" s="15">
        <f t="shared" si="15"/>
        <v>455</v>
      </c>
      <c r="C463" s="27">
        <v>3376</v>
      </c>
      <c r="D463" s="28" t="str">
        <f>IFERROR(VLOOKUP(C463,SRA!B:C,2,0),"")</f>
        <v>SILVIA LUIZA DE SOUZA E SILVA</v>
      </c>
      <c r="E463" s="15" t="str">
        <f>IFERROR(VLOOKUP(C463,SRA!B:T,8,0),"")</f>
        <v>CLT</v>
      </c>
      <c r="F463" s="20" t="s">
        <v>454</v>
      </c>
      <c r="G463" s="15" t="str">
        <f>IFERROR(VLOOKUP(C463,SRA!B:T,5,0),"")</f>
        <v>OP. DE PROD. IND.</v>
      </c>
      <c r="H463" s="11">
        <f>IFERROR(VLOOKUP(C463,SRA!B:T,18,0),"")</f>
        <v>1413.95</v>
      </c>
      <c r="I463" s="11">
        <f>IFERROR(VLOOKUP(C463,SRA!B:T,19,0),"")</f>
        <v>0</v>
      </c>
      <c r="J463" s="31">
        <f>IFERROR(VLOOKUP(C463,JANEIRO!B:F,3,0),"0,00")</f>
        <v>1475.99</v>
      </c>
      <c r="K463" s="11">
        <f t="shared" si="14"/>
        <v>194.3599999999999</v>
      </c>
      <c r="L463" s="31">
        <f>IFERROR(VLOOKUP(C463,JANEIRO!B:H,7,0),"0,00")</f>
        <v>1281.6300000000001</v>
      </c>
      <c r="M463" s="25" t="str">
        <f>IFERROR(VLOOKUP(C463,FÉRIAS!C:D,2,0),"")</f>
        <v/>
      </c>
      <c r="N463" s="21" t="str">
        <f>IFERROR(VLOOKUP(C463,AFASTADOS!B:C,2,0),"")</f>
        <v/>
      </c>
    </row>
    <row r="464" spans="2:14" s="21" customFormat="1">
      <c r="B464" s="15">
        <f t="shared" si="15"/>
        <v>456</v>
      </c>
      <c r="C464" s="27">
        <v>3390</v>
      </c>
      <c r="D464" s="28" t="str">
        <f>IFERROR(VLOOKUP(C464,SRA!B:C,2,0),"")</f>
        <v>ELISABETH DE ARAUJO LOPES</v>
      </c>
      <c r="E464" s="15" t="str">
        <f>IFERROR(VLOOKUP(C464,SRA!B:T,8,0),"")</f>
        <v>CLT</v>
      </c>
      <c r="F464" s="20" t="s">
        <v>454</v>
      </c>
      <c r="G464" s="15" t="str">
        <f>IFERROR(VLOOKUP(C464,SRA!B:T,5,0),"")</f>
        <v>OP. DE PROD. IND.</v>
      </c>
      <c r="H464" s="11">
        <f>IFERROR(VLOOKUP(C464,SRA!B:T,18,0),"")</f>
        <v>1287.22</v>
      </c>
      <c r="I464" s="11">
        <f>IFERROR(VLOOKUP(C464,SRA!B:T,19,0),"")</f>
        <v>0</v>
      </c>
      <c r="J464" s="31">
        <f>IFERROR(VLOOKUP(C464,JANEIRO!B:F,3,0),"0,00")</f>
        <v>1412</v>
      </c>
      <c r="K464" s="11">
        <f t="shared" si="14"/>
        <v>199.86999999999989</v>
      </c>
      <c r="L464" s="31">
        <f>IFERROR(VLOOKUP(C464,JANEIRO!B:H,7,0),"0,00")</f>
        <v>1212.1300000000001</v>
      </c>
      <c r="M464" s="25" t="str">
        <f>IFERROR(VLOOKUP(C464,FÉRIAS!C:D,2,0),"")</f>
        <v/>
      </c>
      <c r="N464" s="21" t="str">
        <f>IFERROR(VLOOKUP(C464,AFASTADOS!B:C,2,0),"")</f>
        <v/>
      </c>
    </row>
    <row r="465" spans="2:15" s="21" customFormat="1">
      <c r="B465" s="15">
        <f t="shared" si="15"/>
        <v>457</v>
      </c>
      <c r="C465" s="27">
        <v>3401</v>
      </c>
      <c r="D465" s="28" t="str">
        <f>IFERROR(VLOOKUP(C465,SRA!B:C,2,0),"")</f>
        <v>TATIANE RAPHAELLA S DA SILVA N</v>
      </c>
      <c r="E465" s="15" t="str">
        <f>IFERROR(VLOOKUP(C465,SRA!B:T,8,0),"")</f>
        <v>CLT</v>
      </c>
      <c r="F465" s="20" t="s">
        <v>454</v>
      </c>
      <c r="G465" s="15" t="str">
        <f>IFERROR(VLOOKUP(C465,SRA!B:T,5,0),"")</f>
        <v>OP. DE PROD. IND.</v>
      </c>
      <c r="H465" s="11">
        <f>IFERROR(VLOOKUP(C465,SRA!B:T,18,0),"")</f>
        <v>1287.22</v>
      </c>
      <c r="I465" s="11">
        <f>IFERROR(VLOOKUP(C465,SRA!B:T,19,0),"")</f>
        <v>0</v>
      </c>
      <c r="J465" s="31">
        <f>IFERROR(VLOOKUP(C465,JANEIRO!B:F,3,0),"0,00")</f>
        <v>1412.01</v>
      </c>
      <c r="K465" s="11">
        <f t="shared" si="14"/>
        <v>609.59</v>
      </c>
      <c r="L465" s="31">
        <f>IFERROR(VLOOKUP(C465,JANEIRO!B:H,7,0),"0,00")</f>
        <v>802.42</v>
      </c>
      <c r="M465" s="25" t="str">
        <f>IFERROR(VLOOKUP(C465,FÉRIAS!C:D,2,0),"")</f>
        <v/>
      </c>
      <c r="N465" s="21" t="str">
        <f>IFERROR(VLOOKUP(C465,AFASTADOS!B:C,2,0),"")</f>
        <v/>
      </c>
    </row>
    <row r="466" spans="2:15" s="42" customFormat="1">
      <c r="B466" s="15">
        <f t="shared" si="15"/>
        <v>458</v>
      </c>
      <c r="C466" s="56">
        <v>3415</v>
      </c>
      <c r="D466" s="57" t="s">
        <v>586</v>
      </c>
      <c r="E466" s="15" t="str">
        <f>IFERROR(VLOOKUP(C466,SRA!B:T,8,0),"")</f>
        <v>CLT</v>
      </c>
      <c r="F466" s="20" t="s">
        <v>454</v>
      </c>
      <c r="G466" s="15" t="str">
        <f>IFERROR(VLOOKUP(C466,SRA!B:T,5,0),"")</f>
        <v>TEC. CONTABIL</v>
      </c>
      <c r="H466" s="11">
        <f>IFERROR(VLOOKUP(C466,SRA!B:T,18,0),"")</f>
        <v>1886.85</v>
      </c>
      <c r="I466" s="11">
        <f>IFERROR(VLOOKUP(C466,SRA!B:T,19,0),"")</f>
        <v>0</v>
      </c>
      <c r="J466" s="31">
        <f>IFERROR(VLOOKUP(C466,JANEIRO!B:F,3,0),"0,00")</f>
        <v>2160.98</v>
      </c>
      <c r="K466" s="11">
        <f t="shared" si="14"/>
        <v>275.24</v>
      </c>
      <c r="L466" s="31">
        <f>IFERROR(VLOOKUP(C466,JANEIRO!B:H,7,0),"0,00")</f>
        <v>1885.74</v>
      </c>
      <c r="M466" s="55"/>
      <c r="O466" s="21"/>
    </row>
    <row r="467" spans="2:15" s="2" customFormat="1" ht="13.5">
      <c r="B467" s="121" t="s">
        <v>455</v>
      </c>
      <c r="C467" s="121"/>
      <c r="D467" s="121"/>
      <c r="E467" s="121"/>
      <c r="F467" s="121"/>
      <c r="G467" s="121"/>
      <c r="H467" s="133">
        <f>SUM(H9:H466)</f>
        <v>1285258.0799999987</v>
      </c>
      <c r="I467" s="133">
        <f t="shared" ref="I467:L467" si="16">SUM(I9:I466)</f>
        <v>559267.31999999983</v>
      </c>
      <c r="J467" s="133">
        <f t="shared" si="16"/>
        <v>2398719.819999998</v>
      </c>
      <c r="K467" s="133">
        <f t="shared" si="16"/>
        <v>1130641.2200000004</v>
      </c>
      <c r="L467" s="133">
        <f t="shared" si="16"/>
        <v>1268078.5999999992</v>
      </c>
      <c r="M467" s="30" t="str">
        <f>IFERROR(VLOOKUP(C467,FÉRIAS!A:G,2,0),"")</f>
        <v/>
      </c>
      <c r="N467" s="49" t="str">
        <f>IFERROR(VLOOKUP(C467,AFASTADOS!B:C,2,0),"")</f>
        <v/>
      </c>
      <c r="O467" s="21"/>
    </row>
  </sheetData>
  <autoFilter ref="B8:O467"/>
  <sortState ref="B9:P80">
    <sortCondition descending="1" ref="E9:E80"/>
  </sortState>
  <mergeCells count="2">
    <mergeCell ref="B467:G467"/>
    <mergeCell ref="E2:I4"/>
  </mergeCells>
  <conditionalFormatting sqref="C21:C1048576 C1:C13">
    <cfRule type="duplicateValues" dxfId="159" priority="22"/>
  </conditionalFormatting>
  <conditionalFormatting sqref="C40:C42">
    <cfRule type="duplicateValues" dxfId="158" priority="21"/>
  </conditionalFormatting>
  <conditionalFormatting sqref="C18:C20">
    <cfRule type="duplicateValues" dxfId="157" priority="15"/>
    <cfRule type="duplicateValues" dxfId="156" priority="16"/>
  </conditionalFormatting>
  <conditionalFormatting sqref="C69">
    <cfRule type="duplicateValues" dxfId="155" priority="11"/>
    <cfRule type="duplicateValues" dxfId="154" priority="12"/>
  </conditionalFormatting>
  <conditionalFormatting sqref="C69">
    <cfRule type="duplicateValues" dxfId="153" priority="10"/>
  </conditionalFormatting>
  <conditionalFormatting sqref="C14:C20">
    <cfRule type="duplicateValues" dxfId="152" priority="673"/>
  </conditionalFormatting>
  <conditionalFormatting sqref="C71:C82">
    <cfRule type="duplicateValues" dxfId="151" priority="731"/>
    <cfRule type="duplicateValues" dxfId="150" priority="732"/>
  </conditionalFormatting>
  <conditionalFormatting sqref="P2:P5">
    <cfRule type="duplicateValues" dxfId="149" priority="7"/>
    <cfRule type="duplicateValues" dxfId="148" priority="8"/>
    <cfRule type="duplicateValues" dxfId="147" priority="9"/>
  </conditionalFormatting>
  <conditionalFormatting sqref="P2:P5">
    <cfRule type="duplicateValues" dxfId="146" priority="6"/>
  </conditionalFormatting>
  <conditionalFormatting sqref="C466">
    <cfRule type="duplicateValues" dxfId="145" priority="3"/>
    <cfRule type="duplicateValues" dxfId="144" priority="4"/>
    <cfRule type="duplicateValues" dxfId="143" priority="5"/>
  </conditionalFormatting>
  <conditionalFormatting sqref="C466">
    <cfRule type="duplicateValues" dxfId="142" priority="2"/>
  </conditionalFormatting>
  <conditionalFormatting sqref="C73:C80">
    <cfRule type="duplicateValues" dxfId="141" priority="1"/>
  </conditionalFormatting>
  <conditionalFormatting sqref="C21:C466 C9:C13">
    <cfRule type="duplicateValues" dxfId="140" priority="1079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82" min="1" max="11" man="1"/>
    <brk id="232" min="1" max="11" man="1"/>
    <brk id="284" min="1" max="11" man="1"/>
    <brk id="340" min="1" max="11" man="1"/>
    <brk id="388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66"/>
  <sheetViews>
    <sheetView workbookViewId="0">
      <selection activeCell="N465" sqref="N465"/>
    </sheetView>
  </sheetViews>
  <sheetFormatPr defaultRowHeight="15"/>
  <cols>
    <col min="1" max="1" width="5.28515625" style="1" bestFit="1" customWidth="1"/>
    <col min="2" max="2" width="9.28515625" style="1" bestFit="1" customWidth="1"/>
    <col min="3" max="3" width="36.28515625" bestFit="1" customWidth="1"/>
    <col min="4" max="4" width="11.5703125" style="1" bestFit="1" customWidth="1"/>
    <col min="5" max="5" width="12.42578125" style="1" bestFit="1" customWidth="1"/>
    <col min="6" max="6" width="24.28515625" style="1" bestFit="1" customWidth="1"/>
    <col min="7" max="7" width="10.5703125" style="37" bestFit="1" customWidth="1"/>
    <col min="8" max="8" width="14.5703125" style="37" bestFit="1" customWidth="1"/>
    <col min="9" max="9" width="7.7109375" style="48" bestFit="1" customWidth="1"/>
    <col min="10" max="11" width="12.140625" style="48" bestFit="1" customWidth="1"/>
    <col min="12" max="12" width="12.28515625" style="48" bestFit="1" customWidth="1"/>
    <col min="13" max="13" width="12" style="48" customWidth="1"/>
    <col min="14" max="14" width="12.28515625" style="48" bestFit="1" customWidth="1"/>
    <col min="15" max="16" width="13" style="48" customWidth="1"/>
    <col min="17" max="17" width="14.42578125" style="48" customWidth="1"/>
    <col min="18" max="18" width="11.7109375" style="48" bestFit="1" customWidth="1"/>
    <col min="19" max="20" width="12.140625" style="62" bestFit="1" customWidth="1"/>
    <col min="21" max="21" width="35.140625" style="61" bestFit="1" customWidth="1"/>
    <col min="22" max="16384" width="9.140625" style="36"/>
  </cols>
  <sheetData>
    <row r="1" spans="1:21">
      <c r="A1" s="70" t="s">
        <v>539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</row>
    <row r="3" spans="1:21">
      <c r="A3" s="70" t="s">
        <v>415</v>
      </c>
      <c r="B3" s="70" t="s">
        <v>416</v>
      </c>
      <c r="C3" s="70" t="s">
        <v>2</v>
      </c>
      <c r="D3" s="70" t="s">
        <v>540</v>
      </c>
      <c r="E3" s="70" t="s">
        <v>541</v>
      </c>
      <c r="F3" s="70" t="s">
        <v>542</v>
      </c>
      <c r="G3" s="73" t="s">
        <v>543</v>
      </c>
      <c r="H3" s="73" t="s">
        <v>544</v>
      </c>
      <c r="I3" s="73" t="s">
        <v>545</v>
      </c>
      <c r="J3" s="73" t="s">
        <v>546</v>
      </c>
      <c r="K3" s="73" t="s">
        <v>547</v>
      </c>
      <c r="L3" s="73" t="s">
        <v>548</v>
      </c>
      <c r="M3" s="73" t="s">
        <v>549</v>
      </c>
      <c r="N3" s="73" t="s">
        <v>550</v>
      </c>
      <c r="O3" s="73" t="s">
        <v>551</v>
      </c>
      <c r="P3" s="73" t="s">
        <v>552</v>
      </c>
      <c r="Q3" s="73" t="s">
        <v>553</v>
      </c>
      <c r="R3" s="73" t="s">
        <v>554</v>
      </c>
      <c r="S3" s="60" t="s">
        <v>555</v>
      </c>
      <c r="T3" s="60" t="s">
        <v>556</v>
      </c>
    </row>
    <row r="4" spans="1:21">
      <c r="A4" s="70">
        <v>1</v>
      </c>
      <c r="B4" s="70">
        <v>3289</v>
      </c>
      <c r="C4" s="72" t="s">
        <v>315</v>
      </c>
      <c r="D4" s="71">
        <v>42887</v>
      </c>
      <c r="E4" s="71">
        <v>45306</v>
      </c>
      <c r="F4" s="70" t="s">
        <v>491</v>
      </c>
      <c r="G4" s="73">
        <v>0</v>
      </c>
      <c r="H4" s="73">
        <v>0</v>
      </c>
      <c r="I4" s="73" t="s">
        <v>560</v>
      </c>
      <c r="J4" s="73">
        <v>0</v>
      </c>
      <c r="K4" s="73">
        <v>0</v>
      </c>
      <c r="L4" s="73">
        <v>0</v>
      </c>
      <c r="M4" s="73">
        <v>0</v>
      </c>
      <c r="N4" s="73">
        <v>0</v>
      </c>
      <c r="O4" s="73">
        <v>0</v>
      </c>
      <c r="P4" s="73">
        <v>0</v>
      </c>
      <c r="Q4" s="73">
        <v>4196.22</v>
      </c>
      <c r="R4" s="73">
        <v>16784.88</v>
      </c>
      <c r="S4" s="62">
        <f t="shared" ref="S4:S67" si="0">SUM(G4:H4)+O4+Q4</f>
        <v>4196.22</v>
      </c>
      <c r="T4" s="62">
        <f t="shared" ref="T4:T67" si="1">SUM(J4:N4)+P4+R4</f>
        <v>16784.88</v>
      </c>
      <c r="U4" s="61" t="str">
        <f>VLOOKUP(B4,'FOLHA RESUMIDA'!C:I,2,0)</f>
        <v>JOSE NIVALDO BRAYNER DE ARAUJO</v>
      </c>
    </row>
    <row r="5" spans="1:21">
      <c r="A5" s="70">
        <v>1</v>
      </c>
      <c r="B5" s="70">
        <v>200</v>
      </c>
      <c r="C5" s="72" t="s">
        <v>3</v>
      </c>
      <c r="D5" s="71">
        <v>26877</v>
      </c>
      <c r="E5" s="70" t="s">
        <v>557</v>
      </c>
      <c r="F5" s="70" t="s">
        <v>437</v>
      </c>
      <c r="G5" s="73">
        <v>4804.1099999999997</v>
      </c>
      <c r="H5" s="73">
        <v>0</v>
      </c>
      <c r="I5" s="73" t="s">
        <v>558</v>
      </c>
      <c r="J5" s="73">
        <v>0</v>
      </c>
      <c r="K5" s="73">
        <v>0</v>
      </c>
      <c r="L5" s="73">
        <v>0</v>
      </c>
      <c r="M5" s="73">
        <v>0</v>
      </c>
      <c r="N5" s="73">
        <v>0</v>
      </c>
      <c r="O5" s="73">
        <v>0</v>
      </c>
      <c r="P5" s="73">
        <v>0</v>
      </c>
      <c r="Q5" s="73">
        <v>0</v>
      </c>
      <c r="R5" s="73">
        <v>0</v>
      </c>
      <c r="S5" s="62">
        <f t="shared" si="0"/>
        <v>4804.1099999999997</v>
      </c>
      <c r="T5" s="62">
        <f t="shared" si="1"/>
        <v>0</v>
      </c>
      <c r="U5" s="61" t="str">
        <f>VLOOKUP(B5,'FOLHA RESUMIDA'!C:I,2,0)</f>
        <v>MARIA DO CARMO DE SOUSA</v>
      </c>
    </row>
    <row r="6" spans="1:21">
      <c r="A6" s="70">
        <v>1</v>
      </c>
      <c r="B6" s="70">
        <v>397</v>
      </c>
      <c r="C6" s="72" t="s">
        <v>4</v>
      </c>
      <c r="D6" s="71">
        <v>27442</v>
      </c>
      <c r="E6" s="70" t="s">
        <v>557</v>
      </c>
      <c r="F6" s="70" t="s">
        <v>507</v>
      </c>
      <c r="G6" s="73">
        <v>3735.89</v>
      </c>
      <c r="H6" s="73">
        <v>1264.9100000000001</v>
      </c>
      <c r="I6" s="73" t="s">
        <v>558</v>
      </c>
      <c r="J6" s="73">
        <v>0</v>
      </c>
      <c r="K6" s="73">
        <v>0</v>
      </c>
      <c r="L6" s="73">
        <v>0</v>
      </c>
      <c r="M6" s="73">
        <v>0</v>
      </c>
      <c r="N6" s="73">
        <v>0</v>
      </c>
      <c r="O6" s="73">
        <v>0</v>
      </c>
      <c r="P6" s="73">
        <v>0</v>
      </c>
      <c r="Q6" s="73">
        <v>0</v>
      </c>
      <c r="R6" s="73">
        <v>0</v>
      </c>
      <c r="S6" s="62">
        <f t="shared" si="0"/>
        <v>5000.8</v>
      </c>
      <c r="T6" s="62">
        <f t="shared" si="1"/>
        <v>0</v>
      </c>
      <c r="U6" s="61" t="str">
        <f>VLOOKUP(B6,'FOLHA RESUMIDA'!C:I,2,0)</f>
        <v>MARIA AMARA MEDEIROS</v>
      </c>
    </row>
    <row r="7" spans="1:21">
      <c r="A7" s="70">
        <v>1</v>
      </c>
      <c r="B7" s="70">
        <v>508</v>
      </c>
      <c r="C7" s="72" t="s">
        <v>5</v>
      </c>
      <c r="D7" s="71">
        <v>27828</v>
      </c>
      <c r="E7" s="70" t="s">
        <v>557</v>
      </c>
      <c r="F7" s="70" t="s">
        <v>507</v>
      </c>
      <c r="G7" s="73">
        <v>4118.83</v>
      </c>
      <c r="H7" s="73">
        <v>963.73</v>
      </c>
      <c r="I7" s="73" t="s">
        <v>558</v>
      </c>
      <c r="J7" s="73">
        <v>0</v>
      </c>
      <c r="K7" s="73">
        <v>0</v>
      </c>
      <c r="L7" s="73">
        <v>0</v>
      </c>
      <c r="M7" s="73">
        <v>0</v>
      </c>
      <c r="N7" s="73">
        <v>0</v>
      </c>
      <c r="O7" s="73">
        <v>0</v>
      </c>
      <c r="P7" s="73">
        <v>0</v>
      </c>
      <c r="Q7" s="73">
        <v>0</v>
      </c>
      <c r="R7" s="73">
        <v>0</v>
      </c>
      <c r="S7" s="62">
        <f t="shared" si="0"/>
        <v>5082.5599999999995</v>
      </c>
      <c r="T7" s="62">
        <f t="shared" si="1"/>
        <v>0</v>
      </c>
      <c r="U7" s="61" t="str">
        <f>VLOOKUP(B7,'FOLHA RESUMIDA'!C:I,2,0)</f>
        <v>SANDRA EMIDIO PEREIRA</v>
      </c>
    </row>
    <row r="8" spans="1:21">
      <c r="A8" s="70">
        <v>1</v>
      </c>
      <c r="B8" s="70">
        <v>510</v>
      </c>
      <c r="C8" s="72" t="s">
        <v>6</v>
      </c>
      <c r="D8" s="71">
        <v>27828</v>
      </c>
      <c r="E8" s="70" t="s">
        <v>557</v>
      </c>
      <c r="F8" s="70" t="s">
        <v>507</v>
      </c>
      <c r="G8" s="73">
        <v>4118.83</v>
      </c>
      <c r="H8" s="73">
        <v>0</v>
      </c>
      <c r="I8" s="73" t="s">
        <v>558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3">
        <v>0</v>
      </c>
      <c r="R8" s="73">
        <v>0</v>
      </c>
      <c r="S8" s="62">
        <f t="shared" si="0"/>
        <v>4118.83</v>
      </c>
      <c r="T8" s="62">
        <f t="shared" si="1"/>
        <v>0</v>
      </c>
      <c r="U8" s="61" t="str">
        <f>VLOOKUP(B8,'FOLHA RESUMIDA'!C:I,2,0)</f>
        <v>FRANCISCO FERREIRA DE SOUSA</v>
      </c>
    </row>
    <row r="9" spans="1:21">
      <c r="A9" s="70">
        <v>1</v>
      </c>
      <c r="B9" s="70">
        <v>542</v>
      </c>
      <c r="C9" s="72" t="s">
        <v>7</v>
      </c>
      <c r="D9" s="71">
        <v>27955</v>
      </c>
      <c r="E9" s="70" t="s">
        <v>557</v>
      </c>
      <c r="F9" s="70" t="s">
        <v>513</v>
      </c>
      <c r="G9" s="73">
        <v>1981.2</v>
      </c>
      <c r="H9" s="73">
        <v>0</v>
      </c>
      <c r="I9" s="73" t="s">
        <v>558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3">
        <v>0</v>
      </c>
      <c r="R9" s="73">
        <v>0</v>
      </c>
      <c r="S9" s="62">
        <f t="shared" si="0"/>
        <v>1981.2</v>
      </c>
      <c r="T9" s="62">
        <f t="shared" si="1"/>
        <v>0</v>
      </c>
      <c r="U9" s="61" t="str">
        <f>VLOOKUP(B9,'FOLHA RESUMIDA'!C:I,2,0)</f>
        <v>ANA MARTA MARCELINO DA SILVA</v>
      </c>
    </row>
    <row r="10" spans="1:21">
      <c r="A10" s="70">
        <v>1</v>
      </c>
      <c r="B10" s="70">
        <v>788</v>
      </c>
      <c r="C10" s="72" t="s">
        <v>8</v>
      </c>
      <c r="D10" s="71">
        <v>28551</v>
      </c>
      <c r="E10" s="70" t="s">
        <v>557</v>
      </c>
      <c r="F10" s="70" t="s">
        <v>437</v>
      </c>
      <c r="G10" s="73">
        <v>2089.0100000000002</v>
      </c>
      <c r="H10" s="73">
        <v>1264.9100000000001</v>
      </c>
      <c r="I10" s="73" t="s">
        <v>558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3">
        <v>0</v>
      </c>
      <c r="R10" s="73">
        <v>0</v>
      </c>
      <c r="S10" s="62">
        <f t="shared" si="0"/>
        <v>3353.92</v>
      </c>
      <c r="T10" s="62">
        <f t="shared" si="1"/>
        <v>0</v>
      </c>
      <c r="U10" s="61" t="str">
        <f>VLOOKUP(B10,'FOLHA RESUMIDA'!C:I,2,0)</f>
        <v>IVONEIDE FRANCISCA S ALMEIDA</v>
      </c>
    </row>
    <row r="11" spans="1:21">
      <c r="A11" s="70">
        <v>1</v>
      </c>
      <c r="B11" s="70">
        <v>830</v>
      </c>
      <c r="C11" s="72" t="s">
        <v>9</v>
      </c>
      <c r="D11" s="71">
        <v>28688</v>
      </c>
      <c r="E11" s="70" t="s">
        <v>557</v>
      </c>
      <c r="F11" s="70" t="s">
        <v>507</v>
      </c>
      <c r="G11" s="73">
        <v>5006.45</v>
      </c>
      <c r="H11" s="73">
        <v>0</v>
      </c>
      <c r="I11" s="73" t="s">
        <v>558</v>
      </c>
      <c r="J11" s="73">
        <v>0</v>
      </c>
      <c r="K11" s="73">
        <v>0</v>
      </c>
      <c r="L11" s="73">
        <v>0</v>
      </c>
      <c r="M11" s="73">
        <v>0</v>
      </c>
      <c r="N11" s="73">
        <v>0</v>
      </c>
      <c r="O11" s="73">
        <v>0</v>
      </c>
      <c r="P11" s="73">
        <v>0</v>
      </c>
      <c r="Q11" s="73">
        <v>0</v>
      </c>
      <c r="R11" s="73">
        <v>0</v>
      </c>
      <c r="S11" s="62">
        <f t="shared" si="0"/>
        <v>5006.45</v>
      </c>
      <c r="T11" s="62">
        <f t="shared" si="1"/>
        <v>0</v>
      </c>
      <c r="U11" s="61" t="str">
        <f>VLOOKUP(B11,'FOLHA RESUMIDA'!C:I,2,0)</f>
        <v>CARLOS ANTONIO DA SILVA</v>
      </c>
    </row>
    <row r="12" spans="1:21">
      <c r="A12" s="70">
        <v>1</v>
      </c>
      <c r="B12" s="70">
        <v>863</v>
      </c>
      <c r="C12" s="72" t="s">
        <v>10</v>
      </c>
      <c r="D12" s="71">
        <v>28746</v>
      </c>
      <c r="E12" s="70" t="s">
        <v>557</v>
      </c>
      <c r="F12" s="70" t="s">
        <v>434</v>
      </c>
      <c r="G12" s="73">
        <v>2539.21</v>
      </c>
      <c r="H12" s="73">
        <v>0</v>
      </c>
      <c r="I12" s="73" t="s">
        <v>558</v>
      </c>
      <c r="J12" s="73">
        <v>0</v>
      </c>
      <c r="K12" s="73">
        <v>0</v>
      </c>
      <c r="L12" s="73">
        <v>0</v>
      </c>
      <c r="M12" s="73">
        <v>0</v>
      </c>
      <c r="N12" s="73">
        <v>0</v>
      </c>
      <c r="O12" s="73">
        <v>0</v>
      </c>
      <c r="P12" s="73">
        <v>0</v>
      </c>
      <c r="Q12" s="73">
        <v>0</v>
      </c>
      <c r="R12" s="73">
        <v>0</v>
      </c>
      <c r="S12" s="62">
        <f t="shared" si="0"/>
        <v>2539.21</v>
      </c>
      <c r="T12" s="62">
        <f t="shared" si="1"/>
        <v>0</v>
      </c>
      <c r="U12" s="61" t="str">
        <f>VLOOKUP(B12,'FOLHA RESUMIDA'!C:I,2,0)</f>
        <v>JOSE AMARO DOS SANTOS</v>
      </c>
    </row>
    <row r="13" spans="1:21">
      <c r="A13" s="70">
        <v>1</v>
      </c>
      <c r="B13" s="70">
        <v>871</v>
      </c>
      <c r="C13" s="72" t="s">
        <v>11</v>
      </c>
      <c r="D13" s="71">
        <v>28758</v>
      </c>
      <c r="E13" s="70" t="s">
        <v>557</v>
      </c>
      <c r="F13" s="70" t="s">
        <v>507</v>
      </c>
      <c r="G13" s="73">
        <v>4118.83</v>
      </c>
      <c r="H13" s="73">
        <v>1264.9100000000001</v>
      </c>
      <c r="I13" s="73" t="s">
        <v>558</v>
      </c>
      <c r="J13" s="73">
        <v>0</v>
      </c>
      <c r="K13" s="73">
        <v>0</v>
      </c>
      <c r="L13" s="73">
        <v>0</v>
      </c>
      <c r="M13" s="73">
        <v>0</v>
      </c>
      <c r="N13" s="73">
        <v>0</v>
      </c>
      <c r="O13" s="73">
        <v>0</v>
      </c>
      <c r="P13" s="73">
        <v>0</v>
      </c>
      <c r="Q13" s="73">
        <v>0</v>
      </c>
      <c r="R13" s="73">
        <v>0</v>
      </c>
      <c r="S13" s="62">
        <f t="shared" si="0"/>
        <v>5383.74</v>
      </c>
      <c r="T13" s="62">
        <f t="shared" si="1"/>
        <v>0</v>
      </c>
      <c r="U13" s="61" t="str">
        <f>VLOOKUP(B13,'FOLHA RESUMIDA'!C:I,2,0)</f>
        <v>MARIA LUISA P DE LEMOS</v>
      </c>
    </row>
    <row r="14" spans="1:21">
      <c r="A14" s="70">
        <v>1</v>
      </c>
      <c r="B14" s="70">
        <v>897</v>
      </c>
      <c r="C14" s="72" t="s">
        <v>12</v>
      </c>
      <c r="D14" s="71">
        <v>28779</v>
      </c>
      <c r="E14" s="70" t="s">
        <v>557</v>
      </c>
      <c r="F14" s="70" t="s">
        <v>434</v>
      </c>
      <c r="G14" s="73">
        <v>1894.8</v>
      </c>
      <c r="H14" s="73">
        <v>0</v>
      </c>
      <c r="I14" s="73" t="s">
        <v>558</v>
      </c>
      <c r="J14" s="73">
        <v>0</v>
      </c>
      <c r="K14" s="73">
        <v>0</v>
      </c>
      <c r="L14" s="73">
        <v>0</v>
      </c>
      <c r="M14" s="73">
        <v>0</v>
      </c>
      <c r="N14" s="73">
        <v>0</v>
      </c>
      <c r="O14" s="73">
        <v>0</v>
      </c>
      <c r="P14" s="73">
        <v>0</v>
      </c>
      <c r="Q14" s="73">
        <v>0</v>
      </c>
      <c r="R14" s="73">
        <v>0</v>
      </c>
      <c r="S14" s="62">
        <f t="shared" si="0"/>
        <v>1894.8</v>
      </c>
      <c r="T14" s="62">
        <f t="shared" si="1"/>
        <v>0</v>
      </c>
      <c r="U14" s="61" t="str">
        <f>VLOOKUP(B14,'FOLHA RESUMIDA'!C:I,2,0)</f>
        <v>EUNICE DE ASSIS CALIXTO</v>
      </c>
    </row>
    <row r="15" spans="1:21">
      <c r="A15" s="70">
        <v>1</v>
      </c>
      <c r="B15" s="70">
        <v>996</v>
      </c>
      <c r="C15" s="72" t="s">
        <v>13</v>
      </c>
      <c r="D15" s="71">
        <v>28887</v>
      </c>
      <c r="E15" s="70" t="s">
        <v>557</v>
      </c>
      <c r="F15" s="70" t="s">
        <v>437</v>
      </c>
      <c r="G15" s="73">
        <v>3939.17</v>
      </c>
      <c r="H15" s="73">
        <v>0</v>
      </c>
      <c r="I15" s="73" t="s">
        <v>558</v>
      </c>
      <c r="J15" s="73">
        <v>0</v>
      </c>
      <c r="K15" s="73">
        <v>0</v>
      </c>
      <c r="L15" s="73">
        <v>0</v>
      </c>
      <c r="M15" s="73">
        <v>0</v>
      </c>
      <c r="N15" s="73">
        <v>0</v>
      </c>
      <c r="O15" s="73">
        <v>0</v>
      </c>
      <c r="P15" s="73">
        <v>0</v>
      </c>
      <c r="Q15" s="73">
        <v>0</v>
      </c>
      <c r="R15" s="73">
        <v>0</v>
      </c>
      <c r="S15" s="62">
        <f t="shared" si="0"/>
        <v>3939.17</v>
      </c>
      <c r="T15" s="62">
        <f t="shared" si="1"/>
        <v>0</v>
      </c>
      <c r="U15" s="61" t="str">
        <f>VLOOKUP(B15,'FOLHA RESUMIDA'!C:I,2,0)</f>
        <v>FIRMINO SIQUEIRA DA SILVA</v>
      </c>
    </row>
    <row r="16" spans="1:21">
      <c r="A16" s="70">
        <v>1</v>
      </c>
      <c r="B16" s="70">
        <v>1008</v>
      </c>
      <c r="C16" s="72" t="s">
        <v>14</v>
      </c>
      <c r="D16" s="71">
        <v>28902</v>
      </c>
      <c r="E16" s="70" t="s">
        <v>557</v>
      </c>
      <c r="F16" s="70" t="s">
        <v>434</v>
      </c>
      <c r="G16" s="73">
        <v>2193.44</v>
      </c>
      <c r="H16" s="73">
        <v>0</v>
      </c>
      <c r="I16" s="73" t="s">
        <v>558</v>
      </c>
      <c r="J16" s="73">
        <v>0</v>
      </c>
      <c r="K16" s="73">
        <v>0</v>
      </c>
      <c r="L16" s="73">
        <v>0</v>
      </c>
      <c r="M16" s="73">
        <v>0</v>
      </c>
      <c r="N16" s="73">
        <v>0</v>
      </c>
      <c r="O16" s="73">
        <v>0</v>
      </c>
      <c r="P16" s="73">
        <v>0</v>
      </c>
      <c r="Q16" s="73">
        <v>0</v>
      </c>
      <c r="R16" s="73">
        <v>0</v>
      </c>
      <c r="S16" s="62">
        <f t="shared" si="0"/>
        <v>2193.44</v>
      </c>
      <c r="T16" s="62">
        <f t="shared" si="1"/>
        <v>0</v>
      </c>
      <c r="U16" s="61" t="str">
        <f>VLOOKUP(B16,'FOLHA RESUMIDA'!C:I,2,0)</f>
        <v>MARIO JOSE DO NASCIMENTO</v>
      </c>
    </row>
    <row r="17" spans="1:21">
      <c r="A17" s="70">
        <v>1</v>
      </c>
      <c r="B17" s="70">
        <v>1037</v>
      </c>
      <c r="C17" s="72" t="s">
        <v>15</v>
      </c>
      <c r="D17" s="71">
        <v>28926</v>
      </c>
      <c r="E17" s="70" t="s">
        <v>557</v>
      </c>
      <c r="F17" s="70" t="s">
        <v>437</v>
      </c>
      <c r="G17" s="73">
        <v>3751.6</v>
      </c>
      <c r="H17" s="73">
        <v>0</v>
      </c>
      <c r="I17" s="73" t="s">
        <v>558</v>
      </c>
      <c r="J17" s="73">
        <v>0</v>
      </c>
      <c r="K17" s="73">
        <v>0</v>
      </c>
      <c r="L17" s="73">
        <v>0</v>
      </c>
      <c r="M17" s="73">
        <v>0</v>
      </c>
      <c r="N17" s="73">
        <v>0</v>
      </c>
      <c r="O17" s="73">
        <v>0</v>
      </c>
      <c r="P17" s="73">
        <v>0</v>
      </c>
      <c r="Q17" s="73">
        <v>0</v>
      </c>
      <c r="R17" s="73">
        <v>0</v>
      </c>
      <c r="S17" s="62">
        <f t="shared" si="0"/>
        <v>3751.6</v>
      </c>
      <c r="T17" s="62">
        <f t="shared" si="1"/>
        <v>0</v>
      </c>
      <c r="U17" s="61" t="str">
        <f>VLOOKUP(B17,'FOLHA RESUMIDA'!C:I,2,0)</f>
        <v>DAVI INACIO FILHO</v>
      </c>
    </row>
    <row r="18" spans="1:21">
      <c r="A18" s="70">
        <v>1</v>
      </c>
      <c r="B18" s="70">
        <v>1051</v>
      </c>
      <c r="C18" s="72" t="s">
        <v>16</v>
      </c>
      <c r="D18" s="71">
        <v>28936</v>
      </c>
      <c r="E18" s="70" t="s">
        <v>557</v>
      </c>
      <c r="F18" s="70" t="s">
        <v>444</v>
      </c>
      <c r="G18" s="73">
        <v>11673.04</v>
      </c>
      <c r="H18" s="73">
        <v>8498.85</v>
      </c>
      <c r="I18" s="73" t="s">
        <v>558</v>
      </c>
      <c r="J18" s="73">
        <v>0</v>
      </c>
      <c r="K18" s="73">
        <v>0</v>
      </c>
      <c r="L18" s="73">
        <v>0</v>
      </c>
      <c r="M18" s="73">
        <v>0</v>
      </c>
      <c r="N18" s="73">
        <v>0</v>
      </c>
      <c r="O18" s="73">
        <v>0</v>
      </c>
      <c r="P18" s="73">
        <v>0</v>
      </c>
      <c r="Q18" s="73">
        <v>0</v>
      </c>
      <c r="R18" s="73">
        <v>0</v>
      </c>
      <c r="S18" s="62">
        <f t="shared" si="0"/>
        <v>20171.89</v>
      </c>
      <c r="T18" s="62">
        <f t="shared" si="1"/>
        <v>0</v>
      </c>
      <c r="U18" s="61" t="str">
        <f>VLOOKUP(B18,'FOLHA RESUMIDA'!C:I,2,0)</f>
        <v>GEORGE HAROLD DE B  WALMSLEY</v>
      </c>
    </row>
    <row r="19" spans="1:21">
      <c r="A19" s="70">
        <v>1</v>
      </c>
      <c r="B19" s="70">
        <v>1056</v>
      </c>
      <c r="C19" s="72" t="s">
        <v>17</v>
      </c>
      <c r="D19" s="71">
        <v>28961</v>
      </c>
      <c r="E19" s="70" t="s">
        <v>557</v>
      </c>
      <c r="F19" s="70" t="s">
        <v>513</v>
      </c>
      <c r="G19" s="73">
        <v>4540.99</v>
      </c>
      <c r="H19" s="73">
        <v>0</v>
      </c>
      <c r="I19" s="73" t="s">
        <v>558</v>
      </c>
      <c r="J19" s="73">
        <v>0</v>
      </c>
      <c r="K19" s="73">
        <v>0</v>
      </c>
      <c r="L19" s="73">
        <v>0</v>
      </c>
      <c r="M19" s="73">
        <v>0</v>
      </c>
      <c r="N19" s="73">
        <v>0</v>
      </c>
      <c r="O19" s="73">
        <v>0</v>
      </c>
      <c r="P19" s="73">
        <v>0</v>
      </c>
      <c r="Q19" s="73">
        <v>0</v>
      </c>
      <c r="R19" s="73">
        <v>0</v>
      </c>
      <c r="S19" s="62">
        <f t="shared" si="0"/>
        <v>4540.99</v>
      </c>
      <c r="T19" s="62">
        <f t="shared" si="1"/>
        <v>0</v>
      </c>
      <c r="U19" s="61" t="str">
        <f>VLOOKUP(B19,'FOLHA RESUMIDA'!C:I,2,0)</f>
        <v>VALERIA MARIA DA SILVA</v>
      </c>
    </row>
    <row r="20" spans="1:21">
      <c r="A20" s="70">
        <v>1</v>
      </c>
      <c r="B20" s="70">
        <v>1071</v>
      </c>
      <c r="C20" s="72" t="s">
        <v>18</v>
      </c>
      <c r="D20" s="71">
        <v>28968</v>
      </c>
      <c r="E20" s="70" t="s">
        <v>557</v>
      </c>
      <c r="F20" s="70" t="s">
        <v>437</v>
      </c>
      <c r="G20" s="73">
        <v>2089.0100000000002</v>
      </c>
      <c r="H20" s="73">
        <v>0</v>
      </c>
      <c r="I20" s="73" t="s">
        <v>558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62">
        <f t="shared" si="0"/>
        <v>2089.0100000000002</v>
      </c>
      <c r="T20" s="62">
        <f t="shared" si="1"/>
        <v>0</v>
      </c>
      <c r="U20" s="61" t="str">
        <f>VLOOKUP(B20,'FOLHA RESUMIDA'!C:I,2,0)</f>
        <v>MARIA JOSE DA HORA</v>
      </c>
    </row>
    <row r="21" spans="1:21">
      <c r="A21" s="70">
        <v>1</v>
      </c>
      <c r="B21" s="70">
        <v>1080</v>
      </c>
      <c r="C21" s="72" t="s">
        <v>19</v>
      </c>
      <c r="D21" s="71">
        <v>28968</v>
      </c>
      <c r="E21" s="70" t="s">
        <v>557</v>
      </c>
      <c r="F21" s="70" t="s">
        <v>507</v>
      </c>
      <c r="G21" s="73">
        <v>4118.83</v>
      </c>
      <c r="H21" s="73">
        <v>0</v>
      </c>
      <c r="I21" s="73" t="s">
        <v>558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62">
        <f t="shared" si="0"/>
        <v>4118.83</v>
      </c>
      <c r="T21" s="62">
        <f t="shared" si="1"/>
        <v>0</v>
      </c>
      <c r="U21" s="61" t="str">
        <f>VLOOKUP(B21,'FOLHA RESUMIDA'!C:I,2,0)</f>
        <v>VALDIRENE ANDRE PEREIRA</v>
      </c>
    </row>
    <row r="22" spans="1:21">
      <c r="A22" s="70">
        <v>1</v>
      </c>
      <c r="B22" s="70">
        <v>1099</v>
      </c>
      <c r="C22" s="72" t="s">
        <v>20</v>
      </c>
      <c r="D22" s="71">
        <v>28997</v>
      </c>
      <c r="E22" s="70" t="s">
        <v>557</v>
      </c>
      <c r="F22" s="70" t="s">
        <v>437</v>
      </c>
      <c r="G22" s="73">
        <v>3751.6</v>
      </c>
      <c r="H22" s="73">
        <v>0</v>
      </c>
      <c r="I22" s="73" t="s">
        <v>558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62">
        <f t="shared" si="0"/>
        <v>3751.6</v>
      </c>
      <c r="T22" s="62">
        <f t="shared" si="1"/>
        <v>0</v>
      </c>
      <c r="U22" s="61" t="str">
        <f>VLOOKUP(B22,'FOLHA RESUMIDA'!C:I,2,0)</f>
        <v>VALERIA DA SILVA SOUZA</v>
      </c>
    </row>
    <row r="23" spans="1:21">
      <c r="A23" s="70">
        <v>1</v>
      </c>
      <c r="B23" s="70">
        <v>1126</v>
      </c>
      <c r="C23" s="72" t="s">
        <v>21</v>
      </c>
      <c r="D23" s="71">
        <v>29017</v>
      </c>
      <c r="E23" s="70" t="s">
        <v>557</v>
      </c>
      <c r="F23" s="70" t="s">
        <v>507</v>
      </c>
      <c r="G23" s="73">
        <v>4824.74</v>
      </c>
      <c r="H23" s="73">
        <v>1614.8</v>
      </c>
      <c r="I23" s="73" t="s">
        <v>558</v>
      </c>
      <c r="J23" s="73">
        <v>0</v>
      </c>
      <c r="K23" s="73">
        <v>0</v>
      </c>
      <c r="L23" s="73">
        <v>0</v>
      </c>
      <c r="M23" s="73">
        <v>0</v>
      </c>
      <c r="N23" s="73">
        <v>0</v>
      </c>
      <c r="O23" s="73">
        <v>0</v>
      </c>
      <c r="P23" s="73">
        <v>0</v>
      </c>
      <c r="Q23" s="73">
        <v>0</v>
      </c>
      <c r="R23" s="73">
        <v>0</v>
      </c>
      <c r="S23" s="62">
        <f t="shared" si="0"/>
        <v>6439.54</v>
      </c>
      <c r="T23" s="62">
        <f t="shared" si="1"/>
        <v>0</v>
      </c>
      <c r="U23" s="61" t="str">
        <f>VLOOKUP(B23,'FOLHA RESUMIDA'!C:I,2,0)</f>
        <v>ALUISIO GOMES FERREIRA FILHO</v>
      </c>
    </row>
    <row r="24" spans="1:21">
      <c r="A24" s="70">
        <v>10</v>
      </c>
      <c r="B24" s="70">
        <v>1135</v>
      </c>
      <c r="C24" s="72" t="s">
        <v>348</v>
      </c>
      <c r="D24" s="71">
        <v>29031</v>
      </c>
      <c r="E24" s="70" t="s">
        <v>557</v>
      </c>
      <c r="F24" s="70" t="s">
        <v>507</v>
      </c>
      <c r="G24" s="73">
        <v>3388.55</v>
      </c>
      <c r="H24" s="73">
        <v>0</v>
      </c>
      <c r="I24" s="73" t="s">
        <v>558</v>
      </c>
      <c r="J24" s="73">
        <v>0</v>
      </c>
      <c r="K24" s="73">
        <v>0</v>
      </c>
      <c r="L24" s="73">
        <v>0</v>
      </c>
      <c r="M24" s="73">
        <v>0</v>
      </c>
      <c r="N24" s="73">
        <v>0</v>
      </c>
      <c r="O24" s="73">
        <v>0</v>
      </c>
      <c r="P24" s="73">
        <v>0</v>
      </c>
      <c r="Q24" s="73">
        <v>0</v>
      </c>
      <c r="R24" s="73">
        <v>0</v>
      </c>
      <c r="S24" s="62">
        <f t="shared" si="0"/>
        <v>3388.55</v>
      </c>
      <c r="T24" s="62">
        <f t="shared" si="1"/>
        <v>0</v>
      </c>
      <c r="U24" s="61" t="str">
        <f>VLOOKUP(B24,'FOLHA RESUMIDA'!C:I,2,0)</f>
        <v>ANTONIO LUIZ DOS SANTOS</v>
      </c>
    </row>
    <row r="25" spans="1:21">
      <c r="A25" s="70">
        <v>1</v>
      </c>
      <c r="B25" s="70">
        <v>1159</v>
      </c>
      <c r="C25" s="72" t="s">
        <v>22</v>
      </c>
      <c r="D25" s="71">
        <v>29067</v>
      </c>
      <c r="E25" s="70" t="s">
        <v>557</v>
      </c>
      <c r="F25" s="70" t="s">
        <v>437</v>
      </c>
      <c r="G25" s="73">
        <v>1894.8</v>
      </c>
      <c r="H25" s="73">
        <v>0</v>
      </c>
      <c r="I25" s="73" t="s">
        <v>558</v>
      </c>
      <c r="J25" s="73">
        <v>0</v>
      </c>
      <c r="K25" s="73">
        <v>0</v>
      </c>
      <c r="L25" s="73">
        <v>0</v>
      </c>
      <c r="M25" s="73">
        <v>0</v>
      </c>
      <c r="N25" s="73">
        <v>0</v>
      </c>
      <c r="O25" s="73">
        <v>0</v>
      </c>
      <c r="P25" s="73">
        <v>0</v>
      </c>
      <c r="Q25" s="73">
        <v>0</v>
      </c>
      <c r="R25" s="73">
        <v>0</v>
      </c>
      <c r="S25" s="62">
        <f t="shared" si="0"/>
        <v>1894.8</v>
      </c>
      <c r="T25" s="62">
        <f t="shared" si="1"/>
        <v>0</v>
      </c>
      <c r="U25" s="61" t="str">
        <f>VLOOKUP(B25,'FOLHA RESUMIDA'!C:I,2,0)</f>
        <v>VERA LUCIA MARIA C  DA SILVA</v>
      </c>
    </row>
    <row r="26" spans="1:21">
      <c r="A26" s="70">
        <v>1</v>
      </c>
      <c r="B26" s="70">
        <v>1164</v>
      </c>
      <c r="C26" s="72" t="s">
        <v>23</v>
      </c>
      <c r="D26" s="71">
        <v>29067</v>
      </c>
      <c r="E26" s="70" t="s">
        <v>557</v>
      </c>
      <c r="F26" s="70" t="s">
        <v>507</v>
      </c>
      <c r="G26" s="73">
        <v>3823.97</v>
      </c>
      <c r="H26" s="73">
        <v>1432.78</v>
      </c>
      <c r="I26" s="73" t="s">
        <v>558</v>
      </c>
      <c r="J26" s="73">
        <v>0</v>
      </c>
      <c r="K26" s="73">
        <v>0</v>
      </c>
      <c r="L26" s="73">
        <v>0</v>
      </c>
      <c r="M26" s="73">
        <v>0</v>
      </c>
      <c r="N26" s="73">
        <v>0</v>
      </c>
      <c r="O26" s="73">
        <v>0</v>
      </c>
      <c r="P26" s="73">
        <v>0</v>
      </c>
      <c r="Q26" s="73">
        <v>0</v>
      </c>
      <c r="R26" s="73">
        <v>0</v>
      </c>
      <c r="S26" s="62">
        <f t="shared" si="0"/>
        <v>5256.75</v>
      </c>
      <c r="T26" s="62">
        <f t="shared" si="1"/>
        <v>0</v>
      </c>
      <c r="U26" s="61" t="str">
        <f>VLOOKUP(B26,'FOLHA RESUMIDA'!C:I,2,0)</f>
        <v>TERESINHA MARIA DE F  FELIX</v>
      </c>
    </row>
    <row r="27" spans="1:21">
      <c r="A27" s="70">
        <v>1</v>
      </c>
      <c r="B27" s="70">
        <v>1169</v>
      </c>
      <c r="C27" s="72" t="s">
        <v>24</v>
      </c>
      <c r="D27" s="71">
        <v>29067</v>
      </c>
      <c r="E27" s="70" t="s">
        <v>557</v>
      </c>
      <c r="F27" s="70" t="s">
        <v>437</v>
      </c>
      <c r="G27" s="73">
        <v>3240.74</v>
      </c>
      <c r="H27" s="73">
        <v>0</v>
      </c>
      <c r="I27" s="73" t="s">
        <v>558</v>
      </c>
      <c r="J27" s="73">
        <v>0</v>
      </c>
      <c r="K27" s="73">
        <v>0</v>
      </c>
      <c r="L27" s="73">
        <v>0</v>
      </c>
      <c r="M27" s="73">
        <v>0</v>
      </c>
      <c r="N27" s="73">
        <v>0</v>
      </c>
      <c r="O27" s="73">
        <v>0</v>
      </c>
      <c r="P27" s="73">
        <v>0</v>
      </c>
      <c r="Q27" s="73">
        <v>0</v>
      </c>
      <c r="R27" s="73">
        <v>0</v>
      </c>
      <c r="S27" s="62">
        <f t="shared" si="0"/>
        <v>3240.74</v>
      </c>
      <c r="T27" s="62">
        <f t="shared" si="1"/>
        <v>0</v>
      </c>
      <c r="U27" s="61" t="str">
        <f>VLOOKUP(B27,'FOLHA RESUMIDA'!C:I,2,0)</f>
        <v>MARIA DO CARMO SANTOS</v>
      </c>
    </row>
    <row r="28" spans="1:21">
      <c r="A28" s="70">
        <v>1</v>
      </c>
      <c r="B28" s="70">
        <v>1177</v>
      </c>
      <c r="C28" s="72" t="s">
        <v>25</v>
      </c>
      <c r="D28" s="71">
        <v>29068</v>
      </c>
      <c r="E28" s="70" t="s">
        <v>557</v>
      </c>
      <c r="F28" s="70" t="s">
        <v>507</v>
      </c>
      <c r="G28" s="73">
        <v>3735.89</v>
      </c>
      <c r="H28" s="73">
        <v>0</v>
      </c>
      <c r="I28" s="73" t="s">
        <v>558</v>
      </c>
      <c r="J28" s="73">
        <v>0</v>
      </c>
      <c r="K28" s="73">
        <v>0</v>
      </c>
      <c r="L28" s="73">
        <v>0</v>
      </c>
      <c r="M28" s="73">
        <v>0</v>
      </c>
      <c r="N28" s="73">
        <v>0</v>
      </c>
      <c r="O28" s="73">
        <v>0</v>
      </c>
      <c r="P28" s="73">
        <v>0</v>
      </c>
      <c r="Q28" s="73">
        <v>0</v>
      </c>
      <c r="R28" s="73">
        <v>0</v>
      </c>
      <c r="S28" s="62">
        <f t="shared" si="0"/>
        <v>3735.89</v>
      </c>
      <c r="T28" s="62">
        <f t="shared" si="1"/>
        <v>0</v>
      </c>
      <c r="U28" s="61" t="str">
        <f>VLOOKUP(B28,'FOLHA RESUMIDA'!C:I,2,0)</f>
        <v>SELMA MARIA P DO NASCIMENTO</v>
      </c>
    </row>
    <row r="29" spans="1:21">
      <c r="A29" s="70">
        <v>1</v>
      </c>
      <c r="B29" s="70">
        <v>1221</v>
      </c>
      <c r="C29" s="72" t="s">
        <v>26</v>
      </c>
      <c r="D29" s="71">
        <v>29087</v>
      </c>
      <c r="E29" s="70" t="s">
        <v>557</v>
      </c>
      <c r="F29" s="70" t="s">
        <v>444</v>
      </c>
      <c r="G29" s="73">
        <v>6499.98</v>
      </c>
      <c r="H29" s="73">
        <v>3051.75</v>
      </c>
      <c r="I29" s="73" t="s">
        <v>558</v>
      </c>
      <c r="J29" s="73">
        <v>0</v>
      </c>
      <c r="K29" s="73">
        <v>0</v>
      </c>
      <c r="L29" s="73">
        <v>0</v>
      </c>
      <c r="M29" s="73">
        <v>0</v>
      </c>
      <c r="N29" s="73">
        <v>0</v>
      </c>
      <c r="O29" s="73">
        <v>0</v>
      </c>
      <c r="P29" s="73">
        <v>0</v>
      </c>
      <c r="Q29" s="73">
        <v>0</v>
      </c>
      <c r="R29" s="73">
        <v>0</v>
      </c>
      <c r="S29" s="62">
        <f t="shared" si="0"/>
        <v>9551.73</v>
      </c>
      <c r="T29" s="62">
        <f t="shared" si="1"/>
        <v>0</v>
      </c>
      <c r="U29" s="61" t="str">
        <f>VLOOKUP(B29,'FOLHA RESUMIDA'!C:I,2,0)</f>
        <v>JOSE CARLOS TENORIO DE MELO</v>
      </c>
    </row>
    <row r="30" spans="1:21">
      <c r="A30" s="70">
        <v>1</v>
      </c>
      <c r="B30" s="70">
        <v>1229</v>
      </c>
      <c r="C30" s="72" t="s">
        <v>27</v>
      </c>
      <c r="D30" s="71">
        <v>29089</v>
      </c>
      <c r="E30" s="70" t="s">
        <v>557</v>
      </c>
      <c r="F30" s="70" t="s">
        <v>437</v>
      </c>
      <c r="G30" s="73">
        <v>3939.17</v>
      </c>
      <c r="H30" s="73">
        <v>0</v>
      </c>
      <c r="I30" s="73" t="s">
        <v>558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62">
        <f t="shared" si="0"/>
        <v>3939.17</v>
      </c>
      <c r="T30" s="62">
        <f t="shared" si="1"/>
        <v>0</v>
      </c>
      <c r="U30" s="61" t="str">
        <f>VLOOKUP(B30,'FOLHA RESUMIDA'!C:I,2,0)</f>
        <v>IVANETE RODRIGUES DOS SANTOS</v>
      </c>
    </row>
    <row r="31" spans="1:21">
      <c r="A31" s="70">
        <v>1</v>
      </c>
      <c r="B31" s="70">
        <v>1243</v>
      </c>
      <c r="C31" s="72" t="s">
        <v>28</v>
      </c>
      <c r="D31" s="71">
        <v>29096</v>
      </c>
      <c r="E31" s="70" t="s">
        <v>557</v>
      </c>
      <c r="F31" s="70" t="s">
        <v>437</v>
      </c>
      <c r="G31" s="73">
        <v>2539.21</v>
      </c>
      <c r="H31" s="73">
        <v>0</v>
      </c>
      <c r="I31" s="73" t="s">
        <v>558</v>
      </c>
      <c r="J31" s="73">
        <v>0</v>
      </c>
      <c r="K31" s="73">
        <v>0</v>
      </c>
      <c r="L31" s="73">
        <v>0</v>
      </c>
      <c r="M31" s="73">
        <v>0</v>
      </c>
      <c r="N31" s="73">
        <v>0</v>
      </c>
      <c r="O31" s="73">
        <v>0</v>
      </c>
      <c r="P31" s="73">
        <v>0</v>
      </c>
      <c r="Q31" s="73">
        <v>0</v>
      </c>
      <c r="R31" s="73">
        <v>0</v>
      </c>
      <c r="S31" s="62">
        <f t="shared" si="0"/>
        <v>2539.21</v>
      </c>
      <c r="T31" s="62">
        <f t="shared" si="1"/>
        <v>0</v>
      </c>
      <c r="U31" s="61" t="str">
        <f>VLOOKUP(B31,'FOLHA RESUMIDA'!C:I,2,0)</f>
        <v>MARIA EUGENIA VILARIM LIMA</v>
      </c>
    </row>
    <row r="32" spans="1:21">
      <c r="A32" s="70">
        <v>1</v>
      </c>
      <c r="B32" s="70">
        <v>1258</v>
      </c>
      <c r="C32" s="72" t="s">
        <v>29</v>
      </c>
      <c r="D32" s="71">
        <v>29102</v>
      </c>
      <c r="E32" s="70" t="s">
        <v>557</v>
      </c>
      <c r="F32" s="70" t="s">
        <v>507</v>
      </c>
      <c r="G32" s="73">
        <v>4289.13</v>
      </c>
      <c r="H32" s="73">
        <v>1797.12</v>
      </c>
      <c r="I32" s="73" t="s">
        <v>558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v>0</v>
      </c>
      <c r="P32" s="73">
        <v>0</v>
      </c>
      <c r="Q32" s="73">
        <v>0</v>
      </c>
      <c r="R32" s="73">
        <v>0</v>
      </c>
      <c r="S32" s="62">
        <f t="shared" si="0"/>
        <v>6086.25</v>
      </c>
      <c r="T32" s="62">
        <f t="shared" si="1"/>
        <v>0</v>
      </c>
      <c r="U32" s="61" t="str">
        <f>VLOOKUP(B32,'FOLHA RESUMIDA'!C:I,2,0)</f>
        <v>ADIGALENE RODRIGUES DA SILVA</v>
      </c>
    </row>
    <row r="33" spans="1:21">
      <c r="A33" s="70">
        <v>1</v>
      </c>
      <c r="B33" s="70">
        <v>1267</v>
      </c>
      <c r="C33" s="72" t="s">
        <v>30</v>
      </c>
      <c r="D33" s="71">
        <v>29099</v>
      </c>
      <c r="E33" s="70" t="s">
        <v>557</v>
      </c>
      <c r="F33" s="70" t="s">
        <v>446</v>
      </c>
      <c r="G33" s="73">
        <v>11314.75</v>
      </c>
      <c r="H33" s="73">
        <v>9286.14</v>
      </c>
      <c r="I33" s="73" t="s">
        <v>558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62">
        <f t="shared" si="0"/>
        <v>20600.89</v>
      </c>
      <c r="T33" s="62">
        <f t="shared" si="1"/>
        <v>0</v>
      </c>
      <c r="U33" s="61" t="str">
        <f>VLOOKUP(B33,'FOLHA RESUMIDA'!C:I,2,0)</f>
        <v>MARCO AURELIO O DE OLIVEIRA</v>
      </c>
    </row>
    <row r="34" spans="1:21">
      <c r="A34" s="70">
        <v>1</v>
      </c>
      <c r="B34" s="70">
        <v>1269</v>
      </c>
      <c r="C34" s="72" t="s">
        <v>31</v>
      </c>
      <c r="D34" s="71">
        <v>29118</v>
      </c>
      <c r="E34" s="70" t="s">
        <v>557</v>
      </c>
      <c r="F34" s="70" t="s">
        <v>434</v>
      </c>
      <c r="G34" s="73">
        <v>1894.8</v>
      </c>
      <c r="H34" s="73">
        <v>0</v>
      </c>
      <c r="I34" s="73" t="s">
        <v>558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62">
        <f t="shared" si="0"/>
        <v>1894.8</v>
      </c>
      <c r="T34" s="62">
        <f t="shared" si="1"/>
        <v>0</v>
      </c>
      <c r="U34" s="61" t="str">
        <f>VLOOKUP(B34,'FOLHA RESUMIDA'!C:I,2,0)</f>
        <v>VALDECY FERREIRA DA COSTA</v>
      </c>
    </row>
    <row r="35" spans="1:21">
      <c r="A35" s="70">
        <v>1</v>
      </c>
      <c r="B35" s="70">
        <v>1328</v>
      </c>
      <c r="C35" s="72" t="s">
        <v>32</v>
      </c>
      <c r="D35" s="71">
        <v>29202</v>
      </c>
      <c r="E35" s="70" t="s">
        <v>557</v>
      </c>
      <c r="F35" s="70" t="s">
        <v>507</v>
      </c>
      <c r="G35" s="73">
        <v>3735.89</v>
      </c>
      <c r="H35" s="73">
        <v>0</v>
      </c>
      <c r="I35" s="73" t="s">
        <v>558</v>
      </c>
      <c r="J35" s="73">
        <v>0</v>
      </c>
      <c r="K35" s="73">
        <v>0</v>
      </c>
      <c r="L35" s="73">
        <v>0</v>
      </c>
      <c r="M35" s="73">
        <v>0</v>
      </c>
      <c r="N35" s="73">
        <v>0</v>
      </c>
      <c r="O35" s="73">
        <v>0</v>
      </c>
      <c r="P35" s="73">
        <v>0</v>
      </c>
      <c r="Q35" s="73">
        <v>0</v>
      </c>
      <c r="R35" s="73">
        <v>0</v>
      </c>
      <c r="S35" s="62">
        <f t="shared" si="0"/>
        <v>3735.89</v>
      </c>
      <c r="T35" s="62">
        <f t="shared" si="1"/>
        <v>0</v>
      </c>
      <c r="U35" s="61" t="str">
        <f>VLOOKUP(B35,'FOLHA RESUMIDA'!C:I,2,0)</f>
        <v>LIZETE ALFREDINA DA SILVA</v>
      </c>
    </row>
    <row r="36" spans="1:21">
      <c r="A36" s="70">
        <v>1</v>
      </c>
      <c r="B36" s="70">
        <v>1330</v>
      </c>
      <c r="C36" s="72" t="s">
        <v>33</v>
      </c>
      <c r="D36" s="71">
        <v>29202</v>
      </c>
      <c r="E36" s="70" t="s">
        <v>557</v>
      </c>
      <c r="F36" s="70" t="s">
        <v>437</v>
      </c>
      <c r="G36" s="73">
        <v>3402.8</v>
      </c>
      <c r="H36" s="73">
        <v>0</v>
      </c>
      <c r="I36" s="73" t="s">
        <v>558</v>
      </c>
      <c r="J36" s="73">
        <v>0</v>
      </c>
      <c r="K36" s="73">
        <v>0</v>
      </c>
      <c r="L36" s="73">
        <v>0</v>
      </c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  <c r="S36" s="62">
        <f t="shared" si="0"/>
        <v>3402.8</v>
      </c>
      <c r="T36" s="62">
        <f t="shared" si="1"/>
        <v>0</v>
      </c>
      <c r="U36" s="61" t="str">
        <f>VLOOKUP(B36,'FOLHA RESUMIDA'!C:I,2,0)</f>
        <v>IVANISE MARIA DA LUZ SANTOS</v>
      </c>
    </row>
    <row r="37" spans="1:21">
      <c r="A37" s="70">
        <v>1</v>
      </c>
      <c r="B37" s="70">
        <v>1333</v>
      </c>
      <c r="C37" s="72" t="s">
        <v>34</v>
      </c>
      <c r="D37" s="71">
        <v>29209</v>
      </c>
      <c r="E37" s="70" t="s">
        <v>557</v>
      </c>
      <c r="F37" s="70" t="s">
        <v>437</v>
      </c>
      <c r="G37" s="73">
        <v>3751.6</v>
      </c>
      <c r="H37" s="73">
        <v>0</v>
      </c>
      <c r="I37" s="73" t="s">
        <v>558</v>
      </c>
      <c r="J37" s="73">
        <v>0</v>
      </c>
      <c r="K37" s="73">
        <v>0</v>
      </c>
      <c r="L37" s="73">
        <v>0</v>
      </c>
      <c r="M37" s="73">
        <v>0</v>
      </c>
      <c r="N37" s="73">
        <v>0</v>
      </c>
      <c r="O37" s="73">
        <v>0</v>
      </c>
      <c r="P37" s="73">
        <v>0</v>
      </c>
      <c r="Q37" s="73">
        <v>0</v>
      </c>
      <c r="R37" s="73">
        <v>0</v>
      </c>
      <c r="S37" s="62">
        <f t="shared" si="0"/>
        <v>3751.6</v>
      </c>
      <c r="T37" s="62">
        <f t="shared" si="1"/>
        <v>0</v>
      </c>
      <c r="U37" s="61" t="str">
        <f>VLOOKUP(B37,'FOLHA RESUMIDA'!C:I,2,0)</f>
        <v>JORGE CUNHA OLIVEIRA</v>
      </c>
    </row>
    <row r="38" spans="1:21">
      <c r="A38" s="70">
        <v>1</v>
      </c>
      <c r="B38" s="70">
        <v>1337</v>
      </c>
      <c r="C38" s="72" t="s">
        <v>35</v>
      </c>
      <c r="D38" s="71">
        <v>29206</v>
      </c>
      <c r="E38" s="70" t="s">
        <v>557</v>
      </c>
      <c r="F38" s="70" t="s">
        <v>507</v>
      </c>
      <c r="G38" s="73">
        <v>3388.55</v>
      </c>
      <c r="H38" s="73">
        <v>1264.9100000000001</v>
      </c>
      <c r="I38" s="73" t="s">
        <v>558</v>
      </c>
      <c r="J38" s="73">
        <v>0</v>
      </c>
      <c r="K38" s="73">
        <v>0</v>
      </c>
      <c r="L38" s="73">
        <v>0</v>
      </c>
      <c r="M38" s="73">
        <v>0</v>
      </c>
      <c r="N38" s="73">
        <v>0</v>
      </c>
      <c r="O38" s="73">
        <v>0</v>
      </c>
      <c r="P38" s="73">
        <v>0</v>
      </c>
      <c r="Q38" s="73">
        <v>0</v>
      </c>
      <c r="R38" s="73">
        <v>0</v>
      </c>
      <c r="S38" s="62">
        <f t="shared" si="0"/>
        <v>4653.46</v>
      </c>
      <c r="T38" s="62">
        <f t="shared" si="1"/>
        <v>0</v>
      </c>
      <c r="U38" s="61" t="str">
        <f>VLOOKUP(B38,'FOLHA RESUMIDA'!C:I,2,0)</f>
        <v>ROSILDA BARBOSA DOS SANTOS</v>
      </c>
    </row>
    <row r="39" spans="1:21">
      <c r="A39" s="70">
        <v>1</v>
      </c>
      <c r="B39" s="70">
        <v>1363</v>
      </c>
      <c r="C39" s="72" t="s">
        <v>36</v>
      </c>
      <c r="D39" s="71">
        <v>29227</v>
      </c>
      <c r="E39" s="70" t="s">
        <v>557</v>
      </c>
      <c r="F39" s="70" t="s">
        <v>507</v>
      </c>
      <c r="G39" s="73">
        <v>4118.83</v>
      </c>
      <c r="H39" s="73">
        <v>0</v>
      </c>
      <c r="I39" s="73" t="s">
        <v>558</v>
      </c>
      <c r="J39" s="73">
        <v>822.38</v>
      </c>
      <c r="K39" s="73">
        <v>0</v>
      </c>
      <c r="L39" s="73">
        <v>0</v>
      </c>
      <c r="M39" s="73">
        <v>0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62">
        <f t="shared" si="0"/>
        <v>4118.83</v>
      </c>
      <c r="T39" s="62">
        <f t="shared" si="1"/>
        <v>822.38</v>
      </c>
      <c r="U39" s="61" t="str">
        <f>VLOOKUP(B39,'FOLHA RESUMIDA'!C:I,2,0)</f>
        <v>JOSE CARLOS FERREIRA DE ARRUDA</v>
      </c>
    </row>
    <row r="40" spans="1:21">
      <c r="A40" s="70">
        <v>1</v>
      </c>
      <c r="B40" s="70">
        <v>1369</v>
      </c>
      <c r="C40" s="72" t="s">
        <v>37</v>
      </c>
      <c r="D40" s="71">
        <v>29234</v>
      </c>
      <c r="E40" s="70" t="s">
        <v>557</v>
      </c>
      <c r="F40" s="70" t="s">
        <v>513</v>
      </c>
      <c r="G40" s="73">
        <v>2528.58</v>
      </c>
      <c r="H40" s="73">
        <v>0</v>
      </c>
      <c r="I40" s="73" t="s">
        <v>558</v>
      </c>
      <c r="J40" s="73">
        <v>0</v>
      </c>
      <c r="K40" s="73">
        <v>0</v>
      </c>
      <c r="L40" s="73">
        <v>0</v>
      </c>
      <c r="M40" s="73">
        <v>0</v>
      </c>
      <c r="N40" s="73">
        <v>0</v>
      </c>
      <c r="O40" s="73">
        <v>0</v>
      </c>
      <c r="P40" s="73">
        <v>0</v>
      </c>
      <c r="Q40" s="73">
        <v>0</v>
      </c>
      <c r="R40" s="73">
        <v>0</v>
      </c>
      <c r="S40" s="62">
        <f t="shared" si="0"/>
        <v>2528.58</v>
      </c>
      <c r="T40" s="62">
        <f t="shared" si="1"/>
        <v>0</v>
      </c>
      <c r="U40" s="61" t="str">
        <f>VLOOKUP(B40,'FOLHA RESUMIDA'!C:I,2,0)</f>
        <v>ELIANE BATISTA DE CASTILHO</v>
      </c>
    </row>
    <row r="41" spans="1:21">
      <c r="A41" s="70">
        <v>1</v>
      </c>
      <c r="B41" s="70">
        <v>1393</v>
      </c>
      <c r="C41" s="72" t="s">
        <v>38</v>
      </c>
      <c r="D41" s="71">
        <v>29283</v>
      </c>
      <c r="E41" s="70" t="s">
        <v>557</v>
      </c>
      <c r="F41" s="70" t="s">
        <v>516</v>
      </c>
      <c r="G41" s="73">
        <v>3735.89</v>
      </c>
      <c r="H41" s="73">
        <v>0</v>
      </c>
      <c r="I41" s="73" t="s">
        <v>558</v>
      </c>
      <c r="J41" s="73">
        <v>0</v>
      </c>
      <c r="K41" s="73">
        <v>0</v>
      </c>
      <c r="L41" s="73">
        <v>0</v>
      </c>
      <c r="M41" s="73">
        <v>0</v>
      </c>
      <c r="N41" s="73">
        <v>0</v>
      </c>
      <c r="O41" s="73">
        <v>0</v>
      </c>
      <c r="P41" s="73">
        <v>0</v>
      </c>
      <c r="Q41" s="73">
        <v>0</v>
      </c>
      <c r="R41" s="73">
        <v>0</v>
      </c>
      <c r="S41" s="62">
        <f t="shared" si="0"/>
        <v>3735.89</v>
      </c>
      <c r="T41" s="62">
        <f t="shared" si="1"/>
        <v>0</v>
      </c>
      <c r="U41" s="61" t="str">
        <f>VLOOKUP(B41,'FOLHA RESUMIDA'!C:I,2,0)</f>
        <v>MANOEL CORREIA DOS SANTOS</v>
      </c>
    </row>
    <row r="42" spans="1:21">
      <c r="A42" s="70">
        <v>1</v>
      </c>
      <c r="B42" s="70">
        <v>1413</v>
      </c>
      <c r="C42" s="72" t="s">
        <v>39</v>
      </c>
      <c r="D42" s="71">
        <v>29290</v>
      </c>
      <c r="E42" s="70" t="s">
        <v>557</v>
      </c>
      <c r="F42" s="70" t="s">
        <v>446</v>
      </c>
      <c r="G42" s="73">
        <v>11314.75</v>
      </c>
      <c r="H42" s="73">
        <v>13806.51</v>
      </c>
      <c r="I42" s="73" t="s">
        <v>558</v>
      </c>
      <c r="J42" s="73">
        <v>0</v>
      </c>
      <c r="K42" s="73">
        <v>0</v>
      </c>
      <c r="L42" s="73">
        <v>0</v>
      </c>
      <c r="M42" s="73">
        <v>0</v>
      </c>
      <c r="N42" s="73">
        <v>0</v>
      </c>
      <c r="O42" s="73">
        <v>0</v>
      </c>
      <c r="P42" s="73">
        <v>0</v>
      </c>
      <c r="Q42" s="73">
        <v>0</v>
      </c>
      <c r="R42" s="73">
        <v>0</v>
      </c>
      <c r="S42" s="62">
        <f t="shared" si="0"/>
        <v>25121.260000000002</v>
      </c>
      <c r="T42" s="62">
        <f t="shared" si="1"/>
        <v>0</v>
      </c>
      <c r="U42" s="61" t="str">
        <f>VLOOKUP(B42,'FOLHA RESUMIDA'!C:I,2,0)</f>
        <v>LEDUAR GUEDES DE LIMA</v>
      </c>
    </row>
    <row r="43" spans="1:21">
      <c r="A43" s="70">
        <v>1</v>
      </c>
      <c r="B43" s="70">
        <v>1418</v>
      </c>
      <c r="C43" s="72" t="s">
        <v>40</v>
      </c>
      <c r="D43" s="71">
        <v>29297</v>
      </c>
      <c r="E43" s="70" t="s">
        <v>557</v>
      </c>
      <c r="F43" s="70" t="s">
        <v>440</v>
      </c>
      <c r="G43" s="73">
        <v>4540.99</v>
      </c>
      <c r="H43" s="73">
        <v>0</v>
      </c>
      <c r="I43" s="73" t="s">
        <v>558</v>
      </c>
      <c r="J43" s="73">
        <v>0</v>
      </c>
      <c r="K43" s="73">
        <v>0</v>
      </c>
      <c r="L43" s="73">
        <v>0</v>
      </c>
      <c r="M43" s="73">
        <v>1450</v>
      </c>
      <c r="N43" s="73">
        <v>0</v>
      </c>
      <c r="O43" s="73">
        <v>0</v>
      </c>
      <c r="P43" s="73">
        <v>0</v>
      </c>
      <c r="Q43" s="73">
        <v>0</v>
      </c>
      <c r="R43" s="73">
        <v>0</v>
      </c>
      <c r="S43" s="62">
        <f t="shared" si="0"/>
        <v>4540.99</v>
      </c>
      <c r="T43" s="62">
        <f t="shared" si="1"/>
        <v>1450</v>
      </c>
      <c r="U43" s="61" t="str">
        <f>VLOOKUP(B43,'FOLHA RESUMIDA'!C:I,2,0)</f>
        <v>ELVIS GOMES PEREIRA</v>
      </c>
    </row>
    <row r="44" spans="1:21">
      <c r="A44" s="70">
        <v>1</v>
      </c>
      <c r="B44" s="70">
        <v>1427</v>
      </c>
      <c r="C44" s="72" t="s">
        <v>41</v>
      </c>
      <c r="D44" s="71">
        <v>29298</v>
      </c>
      <c r="E44" s="70" t="s">
        <v>557</v>
      </c>
      <c r="F44" s="70" t="s">
        <v>446</v>
      </c>
      <c r="G44" s="73">
        <v>11314.75</v>
      </c>
      <c r="H44" s="73">
        <v>2080.41</v>
      </c>
      <c r="I44" s="73" t="s">
        <v>558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62">
        <f t="shared" si="0"/>
        <v>13395.16</v>
      </c>
      <c r="T44" s="62">
        <f t="shared" si="1"/>
        <v>0</v>
      </c>
      <c r="U44" s="61" t="str">
        <f>VLOOKUP(B44,'FOLHA RESUMIDA'!C:I,2,0)</f>
        <v>ANA MARIA ELOI DA H  DA SILVA</v>
      </c>
    </row>
    <row r="45" spans="1:21">
      <c r="A45" s="70">
        <v>1</v>
      </c>
      <c r="B45" s="70">
        <v>1429</v>
      </c>
      <c r="C45" s="72" t="s">
        <v>42</v>
      </c>
      <c r="D45" s="71">
        <v>29304</v>
      </c>
      <c r="E45" s="70" t="s">
        <v>557</v>
      </c>
      <c r="F45" s="70" t="s">
        <v>506</v>
      </c>
      <c r="G45" s="73">
        <v>3735.89</v>
      </c>
      <c r="H45" s="73">
        <v>1150.18</v>
      </c>
      <c r="I45" s="73" t="s">
        <v>558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62">
        <f t="shared" si="0"/>
        <v>4886.07</v>
      </c>
      <c r="T45" s="62">
        <f t="shared" si="1"/>
        <v>0</v>
      </c>
      <c r="U45" s="61" t="str">
        <f>VLOOKUP(B45,'FOLHA RESUMIDA'!C:I,2,0)</f>
        <v>JOSE HENRIQUE DA PAZ</v>
      </c>
    </row>
    <row r="46" spans="1:21">
      <c r="A46" s="70">
        <v>1</v>
      </c>
      <c r="B46" s="70">
        <v>1454</v>
      </c>
      <c r="C46" s="72" t="s">
        <v>43</v>
      </c>
      <c r="D46" s="71">
        <v>29319</v>
      </c>
      <c r="E46" s="70" t="s">
        <v>557</v>
      </c>
      <c r="F46" s="70" t="s">
        <v>506</v>
      </c>
      <c r="G46" s="73">
        <v>3388.55</v>
      </c>
      <c r="H46" s="73">
        <v>1085.06</v>
      </c>
      <c r="I46" s="73" t="s">
        <v>558</v>
      </c>
      <c r="J46" s="73">
        <v>0</v>
      </c>
      <c r="K46" s="73">
        <v>0</v>
      </c>
      <c r="L46" s="73">
        <v>0</v>
      </c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62">
        <f t="shared" si="0"/>
        <v>4473.6100000000006</v>
      </c>
      <c r="T46" s="62">
        <f t="shared" si="1"/>
        <v>0</v>
      </c>
      <c r="U46" s="61" t="str">
        <f>VLOOKUP(B46,'FOLHA RESUMIDA'!C:I,2,0)</f>
        <v>MAURICIO LOPES DA SILVA</v>
      </c>
    </row>
    <row r="47" spans="1:21">
      <c r="A47" s="70">
        <v>1</v>
      </c>
      <c r="B47" s="70">
        <v>1475</v>
      </c>
      <c r="C47" s="72" t="s">
        <v>44</v>
      </c>
      <c r="D47" s="71">
        <v>29374</v>
      </c>
      <c r="E47" s="70" t="s">
        <v>557</v>
      </c>
      <c r="F47" s="70" t="s">
        <v>441</v>
      </c>
      <c r="G47" s="73">
        <v>3735.89</v>
      </c>
      <c r="H47" s="73">
        <v>0</v>
      </c>
      <c r="I47" s="73" t="s">
        <v>558</v>
      </c>
      <c r="J47" s="73">
        <v>0</v>
      </c>
      <c r="K47" s="73">
        <v>0</v>
      </c>
      <c r="L47" s="73">
        <v>0</v>
      </c>
      <c r="M47" s="73">
        <v>0</v>
      </c>
      <c r="N47" s="73">
        <v>0</v>
      </c>
      <c r="O47" s="73">
        <v>0</v>
      </c>
      <c r="P47" s="73">
        <v>0</v>
      </c>
      <c r="Q47" s="73">
        <v>0</v>
      </c>
      <c r="R47" s="73">
        <v>0</v>
      </c>
      <c r="S47" s="62">
        <f t="shared" si="0"/>
        <v>3735.89</v>
      </c>
      <c r="T47" s="62">
        <f t="shared" si="1"/>
        <v>0</v>
      </c>
      <c r="U47" s="61" t="str">
        <f>VLOOKUP(B47,'FOLHA RESUMIDA'!C:I,2,0)</f>
        <v>MARTA ARAUJO DA F  SANTANA</v>
      </c>
    </row>
    <row r="48" spans="1:21">
      <c r="A48" s="70">
        <v>1</v>
      </c>
      <c r="B48" s="70">
        <v>1483</v>
      </c>
      <c r="C48" s="72" t="s">
        <v>45</v>
      </c>
      <c r="D48" s="71">
        <v>29397</v>
      </c>
      <c r="E48" s="70" t="s">
        <v>557</v>
      </c>
      <c r="F48" s="70" t="s">
        <v>437</v>
      </c>
      <c r="G48" s="73">
        <v>2089.0100000000002</v>
      </c>
      <c r="H48" s="73">
        <v>0</v>
      </c>
      <c r="I48" s="73" t="s">
        <v>558</v>
      </c>
      <c r="J48" s="73">
        <v>0</v>
      </c>
      <c r="K48" s="73">
        <v>0</v>
      </c>
      <c r="L48" s="73">
        <v>0</v>
      </c>
      <c r="M48" s="73">
        <v>0</v>
      </c>
      <c r="N48" s="73">
        <v>0</v>
      </c>
      <c r="O48" s="73">
        <v>0</v>
      </c>
      <c r="P48" s="73">
        <v>0</v>
      </c>
      <c r="Q48" s="73">
        <v>0</v>
      </c>
      <c r="R48" s="73">
        <v>0</v>
      </c>
      <c r="S48" s="62">
        <f t="shared" si="0"/>
        <v>2089.0100000000002</v>
      </c>
      <c r="T48" s="62">
        <f t="shared" si="1"/>
        <v>0</v>
      </c>
      <c r="U48" s="61" t="str">
        <f>VLOOKUP(B48,'FOLHA RESUMIDA'!C:I,2,0)</f>
        <v>REGINA LEANDRO SANTOS DE LIMA</v>
      </c>
    </row>
    <row r="49" spans="1:21">
      <c r="A49" s="70">
        <v>1</v>
      </c>
      <c r="B49" s="70">
        <v>1522</v>
      </c>
      <c r="C49" s="72" t="s">
        <v>46</v>
      </c>
      <c r="D49" s="71">
        <v>29622</v>
      </c>
      <c r="E49" s="70" t="s">
        <v>557</v>
      </c>
      <c r="F49" s="70" t="s">
        <v>437</v>
      </c>
      <c r="G49" s="73">
        <v>1804.58</v>
      </c>
      <c r="H49" s="73">
        <v>0</v>
      </c>
      <c r="I49" s="73" t="s">
        <v>558</v>
      </c>
      <c r="J49" s="73">
        <v>0</v>
      </c>
      <c r="K49" s="73">
        <v>0</v>
      </c>
      <c r="L49" s="73">
        <v>0</v>
      </c>
      <c r="M49" s="73">
        <v>0</v>
      </c>
      <c r="N49" s="73">
        <v>0</v>
      </c>
      <c r="O49" s="73">
        <v>0</v>
      </c>
      <c r="P49" s="73">
        <v>0</v>
      </c>
      <c r="Q49" s="73">
        <v>0</v>
      </c>
      <c r="R49" s="73">
        <v>0</v>
      </c>
      <c r="S49" s="62">
        <f t="shared" si="0"/>
        <v>1804.58</v>
      </c>
      <c r="T49" s="62">
        <f t="shared" si="1"/>
        <v>0</v>
      </c>
      <c r="U49" s="61" t="str">
        <f>VLOOKUP(B49,'FOLHA RESUMIDA'!C:I,2,0)</f>
        <v>TEREZINHA P  DA SILVA CORREIA</v>
      </c>
    </row>
    <row r="50" spans="1:21">
      <c r="A50" s="70">
        <v>1</v>
      </c>
      <c r="B50" s="70">
        <v>1536</v>
      </c>
      <c r="C50" s="72" t="s">
        <v>47</v>
      </c>
      <c r="D50" s="71">
        <v>29675</v>
      </c>
      <c r="E50" s="70" t="s">
        <v>557</v>
      </c>
      <c r="F50" s="70" t="s">
        <v>507</v>
      </c>
      <c r="G50" s="73">
        <v>3388.55</v>
      </c>
      <c r="H50" s="73">
        <v>0</v>
      </c>
      <c r="I50" s="73" t="s">
        <v>558</v>
      </c>
      <c r="J50" s="73">
        <v>0</v>
      </c>
      <c r="K50" s="73">
        <v>0</v>
      </c>
      <c r="L50" s="73">
        <v>0</v>
      </c>
      <c r="M50" s="73">
        <v>0</v>
      </c>
      <c r="N50" s="73">
        <v>0</v>
      </c>
      <c r="O50" s="73">
        <v>0</v>
      </c>
      <c r="P50" s="73">
        <v>0</v>
      </c>
      <c r="Q50" s="73">
        <v>0</v>
      </c>
      <c r="R50" s="73">
        <v>0</v>
      </c>
      <c r="S50" s="62">
        <f t="shared" si="0"/>
        <v>3388.55</v>
      </c>
      <c r="T50" s="62">
        <f t="shared" si="1"/>
        <v>0</v>
      </c>
      <c r="U50" s="61" t="str">
        <f>VLOOKUP(B50,'FOLHA RESUMIDA'!C:I,2,0)</f>
        <v>MARIA ADRIAO DA SILVA</v>
      </c>
    </row>
    <row r="51" spans="1:21">
      <c r="A51" s="70">
        <v>1</v>
      </c>
      <c r="B51" s="70">
        <v>1545</v>
      </c>
      <c r="C51" s="72" t="s">
        <v>48</v>
      </c>
      <c r="D51" s="71">
        <v>29762</v>
      </c>
      <c r="E51" s="70" t="s">
        <v>557</v>
      </c>
      <c r="F51" s="70" t="s">
        <v>434</v>
      </c>
      <c r="G51" s="73">
        <v>3086.45</v>
      </c>
      <c r="H51" s="73">
        <v>963.73</v>
      </c>
      <c r="I51" s="73" t="s">
        <v>558</v>
      </c>
      <c r="J51" s="73">
        <v>0</v>
      </c>
      <c r="K51" s="73">
        <v>0</v>
      </c>
      <c r="L51" s="73">
        <v>0</v>
      </c>
      <c r="M51" s="73">
        <v>0</v>
      </c>
      <c r="N51" s="73">
        <v>0</v>
      </c>
      <c r="O51" s="73">
        <v>0</v>
      </c>
      <c r="P51" s="73">
        <v>0</v>
      </c>
      <c r="Q51" s="73">
        <v>0</v>
      </c>
      <c r="R51" s="73">
        <v>0</v>
      </c>
      <c r="S51" s="62">
        <f t="shared" si="0"/>
        <v>4050.18</v>
      </c>
      <c r="T51" s="62">
        <f t="shared" si="1"/>
        <v>0</v>
      </c>
      <c r="U51" s="61" t="str">
        <f>VLOOKUP(B51,'FOLHA RESUMIDA'!C:I,2,0)</f>
        <v>HERON VILAR DE ANDRADE</v>
      </c>
    </row>
    <row r="52" spans="1:21">
      <c r="A52" s="70">
        <v>1</v>
      </c>
      <c r="B52" s="70">
        <v>1549</v>
      </c>
      <c r="C52" s="72" t="s">
        <v>49</v>
      </c>
      <c r="D52" s="71">
        <v>29845</v>
      </c>
      <c r="E52" s="70" t="s">
        <v>557</v>
      </c>
      <c r="F52" s="70" t="s">
        <v>507</v>
      </c>
      <c r="G52" s="73">
        <v>3922.69</v>
      </c>
      <c r="H52" s="73">
        <v>0</v>
      </c>
      <c r="I52" s="73" t="s">
        <v>558</v>
      </c>
      <c r="J52" s="73">
        <v>0</v>
      </c>
      <c r="K52" s="73">
        <v>0</v>
      </c>
      <c r="L52" s="73">
        <v>0</v>
      </c>
      <c r="M52" s="73">
        <v>0</v>
      </c>
      <c r="N52" s="73">
        <v>0</v>
      </c>
      <c r="O52" s="73">
        <v>0</v>
      </c>
      <c r="P52" s="73">
        <v>0</v>
      </c>
      <c r="Q52" s="73">
        <v>0</v>
      </c>
      <c r="R52" s="73">
        <v>0</v>
      </c>
      <c r="S52" s="62">
        <f t="shared" si="0"/>
        <v>3922.69</v>
      </c>
      <c r="T52" s="62">
        <f t="shared" si="1"/>
        <v>0</v>
      </c>
      <c r="U52" s="61" t="str">
        <f>VLOOKUP(B52,'FOLHA RESUMIDA'!C:I,2,0)</f>
        <v>JOSE JOAQUIM DA SILVA FILHO</v>
      </c>
    </row>
    <row r="53" spans="1:21">
      <c r="A53" s="70">
        <v>1</v>
      </c>
      <c r="B53" s="70">
        <v>1553</v>
      </c>
      <c r="C53" s="72" t="s">
        <v>50</v>
      </c>
      <c r="D53" s="71">
        <v>29879</v>
      </c>
      <c r="E53" s="70" t="s">
        <v>557</v>
      </c>
      <c r="F53" s="70" t="s">
        <v>437</v>
      </c>
      <c r="G53" s="73">
        <v>3751.6</v>
      </c>
      <c r="H53" s="73">
        <v>0</v>
      </c>
      <c r="I53" s="73" t="s">
        <v>558</v>
      </c>
      <c r="J53" s="73">
        <v>0</v>
      </c>
      <c r="K53" s="73">
        <v>0</v>
      </c>
      <c r="L53" s="73">
        <v>0</v>
      </c>
      <c r="M53" s="73">
        <v>0</v>
      </c>
      <c r="N53" s="73">
        <v>0</v>
      </c>
      <c r="O53" s="73">
        <v>0</v>
      </c>
      <c r="P53" s="73">
        <v>0</v>
      </c>
      <c r="Q53" s="73">
        <v>0</v>
      </c>
      <c r="R53" s="73">
        <v>0</v>
      </c>
      <c r="S53" s="62">
        <f t="shared" si="0"/>
        <v>3751.6</v>
      </c>
      <c r="T53" s="62">
        <f t="shared" si="1"/>
        <v>0</v>
      </c>
      <c r="U53" s="61" t="str">
        <f>VLOOKUP(B53,'FOLHA RESUMIDA'!C:I,2,0)</f>
        <v>MARIA DO CARMO A DOS SANTOS</v>
      </c>
    </row>
    <row r="54" spans="1:21">
      <c r="A54" s="70">
        <v>1</v>
      </c>
      <c r="B54" s="70">
        <v>1554</v>
      </c>
      <c r="C54" s="72" t="s">
        <v>51</v>
      </c>
      <c r="D54" s="71">
        <v>29886</v>
      </c>
      <c r="E54" s="70" t="s">
        <v>557</v>
      </c>
      <c r="F54" s="70" t="s">
        <v>507</v>
      </c>
      <c r="G54" s="73">
        <v>4415.6499999999996</v>
      </c>
      <c r="H54" s="73">
        <v>1379.94</v>
      </c>
      <c r="I54" s="73" t="s">
        <v>558</v>
      </c>
      <c r="J54" s="73">
        <v>0</v>
      </c>
      <c r="K54" s="73">
        <v>0</v>
      </c>
      <c r="L54" s="73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62">
        <f t="shared" si="0"/>
        <v>5795.59</v>
      </c>
      <c r="T54" s="62">
        <f t="shared" si="1"/>
        <v>0</v>
      </c>
      <c r="U54" s="61" t="str">
        <f>VLOOKUP(B54,'FOLHA RESUMIDA'!C:I,2,0)</f>
        <v>SONEIDE P DO NASCIMENTO CORREA</v>
      </c>
    </row>
    <row r="55" spans="1:21">
      <c r="A55" s="70">
        <v>1</v>
      </c>
      <c r="B55" s="70">
        <v>1561</v>
      </c>
      <c r="C55" s="72" t="s">
        <v>52</v>
      </c>
      <c r="D55" s="71">
        <v>29983</v>
      </c>
      <c r="E55" s="70" t="s">
        <v>557</v>
      </c>
      <c r="F55" s="70" t="s">
        <v>437</v>
      </c>
      <c r="G55" s="73">
        <v>1804.58</v>
      </c>
      <c r="H55" s="73">
        <v>0</v>
      </c>
      <c r="I55" s="73" t="s">
        <v>558</v>
      </c>
      <c r="J55" s="73">
        <v>0</v>
      </c>
      <c r="K55" s="73">
        <v>0</v>
      </c>
      <c r="L55" s="73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  <c r="S55" s="62">
        <f t="shared" si="0"/>
        <v>1804.58</v>
      </c>
      <c r="T55" s="62">
        <f t="shared" si="1"/>
        <v>0</v>
      </c>
      <c r="U55" s="61" t="str">
        <f>VLOOKUP(B55,'FOLHA RESUMIDA'!C:I,2,0)</f>
        <v>ANDRE LUIZ MACIEL FERREIRA</v>
      </c>
    </row>
    <row r="56" spans="1:21">
      <c r="A56" s="70">
        <v>1</v>
      </c>
      <c r="B56" s="70">
        <v>1588</v>
      </c>
      <c r="C56" s="72" t="s">
        <v>53</v>
      </c>
      <c r="D56" s="71">
        <v>30034</v>
      </c>
      <c r="E56" s="70" t="s">
        <v>557</v>
      </c>
      <c r="F56" s="70" t="s">
        <v>437</v>
      </c>
      <c r="G56" s="73">
        <v>1894.8</v>
      </c>
      <c r="H56" s="73">
        <v>0</v>
      </c>
      <c r="I56" s="73" t="s">
        <v>558</v>
      </c>
      <c r="J56" s="73">
        <v>0</v>
      </c>
      <c r="K56" s="73">
        <v>0</v>
      </c>
      <c r="L56" s="73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  <c r="S56" s="62">
        <f t="shared" si="0"/>
        <v>1894.8</v>
      </c>
      <c r="T56" s="62">
        <f t="shared" si="1"/>
        <v>0</v>
      </c>
      <c r="U56" s="61" t="str">
        <f>VLOOKUP(B56,'FOLHA RESUMIDA'!C:I,2,0)</f>
        <v>MARIA ANDREA DOS SANTOS</v>
      </c>
    </row>
    <row r="57" spans="1:21">
      <c r="A57" s="70">
        <v>1</v>
      </c>
      <c r="B57" s="70">
        <v>1589</v>
      </c>
      <c r="C57" s="72" t="s">
        <v>54</v>
      </c>
      <c r="D57" s="71">
        <v>30034</v>
      </c>
      <c r="E57" s="70" t="s">
        <v>557</v>
      </c>
      <c r="F57" s="70" t="s">
        <v>437</v>
      </c>
      <c r="G57" s="73">
        <v>1804.58</v>
      </c>
      <c r="H57" s="73">
        <v>0</v>
      </c>
      <c r="I57" s="73" t="s">
        <v>558</v>
      </c>
      <c r="J57" s="73">
        <v>0</v>
      </c>
      <c r="K57" s="73">
        <v>0</v>
      </c>
      <c r="L57" s="73">
        <v>0</v>
      </c>
      <c r="M57" s="73">
        <v>0</v>
      </c>
      <c r="N57" s="73">
        <v>0</v>
      </c>
      <c r="O57" s="73">
        <v>0</v>
      </c>
      <c r="P57" s="73">
        <v>0</v>
      </c>
      <c r="Q57" s="73">
        <v>0</v>
      </c>
      <c r="R57" s="73">
        <v>0</v>
      </c>
      <c r="S57" s="62">
        <f t="shared" si="0"/>
        <v>1804.58</v>
      </c>
      <c r="T57" s="62">
        <f t="shared" si="1"/>
        <v>0</v>
      </c>
      <c r="U57" s="61" t="str">
        <f>VLOOKUP(B57,'FOLHA RESUMIDA'!C:I,2,0)</f>
        <v>SEVERINA DE SANTANA NEVES</v>
      </c>
    </row>
    <row r="58" spans="1:21">
      <c r="A58" s="70">
        <v>1</v>
      </c>
      <c r="B58" s="70">
        <v>1596</v>
      </c>
      <c r="C58" s="72" t="s">
        <v>55</v>
      </c>
      <c r="D58" s="71">
        <v>30041</v>
      </c>
      <c r="E58" s="70" t="s">
        <v>557</v>
      </c>
      <c r="F58" s="70" t="s">
        <v>438</v>
      </c>
      <c r="G58" s="73">
        <v>2539.21</v>
      </c>
      <c r="H58" s="73">
        <v>0</v>
      </c>
      <c r="I58" s="73" t="s">
        <v>558</v>
      </c>
      <c r="J58" s="73">
        <v>0</v>
      </c>
      <c r="K58" s="73">
        <v>0</v>
      </c>
      <c r="L58" s="73">
        <v>0</v>
      </c>
      <c r="M58" s="73">
        <v>0</v>
      </c>
      <c r="N58" s="73">
        <v>0</v>
      </c>
      <c r="O58" s="73">
        <v>0</v>
      </c>
      <c r="P58" s="73">
        <v>0</v>
      </c>
      <c r="Q58" s="73">
        <v>0</v>
      </c>
      <c r="R58" s="73">
        <v>0</v>
      </c>
      <c r="S58" s="62">
        <f t="shared" si="0"/>
        <v>2539.21</v>
      </c>
      <c r="T58" s="62">
        <f t="shared" si="1"/>
        <v>0</v>
      </c>
      <c r="U58" s="61" t="str">
        <f>VLOOKUP(B58,'FOLHA RESUMIDA'!C:I,2,0)</f>
        <v>IVANE FRANCISCO DE AZEVEDO</v>
      </c>
    </row>
    <row r="59" spans="1:21">
      <c r="A59" s="70">
        <v>1</v>
      </c>
      <c r="B59" s="70">
        <v>1597</v>
      </c>
      <c r="C59" s="72" t="s">
        <v>56</v>
      </c>
      <c r="D59" s="71">
        <v>30053</v>
      </c>
      <c r="E59" s="70" t="s">
        <v>557</v>
      </c>
      <c r="F59" s="70" t="s">
        <v>507</v>
      </c>
      <c r="G59" s="73">
        <v>3735.89</v>
      </c>
      <c r="H59" s="73">
        <v>0</v>
      </c>
      <c r="I59" s="73" t="s">
        <v>558</v>
      </c>
      <c r="J59" s="73">
        <v>0</v>
      </c>
      <c r="K59" s="73">
        <v>0</v>
      </c>
      <c r="L59" s="73">
        <v>0</v>
      </c>
      <c r="M59" s="73">
        <v>0</v>
      </c>
      <c r="N59" s="73">
        <v>0</v>
      </c>
      <c r="O59" s="73">
        <v>0</v>
      </c>
      <c r="P59" s="73">
        <v>0</v>
      </c>
      <c r="Q59" s="73">
        <v>0</v>
      </c>
      <c r="R59" s="73">
        <v>0</v>
      </c>
      <c r="S59" s="62">
        <f t="shared" si="0"/>
        <v>3735.89</v>
      </c>
      <c r="T59" s="62">
        <f t="shared" si="1"/>
        <v>0</v>
      </c>
      <c r="U59" s="61" t="str">
        <f>VLOOKUP(B59,'FOLHA RESUMIDA'!C:I,2,0)</f>
        <v>DILMA NEUZA DAS MERCES</v>
      </c>
    </row>
    <row r="60" spans="1:21">
      <c r="A60" s="70">
        <v>1</v>
      </c>
      <c r="B60" s="70">
        <v>1631</v>
      </c>
      <c r="C60" s="72" t="s">
        <v>57</v>
      </c>
      <c r="D60" s="71">
        <v>30176</v>
      </c>
      <c r="E60" s="70" t="s">
        <v>557</v>
      </c>
      <c r="F60" s="70" t="s">
        <v>434</v>
      </c>
      <c r="G60" s="73">
        <v>2303.15</v>
      </c>
      <c r="H60" s="73">
        <v>0</v>
      </c>
      <c r="I60" s="73" t="s">
        <v>558</v>
      </c>
      <c r="J60" s="73">
        <v>0</v>
      </c>
      <c r="K60" s="73">
        <v>0</v>
      </c>
      <c r="L60" s="73">
        <v>0</v>
      </c>
      <c r="M60" s="73">
        <v>0</v>
      </c>
      <c r="N60" s="73">
        <v>0</v>
      </c>
      <c r="O60" s="73">
        <v>0</v>
      </c>
      <c r="P60" s="73">
        <v>0</v>
      </c>
      <c r="Q60" s="73">
        <v>0</v>
      </c>
      <c r="R60" s="73">
        <v>0</v>
      </c>
      <c r="S60" s="62">
        <f t="shared" si="0"/>
        <v>2303.15</v>
      </c>
      <c r="T60" s="62">
        <f t="shared" si="1"/>
        <v>0</v>
      </c>
      <c r="U60" s="61" t="str">
        <f>VLOOKUP(B60,'FOLHA RESUMIDA'!C:I,2,0)</f>
        <v>GERSON MARTINS DA SILVA</v>
      </c>
    </row>
    <row r="61" spans="1:21">
      <c r="A61" s="70">
        <v>1</v>
      </c>
      <c r="B61" s="70">
        <v>1641</v>
      </c>
      <c r="C61" s="72" t="s">
        <v>58</v>
      </c>
      <c r="D61" s="71">
        <v>30384</v>
      </c>
      <c r="E61" s="70" t="s">
        <v>557</v>
      </c>
      <c r="F61" s="70" t="s">
        <v>437</v>
      </c>
      <c r="G61" s="73">
        <v>2303.15</v>
      </c>
      <c r="H61" s="73">
        <v>0</v>
      </c>
      <c r="I61" s="73" t="s">
        <v>558</v>
      </c>
      <c r="J61" s="73">
        <v>0</v>
      </c>
      <c r="K61" s="73">
        <v>0</v>
      </c>
      <c r="L61" s="73">
        <v>0</v>
      </c>
      <c r="M61" s="73">
        <v>0</v>
      </c>
      <c r="N61" s="73">
        <v>0</v>
      </c>
      <c r="O61" s="73">
        <v>0</v>
      </c>
      <c r="P61" s="73">
        <v>0</v>
      </c>
      <c r="Q61" s="73">
        <v>0</v>
      </c>
      <c r="R61" s="73">
        <v>0</v>
      </c>
      <c r="S61" s="62">
        <f t="shared" si="0"/>
        <v>2303.15</v>
      </c>
      <c r="T61" s="62">
        <f t="shared" si="1"/>
        <v>0</v>
      </c>
      <c r="U61" s="61" t="str">
        <f>VLOOKUP(B61,'FOLHA RESUMIDA'!C:I,2,0)</f>
        <v>JOAO FELICIANO ALVES</v>
      </c>
    </row>
    <row r="62" spans="1:21">
      <c r="A62" s="70">
        <v>1</v>
      </c>
      <c r="B62" s="70">
        <v>1650</v>
      </c>
      <c r="C62" s="72" t="s">
        <v>59</v>
      </c>
      <c r="D62" s="71">
        <v>30411</v>
      </c>
      <c r="E62" s="70" t="s">
        <v>557</v>
      </c>
      <c r="F62" s="70" t="s">
        <v>437</v>
      </c>
      <c r="G62" s="73">
        <v>2089.0100000000002</v>
      </c>
      <c r="H62" s="73">
        <v>0</v>
      </c>
      <c r="I62" s="73" t="s">
        <v>558</v>
      </c>
      <c r="J62" s="73">
        <v>0</v>
      </c>
      <c r="K62" s="73">
        <v>0</v>
      </c>
      <c r="L62" s="73">
        <v>0</v>
      </c>
      <c r="M62" s="73">
        <v>0</v>
      </c>
      <c r="N62" s="73">
        <v>0</v>
      </c>
      <c r="O62" s="73">
        <v>0</v>
      </c>
      <c r="P62" s="73">
        <v>0</v>
      </c>
      <c r="Q62" s="73">
        <v>0</v>
      </c>
      <c r="R62" s="73">
        <v>0</v>
      </c>
      <c r="S62" s="62">
        <f t="shared" si="0"/>
        <v>2089.0100000000002</v>
      </c>
      <c r="T62" s="62">
        <f t="shared" si="1"/>
        <v>0</v>
      </c>
      <c r="U62" s="61" t="str">
        <f>VLOOKUP(B62,'FOLHA RESUMIDA'!C:I,2,0)</f>
        <v>JANETE MARIA DA SILVA</v>
      </c>
    </row>
    <row r="63" spans="1:21">
      <c r="A63" s="70">
        <v>1</v>
      </c>
      <c r="B63" s="70">
        <v>1652</v>
      </c>
      <c r="C63" s="72" t="s">
        <v>60</v>
      </c>
      <c r="D63" s="71">
        <v>30410</v>
      </c>
      <c r="E63" s="70" t="s">
        <v>557</v>
      </c>
      <c r="F63" s="70" t="s">
        <v>437</v>
      </c>
      <c r="G63" s="73">
        <v>2089.0100000000002</v>
      </c>
      <c r="H63" s="73">
        <v>0</v>
      </c>
      <c r="I63" s="73" t="s">
        <v>558</v>
      </c>
      <c r="J63" s="73">
        <v>0</v>
      </c>
      <c r="K63" s="73">
        <v>0</v>
      </c>
      <c r="L63" s="73">
        <v>0</v>
      </c>
      <c r="M63" s="73">
        <v>0</v>
      </c>
      <c r="N63" s="73">
        <v>0</v>
      </c>
      <c r="O63" s="73">
        <v>0</v>
      </c>
      <c r="P63" s="73">
        <v>0</v>
      </c>
      <c r="Q63" s="73">
        <v>0</v>
      </c>
      <c r="R63" s="73">
        <v>0</v>
      </c>
      <c r="S63" s="62">
        <f t="shared" si="0"/>
        <v>2089.0100000000002</v>
      </c>
      <c r="T63" s="62">
        <f t="shared" si="1"/>
        <v>0</v>
      </c>
      <c r="U63" s="61" t="str">
        <f>VLOOKUP(B63,'FOLHA RESUMIDA'!C:I,2,0)</f>
        <v>ROMILDO NUNES DIAS</v>
      </c>
    </row>
    <row r="64" spans="1:21">
      <c r="A64" s="70">
        <v>1</v>
      </c>
      <c r="B64" s="70">
        <v>1665</v>
      </c>
      <c r="C64" s="72" t="s">
        <v>61</v>
      </c>
      <c r="D64" s="71">
        <v>31019</v>
      </c>
      <c r="E64" s="70" t="s">
        <v>557</v>
      </c>
      <c r="F64" s="70" t="s">
        <v>438</v>
      </c>
      <c r="G64" s="73">
        <v>2303.15</v>
      </c>
      <c r="H64" s="73">
        <v>0</v>
      </c>
      <c r="I64" s="73" t="s">
        <v>558</v>
      </c>
      <c r="J64" s="73">
        <v>0</v>
      </c>
      <c r="K64" s="73">
        <v>0</v>
      </c>
      <c r="L64" s="73">
        <v>0</v>
      </c>
      <c r="M64" s="73">
        <v>0</v>
      </c>
      <c r="N64" s="73">
        <v>0</v>
      </c>
      <c r="O64" s="73">
        <v>0</v>
      </c>
      <c r="P64" s="73">
        <v>0</v>
      </c>
      <c r="Q64" s="73">
        <v>0</v>
      </c>
      <c r="R64" s="73">
        <v>0</v>
      </c>
      <c r="S64" s="62">
        <f t="shared" si="0"/>
        <v>2303.15</v>
      </c>
      <c r="T64" s="62">
        <f t="shared" si="1"/>
        <v>0</v>
      </c>
      <c r="U64" s="61" t="str">
        <f>VLOOKUP(B64,'FOLHA RESUMIDA'!C:I,2,0)</f>
        <v>LUZIA BERNARDO DE SOUSA</v>
      </c>
    </row>
    <row r="65" spans="1:21">
      <c r="A65" s="70">
        <v>1</v>
      </c>
      <c r="B65" s="70">
        <v>1674</v>
      </c>
      <c r="C65" s="72" t="s">
        <v>62</v>
      </c>
      <c r="D65" s="71">
        <v>31231</v>
      </c>
      <c r="E65" s="70" t="s">
        <v>557</v>
      </c>
      <c r="F65" s="70" t="s">
        <v>437</v>
      </c>
      <c r="G65" s="73">
        <v>1894.8</v>
      </c>
      <c r="H65" s="73">
        <v>0</v>
      </c>
      <c r="I65" s="73" t="s">
        <v>558</v>
      </c>
      <c r="J65" s="73">
        <v>0</v>
      </c>
      <c r="K65" s="73">
        <v>0</v>
      </c>
      <c r="L65" s="73">
        <v>0</v>
      </c>
      <c r="M65" s="73">
        <v>0</v>
      </c>
      <c r="N65" s="73">
        <v>0</v>
      </c>
      <c r="O65" s="73">
        <v>0</v>
      </c>
      <c r="P65" s="73">
        <v>0</v>
      </c>
      <c r="Q65" s="73">
        <v>0</v>
      </c>
      <c r="R65" s="73">
        <v>0</v>
      </c>
      <c r="S65" s="62">
        <f t="shared" si="0"/>
        <v>1894.8</v>
      </c>
      <c r="T65" s="62">
        <f t="shared" si="1"/>
        <v>0</v>
      </c>
      <c r="U65" s="61" t="str">
        <f>VLOOKUP(B65,'FOLHA RESUMIDA'!C:I,2,0)</f>
        <v>MARIA HELENA FERREIRA DA SILVA</v>
      </c>
    </row>
    <row r="66" spans="1:21">
      <c r="A66" s="70">
        <v>16</v>
      </c>
      <c r="B66" s="70">
        <v>1682</v>
      </c>
      <c r="C66" s="72" t="s">
        <v>367</v>
      </c>
      <c r="D66" s="71">
        <v>31232</v>
      </c>
      <c r="E66" s="70" t="s">
        <v>557</v>
      </c>
      <c r="F66" s="70" t="s">
        <v>439</v>
      </c>
      <c r="G66" s="73">
        <v>3086.45</v>
      </c>
      <c r="H66" s="73">
        <v>0</v>
      </c>
      <c r="I66" s="73" t="s">
        <v>558</v>
      </c>
      <c r="J66" s="73">
        <v>0</v>
      </c>
      <c r="K66" s="73">
        <v>0</v>
      </c>
      <c r="L66" s="73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62">
        <f t="shared" si="0"/>
        <v>3086.45</v>
      </c>
      <c r="T66" s="62">
        <f t="shared" si="1"/>
        <v>0</v>
      </c>
      <c r="U66" s="61" t="str">
        <f>VLOOKUP(B66,'FOLHA RESUMIDA'!C:I,2,0)</f>
        <v>MOISES MARTINS DE MELO NETO</v>
      </c>
    </row>
    <row r="67" spans="1:21">
      <c r="A67" s="70">
        <v>10</v>
      </c>
      <c r="B67" s="70">
        <v>1683</v>
      </c>
      <c r="C67" s="72" t="s">
        <v>402</v>
      </c>
      <c r="D67" s="71">
        <v>31232</v>
      </c>
      <c r="E67" s="70" t="s">
        <v>557</v>
      </c>
      <c r="F67" s="70" t="s">
        <v>439</v>
      </c>
      <c r="G67" s="73">
        <v>3086.45</v>
      </c>
      <c r="H67" s="73">
        <v>0</v>
      </c>
      <c r="I67" s="73" t="s">
        <v>558</v>
      </c>
      <c r="J67" s="73">
        <v>0</v>
      </c>
      <c r="K67" s="73">
        <v>0</v>
      </c>
      <c r="L67" s="73">
        <v>0</v>
      </c>
      <c r="M67" s="73">
        <v>0</v>
      </c>
      <c r="N67" s="73">
        <v>0</v>
      </c>
      <c r="O67" s="73">
        <v>0</v>
      </c>
      <c r="P67" s="73">
        <v>0</v>
      </c>
      <c r="Q67" s="73">
        <v>0</v>
      </c>
      <c r="R67" s="73">
        <v>0</v>
      </c>
      <c r="S67" s="62">
        <f t="shared" si="0"/>
        <v>3086.45</v>
      </c>
      <c r="T67" s="62">
        <f t="shared" si="1"/>
        <v>0</v>
      </c>
      <c r="U67" s="61" t="str">
        <f>VLOOKUP(B67,'FOLHA RESUMIDA'!C:I,2,0)</f>
        <v>ADEMIR LOPES DA SILVA</v>
      </c>
    </row>
    <row r="68" spans="1:21">
      <c r="A68" s="70">
        <v>51</v>
      </c>
      <c r="B68" s="70">
        <v>1726</v>
      </c>
      <c r="C68" s="72" t="s">
        <v>403</v>
      </c>
      <c r="D68" s="71">
        <v>32084</v>
      </c>
      <c r="E68" s="70" t="s">
        <v>557</v>
      </c>
      <c r="F68" s="70" t="s">
        <v>439</v>
      </c>
      <c r="G68" s="73">
        <v>3086.45</v>
      </c>
      <c r="H68" s="73">
        <v>0</v>
      </c>
      <c r="I68" s="73" t="s">
        <v>558</v>
      </c>
      <c r="J68" s="73">
        <v>0</v>
      </c>
      <c r="K68" s="73">
        <v>0</v>
      </c>
      <c r="L68" s="73">
        <v>0</v>
      </c>
      <c r="M68" s="73">
        <v>0</v>
      </c>
      <c r="N68" s="73">
        <v>0</v>
      </c>
      <c r="O68" s="73">
        <v>0</v>
      </c>
      <c r="P68" s="73">
        <v>0</v>
      </c>
      <c r="Q68" s="73">
        <v>0</v>
      </c>
      <c r="R68" s="73">
        <v>0</v>
      </c>
      <c r="S68" s="62">
        <f t="shared" ref="S68:S131" si="2">SUM(G68:H68)+O68+Q68</f>
        <v>3086.45</v>
      </c>
      <c r="T68" s="62">
        <f t="shared" ref="T68:T131" si="3">SUM(J68:N68)+P68+R68</f>
        <v>0</v>
      </c>
      <c r="U68" s="61" t="str">
        <f>VLOOKUP(B68,'FOLHA RESUMIDA'!C:I,2,0)</f>
        <v>JOSE CARLOS VIEIRA</v>
      </c>
    </row>
    <row r="69" spans="1:21">
      <c r="A69" s="70">
        <v>1</v>
      </c>
      <c r="B69" s="70">
        <v>1741</v>
      </c>
      <c r="C69" s="72" t="s">
        <v>63</v>
      </c>
      <c r="D69" s="71">
        <v>32106</v>
      </c>
      <c r="E69" s="70" t="s">
        <v>557</v>
      </c>
      <c r="F69" s="70" t="s">
        <v>437</v>
      </c>
      <c r="G69" s="73">
        <v>3240.74</v>
      </c>
      <c r="H69" s="73">
        <v>0</v>
      </c>
      <c r="I69" s="73" t="s">
        <v>558</v>
      </c>
      <c r="J69" s="73">
        <v>0</v>
      </c>
      <c r="K69" s="73">
        <v>0</v>
      </c>
      <c r="L69" s="73">
        <v>0</v>
      </c>
      <c r="M69" s="73">
        <v>0</v>
      </c>
      <c r="N69" s="73">
        <v>0</v>
      </c>
      <c r="O69" s="73">
        <v>0</v>
      </c>
      <c r="P69" s="73">
        <v>0</v>
      </c>
      <c r="Q69" s="73">
        <v>0</v>
      </c>
      <c r="R69" s="73">
        <v>0</v>
      </c>
      <c r="S69" s="62">
        <f t="shared" si="2"/>
        <v>3240.74</v>
      </c>
      <c r="T69" s="62">
        <f t="shared" si="3"/>
        <v>0</v>
      </c>
      <c r="U69" s="61" t="str">
        <f>VLOOKUP(B69,'FOLHA RESUMIDA'!C:I,2,0)</f>
        <v>MARCONDES C  DE OLIVEIRA</v>
      </c>
    </row>
    <row r="70" spans="1:21">
      <c r="A70" s="70">
        <v>1</v>
      </c>
      <c r="B70" s="70">
        <v>1749</v>
      </c>
      <c r="C70" s="72" t="s">
        <v>64</v>
      </c>
      <c r="D70" s="71">
        <v>32111</v>
      </c>
      <c r="E70" s="70" t="s">
        <v>557</v>
      </c>
      <c r="F70" s="70" t="s">
        <v>507</v>
      </c>
      <c r="G70" s="73">
        <v>2293.4899999999998</v>
      </c>
      <c r="H70" s="73">
        <v>0</v>
      </c>
      <c r="I70" s="73" t="s">
        <v>558</v>
      </c>
      <c r="J70" s="73">
        <v>0</v>
      </c>
      <c r="K70" s="73">
        <v>0</v>
      </c>
      <c r="L70" s="73">
        <v>0</v>
      </c>
      <c r="M70" s="73">
        <v>0</v>
      </c>
      <c r="N70" s="73">
        <v>0</v>
      </c>
      <c r="O70" s="73">
        <v>0</v>
      </c>
      <c r="P70" s="73">
        <v>0</v>
      </c>
      <c r="Q70" s="73">
        <v>0</v>
      </c>
      <c r="R70" s="73">
        <v>0</v>
      </c>
      <c r="S70" s="62">
        <f t="shared" si="2"/>
        <v>2293.4899999999998</v>
      </c>
      <c r="T70" s="62">
        <f t="shared" si="3"/>
        <v>0</v>
      </c>
      <c r="U70" s="61" t="str">
        <f>VLOOKUP(B70,'FOLHA RESUMIDA'!C:I,2,0)</f>
        <v>MANOEL MARTINS LEITE NETO</v>
      </c>
    </row>
    <row r="71" spans="1:21">
      <c r="A71" s="70">
        <v>1</v>
      </c>
      <c r="B71" s="70">
        <v>1774</v>
      </c>
      <c r="C71" s="72" t="s">
        <v>65</v>
      </c>
      <c r="D71" s="71">
        <v>32162</v>
      </c>
      <c r="E71" s="70" t="s">
        <v>557</v>
      </c>
      <c r="F71" s="70" t="s">
        <v>437</v>
      </c>
      <c r="G71" s="73">
        <v>2418.31</v>
      </c>
      <c r="H71" s="73">
        <v>0</v>
      </c>
      <c r="I71" s="73" t="s">
        <v>558</v>
      </c>
      <c r="J71" s="73">
        <v>0</v>
      </c>
      <c r="K71" s="73">
        <v>0</v>
      </c>
      <c r="L71" s="73">
        <v>0</v>
      </c>
      <c r="M71" s="73">
        <v>0</v>
      </c>
      <c r="N71" s="73">
        <v>0</v>
      </c>
      <c r="O71" s="73">
        <v>0</v>
      </c>
      <c r="P71" s="73">
        <v>0</v>
      </c>
      <c r="Q71" s="73">
        <v>0</v>
      </c>
      <c r="R71" s="73">
        <v>0</v>
      </c>
      <c r="S71" s="62">
        <f t="shared" si="2"/>
        <v>2418.31</v>
      </c>
      <c r="T71" s="62">
        <f t="shared" si="3"/>
        <v>0</v>
      </c>
      <c r="U71" s="61" t="str">
        <f>VLOOKUP(B71,'FOLHA RESUMIDA'!C:I,2,0)</f>
        <v>FRANCISCO DE ASSIS BEZERRA</v>
      </c>
    </row>
    <row r="72" spans="1:21">
      <c r="A72" s="70">
        <v>1</v>
      </c>
      <c r="B72" s="70">
        <v>1794</v>
      </c>
      <c r="C72" s="72" t="s">
        <v>66</v>
      </c>
      <c r="D72" s="71">
        <v>32216</v>
      </c>
      <c r="E72" s="70" t="s">
        <v>557</v>
      </c>
      <c r="F72" s="70" t="s">
        <v>513</v>
      </c>
      <c r="G72" s="73">
        <v>4324.78</v>
      </c>
      <c r="H72" s="73">
        <v>0</v>
      </c>
      <c r="I72" s="73" t="s">
        <v>558</v>
      </c>
      <c r="J72" s="73">
        <v>0</v>
      </c>
      <c r="K72" s="73">
        <v>0</v>
      </c>
      <c r="L72" s="73">
        <v>0</v>
      </c>
      <c r="M72" s="73">
        <v>0</v>
      </c>
      <c r="N72" s="73">
        <v>0</v>
      </c>
      <c r="O72" s="73">
        <v>0</v>
      </c>
      <c r="P72" s="73">
        <v>0</v>
      </c>
      <c r="Q72" s="73">
        <v>0</v>
      </c>
      <c r="R72" s="73">
        <v>0</v>
      </c>
      <c r="S72" s="62">
        <f t="shared" si="2"/>
        <v>4324.78</v>
      </c>
      <c r="T72" s="62">
        <f t="shared" si="3"/>
        <v>0</v>
      </c>
      <c r="U72" s="61" t="str">
        <f>VLOOKUP(B72,'FOLHA RESUMIDA'!C:I,2,0)</f>
        <v>LUCIENE MARIA DE ANDRADE</v>
      </c>
    </row>
    <row r="73" spans="1:21">
      <c r="A73" s="70">
        <v>1</v>
      </c>
      <c r="B73" s="70">
        <v>1796</v>
      </c>
      <c r="C73" s="72" t="s">
        <v>67</v>
      </c>
      <c r="D73" s="71">
        <v>32216</v>
      </c>
      <c r="E73" s="70" t="s">
        <v>557</v>
      </c>
      <c r="F73" s="70" t="s">
        <v>437</v>
      </c>
      <c r="G73" s="73">
        <v>1894.8</v>
      </c>
      <c r="H73" s="73">
        <v>0</v>
      </c>
      <c r="I73" s="73" t="s">
        <v>558</v>
      </c>
      <c r="J73" s="73">
        <v>0</v>
      </c>
      <c r="K73" s="73">
        <v>0</v>
      </c>
      <c r="L73" s="73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62">
        <f t="shared" si="2"/>
        <v>1894.8</v>
      </c>
      <c r="T73" s="62">
        <f t="shared" si="3"/>
        <v>0</v>
      </c>
      <c r="U73" s="61" t="str">
        <f>VLOOKUP(B73,'FOLHA RESUMIDA'!C:I,2,0)</f>
        <v>NEUZA ANUNCIACAO COELHO</v>
      </c>
    </row>
    <row r="74" spans="1:21">
      <c r="A74" s="70">
        <v>1</v>
      </c>
      <c r="B74" s="70">
        <v>1809</v>
      </c>
      <c r="C74" s="72" t="s">
        <v>68</v>
      </c>
      <c r="D74" s="71">
        <v>32371</v>
      </c>
      <c r="E74" s="70" t="s">
        <v>557</v>
      </c>
      <c r="F74" s="70" t="s">
        <v>512</v>
      </c>
      <c r="G74" s="73">
        <v>3227.19</v>
      </c>
      <c r="H74" s="73">
        <v>0</v>
      </c>
      <c r="I74" s="73" t="s">
        <v>558</v>
      </c>
      <c r="J74" s="73">
        <v>0</v>
      </c>
      <c r="K74" s="73">
        <v>0</v>
      </c>
      <c r="L74" s="73">
        <v>0</v>
      </c>
      <c r="M74" s="73">
        <v>0</v>
      </c>
      <c r="N74" s="73">
        <v>0</v>
      </c>
      <c r="O74" s="73">
        <v>0</v>
      </c>
      <c r="P74" s="73">
        <v>0</v>
      </c>
      <c r="Q74" s="73">
        <v>0</v>
      </c>
      <c r="R74" s="73">
        <v>0</v>
      </c>
      <c r="S74" s="62">
        <f t="shared" si="2"/>
        <v>3227.19</v>
      </c>
      <c r="T74" s="62">
        <f t="shared" si="3"/>
        <v>0</v>
      </c>
      <c r="U74" s="61" t="str">
        <f>VLOOKUP(B74,'FOLHA RESUMIDA'!C:I,2,0)</f>
        <v>JOSE IRANILDO DE ANDRADE SILVA</v>
      </c>
    </row>
    <row r="75" spans="1:21">
      <c r="A75" s="70">
        <v>1</v>
      </c>
      <c r="B75" s="70">
        <v>1821</v>
      </c>
      <c r="C75" s="72" t="s">
        <v>69</v>
      </c>
      <c r="D75" s="71">
        <v>32414</v>
      </c>
      <c r="E75" s="70" t="s">
        <v>557</v>
      </c>
      <c r="F75" s="70" t="s">
        <v>436</v>
      </c>
      <c r="G75" s="73">
        <v>2303.15</v>
      </c>
      <c r="H75" s="73">
        <v>1797.12</v>
      </c>
      <c r="I75" s="73" t="s">
        <v>558</v>
      </c>
      <c r="J75" s="73">
        <v>0</v>
      </c>
      <c r="K75" s="73">
        <v>0</v>
      </c>
      <c r="L75" s="73">
        <v>0</v>
      </c>
      <c r="M75" s="73">
        <v>0</v>
      </c>
      <c r="N75" s="73">
        <v>0</v>
      </c>
      <c r="O75" s="73">
        <v>0</v>
      </c>
      <c r="P75" s="73">
        <v>0</v>
      </c>
      <c r="Q75" s="73">
        <v>0</v>
      </c>
      <c r="R75" s="73">
        <v>0</v>
      </c>
      <c r="S75" s="62">
        <f t="shared" si="2"/>
        <v>4100.2700000000004</v>
      </c>
      <c r="T75" s="62">
        <f t="shared" si="3"/>
        <v>0</v>
      </c>
      <c r="U75" s="61" t="str">
        <f>VLOOKUP(B75,'FOLHA RESUMIDA'!C:I,2,0)</f>
        <v>CARLOS STENIO DE DEUS</v>
      </c>
    </row>
    <row r="76" spans="1:21">
      <c r="A76" s="70">
        <v>1</v>
      </c>
      <c r="B76" s="70">
        <v>1822</v>
      </c>
      <c r="C76" s="72" t="s">
        <v>70</v>
      </c>
      <c r="D76" s="71">
        <v>32420</v>
      </c>
      <c r="E76" s="70" t="s">
        <v>557</v>
      </c>
      <c r="F76" s="70" t="s">
        <v>434</v>
      </c>
      <c r="G76" s="73">
        <v>1718.63</v>
      </c>
      <c r="H76" s="73">
        <v>0</v>
      </c>
      <c r="I76" s="73" t="s">
        <v>558</v>
      </c>
      <c r="J76" s="73">
        <v>0</v>
      </c>
      <c r="K76" s="73">
        <v>0</v>
      </c>
      <c r="L76" s="73">
        <v>0</v>
      </c>
      <c r="M76" s="73">
        <v>0</v>
      </c>
      <c r="N76" s="73">
        <v>0</v>
      </c>
      <c r="O76" s="73">
        <v>0</v>
      </c>
      <c r="P76" s="73">
        <v>0</v>
      </c>
      <c r="Q76" s="73">
        <v>0</v>
      </c>
      <c r="R76" s="73">
        <v>0</v>
      </c>
      <c r="S76" s="62">
        <f t="shared" si="2"/>
        <v>1718.63</v>
      </c>
      <c r="T76" s="62">
        <f t="shared" si="3"/>
        <v>0</v>
      </c>
      <c r="U76" s="61" t="str">
        <f>VLOOKUP(B76,'FOLHA RESUMIDA'!C:I,2,0)</f>
        <v>GILMAR BEZERRA DE OLIVEIRA</v>
      </c>
    </row>
    <row r="77" spans="1:21">
      <c r="A77" s="70">
        <v>1</v>
      </c>
      <c r="B77" s="70">
        <v>1906</v>
      </c>
      <c r="C77" s="72" t="s">
        <v>71</v>
      </c>
      <c r="D77" s="71">
        <v>32909</v>
      </c>
      <c r="E77" s="70" t="s">
        <v>557</v>
      </c>
      <c r="F77" s="70" t="s">
        <v>507</v>
      </c>
      <c r="G77" s="73">
        <v>3558</v>
      </c>
      <c r="H77" s="73">
        <v>0</v>
      </c>
      <c r="I77" s="73" t="s">
        <v>558</v>
      </c>
      <c r="J77" s="73">
        <v>0</v>
      </c>
      <c r="K77" s="73">
        <v>0</v>
      </c>
      <c r="L77" s="73">
        <v>0</v>
      </c>
      <c r="M77" s="73">
        <v>0</v>
      </c>
      <c r="N77" s="73">
        <v>0</v>
      </c>
      <c r="O77" s="73">
        <v>0</v>
      </c>
      <c r="P77" s="73">
        <v>0</v>
      </c>
      <c r="Q77" s="73">
        <v>0</v>
      </c>
      <c r="R77" s="73">
        <v>0</v>
      </c>
      <c r="S77" s="62">
        <f t="shared" si="2"/>
        <v>3558</v>
      </c>
      <c r="T77" s="62">
        <f t="shared" si="3"/>
        <v>0</v>
      </c>
      <c r="U77" s="61" t="str">
        <f>VLOOKUP(B77,'FOLHA RESUMIDA'!C:I,2,0)</f>
        <v>IZABEL CRISTINA F DE ARRUDA</v>
      </c>
    </row>
    <row r="78" spans="1:21">
      <c r="A78" s="70">
        <v>1</v>
      </c>
      <c r="B78" s="70">
        <v>1908</v>
      </c>
      <c r="C78" s="72" t="s">
        <v>72</v>
      </c>
      <c r="D78" s="71">
        <v>32909</v>
      </c>
      <c r="E78" s="70" t="s">
        <v>557</v>
      </c>
      <c r="F78" s="70" t="s">
        <v>507</v>
      </c>
      <c r="G78" s="73">
        <v>3922.69</v>
      </c>
      <c r="H78" s="73">
        <v>0</v>
      </c>
      <c r="I78" s="73" t="s">
        <v>558</v>
      </c>
      <c r="J78" s="73">
        <v>0</v>
      </c>
      <c r="K78" s="73">
        <v>0</v>
      </c>
      <c r="L78" s="73">
        <v>0</v>
      </c>
      <c r="M78" s="73">
        <v>0</v>
      </c>
      <c r="N78" s="73">
        <v>3480</v>
      </c>
      <c r="O78" s="73">
        <v>0</v>
      </c>
      <c r="P78" s="73">
        <v>0</v>
      </c>
      <c r="Q78" s="73">
        <v>0</v>
      </c>
      <c r="R78" s="73">
        <v>0</v>
      </c>
      <c r="S78" s="62">
        <f t="shared" si="2"/>
        <v>3922.69</v>
      </c>
      <c r="T78" s="62">
        <f t="shared" si="3"/>
        <v>3480</v>
      </c>
      <c r="U78" s="61" t="str">
        <f>VLOOKUP(B78,'FOLHA RESUMIDA'!C:I,2,0)</f>
        <v>LUCIA MARIA ARAUJO LAVOR</v>
      </c>
    </row>
    <row r="79" spans="1:21">
      <c r="A79" s="70">
        <v>1</v>
      </c>
      <c r="B79" s="70">
        <v>1909</v>
      </c>
      <c r="C79" s="72" t="s">
        <v>73</v>
      </c>
      <c r="D79" s="71">
        <v>32909</v>
      </c>
      <c r="E79" s="70" t="s">
        <v>557</v>
      </c>
      <c r="F79" s="70" t="s">
        <v>437</v>
      </c>
      <c r="G79" s="73">
        <v>3086.45</v>
      </c>
      <c r="H79" s="73">
        <v>0</v>
      </c>
      <c r="I79" s="73" t="s">
        <v>558</v>
      </c>
      <c r="J79" s="73">
        <v>0</v>
      </c>
      <c r="K79" s="73">
        <v>0</v>
      </c>
      <c r="L79" s="73">
        <v>0</v>
      </c>
      <c r="M79" s="73">
        <v>0</v>
      </c>
      <c r="N79" s="73">
        <v>0</v>
      </c>
      <c r="O79" s="73">
        <v>0</v>
      </c>
      <c r="P79" s="73">
        <v>0</v>
      </c>
      <c r="Q79" s="73">
        <v>0</v>
      </c>
      <c r="R79" s="73">
        <v>0</v>
      </c>
      <c r="S79" s="62">
        <f t="shared" si="2"/>
        <v>3086.45</v>
      </c>
      <c r="T79" s="62">
        <f t="shared" si="3"/>
        <v>0</v>
      </c>
      <c r="U79" s="61" t="str">
        <f>VLOOKUP(B79,'FOLHA RESUMIDA'!C:I,2,0)</f>
        <v>IVANILDO BATISTA DA SILVA</v>
      </c>
    </row>
    <row r="80" spans="1:21">
      <c r="A80" s="70">
        <v>1</v>
      </c>
      <c r="B80" s="70">
        <v>1916</v>
      </c>
      <c r="C80" s="72" t="s">
        <v>363</v>
      </c>
      <c r="D80" s="71">
        <v>32948</v>
      </c>
      <c r="E80" s="70" t="s">
        <v>557</v>
      </c>
      <c r="F80" s="70" t="s">
        <v>493</v>
      </c>
      <c r="G80" s="73">
        <v>2835.42</v>
      </c>
      <c r="H80" s="73">
        <v>0</v>
      </c>
      <c r="I80" s="73" t="s">
        <v>558</v>
      </c>
      <c r="J80" s="73">
        <v>0</v>
      </c>
      <c r="K80" s="73">
        <v>0</v>
      </c>
      <c r="L80" s="73">
        <v>0</v>
      </c>
      <c r="M80" s="73">
        <v>0</v>
      </c>
      <c r="N80" s="73">
        <v>0</v>
      </c>
      <c r="O80" s="73">
        <v>0</v>
      </c>
      <c r="P80" s="73">
        <v>0</v>
      </c>
      <c r="Q80" s="73">
        <v>0</v>
      </c>
      <c r="R80" s="73">
        <v>0</v>
      </c>
      <c r="S80" s="62">
        <f t="shared" si="2"/>
        <v>2835.42</v>
      </c>
      <c r="T80" s="62">
        <f t="shared" si="3"/>
        <v>0</v>
      </c>
      <c r="U80" s="61" t="str">
        <f>VLOOKUP(B80,'FOLHA RESUMIDA'!C:I,2,0)</f>
        <v>FABIOLA ALBUQUERQUE PINHEIRO</v>
      </c>
    </row>
    <row r="81" spans="1:21">
      <c r="A81" s="70">
        <v>1</v>
      </c>
      <c r="B81" s="70">
        <v>1924</v>
      </c>
      <c r="C81" s="72" t="s">
        <v>74</v>
      </c>
      <c r="D81" s="71">
        <v>33390</v>
      </c>
      <c r="E81" s="70" t="s">
        <v>557</v>
      </c>
      <c r="F81" s="70" t="s">
        <v>507</v>
      </c>
      <c r="G81" s="73">
        <v>4324.78</v>
      </c>
      <c r="H81" s="73">
        <v>2922.63</v>
      </c>
      <c r="I81" s="73" t="s">
        <v>558</v>
      </c>
      <c r="J81" s="73">
        <v>0</v>
      </c>
      <c r="K81" s="73">
        <v>0</v>
      </c>
      <c r="L81" s="73">
        <v>0</v>
      </c>
      <c r="M81" s="73">
        <v>0</v>
      </c>
      <c r="N81" s="73">
        <v>0</v>
      </c>
      <c r="O81" s="73">
        <v>0</v>
      </c>
      <c r="P81" s="73">
        <v>0</v>
      </c>
      <c r="Q81" s="73">
        <v>0</v>
      </c>
      <c r="R81" s="73">
        <v>0</v>
      </c>
      <c r="S81" s="62">
        <f t="shared" si="2"/>
        <v>7247.41</v>
      </c>
      <c r="T81" s="62">
        <f t="shared" si="3"/>
        <v>0</v>
      </c>
      <c r="U81" s="61" t="str">
        <f>VLOOKUP(B81,'FOLHA RESUMIDA'!C:I,2,0)</f>
        <v>CARLOS HENRIQUE LIMA DE MELO</v>
      </c>
    </row>
    <row r="82" spans="1:21">
      <c r="A82" s="70">
        <v>1</v>
      </c>
      <c r="B82" s="70">
        <v>1927</v>
      </c>
      <c r="C82" s="72" t="s">
        <v>75</v>
      </c>
      <c r="D82" s="71">
        <v>33390</v>
      </c>
      <c r="E82" s="70" t="s">
        <v>557</v>
      </c>
      <c r="F82" s="70" t="s">
        <v>437</v>
      </c>
      <c r="G82" s="73">
        <v>2939.44</v>
      </c>
      <c r="H82" s="73">
        <v>2449.48</v>
      </c>
      <c r="I82" s="73" t="s">
        <v>558</v>
      </c>
      <c r="J82" s="73">
        <v>0</v>
      </c>
      <c r="K82" s="73">
        <v>0</v>
      </c>
      <c r="L82" s="73">
        <v>0</v>
      </c>
      <c r="M82" s="73">
        <v>0</v>
      </c>
      <c r="N82" s="73">
        <v>0</v>
      </c>
      <c r="O82" s="73">
        <v>0</v>
      </c>
      <c r="P82" s="73">
        <v>0</v>
      </c>
      <c r="Q82" s="73">
        <v>0</v>
      </c>
      <c r="R82" s="73">
        <v>0</v>
      </c>
      <c r="S82" s="62">
        <f t="shared" si="2"/>
        <v>5388.92</v>
      </c>
      <c r="T82" s="62">
        <f t="shared" si="3"/>
        <v>0</v>
      </c>
      <c r="U82" s="61" t="str">
        <f>VLOOKUP(B82,'FOLHA RESUMIDA'!C:I,2,0)</f>
        <v>RITA DE CASSIA CHAGAS</v>
      </c>
    </row>
    <row r="83" spans="1:21">
      <c r="A83" s="70">
        <v>1</v>
      </c>
      <c r="B83" s="70">
        <v>1932</v>
      </c>
      <c r="C83" s="72" t="s">
        <v>76</v>
      </c>
      <c r="D83" s="71">
        <v>33390</v>
      </c>
      <c r="E83" s="70" t="s">
        <v>557</v>
      </c>
      <c r="F83" s="70" t="s">
        <v>507</v>
      </c>
      <c r="G83" s="73">
        <v>3641.88</v>
      </c>
      <c r="H83" s="73">
        <v>3219.67</v>
      </c>
      <c r="I83" s="73" t="s">
        <v>558</v>
      </c>
      <c r="J83" s="73">
        <v>0</v>
      </c>
      <c r="K83" s="73">
        <v>0</v>
      </c>
      <c r="L83" s="73">
        <v>0</v>
      </c>
      <c r="M83" s="73">
        <v>0</v>
      </c>
      <c r="N83" s="73">
        <v>0</v>
      </c>
      <c r="O83" s="73">
        <v>0</v>
      </c>
      <c r="P83" s="73">
        <v>0</v>
      </c>
      <c r="Q83" s="73">
        <v>0</v>
      </c>
      <c r="R83" s="73">
        <v>0</v>
      </c>
      <c r="S83" s="62">
        <f t="shared" si="2"/>
        <v>6861.55</v>
      </c>
      <c r="T83" s="62">
        <f t="shared" si="3"/>
        <v>0</v>
      </c>
      <c r="U83" s="61" t="str">
        <f>VLOOKUP(B83,'FOLHA RESUMIDA'!C:I,2,0)</f>
        <v>ROSILENE MARIA ANACLETO</v>
      </c>
    </row>
    <row r="84" spans="1:21">
      <c r="A84" s="70">
        <v>1</v>
      </c>
      <c r="B84" s="70">
        <v>1937</v>
      </c>
      <c r="C84" s="72" t="s">
        <v>77</v>
      </c>
      <c r="D84" s="71">
        <v>33390</v>
      </c>
      <c r="E84" s="70" t="s">
        <v>557</v>
      </c>
      <c r="F84" s="70" t="s">
        <v>506</v>
      </c>
      <c r="G84" s="73">
        <v>2184.27</v>
      </c>
      <c r="H84" s="73">
        <v>1150.18</v>
      </c>
      <c r="I84" s="73" t="s">
        <v>558</v>
      </c>
      <c r="J84" s="73">
        <v>0</v>
      </c>
      <c r="K84" s="73">
        <v>0</v>
      </c>
      <c r="L84" s="73">
        <v>0</v>
      </c>
      <c r="M84" s="73">
        <v>0</v>
      </c>
      <c r="N84" s="73">
        <v>0</v>
      </c>
      <c r="O84" s="73">
        <v>0</v>
      </c>
      <c r="P84" s="73">
        <v>0</v>
      </c>
      <c r="Q84" s="73">
        <v>0</v>
      </c>
      <c r="R84" s="73">
        <v>0</v>
      </c>
      <c r="S84" s="62">
        <f t="shared" si="2"/>
        <v>3334.45</v>
      </c>
      <c r="T84" s="62">
        <f t="shared" si="3"/>
        <v>0</v>
      </c>
      <c r="U84" s="61" t="str">
        <f>VLOOKUP(B84,'FOLHA RESUMIDA'!C:I,2,0)</f>
        <v>RILDA MARIA DA SILVA</v>
      </c>
    </row>
    <row r="85" spans="1:21">
      <c r="A85" s="70">
        <v>1</v>
      </c>
      <c r="B85" s="70">
        <v>1980</v>
      </c>
      <c r="C85" s="72" t="s">
        <v>78</v>
      </c>
      <c r="D85" s="71">
        <v>33390</v>
      </c>
      <c r="E85" s="70" t="s">
        <v>557</v>
      </c>
      <c r="F85" s="70" t="s">
        <v>512</v>
      </c>
      <c r="G85" s="73">
        <v>5795.58</v>
      </c>
      <c r="H85" s="73">
        <v>6826.22</v>
      </c>
      <c r="I85" s="73" t="s">
        <v>558</v>
      </c>
      <c r="J85" s="73">
        <v>0</v>
      </c>
      <c r="K85" s="73">
        <v>0</v>
      </c>
      <c r="L85" s="73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62">
        <f t="shared" si="2"/>
        <v>12621.8</v>
      </c>
      <c r="T85" s="62">
        <f t="shared" si="3"/>
        <v>0</v>
      </c>
      <c r="U85" s="61" t="str">
        <f>VLOOKUP(B85,'FOLHA RESUMIDA'!C:I,2,0)</f>
        <v>MANOEL NETO DINIZ</v>
      </c>
    </row>
    <row r="86" spans="1:21">
      <c r="A86" s="70">
        <v>1</v>
      </c>
      <c r="B86" s="70">
        <v>1999</v>
      </c>
      <c r="C86" s="72" t="s">
        <v>79</v>
      </c>
      <c r="D86" s="71">
        <v>33390</v>
      </c>
      <c r="E86" s="70" t="s">
        <v>557</v>
      </c>
      <c r="F86" s="70" t="s">
        <v>442</v>
      </c>
      <c r="G86" s="73">
        <v>2655</v>
      </c>
      <c r="H86" s="73">
        <v>0</v>
      </c>
      <c r="I86" s="73" t="s">
        <v>558</v>
      </c>
      <c r="J86" s="73">
        <v>0</v>
      </c>
      <c r="K86" s="73">
        <v>0</v>
      </c>
      <c r="L86" s="73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62">
        <f t="shared" si="2"/>
        <v>2655</v>
      </c>
      <c r="T86" s="62">
        <f t="shared" si="3"/>
        <v>0</v>
      </c>
      <c r="U86" s="61" t="str">
        <f>VLOOKUP(B86,'FOLHA RESUMIDA'!C:I,2,0)</f>
        <v>ELIAS RIBEIRO DA SILVA FILHO</v>
      </c>
    </row>
    <row r="87" spans="1:21">
      <c r="A87" s="70">
        <v>1</v>
      </c>
      <c r="B87" s="70">
        <v>2008</v>
      </c>
      <c r="C87" s="72" t="s">
        <v>80</v>
      </c>
      <c r="D87" s="71">
        <v>33590</v>
      </c>
      <c r="E87" s="70" t="s">
        <v>557</v>
      </c>
      <c r="F87" s="70" t="s">
        <v>437</v>
      </c>
      <c r="G87" s="73">
        <v>3572.94</v>
      </c>
      <c r="H87" s="73">
        <v>0</v>
      </c>
      <c r="I87" s="73" t="s">
        <v>558</v>
      </c>
      <c r="J87" s="73">
        <v>0</v>
      </c>
      <c r="K87" s="73">
        <v>0</v>
      </c>
      <c r="L87" s="73">
        <v>0</v>
      </c>
      <c r="M87" s="73">
        <v>0</v>
      </c>
      <c r="N87" s="73">
        <v>0</v>
      </c>
      <c r="O87" s="73">
        <v>0</v>
      </c>
      <c r="P87" s="73">
        <v>0</v>
      </c>
      <c r="Q87" s="73">
        <v>0</v>
      </c>
      <c r="R87" s="73">
        <v>0</v>
      </c>
      <c r="S87" s="62">
        <f t="shared" si="2"/>
        <v>3572.94</v>
      </c>
      <c r="T87" s="62">
        <f t="shared" si="3"/>
        <v>0</v>
      </c>
      <c r="U87" s="61" t="str">
        <f>VLOOKUP(B87,'FOLHA RESUMIDA'!C:I,2,0)</f>
        <v>AMAURI GONCALO DA SILVA</v>
      </c>
    </row>
    <row r="88" spans="1:21">
      <c r="A88" s="70">
        <v>1</v>
      </c>
      <c r="B88" s="70">
        <v>2015</v>
      </c>
      <c r="C88" s="72" t="s">
        <v>81</v>
      </c>
      <c r="D88" s="71">
        <v>33590</v>
      </c>
      <c r="E88" s="70" t="s">
        <v>557</v>
      </c>
      <c r="F88" s="70" t="s">
        <v>437</v>
      </c>
      <c r="G88" s="73">
        <v>3086.45</v>
      </c>
      <c r="H88" s="73">
        <v>7461.57</v>
      </c>
      <c r="I88" s="73" t="s">
        <v>558</v>
      </c>
      <c r="J88" s="73">
        <v>0</v>
      </c>
      <c r="K88" s="73">
        <v>0</v>
      </c>
      <c r="L88" s="73">
        <v>0</v>
      </c>
      <c r="M88" s="73">
        <v>0</v>
      </c>
      <c r="N88" s="73">
        <v>0</v>
      </c>
      <c r="O88" s="73">
        <v>0</v>
      </c>
      <c r="P88" s="73">
        <v>0</v>
      </c>
      <c r="Q88" s="73">
        <v>0</v>
      </c>
      <c r="R88" s="73">
        <v>0</v>
      </c>
      <c r="S88" s="62">
        <f t="shared" si="2"/>
        <v>10548.02</v>
      </c>
      <c r="T88" s="62">
        <f t="shared" si="3"/>
        <v>0</v>
      </c>
      <c r="U88" s="61" t="str">
        <f>VLOOKUP(B88,'FOLHA RESUMIDA'!C:I,2,0)</f>
        <v>MARIA SANDRA PONTES MENDONCA</v>
      </c>
    </row>
    <row r="89" spans="1:21">
      <c r="A89" s="70">
        <v>1</v>
      </c>
      <c r="B89" s="70">
        <v>2019</v>
      </c>
      <c r="C89" s="72" t="s">
        <v>82</v>
      </c>
      <c r="D89" s="71">
        <v>33605</v>
      </c>
      <c r="E89" s="70" t="s">
        <v>557</v>
      </c>
      <c r="F89" s="70" t="s">
        <v>442</v>
      </c>
      <c r="G89" s="73">
        <v>2184.27</v>
      </c>
      <c r="H89" s="73">
        <v>0</v>
      </c>
      <c r="I89" s="73" t="s">
        <v>558</v>
      </c>
      <c r="J89" s="73">
        <v>0</v>
      </c>
      <c r="K89" s="73">
        <v>0</v>
      </c>
      <c r="L89" s="73">
        <v>0</v>
      </c>
      <c r="M89" s="73">
        <v>0</v>
      </c>
      <c r="N89" s="73">
        <v>0</v>
      </c>
      <c r="O89" s="73">
        <v>0</v>
      </c>
      <c r="P89" s="73">
        <v>0</v>
      </c>
      <c r="Q89" s="73">
        <v>0</v>
      </c>
      <c r="R89" s="73">
        <v>0</v>
      </c>
      <c r="S89" s="62">
        <f t="shared" si="2"/>
        <v>2184.27</v>
      </c>
      <c r="T89" s="62">
        <f t="shared" si="3"/>
        <v>0</v>
      </c>
      <c r="U89" s="61" t="str">
        <f>VLOOKUP(B89,'FOLHA RESUMIDA'!C:I,2,0)</f>
        <v>MARCOS DO NASCIMENTO</v>
      </c>
    </row>
    <row r="90" spans="1:21">
      <c r="A90" s="70">
        <v>1</v>
      </c>
      <c r="B90" s="70">
        <v>2038</v>
      </c>
      <c r="C90" s="72" t="s">
        <v>83</v>
      </c>
      <c r="D90" s="71">
        <v>33605</v>
      </c>
      <c r="E90" s="70" t="s">
        <v>557</v>
      </c>
      <c r="F90" s="70" t="s">
        <v>437</v>
      </c>
      <c r="G90" s="73">
        <v>2418.31</v>
      </c>
      <c r="H90" s="73">
        <v>1264.9100000000001</v>
      </c>
      <c r="I90" s="73" t="s">
        <v>558</v>
      </c>
      <c r="J90" s="73">
        <v>0</v>
      </c>
      <c r="K90" s="73">
        <v>0</v>
      </c>
      <c r="L90" s="73">
        <v>0</v>
      </c>
      <c r="M90" s="73">
        <v>0</v>
      </c>
      <c r="N90" s="73">
        <v>0</v>
      </c>
      <c r="O90" s="73">
        <v>0</v>
      </c>
      <c r="P90" s="73">
        <v>0</v>
      </c>
      <c r="Q90" s="73">
        <v>0</v>
      </c>
      <c r="R90" s="73">
        <v>0</v>
      </c>
      <c r="S90" s="62">
        <f t="shared" si="2"/>
        <v>3683.2200000000003</v>
      </c>
      <c r="T90" s="62">
        <f t="shared" si="3"/>
        <v>0</v>
      </c>
      <c r="U90" s="61" t="str">
        <f>VLOOKUP(B90,'FOLHA RESUMIDA'!C:I,2,0)</f>
        <v>IRONILDA FERREIRA DA SILVA</v>
      </c>
    </row>
    <row r="91" spans="1:21">
      <c r="A91" s="70">
        <v>1</v>
      </c>
      <c r="B91" s="70">
        <v>2043</v>
      </c>
      <c r="C91" s="72" t="s">
        <v>84</v>
      </c>
      <c r="D91" s="71">
        <v>33605</v>
      </c>
      <c r="E91" s="70" t="s">
        <v>557</v>
      </c>
      <c r="F91" s="70" t="s">
        <v>437</v>
      </c>
      <c r="G91" s="73">
        <v>3402.84</v>
      </c>
      <c r="H91" s="73">
        <v>0</v>
      </c>
      <c r="I91" s="73" t="s">
        <v>558</v>
      </c>
      <c r="J91" s="73">
        <v>0</v>
      </c>
      <c r="K91" s="73">
        <v>0</v>
      </c>
      <c r="L91" s="73">
        <v>0</v>
      </c>
      <c r="M91" s="73">
        <v>0</v>
      </c>
      <c r="N91" s="73">
        <v>0</v>
      </c>
      <c r="O91" s="73">
        <v>0</v>
      </c>
      <c r="P91" s="73">
        <v>0</v>
      </c>
      <c r="Q91" s="73">
        <v>0</v>
      </c>
      <c r="R91" s="73">
        <v>0</v>
      </c>
      <c r="S91" s="62">
        <f t="shared" si="2"/>
        <v>3402.84</v>
      </c>
      <c r="T91" s="62">
        <f t="shared" si="3"/>
        <v>0</v>
      </c>
      <c r="U91" s="61" t="str">
        <f>VLOOKUP(B91,'FOLHA RESUMIDA'!C:I,2,0)</f>
        <v>JOAO LUIZ BRAGA DE PONTES</v>
      </c>
    </row>
    <row r="92" spans="1:21">
      <c r="A92" s="70">
        <v>1</v>
      </c>
      <c r="B92" s="70">
        <v>2052</v>
      </c>
      <c r="C92" s="72" t="s">
        <v>85</v>
      </c>
      <c r="D92" s="71">
        <v>33613</v>
      </c>
      <c r="E92" s="70" t="s">
        <v>557</v>
      </c>
      <c r="F92" s="70" t="s">
        <v>437</v>
      </c>
      <c r="G92" s="73">
        <v>3572.94</v>
      </c>
      <c r="H92" s="73">
        <v>0</v>
      </c>
      <c r="I92" s="73" t="s">
        <v>558</v>
      </c>
      <c r="J92" s="73">
        <v>0</v>
      </c>
      <c r="K92" s="73">
        <v>0</v>
      </c>
      <c r="L92" s="73">
        <v>0</v>
      </c>
      <c r="M92" s="73">
        <v>0</v>
      </c>
      <c r="N92" s="73">
        <v>0</v>
      </c>
      <c r="O92" s="73">
        <v>0</v>
      </c>
      <c r="P92" s="73">
        <v>0</v>
      </c>
      <c r="Q92" s="73">
        <v>0</v>
      </c>
      <c r="R92" s="73">
        <v>0</v>
      </c>
      <c r="S92" s="62">
        <f t="shared" si="2"/>
        <v>3572.94</v>
      </c>
      <c r="T92" s="62">
        <f t="shared" si="3"/>
        <v>0</v>
      </c>
      <c r="U92" s="61" t="str">
        <f>VLOOKUP(B92,'FOLHA RESUMIDA'!C:I,2,0)</f>
        <v>JOSE FERNANDO PEREIRA DA COSTA</v>
      </c>
    </row>
    <row r="93" spans="1:21">
      <c r="A93" s="70">
        <v>1</v>
      </c>
      <c r="B93" s="70">
        <v>2063</v>
      </c>
      <c r="C93" s="72" t="s">
        <v>86</v>
      </c>
      <c r="D93" s="71">
        <v>31959</v>
      </c>
      <c r="E93" s="70" t="s">
        <v>557</v>
      </c>
      <c r="F93" s="70" t="s">
        <v>519</v>
      </c>
      <c r="G93" s="73">
        <v>8199.9500000000007</v>
      </c>
      <c r="H93" s="73">
        <v>6735.56</v>
      </c>
      <c r="I93" s="73" t="s">
        <v>558</v>
      </c>
      <c r="J93" s="73">
        <v>0</v>
      </c>
      <c r="K93" s="73">
        <v>0</v>
      </c>
      <c r="L93" s="73">
        <v>0</v>
      </c>
      <c r="M93" s="73">
        <v>0</v>
      </c>
      <c r="N93" s="73">
        <v>0</v>
      </c>
      <c r="O93" s="73">
        <v>0</v>
      </c>
      <c r="P93" s="73">
        <v>0</v>
      </c>
      <c r="Q93" s="73">
        <v>0</v>
      </c>
      <c r="R93" s="73">
        <v>0</v>
      </c>
      <c r="S93" s="62">
        <f t="shared" si="2"/>
        <v>14935.510000000002</v>
      </c>
      <c r="T93" s="62">
        <f t="shared" si="3"/>
        <v>0</v>
      </c>
      <c r="U93" s="61" t="str">
        <f>VLOOKUP(B93,'FOLHA RESUMIDA'!C:I,2,0)</f>
        <v>JOAQUIM PEDRO CARNEIRO C NETO</v>
      </c>
    </row>
    <row r="94" spans="1:21">
      <c r="A94" s="70">
        <v>1</v>
      </c>
      <c r="B94" s="70">
        <v>2065</v>
      </c>
      <c r="C94" s="72" t="s">
        <v>417</v>
      </c>
      <c r="D94" s="71">
        <v>32174</v>
      </c>
      <c r="E94" s="70" t="s">
        <v>557</v>
      </c>
      <c r="F94" s="70" t="s">
        <v>494</v>
      </c>
      <c r="G94" s="73">
        <v>6027.01</v>
      </c>
      <c r="H94" s="73">
        <v>0</v>
      </c>
      <c r="I94" s="73" t="s">
        <v>558</v>
      </c>
      <c r="J94" s="73">
        <v>0</v>
      </c>
      <c r="K94" s="73">
        <v>0</v>
      </c>
      <c r="L94" s="73">
        <v>0</v>
      </c>
      <c r="M94" s="73">
        <v>0</v>
      </c>
      <c r="N94" s="73">
        <v>0</v>
      </c>
      <c r="O94" s="73">
        <v>0</v>
      </c>
      <c r="P94" s="73">
        <v>0</v>
      </c>
      <c r="Q94" s="73">
        <v>0</v>
      </c>
      <c r="R94" s="73">
        <v>0</v>
      </c>
      <c r="S94" s="62">
        <f t="shared" si="2"/>
        <v>6027.01</v>
      </c>
      <c r="T94" s="62">
        <f t="shared" si="3"/>
        <v>0</v>
      </c>
      <c r="U94" s="61" t="str">
        <f>VLOOKUP(B94,'FOLHA RESUMIDA'!C:I,2,0)</f>
        <v>MARIA CLAUDIA DE A  LIMA LEMOS</v>
      </c>
    </row>
    <row r="95" spans="1:21">
      <c r="A95" s="70">
        <v>1</v>
      </c>
      <c r="B95" s="70">
        <v>2069</v>
      </c>
      <c r="C95" s="72" t="s">
        <v>87</v>
      </c>
      <c r="D95" s="71">
        <v>33169</v>
      </c>
      <c r="E95" s="70" t="s">
        <v>557</v>
      </c>
      <c r="F95" s="70" t="s">
        <v>446</v>
      </c>
      <c r="G95" s="73">
        <v>10262.790000000001</v>
      </c>
      <c r="H95" s="73">
        <v>8784.42</v>
      </c>
      <c r="I95" s="73" t="s">
        <v>558</v>
      </c>
      <c r="J95" s="73">
        <v>0</v>
      </c>
      <c r="K95" s="73">
        <v>0</v>
      </c>
      <c r="L95" s="73">
        <v>0</v>
      </c>
      <c r="M95" s="73">
        <v>0</v>
      </c>
      <c r="N95" s="73">
        <v>0</v>
      </c>
      <c r="O95" s="73">
        <v>0</v>
      </c>
      <c r="P95" s="73">
        <v>0</v>
      </c>
      <c r="Q95" s="73">
        <v>0</v>
      </c>
      <c r="R95" s="73">
        <v>0</v>
      </c>
      <c r="S95" s="62">
        <f t="shared" si="2"/>
        <v>19047.21</v>
      </c>
      <c r="T95" s="62">
        <f t="shared" si="3"/>
        <v>0</v>
      </c>
      <c r="U95" s="61" t="str">
        <f>VLOOKUP(B95,'FOLHA RESUMIDA'!C:I,2,0)</f>
        <v>SELMA VERONICA VIEIRA RAMOS</v>
      </c>
    </row>
    <row r="96" spans="1:21">
      <c r="A96" s="70">
        <v>1</v>
      </c>
      <c r="B96" s="70">
        <v>2086</v>
      </c>
      <c r="C96" s="72" t="s">
        <v>88</v>
      </c>
      <c r="D96" s="71">
        <v>35163</v>
      </c>
      <c r="E96" s="70" t="s">
        <v>557</v>
      </c>
      <c r="F96" s="70" t="s">
        <v>434</v>
      </c>
      <c r="G96" s="73">
        <v>1804.58</v>
      </c>
      <c r="H96" s="73">
        <v>0</v>
      </c>
      <c r="I96" s="73" t="s">
        <v>558</v>
      </c>
      <c r="J96" s="73">
        <v>822.38</v>
      </c>
      <c r="K96" s="73">
        <v>0</v>
      </c>
      <c r="L96" s="73">
        <v>0</v>
      </c>
      <c r="M96" s="73">
        <v>0</v>
      </c>
      <c r="N96" s="73">
        <v>0</v>
      </c>
      <c r="O96" s="73">
        <v>0</v>
      </c>
      <c r="P96" s="73">
        <v>0</v>
      </c>
      <c r="Q96" s="73">
        <v>0</v>
      </c>
      <c r="R96" s="73">
        <v>0</v>
      </c>
      <c r="S96" s="62">
        <f t="shared" si="2"/>
        <v>1804.58</v>
      </c>
      <c r="T96" s="62">
        <f t="shared" si="3"/>
        <v>822.38</v>
      </c>
      <c r="U96" s="61" t="str">
        <f>VLOOKUP(B96,'FOLHA RESUMIDA'!C:I,2,0)</f>
        <v>ALBANITA LUCIANA DA SILVA</v>
      </c>
    </row>
    <row r="97" spans="1:21">
      <c r="A97" s="70">
        <v>1</v>
      </c>
      <c r="B97" s="70">
        <v>2093</v>
      </c>
      <c r="C97" s="72" t="s">
        <v>89</v>
      </c>
      <c r="D97" s="71">
        <v>35163</v>
      </c>
      <c r="E97" s="70" t="s">
        <v>557</v>
      </c>
      <c r="F97" s="70" t="s">
        <v>442</v>
      </c>
      <c r="G97" s="73">
        <v>2184.27</v>
      </c>
      <c r="H97" s="73">
        <v>0</v>
      </c>
      <c r="I97" s="73" t="s">
        <v>558</v>
      </c>
      <c r="J97" s="73">
        <v>0</v>
      </c>
      <c r="K97" s="73">
        <v>0</v>
      </c>
      <c r="L97" s="73">
        <v>0</v>
      </c>
      <c r="M97" s="73">
        <v>0</v>
      </c>
      <c r="N97" s="73">
        <v>0</v>
      </c>
      <c r="O97" s="73">
        <v>0</v>
      </c>
      <c r="P97" s="73">
        <v>0</v>
      </c>
      <c r="Q97" s="73">
        <v>0</v>
      </c>
      <c r="R97" s="73">
        <v>0</v>
      </c>
      <c r="S97" s="62">
        <f t="shared" si="2"/>
        <v>2184.27</v>
      </c>
      <c r="T97" s="62">
        <f t="shared" si="3"/>
        <v>0</v>
      </c>
      <c r="U97" s="61" t="str">
        <f>VLOOKUP(B97,'FOLHA RESUMIDA'!C:I,2,0)</f>
        <v>GILBERTO RIBEIRO DA SILVA</v>
      </c>
    </row>
    <row r="98" spans="1:21">
      <c r="A98" s="70">
        <v>51</v>
      </c>
      <c r="B98" s="70">
        <v>2096</v>
      </c>
      <c r="C98" s="72" t="s">
        <v>355</v>
      </c>
      <c r="D98" s="71">
        <v>35170</v>
      </c>
      <c r="E98" s="70" t="s">
        <v>557</v>
      </c>
      <c r="F98" s="70" t="s">
        <v>439</v>
      </c>
      <c r="G98" s="73">
        <v>3086.45</v>
      </c>
      <c r="H98" s="73">
        <v>0</v>
      </c>
      <c r="I98" s="73" t="s">
        <v>558</v>
      </c>
      <c r="J98" s="73">
        <v>0</v>
      </c>
      <c r="K98" s="73">
        <v>0</v>
      </c>
      <c r="L98" s="73">
        <v>0</v>
      </c>
      <c r="M98" s="73">
        <v>0</v>
      </c>
      <c r="N98" s="73">
        <v>0</v>
      </c>
      <c r="O98" s="73">
        <v>0</v>
      </c>
      <c r="P98" s="73">
        <v>0</v>
      </c>
      <c r="Q98" s="73">
        <v>0</v>
      </c>
      <c r="R98" s="73">
        <v>0</v>
      </c>
      <c r="S98" s="62">
        <f t="shared" si="2"/>
        <v>3086.45</v>
      </c>
      <c r="T98" s="62">
        <f t="shared" si="3"/>
        <v>0</v>
      </c>
      <c r="U98" s="61" t="str">
        <f>VLOOKUP(B98,'FOLHA RESUMIDA'!C:I,2,0)</f>
        <v>MARCELO MORAIS DE OLIVEIRA</v>
      </c>
    </row>
    <row r="99" spans="1:21">
      <c r="A99" s="70">
        <v>1</v>
      </c>
      <c r="B99" s="70">
        <v>2101</v>
      </c>
      <c r="C99" s="72" t="s">
        <v>90</v>
      </c>
      <c r="D99" s="71">
        <v>35289</v>
      </c>
      <c r="E99" s="70" t="s">
        <v>557</v>
      </c>
      <c r="F99" s="70" t="s">
        <v>437</v>
      </c>
      <c r="G99" s="73">
        <v>3086.45</v>
      </c>
      <c r="H99" s="73">
        <v>0</v>
      </c>
      <c r="I99" s="73" t="s">
        <v>558</v>
      </c>
      <c r="J99" s="73">
        <v>0</v>
      </c>
      <c r="K99" s="73">
        <v>0</v>
      </c>
      <c r="L99" s="73">
        <v>0</v>
      </c>
      <c r="M99" s="73">
        <v>0</v>
      </c>
      <c r="N99" s="73">
        <v>0</v>
      </c>
      <c r="O99" s="73">
        <v>0</v>
      </c>
      <c r="P99" s="73">
        <v>0</v>
      </c>
      <c r="Q99" s="73">
        <v>0</v>
      </c>
      <c r="R99" s="73">
        <v>0</v>
      </c>
      <c r="S99" s="62">
        <f t="shared" si="2"/>
        <v>3086.45</v>
      </c>
      <c r="T99" s="62">
        <f t="shared" si="3"/>
        <v>0</v>
      </c>
      <c r="U99" s="61" t="str">
        <f>VLOOKUP(B99,'FOLHA RESUMIDA'!C:I,2,0)</f>
        <v>JOSE LUCIANO CANDIDO DA SILVA</v>
      </c>
    </row>
    <row r="100" spans="1:21">
      <c r="A100" s="70">
        <v>16</v>
      </c>
      <c r="B100" s="70">
        <v>2115</v>
      </c>
      <c r="C100" s="72" t="s">
        <v>368</v>
      </c>
      <c r="D100" s="71">
        <v>35521</v>
      </c>
      <c r="E100" s="70" t="s">
        <v>557</v>
      </c>
      <c r="F100" s="70" t="s">
        <v>439</v>
      </c>
      <c r="G100" s="73">
        <v>3086.45</v>
      </c>
      <c r="H100" s="73">
        <v>0</v>
      </c>
      <c r="I100" s="73" t="s">
        <v>558</v>
      </c>
      <c r="J100" s="73">
        <v>0</v>
      </c>
      <c r="K100" s="73">
        <v>0</v>
      </c>
      <c r="L100" s="73">
        <v>0</v>
      </c>
      <c r="M100" s="73">
        <v>0</v>
      </c>
      <c r="N100" s="73">
        <v>0</v>
      </c>
      <c r="O100" s="73">
        <v>0</v>
      </c>
      <c r="P100" s="73">
        <v>0</v>
      </c>
      <c r="Q100" s="73">
        <v>0</v>
      </c>
      <c r="R100" s="73">
        <v>0</v>
      </c>
      <c r="S100" s="62">
        <f t="shared" si="2"/>
        <v>3086.45</v>
      </c>
      <c r="T100" s="62">
        <f t="shared" si="3"/>
        <v>0</v>
      </c>
      <c r="U100" s="61" t="str">
        <f>VLOOKUP(B100,'FOLHA RESUMIDA'!C:I,2,0)</f>
        <v>SEVERINO JOSE RAMOS DE SOUZA</v>
      </c>
    </row>
    <row r="101" spans="1:21">
      <c r="A101" s="70">
        <v>1</v>
      </c>
      <c r="B101" s="70">
        <v>2117</v>
      </c>
      <c r="C101" s="72" t="s">
        <v>91</v>
      </c>
      <c r="D101" s="71">
        <v>35535</v>
      </c>
      <c r="E101" s="70" t="s">
        <v>557</v>
      </c>
      <c r="F101" s="70" t="s">
        <v>434</v>
      </c>
      <c r="G101" s="73">
        <v>2303.15</v>
      </c>
      <c r="H101" s="73">
        <v>0</v>
      </c>
      <c r="I101" s="73" t="s">
        <v>558</v>
      </c>
      <c r="J101" s="73">
        <v>0</v>
      </c>
      <c r="K101" s="73">
        <v>0</v>
      </c>
      <c r="L101" s="73">
        <v>0</v>
      </c>
      <c r="M101" s="73">
        <v>0</v>
      </c>
      <c r="N101" s="73">
        <v>0</v>
      </c>
      <c r="O101" s="73">
        <v>0</v>
      </c>
      <c r="P101" s="73">
        <v>0</v>
      </c>
      <c r="Q101" s="73">
        <v>0</v>
      </c>
      <c r="R101" s="73">
        <v>0</v>
      </c>
      <c r="S101" s="62">
        <f t="shared" si="2"/>
        <v>2303.15</v>
      </c>
      <c r="T101" s="62">
        <f t="shared" si="3"/>
        <v>0</v>
      </c>
      <c r="U101" s="61" t="str">
        <f>VLOOKUP(B101,'FOLHA RESUMIDA'!C:I,2,0)</f>
        <v>WILSON JOSE QUEIROZ DE LIMA</v>
      </c>
    </row>
    <row r="102" spans="1:21">
      <c r="A102" s="70">
        <v>1</v>
      </c>
      <c r="B102" s="70">
        <v>2120</v>
      </c>
      <c r="C102" s="72" t="s">
        <v>92</v>
      </c>
      <c r="D102" s="71">
        <v>35565</v>
      </c>
      <c r="E102" s="70" t="s">
        <v>557</v>
      </c>
      <c r="F102" s="70" t="s">
        <v>434</v>
      </c>
      <c r="G102" s="73">
        <v>1484.6</v>
      </c>
      <c r="H102" s="73">
        <v>963.73</v>
      </c>
      <c r="I102" s="73" t="s">
        <v>558</v>
      </c>
      <c r="J102" s="73">
        <v>0</v>
      </c>
      <c r="K102" s="73">
        <v>0</v>
      </c>
      <c r="L102" s="73">
        <v>0</v>
      </c>
      <c r="M102" s="73">
        <v>0</v>
      </c>
      <c r="N102" s="73">
        <v>0</v>
      </c>
      <c r="O102" s="73">
        <v>0</v>
      </c>
      <c r="P102" s="73">
        <v>0</v>
      </c>
      <c r="Q102" s="73">
        <v>0</v>
      </c>
      <c r="R102" s="73">
        <v>0</v>
      </c>
      <c r="S102" s="62">
        <f t="shared" si="2"/>
        <v>2448.33</v>
      </c>
      <c r="T102" s="62">
        <f t="shared" si="3"/>
        <v>0</v>
      </c>
      <c r="U102" s="61" t="str">
        <f>VLOOKUP(B102,'FOLHA RESUMIDA'!C:I,2,0)</f>
        <v>ANTONIO SOARES DE MELO</v>
      </c>
    </row>
    <row r="103" spans="1:21">
      <c r="A103" s="70">
        <v>1</v>
      </c>
      <c r="B103" s="70">
        <v>2121</v>
      </c>
      <c r="C103" s="72" t="s">
        <v>93</v>
      </c>
      <c r="D103" s="71">
        <v>35583</v>
      </c>
      <c r="E103" s="70" t="s">
        <v>557</v>
      </c>
      <c r="F103" s="70" t="s">
        <v>442</v>
      </c>
      <c r="G103" s="73">
        <v>2184.27</v>
      </c>
      <c r="H103" s="73">
        <v>0</v>
      </c>
      <c r="I103" s="73" t="s">
        <v>558</v>
      </c>
      <c r="J103" s="73">
        <v>0</v>
      </c>
      <c r="K103" s="73">
        <v>0</v>
      </c>
      <c r="L103" s="73">
        <v>0</v>
      </c>
      <c r="M103" s="73">
        <v>0</v>
      </c>
      <c r="N103" s="73">
        <v>0</v>
      </c>
      <c r="O103" s="73">
        <v>0</v>
      </c>
      <c r="P103" s="73">
        <v>0</v>
      </c>
      <c r="Q103" s="73">
        <v>0</v>
      </c>
      <c r="R103" s="73">
        <v>0</v>
      </c>
      <c r="S103" s="62">
        <f t="shared" si="2"/>
        <v>2184.27</v>
      </c>
      <c r="T103" s="62">
        <f t="shared" si="3"/>
        <v>0</v>
      </c>
      <c r="U103" s="61" t="str">
        <f>VLOOKUP(B103,'FOLHA RESUMIDA'!C:I,2,0)</f>
        <v>SAMUEL MAURICIO</v>
      </c>
    </row>
    <row r="104" spans="1:21">
      <c r="A104" s="70">
        <v>10</v>
      </c>
      <c r="B104" s="70">
        <v>2124</v>
      </c>
      <c r="C104" s="72" t="s">
        <v>359</v>
      </c>
      <c r="D104" s="71">
        <v>35597</v>
      </c>
      <c r="E104" s="70" t="s">
        <v>557</v>
      </c>
      <c r="F104" s="70" t="s">
        <v>439</v>
      </c>
      <c r="G104" s="73">
        <v>3086.45</v>
      </c>
      <c r="H104" s="73">
        <v>0</v>
      </c>
      <c r="I104" s="73" t="s">
        <v>558</v>
      </c>
      <c r="J104" s="73">
        <v>0</v>
      </c>
      <c r="K104" s="73">
        <v>0</v>
      </c>
      <c r="L104" s="73">
        <v>0</v>
      </c>
      <c r="M104" s="73">
        <v>0</v>
      </c>
      <c r="N104" s="73">
        <v>0</v>
      </c>
      <c r="O104" s="73">
        <v>0</v>
      </c>
      <c r="P104" s="73">
        <v>0</v>
      </c>
      <c r="Q104" s="73">
        <v>0</v>
      </c>
      <c r="R104" s="73">
        <v>0</v>
      </c>
      <c r="S104" s="62">
        <f t="shared" si="2"/>
        <v>3086.45</v>
      </c>
      <c r="T104" s="62">
        <f t="shared" si="3"/>
        <v>0</v>
      </c>
      <c r="U104" s="61" t="str">
        <f>VLOOKUP(B104,'FOLHA RESUMIDA'!C:I,2,0)</f>
        <v>JOSE ALVES FIGUEIREDO FILHO</v>
      </c>
    </row>
    <row r="105" spans="1:21">
      <c r="A105" s="70">
        <v>1</v>
      </c>
      <c r="B105" s="70">
        <v>2125</v>
      </c>
      <c r="C105" s="72" t="s">
        <v>94</v>
      </c>
      <c r="D105" s="71">
        <v>35613</v>
      </c>
      <c r="E105" s="70" t="s">
        <v>557</v>
      </c>
      <c r="F105" s="70" t="s">
        <v>437</v>
      </c>
      <c r="G105" s="73">
        <v>3402.8</v>
      </c>
      <c r="H105" s="73">
        <v>0</v>
      </c>
      <c r="I105" s="73" t="s">
        <v>558</v>
      </c>
      <c r="J105" s="73">
        <v>822.38</v>
      </c>
      <c r="K105" s="73">
        <v>0</v>
      </c>
      <c r="L105" s="73">
        <v>0</v>
      </c>
      <c r="M105" s="73">
        <v>0</v>
      </c>
      <c r="N105" s="73">
        <v>0</v>
      </c>
      <c r="O105" s="73">
        <v>0</v>
      </c>
      <c r="P105" s="73">
        <v>0</v>
      </c>
      <c r="Q105" s="73">
        <v>0</v>
      </c>
      <c r="R105" s="73">
        <v>0</v>
      </c>
      <c r="S105" s="62">
        <f t="shared" si="2"/>
        <v>3402.8</v>
      </c>
      <c r="T105" s="62">
        <f t="shared" si="3"/>
        <v>822.38</v>
      </c>
      <c r="U105" s="61" t="str">
        <f>VLOOKUP(B105,'FOLHA RESUMIDA'!C:I,2,0)</f>
        <v>GILMAR GALVAO SANTANA</v>
      </c>
    </row>
    <row r="106" spans="1:21">
      <c r="A106" s="70">
        <v>1</v>
      </c>
      <c r="B106" s="70">
        <v>2126</v>
      </c>
      <c r="C106" s="72" t="s">
        <v>95</v>
      </c>
      <c r="D106" s="71">
        <v>35613</v>
      </c>
      <c r="E106" s="70" t="s">
        <v>557</v>
      </c>
      <c r="F106" s="70" t="s">
        <v>437</v>
      </c>
      <c r="G106" s="73">
        <v>3402.8</v>
      </c>
      <c r="H106" s="73">
        <v>0</v>
      </c>
      <c r="I106" s="73" t="s">
        <v>558</v>
      </c>
      <c r="J106" s="73">
        <v>0</v>
      </c>
      <c r="K106" s="73">
        <v>0</v>
      </c>
      <c r="L106" s="73">
        <v>0</v>
      </c>
      <c r="M106" s="73">
        <v>0</v>
      </c>
      <c r="N106" s="73">
        <v>0</v>
      </c>
      <c r="O106" s="73">
        <v>0</v>
      </c>
      <c r="P106" s="73">
        <v>0</v>
      </c>
      <c r="Q106" s="73">
        <v>0</v>
      </c>
      <c r="R106" s="73">
        <v>0</v>
      </c>
      <c r="S106" s="62">
        <f t="shared" si="2"/>
        <v>3402.8</v>
      </c>
      <c r="T106" s="62">
        <f t="shared" si="3"/>
        <v>0</v>
      </c>
      <c r="U106" s="61" t="str">
        <f>VLOOKUP(B106,'FOLHA RESUMIDA'!C:I,2,0)</f>
        <v>JAFFE JOSE LIMA XAVIER</v>
      </c>
    </row>
    <row r="107" spans="1:21">
      <c r="A107" s="70">
        <v>1</v>
      </c>
      <c r="B107" s="70">
        <v>2128</v>
      </c>
      <c r="C107" s="72" t="s">
        <v>96</v>
      </c>
      <c r="D107" s="71">
        <v>35626</v>
      </c>
      <c r="E107" s="70" t="s">
        <v>557</v>
      </c>
      <c r="F107" s="70" t="s">
        <v>437</v>
      </c>
      <c r="G107" s="73">
        <v>1804.58</v>
      </c>
      <c r="H107" s="73">
        <v>7539.12</v>
      </c>
      <c r="I107" s="73" t="s">
        <v>558</v>
      </c>
      <c r="J107" s="73">
        <v>0</v>
      </c>
      <c r="K107" s="73">
        <v>0</v>
      </c>
      <c r="L107" s="73">
        <v>0</v>
      </c>
      <c r="M107" s="73">
        <v>0</v>
      </c>
      <c r="N107" s="73">
        <v>0</v>
      </c>
      <c r="O107" s="73">
        <v>0</v>
      </c>
      <c r="P107" s="73">
        <v>0</v>
      </c>
      <c r="Q107" s="73">
        <v>0</v>
      </c>
      <c r="R107" s="73">
        <v>0</v>
      </c>
      <c r="S107" s="62">
        <f t="shared" si="2"/>
        <v>9343.7000000000007</v>
      </c>
      <c r="T107" s="62">
        <f t="shared" si="3"/>
        <v>0</v>
      </c>
      <c r="U107" s="61" t="str">
        <f>VLOOKUP(B107,'FOLHA RESUMIDA'!C:I,2,0)</f>
        <v>JORGE DA SILVA LIMA</v>
      </c>
    </row>
    <row r="108" spans="1:21">
      <c r="A108" s="70">
        <v>1</v>
      </c>
      <c r="B108" s="70">
        <v>2129</v>
      </c>
      <c r="C108" s="72" t="s">
        <v>97</v>
      </c>
      <c r="D108" s="71">
        <v>35626</v>
      </c>
      <c r="E108" s="70" t="s">
        <v>557</v>
      </c>
      <c r="F108" s="70" t="s">
        <v>516</v>
      </c>
      <c r="G108" s="73">
        <v>1981.2</v>
      </c>
      <c r="H108" s="73">
        <v>0</v>
      </c>
      <c r="I108" s="73" t="s">
        <v>558</v>
      </c>
      <c r="J108" s="73">
        <v>0</v>
      </c>
      <c r="K108" s="73">
        <v>0</v>
      </c>
      <c r="L108" s="73">
        <v>0</v>
      </c>
      <c r="M108" s="73">
        <v>0</v>
      </c>
      <c r="N108" s="73">
        <v>0</v>
      </c>
      <c r="O108" s="73">
        <v>0</v>
      </c>
      <c r="P108" s="73">
        <v>0</v>
      </c>
      <c r="Q108" s="73">
        <v>0</v>
      </c>
      <c r="R108" s="73">
        <v>0</v>
      </c>
      <c r="S108" s="62">
        <f t="shared" si="2"/>
        <v>1981.2</v>
      </c>
      <c r="T108" s="62">
        <f t="shared" si="3"/>
        <v>0</v>
      </c>
      <c r="U108" s="61" t="str">
        <f>VLOOKUP(B108,'FOLHA RESUMIDA'!C:I,2,0)</f>
        <v>RICARDO JORGE XAVIER</v>
      </c>
    </row>
    <row r="109" spans="1:21">
      <c r="A109" s="70">
        <v>1</v>
      </c>
      <c r="B109" s="70">
        <v>2130</v>
      </c>
      <c r="C109" s="72" t="s">
        <v>98</v>
      </c>
      <c r="D109" s="71">
        <v>35626</v>
      </c>
      <c r="E109" s="70" t="s">
        <v>557</v>
      </c>
      <c r="F109" s="70" t="s">
        <v>515</v>
      </c>
      <c r="G109" s="73">
        <v>1981.2</v>
      </c>
      <c r="H109" s="73">
        <v>0</v>
      </c>
      <c r="I109" s="73" t="s">
        <v>558</v>
      </c>
      <c r="J109" s="73">
        <v>0</v>
      </c>
      <c r="K109" s="73">
        <v>0</v>
      </c>
      <c r="L109" s="73">
        <v>0</v>
      </c>
      <c r="M109" s="73">
        <v>0</v>
      </c>
      <c r="N109" s="73">
        <v>0</v>
      </c>
      <c r="O109" s="73">
        <v>0</v>
      </c>
      <c r="P109" s="73">
        <v>0</v>
      </c>
      <c r="Q109" s="73">
        <v>0</v>
      </c>
      <c r="R109" s="73">
        <v>0</v>
      </c>
      <c r="S109" s="62">
        <f t="shared" si="2"/>
        <v>1981.2</v>
      </c>
      <c r="T109" s="62">
        <f t="shared" si="3"/>
        <v>0</v>
      </c>
      <c r="U109" s="61" t="str">
        <f>VLOOKUP(B109,'FOLHA RESUMIDA'!C:I,2,0)</f>
        <v>HELVIO MOZART MONTENEGRO</v>
      </c>
    </row>
    <row r="110" spans="1:21">
      <c r="A110" s="70">
        <v>1</v>
      </c>
      <c r="B110" s="70">
        <v>2131</v>
      </c>
      <c r="C110" s="72" t="s">
        <v>99</v>
      </c>
      <c r="D110" s="71">
        <v>35626</v>
      </c>
      <c r="E110" s="70" t="s">
        <v>557</v>
      </c>
      <c r="F110" s="70" t="s">
        <v>437</v>
      </c>
      <c r="G110" s="73">
        <v>3402.82</v>
      </c>
      <c r="H110" s="73">
        <v>0</v>
      </c>
      <c r="I110" s="73" t="s">
        <v>558</v>
      </c>
      <c r="J110" s="73">
        <v>0</v>
      </c>
      <c r="K110" s="73">
        <v>0</v>
      </c>
      <c r="L110" s="73">
        <v>0</v>
      </c>
      <c r="M110" s="73">
        <v>0</v>
      </c>
      <c r="N110" s="73">
        <v>0</v>
      </c>
      <c r="O110" s="73">
        <v>0</v>
      </c>
      <c r="P110" s="73">
        <v>0</v>
      </c>
      <c r="Q110" s="73">
        <v>0</v>
      </c>
      <c r="R110" s="73">
        <v>0</v>
      </c>
      <c r="S110" s="62">
        <f t="shared" si="2"/>
        <v>3402.82</v>
      </c>
      <c r="T110" s="62">
        <f t="shared" si="3"/>
        <v>0</v>
      </c>
      <c r="U110" s="61" t="str">
        <f>VLOOKUP(B110,'FOLHA RESUMIDA'!C:I,2,0)</f>
        <v>ALEXANDRE BARBOSA DA SILVA</v>
      </c>
    </row>
    <row r="111" spans="1:21">
      <c r="A111" s="70">
        <v>1</v>
      </c>
      <c r="B111" s="70">
        <v>2134</v>
      </c>
      <c r="C111" s="72" t="s">
        <v>100</v>
      </c>
      <c r="D111" s="71">
        <v>35628</v>
      </c>
      <c r="E111" s="70" t="s">
        <v>557</v>
      </c>
      <c r="F111" s="70" t="s">
        <v>437</v>
      </c>
      <c r="G111" s="73">
        <v>3402.8</v>
      </c>
      <c r="H111" s="73">
        <v>0</v>
      </c>
      <c r="I111" s="73" t="s">
        <v>558</v>
      </c>
      <c r="J111" s="73">
        <v>0</v>
      </c>
      <c r="K111" s="73">
        <v>0</v>
      </c>
      <c r="L111" s="73">
        <v>0</v>
      </c>
      <c r="M111" s="73">
        <v>0</v>
      </c>
      <c r="N111" s="73">
        <v>0</v>
      </c>
      <c r="O111" s="73">
        <v>0</v>
      </c>
      <c r="P111" s="73">
        <v>0</v>
      </c>
      <c r="Q111" s="73">
        <v>0</v>
      </c>
      <c r="R111" s="73">
        <v>0</v>
      </c>
      <c r="S111" s="62">
        <f t="shared" si="2"/>
        <v>3402.8</v>
      </c>
      <c r="T111" s="62">
        <f t="shared" si="3"/>
        <v>0</v>
      </c>
      <c r="U111" s="61" t="str">
        <f>VLOOKUP(B111,'FOLHA RESUMIDA'!C:I,2,0)</f>
        <v>ROSIVALDO SATIRO DOS SANTOS</v>
      </c>
    </row>
    <row r="112" spans="1:21">
      <c r="A112" s="70">
        <v>1</v>
      </c>
      <c r="B112" s="70">
        <v>2136</v>
      </c>
      <c r="C112" s="72" t="s">
        <v>101</v>
      </c>
      <c r="D112" s="71">
        <v>35643</v>
      </c>
      <c r="E112" s="70" t="s">
        <v>557</v>
      </c>
      <c r="F112" s="70" t="s">
        <v>434</v>
      </c>
      <c r="G112" s="73">
        <v>1989.53</v>
      </c>
      <c r="H112" s="73">
        <v>0</v>
      </c>
      <c r="I112" s="73" t="s">
        <v>558</v>
      </c>
      <c r="J112" s="73">
        <v>822.38</v>
      </c>
      <c r="K112" s="73">
        <v>0</v>
      </c>
      <c r="L112" s="73">
        <v>0</v>
      </c>
      <c r="M112" s="73">
        <v>0</v>
      </c>
      <c r="N112" s="73">
        <v>0</v>
      </c>
      <c r="O112" s="73">
        <v>0</v>
      </c>
      <c r="P112" s="73">
        <v>0</v>
      </c>
      <c r="Q112" s="73">
        <v>0</v>
      </c>
      <c r="R112" s="73">
        <v>0</v>
      </c>
      <c r="S112" s="62">
        <f t="shared" si="2"/>
        <v>1989.53</v>
      </c>
      <c r="T112" s="62">
        <f t="shared" si="3"/>
        <v>822.38</v>
      </c>
      <c r="U112" s="61" t="str">
        <f>VLOOKUP(B112,'FOLHA RESUMIDA'!C:I,2,0)</f>
        <v>GESIEL DAVID DE CASTRO</v>
      </c>
    </row>
    <row r="113" spans="1:21">
      <c r="A113" s="70">
        <v>1</v>
      </c>
      <c r="B113" s="70">
        <v>2137</v>
      </c>
      <c r="C113" s="72" t="s">
        <v>102</v>
      </c>
      <c r="D113" s="71">
        <v>35643</v>
      </c>
      <c r="E113" s="70" t="s">
        <v>557</v>
      </c>
      <c r="F113" s="70" t="s">
        <v>443</v>
      </c>
      <c r="G113" s="73">
        <v>5895.69</v>
      </c>
      <c r="H113" s="73">
        <v>2638.98</v>
      </c>
      <c r="I113" s="73" t="s">
        <v>558</v>
      </c>
      <c r="J113" s="73">
        <v>0</v>
      </c>
      <c r="K113" s="73">
        <v>0</v>
      </c>
      <c r="L113" s="73">
        <v>0</v>
      </c>
      <c r="M113" s="73">
        <v>0</v>
      </c>
      <c r="N113" s="73">
        <v>0</v>
      </c>
      <c r="O113" s="73">
        <v>0</v>
      </c>
      <c r="P113" s="73">
        <v>0</v>
      </c>
      <c r="Q113" s="73">
        <v>0</v>
      </c>
      <c r="R113" s="73">
        <v>0</v>
      </c>
      <c r="S113" s="62">
        <f t="shared" si="2"/>
        <v>8534.67</v>
      </c>
      <c r="T113" s="62">
        <f t="shared" si="3"/>
        <v>0</v>
      </c>
      <c r="U113" s="61" t="str">
        <f>VLOOKUP(B113,'FOLHA RESUMIDA'!C:I,2,0)</f>
        <v>FRANCISCO DE ASSIS DE OLIVEIRA</v>
      </c>
    </row>
    <row r="114" spans="1:21">
      <c r="A114" s="70">
        <v>1</v>
      </c>
      <c r="B114" s="70">
        <v>2140</v>
      </c>
      <c r="C114" s="72" t="s">
        <v>103</v>
      </c>
      <c r="D114" s="71">
        <v>35643</v>
      </c>
      <c r="E114" s="70" t="s">
        <v>557</v>
      </c>
      <c r="F114" s="70" t="s">
        <v>506</v>
      </c>
      <c r="G114" s="73">
        <v>3558</v>
      </c>
      <c r="H114" s="73">
        <v>2192.5</v>
      </c>
      <c r="I114" s="73" t="s">
        <v>558</v>
      </c>
      <c r="J114" s="73">
        <v>0</v>
      </c>
      <c r="K114" s="73">
        <v>0</v>
      </c>
      <c r="L114" s="73">
        <v>0</v>
      </c>
      <c r="M114" s="73">
        <v>0</v>
      </c>
      <c r="N114" s="73">
        <v>0</v>
      </c>
      <c r="O114" s="73">
        <v>0</v>
      </c>
      <c r="P114" s="73">
        <v>0</v>
      </c>
      <c r="Q114" s="73">
        <v>0</v>
      </c>
      <c r="R114" s="73">
        <v>0</v>
      </c>
      <c r="S114" s="62">
        <f t="shared" si="2"/>
        <v>5750.5</v>
      </c>
      <c r="T114" s="62">
        <f t="shared" si="3"/>
        <v>0</v>
      </c>
      <c r="U114" s="61" t="str">
        <f>VLOOKUP(B114,'FOLHA RESUMIDA'!C:I,2,0)</f>
        <v>LUCIENE PEREIRA DE A NASCIMENT</v>
      </c>
    </row>
    <row r="115" spans="1:21">
      <c r="A115" s="70">
        <v>1</v>
      </c>
      <c r="B115" s="70">
        <v>2143</v>
      </c>
      <c r="C115" s="72" t="s">
        <v>104</v>
      </c>
      <c r="D115" s="71">
        <v>35765</v>
      </c>
      <c r="E115" s="70" t="s">
        <v>557</v>
      </c>
      <c r="F115" s="70" t="s">
        <v>437</v>
      </c>
      <c r="G115" s="73">
        <v>1989.53</v>
      </c>
      <c r="H115" s="73">
        <v>0</v>
      </c>
      <c r="I115" s="73" t="s">
        <v>558</v>
      </c>
      <c r="J115" s="73">
        <v>0</v>
      </c>
      <c r="K115" s="73">
        <v>0</v>
      </c>
      <c r="L115" s="73">
        <v>0</v>
      </c>
      <c r="M115" s="73">
        <v>0</v>
      </c>
      <c r="N115" s="73">
        <v>0</v>
      </c>
      <c r="O115" s="73">
        <v>0</v>
      </c>
      <c r="P115" s="73">
        <v>0</v>
      </c>
      <c r="Q115" s="73">
        <v>0</v>
      </c>
      <c r="R115" s="73">
        <v>0</v>
      </c>
      <c r="S115" s="62">
        <f t="shared" si="2"/>
        <v>1989.53</v>
      </c>
      <c r="T115" s="62">
        <f t="shared" si="3"/>
        <v>0</v>
      </c>
      <c r="U115" s="61" t="str">
        <f>VLOOKUP(B115,'FOLHA RESUMIDA'!C:I,2,0)</f>
        <v>RUBEM JOSE DOS S DE PAULA</v>
      </c>
    </row>
    <row r="116" spans="1:21">
      <c r="A116" s="70">
        <v>1</v>
      </c>
      <c r="B116" s="70">
        <v>2145</v>
      </c>
      <c r="C116" s="72" t="s">
        <v>105</v>
      </c>
      <c r="D116" s="71">
        <v>35765</v>
      </c>
      <c r="E116" s="70" t="s">
        <v>557</v>
      </c>
      <c r="F116" s="70" t="s">
        <v>437</v>
      </c>
      <c r="G116" s="73">
        <v>3402.8</v>
      </c>
      <c r="H116" s="73">
        <v>0</v>
      </c>
      <c r="I116" s="73" t="s">
        <v>558</v>
      </c>
      <c r="J116" s="73">
        <v>0</v>
      </c>
      <c r="K116" s="73">
        <v>0</v>
      </c>
      <c r="L116" s="73">
        <v>0</v>
      </c>
      <c r="M116" s="73">
        <v>0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62">
        <f t="shared" si="2"/>
        <v>3402.8</v>
      </c>
      <c r="T116" s="62">
        <f t="shared" si="3"/>
        <v>0</v>
      </c>
      <c r="U116" s="61" t="str">
        <f>VLOOKUP(B116,'FOLHA RESUMIDA'!C:I,2,0)</f>
        <v>EVERALDO DA SILVA CABRAL</v>
      </c>
    </row>
    <row r="117" spans="1:21">
      <c r="A117" s="70">
        <v>1</v>
      </c>
      <c r="B117" s="70">
        <v>2146</v>
      </c>
      <c r="C117" s="72" t="s">
        <v>106</v>
      </c>
      <c r="D117" s="71">
        <v>35765</v>
      </c>
      <c r="E117" s="70" t="s">
        <v>557</v>
      </c>
      <c r="F117" s="70" t="s">
        <v>437</v>
      </c>
      <c r="G117" s="73">
        <v>2939.44</v>
      </c>
      <c r="H117" s="73">
        <v>0</v>
      </c>
      <c r="I117" s="73" t="s">
        <v>558</v>
      </c>
      <c r="J117" s="73">
        <v>0</v>
      </c>
      <c r="K117" s="73">
        <v>0</v>
      </c>
      <c r="L117" s="73">
        <v>0</v>
      </c>
      <c r="M117" s="73">
        <v>0</v>
      </c>
      <c r="N117" s="73">
        <v>0</v>
      </c>
      <c r="O117" s="73">
        <v>0</v>
      </c>
      <c r="P117" s="73">
        <v>0</v>
      </c>
      <c r="Q117" s="73">
        <v>0</v>
      </c>
      <c r="R117" s="73">
        <v>0</v>
      </c>
      <c r="S117" s="62">
        <f t="shared" si="2"/>
        <v>2939.44</v>
      </c>
      <c r="T117" s="62">
        <f t="shared" si="3"/>
        <v>0</v>
      </c>
      <c r="U117" s="61" t="str">
        <f>VLOOKUP(B117,'FOLHA RESUMIDA'!C:I,2,0)</f>
        <v>ROGERIO BARROS DOS SANTOS</v>
      </c>
    </row>
    <row r="118" spans="1:21">
      <c r="A118" s="70">
        <v>1</v>
      </c>
      <c r="B118" s="70">
        <v>2149</v>
      </c>
      <c r="C118" s="72" t="s">
        <v>107</v>
      </c>
      <c r="D118" s="71">
        <v>35765</v>
      </c>
      <c r="E118" s="70" t="s">
        <v>557</v>
      </c>
      <c r="F118" s="70" t="s">
        <v>437</v>
      </c>
      <c r="G118" s="73">
        <v>2939.44</v>
      </c>
      <c r="H118" s="73">
        <v>0</v>
      </c>
      <c r="I118" s="73" t="s">
        <v>558</v>
      </c>
      <c r="J118" s="73">
        <v>0</v>
      </c>
      <c r="K118" s="73">
        <v>0</v>
      </c>
      <c r="L118" s="73">
        <v>0</v>
      </c>
      <c r="M118" s="73">
        <v>0</v>
      </c>
      <c r="N118" s="73">
        <v>0</v>
      </c>
      <c r="O118" s="73">
        <v>0</v>
      </c>
      <c r="P118" s="73">
        <v>0</v>
      </c>
      <c r="Q118" s="73">
        <v>0</v>
      </c>
      <c r="R118" s="73">
        <v>0</v>
      </c>
      <c r="S118" s="62">
        <f t="shared" si="2"/>
        <v>2939.44</v>
      </c>
      <c r="T118" s="62">
        <f t="shared" si="3"/>
        <v>0</v>
      </c>
      <c r="U118" s="61" t="str">
        <f>VLOOKUP(B118,'FOLHA RESUMIDA'!C:I,2,0)</f>
        <v>CARLOS AUGUSTO O  DA SILVA</v>
      </c>
    </row>
    <row r="119" spans="1:21">
      <c r="A119" s="70">
        <v>16</v>
      </c>
      <c r="B119" s="70">
        <v>2151</v>
      </c>
      <c r="C119" s="72" t="s">
        <v>108</v>
      </c>
      <c r="D119" s="71">
        <v>35765</v>
      </c>
      <c r="E119" s="70" t="s">
        <v>557</v>
      </c>
      <c r="F119" s="70" t="s">
        <v>506</v>
      </c>
      <c r="G119" s="73">
        <v>1981.2</v>
      </c>
      <c r="H119" s="73">
        <v>1085.07</v>
      </c>
      <c r="I119" s="73" t="s">
        <v>558</v>
      </c>
      <c r="J119" s="73">
        <v>0</v>
      </c>
      <c r="K119" s="73">
        <v>0</v>
      </c>
      <c r="L119" s="73">
        <v>0</v>
      </c>
      <c r="M119" s="73">
        <v>0</v>
      </c>
      <c r="N119" s="73">
        <v>0</v>
      </c>
      <c r="O119" s="73">
        <v>0</v>
      </c>
      <c r="P119" s="73">
        <v>0</v>
      </c>
      <c r="Q119" s="73">
        <v>0</v>
      </c>
      <c r="R119" s="73">
        <v>0</v>
      </c>
      <c r="S119" s="62">
        <f t="shared" si="2"/>
        <v>3066.27</v>
      </c>
      <c r="T119" s="62">
        <f t="shared" si="3"/>
        <v>0</v>
      </c>
      <c r="U119" s="61" t="str">
        <f>VLOOKUP(B119,'FOLHA RESUMIDA'!C:I,2,0)</f>
        <v>JUREMA MARIA BONGALHARDO</v>
      </c>
    </row>
    <row r="120" spans="1:21">
      <c r="A120" s="70">
        <v>1</v>
      </c>
      <c r="B120" s="70">
        <v>2153</v>
      </c>
      <c r="C120" s="72" t="s">
        <v>109</v>
      </c>
      <c r="D120" s="71">
        <v>35765</v>
      </c>
      <c r="E120" s="70" t="s">
        <v>557</v>
      </c>
      <c r="F120" s="70" t="s">
        <v>437</v>
      </c>
      <c r="G120" s="73">
        <v>3572.94</v>
      </c>
      <c r="H120" s="73">
        <v>0</v>
      </c>
      <c r="I120" s="73" t="s">
        <v>558</v>
      </c>
      <c r="J120" s="73">
        <v>0</v>
      </c>
      <c r="K120" s="73">
        <v>0</v>
      </c>
      <c r="L120" s="73">
        <v>0</v>
      </c>
      <c r="M120" s="73">
        <v>0</v>
      </c>
      <c r="N120" s="73">
        <v>0</v>
      </c>
      <c r="O120" s="73">
        <v>0</v>
      </c>
      <c r="P120" s="73">
        <v>0</v>
      </c>
      <c r="Q120" s="73">
        <v>0</v>
      </c>
      <c r="R120" s="73">
        <v>0</v>
      </c>
      <c r="S120" s="62">
        <f t="shared" si="2"/>
        <v>3572.94</v>
      </c>
      <c r="T120" s="62">
        <f t="shared" si="3"/>
        <v>0</v>
      </c>
      <c r="U120" s="61" t="str">
        <f>VLOOKUP(B120,'FOLHA RESUMIDA'!C:I,2,0)</f>
        <v>SERGIO PEREIRA DA COSTA</v>
      </c>
    </row>
    <row r="121" spans="1:21">
      <c r="A121" s="70">
        <v>1</v>
      </c>
      <c r="B121" s="70">
        <v>2156</v>
      </c>
      <c r="C121" s="72" t="s">
        <v>110</v>
      </c>
      <c r="D121" s="71">
        <v>35800</v>
      </c>
      <c r="E121" s="70" t="s">
        <v>557</v>
      </c>
      <c r="F121" s="70" t="s">
        <v>507</v>
      </c>
      <c r="G121" s="73">
        <v>3388.55</v>
      </c>
      <c r="H121" s="73">
        <v>0</v>
      </c>
      <c r="I121" s="73" t="s">
        <v>558</v>
      </c>
      <c r="J121" s="73">
        <v>0</v>
      </c>
      <c r="K121" s="73">
        <v>0</v>
      </c>
      <c r="L121" s="73">
        <v>0</v>
      </c>
      <c r="M121" s="73">
        <v>0</v>
      </c>
      <c r="N121" s="73">
        <v>0</v>
      </c>
      <c r="O121" s="73">
        <v>0</v>
      </c>
      <c r="P121" s="73">
        <v>0</v>
      </c>
      <c r="Q121" s="73">
        <v>0</v>
      </c>
      <c r="R121" s="73">
        <v>0</v>
      </c>
      <c r="S121" s="62">
        <f t="shared" si="2"/>
        <v>3388.55</v>
      </c>
      <c r="T121" s="62">
        <f t="shared" si="3"/>
        <v>0</v>
      </c>
      <c r="U121" s="61" t="str">
        <f>VLOOKUP(B121,'FOLHA RESUMIDA'!C:I,2,0)</f>
        <v>EDLEUSA LUCIA BATISTA DA SILVA</v>
      </c>
    </row>
    <row r="122" spans="1:21">
      <c r="A122" s="70">
        <v>1</v>
      </c>
      <c r="B122" s="70">
        <v>2159</v>
      </c>
      <c r="C122" s="72" t="s">
        <v>111</v>
      </c>
      <c r="D122" s="71">
        <v>35836</v>
      </c>
      <c r="E122" s="70" t="s">
        <v>557</v>
      </c>
      <c r="F122" s="70" t="s">
        <v>507</v>
      </c>
      <c r="G122" s="73">
        <v>3388.55</v>
      </c>
      <c r="H122" s="73">
        <v>2952.54</v>
      </c>
      <c r="I122" s="73" t="s">
        <v>558</v>
      </c>
      <c r="J122" s="73">
        <v>0</v>
      </c>
      <c r="K122" s="73">
        <v>0</v>
      </c>
      <c r="L122" s="73">
        <v>0</v>
      </c>
      <c r="M122" s="73">
        <v>0</v>
      </c>
      <c r="N122" s="73">
        <v>0</v>
      </c>
      <c r="O122" s="73">
        <v>0</v>
      </c>
      <c r="P122" s="73">
        <v>0</v>
      </c>
      <c r="Q122" s="73">
        <v>0</v>
      </c>
      <c r="R122" s="73">
        <v>0</v>
      </c>
      <c r="S122" s="62">
        <f t="shared" si="2"/>
        <v>6341.09</v>
      </c>
      <c r="T122" s="62">
        <f t="shared" si="3"/>
        <v>0</v>
      </c>
      <c r="U122" s="61" t="str">
        <f>VLOOKUP(B122,'FOLHA RESUMIDA'!C:I,2,0)</f>
        <v>FREDERICO JOSE C  DA NOBREGA</v>
      </c>
    </row>
    <row r="123" spans="1:21">
      <c r="A123" s="70">
        <v>1</v>
      </c>
      <c r="B123" s="70">
        <v>2161</v>
      </c>
      <c r="C123" s="72" t="s">
        <v>112</v>
      </c>
      <c r="D123" s="71">
        <v>35836</v>
      </c>
      <c r="E123" s="70" t="s">
        <v>557</v>
      </c>
      <c r="F123" s="70" t="s">
        <v>506</v>
      </c>
      <c r="G123" s="73">
        <v>3558</v>
      </c>
      <c r="H123" s="73">
        <v>1150.18</v>
      </c>
      <c r="I123" s="73" t="s">
        <v>558</v>
      </c>
      <c r="J123" s="73">
        <v>0</v>
      </c>
      <c r="K123" s="73">
        <v>0</v>
      </c>
      <c r="L123" s="73">
        <v>0</v>
      </c>
      <c r="M123" s="73">
        <v>0</v>
      </c>
      <c r="N123" s="73">
        <v>0</v>
      </c>
      <c r="O123" s="73">
        <v>0</v>
      </c>
      <c r="P123" s="73">
        <v>0</v>
      </c>
      <c r="Q123" s="73">
        <v>0</v>
      </c>
      <c r="R123" s="73">
        <v>0</v>
      </c>
      <c r="S123" s="62">
        <f t="shared" si="2"/>
        <v>4708.18</v>
      </c>
      <c r="T123" s="62">
        <f t="shared" si="3"/>
        <v>0</v>
      </c>
      <c r="U123" s="61" t="str">
        <f>VLOOKUP(B123,'FOLHA RESUMIDA'!C:I,2,0)</f>
        <v>WLADIMIR MACHADO DO E  SANTO</v>
      </c>
    </row>
    <row r="124" spans="1:21">
      <c r="A124" s="70">
        <v>1</v>
      </c>
      <c r="B124" s="70">
        <v>2181</v>
      </c>
      <c r="C124" s="72" t="s">
        <v>113</v>
      </c>
      <c r="D124" s="71">
        <v>36069</v>
      </c>
      <c r="E124" s="70" t="s">
        <v>557</v>
      </c>
      <c r="F124" s="70" t="s">
        <v>446</v>
      </c>
      <c r="G124" s="73">
        <v>8865.39</v>
      </c>
      <c r="H124" s="73">
        <v>2710.51</v>
      </c>
      <c r="I124" s="73" t="s">
        <v>558</v>
      </c>
      <c r="J124" s="73">
        <v>0</v>
      </c>
      <c r="K124" s="73">
        <v>0</v>
      </c>
      <c r="L124" s="73">
        <v>0</v>
      </c>
      <c r="M124" s="73">
        <v>0</v>
      </c>
      <c r="N124" s="73">
        <v>0</v>
      </c>
      <c r="O124" s="73">
        <v>0</v>
      </c>
      <c r="P124" s="73">
        <v>0</v>
      </c>
      <c r="Q124" s="73">
        <v>0</v>
      </c>
      <c r="R124" s="73">
        <v>0</v>
      </c>
      <c r="S124" s="62">
        <f t="shared" si="2"/>
        <v>11575.9</v>
      </c>
      <c r="T124" s="62">
        <f t="shared" si="3"/>
        <v>0</v>
      </c>
      <c r="U124" s="61" t="str">
        <f>VLOOKUP(B124,'FOLHA RESUMIDA'!C:I,2,0)</f>
        <v>ELCY SILVA DE ARAUJO</v>
      </c>
    </row>
    <row r="125" spans="1:21">
      <c r="A125" s="70">
        <v>1</v>
      </c>
      <c r="B125" s="70">
        <v>2274</v>
      </c>
      <c r="C125" s="72" t="s">
        <v>114</v>
      </c>
      <c r="D125" s="71">
        <v>37883</v>
      </c>
      <c r="E125" s="70" t="s">
        <v>557</v>
      </c>
      <c r="F125" s="70" t="s">
        <v>425</v>
      </c>
      <c r="G125" s="73">
        <v>0</v>
      </c>
      <c r="H125" s="73">
        <v>0</v>
      </c>
      <c r="I125" s="73" t="s">
        <v>560</v>
      </c>
      <c r="J125" s="73">
        <v>0</v>
      </c>
      <c r="K125" s="73">
        <v>0</v>
      </c>
      <c r="L125" s="73">
        <v>0</v>
      </c>
      <c r="M125" s="73">
        <v>0</v>
      </c>
      <c r="N125" s="73">
        <v>0</v>
      </c>
      <c r="O125" s="73">
        <v>0</v>
      </c>
      <c r="P125" s="73">
        <v>0</v>
      </c>
      <c r="Q125" s="73">
        <v>0</v>
      </c>
      <c r="R125" s="73">
        <v>16784.88</v>
      </c>
      <c r="S125" s="62">
        <f t="shared" si="2"/>
        <v>0</v>
      </c>
      <c r="T125" s="62">
        <f t="shared" si="3"/>
        <v>16784.88</v>
      </c>
      <c r="U125" s="61" t="str">
        <f>VLOOKUP(B125,'FOLHA RESUMIDA'!C:I,2,0)</f>
        <v>DJALMA LIMA DE OLIVEIRA DANTAS</v>
      </c>
    </row>
    <row r="126" spans="1:21">
      <c r="A126" s="70">
        <v>1</v>
      </c>
      <c r="B126" s="70">
        <v>2280</v>
      </c>
      <c r="C126" s="72" t="s">
        <v>115</v>
      </c>
      <c r="D126" s="71">
        <v>38335</v>
      </c>
      <c r="E126" s="70" t="s">
        <v>557</v>
      </c>
      <c r="F126" s="70" t="s">
        <v>469</v>
      </c>
      <c r="G126" s="73">
        <v>0</v>
      </c>
      <c r="H126" s="73">
        <v>0</v>
      </c>
      <c r="I126" s="73" t="s">
        <v>560</v>
      </c>
      <c r="J126" s="73">
        <v>0</v>
      </c>
      <c r="K126" s="73">
        <v>0</v>
      </c>
      <c r="L126" s="73">
        <v>0</v>
      </c>
      <c r="M126" s="73">
        <v>0</v>
      </c>
      <c r="N126" s="73">
        <v>0</v>
      </c>
      <c r="O126" s="73">
        <v>636.36</v>
      </c>
      <c r="P126" s="73">
        <v>2545.4699999999998</v>
      </c>
      <c r="Q126" s="73">
        <v>0</v>
      </c>
      <c r="R126" s="73">
        <v>0</v>
      </c>
      <c r="S126" s="62">
        <f t="shared" si="2"/>
        <v>636.36</v>
      </c>
      <c r="T126" s="62">
        <f t="shared" si="3"/>
        <v>2545.4699999999998</v>
      </c>
      <c r="U126" s="61" t="str">
        <f>VLOOKUP(B126,'FOLHA RESUMIDA'!C:I,2,0)</f>
        <v>JACQUELINE CESAR DE GUSMAO</v>
      </c>
    </row>
    <row r="127" spans="1:21">
      <c r="A127" s="70">
        <v>1</v>
      </c>
      <c r="B127" s="70">
        <v>2295</v>
      </c>
      <c r="C127" s="72" t="s">
        <v>116</v>
      </c>
      <c r="D127" s="71">
        <v>38657</v>
      </c>
      <c r="E127" s="70" t="s">
        <v>557</v>
      </c>
      <c r="F127" s="70" t="s">
        <v>430</v>
      </c>
      <c r="G127" s="73">
        <v>0</v>
      </c>
      <c r="H127" s="73">
        <v>0</v>
      </c>
      <c r="I127" s="73" t="s">
        <v>560</v>
      </c>
      <c r="J127" s="73">
        <v>0</v>
      </c>
      <c r="K127" s="73">
        <v>0</v>
      </c>
      <c r="L127" s="73">
        <v>0</v>
      </c>
      <c r="M127" s="73">
        <v>0</v>
      </c>
      <c r="N127" s="73">
        <v>0</v>
      </c>
      <c r="O127" s="73">
        <v>881.12</v>
      </c>
      <c r="P127" s="73">
        <v>3524.49</v>
      </c>
      <c r="Q127" s="73">
        <v>0</v>
      </c>
      <c r="R127" s="73">
        <v>0</v>
      </c>
      <c r="S127" s="62">
        <f t="shared" si="2"/>
        <v>881.12</v>
      </c>
      <c r="T127" s="62">
        <f t="shared" si="3"/>
        <v>3524.49</v>
      </c>
      <c r="U127" s="61" t="str">
        <f>VLOOKUP(B127,'FOLHA RESUMIDA'!C:I,2,0)</f>
        <v>VINCENZO PAPARIELLO</v>
      </c>
    </row>
    <row r="128" spans="1:21">
      <c r="A128" s="70">
        <v>1</v>
      </c>
      <c r="B128" s="70">
        <v>2308</v>
      </c>
      <c r="C128" s="72" t="s">
        <v>117</v>
      </c>
      <c r="D128" s="71">
        <v>38749</v>
      </c>
      <c r="E128" s="70" t="s">
        <v>557</v>
      </c>
      <c r="F128" s="70" t="s">
        <v>469</v>
      </c>
      <c r="G128" s="73">
        <v>0</v>
      </c>
      <c r="H128" s="73">
        <v>0</v>
      </c>
      <c r="I128" s="73" t="s">
        <v>560</v>
      </c>
      <c r="J128" s="73">
        <v>0</v>
      </c>
      <c r="K128" s="73">
        <v>0</v>
      </c>
      <c r="L128" s="73">
        <v>0</v>
      </c>
      <c r="M128" s="73">
        <v>0</v>
      </c>
      <c r="N128" s="73">
        <v>0</v>
      </c>
      <c r="O128" s="73">
        <v>636.36</v>
      </c>
      <c r="P128" s="73">
        <v>2545.4699999999998</v>
      </c>
      <c r="Q128" s="73">
        <v>0</v>
      </c>
      <c r="R128" s="73">
        <v>0</v>
      </c>
      <c r="S128" s="62">
        <f t="shared" si="2"/>
        <v>636.36</v>
      </c>
      <c r="T128" s="62">
        <f t="shared" si="3"/>
        <v>2545.4699999999998</v>
      </c>
      <c r="U128" s="61" t="str">
        <f>VLOOKUP(B128,'FOLHA RESUMIDA'!C:I,2,0)</f>
        <v>ADEILDO CARLOS DIAS BEZERRA</v>
      </c>
    </row>
    <row r="129" spans="1:21">
      <c r="A129" s="70">
        <v>1</v>
      </c>
      <c r="B129" s="70">
        <v>2330</v>
      </c>
      <c r="C129" s="72" t="s">
        <v>118</v>
      </c>
      <c r="D129" s="71">
        <v>39286</v>
      </c>
      <c r="E129" s="70" t="s">
        <v>557</v>
      </c>
      <c r="F129" s="70" t="s">
        <v>518</v>
      </c>
      <c r="G129" s="73">
        <v>4619.41</v>
      </c>
      <c r="H129" s="73">
        <v>0</v>
      </c>
      <c r="I129" s="73" t="s">
        <v>558</v>
      </c>
      <c r="J129" s="73">
        <v>2312.9499999999998</v>
      </c>
      <c r="K129" s="73">
        <v>0</v>
      </c>
      <c r="L129" s="73">
        <v>0</v>
      </c>
      <c r="M129" s="73">
        <v>0</v>
      </c>
      <c r="N129" s="73">
        <v>0</v>
      </c>
      <c r="O129" s="73">
        <v>0</v>
      </c>
      <c r="P129" s="73">
        <v>0</v>
      </c>
      <c r="Q129" s="73">
        <v>0</v>
      </c>
      <c r="R129" s="73">
        <v>0</v>
      </c>
      <c r="S129" s="62">
        <f t="shared" si="2"/>
        <v>4619.41</v>
      </c>
      <c r="T129" s="62">
        <f t="shared" si="3"/>
        <v>2312.9499999999998</v>
      </c>
      <c r="U129" s="61" t="str">
        <f>VLOOKUP(B129,'FOLHA RESUMIDA'!C:I,2,0)</f>
        <v>ERICK RENAN PEREIRA DE ACIOLI</v>
      </c>
    </row>
    <row r="130" spans="1:21">
      <c r="A130" s="70">
        <v>1</v>
      </c>
      <c r="B130" s="70">
        <v>2337</v>
      </c>
      <c r="C130" s="72" t="s">
        <v>119</v>
      </c>
      <c r="D130" s="71">
        <v>39302</v>
      </c>
      <c r="E130" s="70" t="s">
        <v>557</v>
      </c>
      <c r="F130" s="70" t="s">
        <v>446</v>
      </c>
      <c r="G130" s="73">
        <v>5714.73</v>
      </c>
      <c r="H130" s="73">
        <v>0</v>
      </c>
      <c r="I130" s="73" t="s">
        <v>558</v>
      </c>
      <c r="J130" s="73">
        <v>2312.9499999999998</v>
      </c>
      <c r="K130" s="73">
        <v>0</v>
      </c>
      <c r="L130" s="73">
        <v>0</v>
      </c>
      <c r="M130" s="73">
        <v>0</v>
      </c>
      <c r="N130" s="73">
        <v>0</v>
      </c>
      <c r="O130" s="73">
        <v>0</v>
      </c>
      <c r="P130" s="73">
        <v>0</v>
      </c>
      <c r="Q130" s="73">
        <v>0</v>
      </c>
      <c r="R130" s="73">
        <v>0</v>
      </c>
      <c r="S130" s="62">
        <f t="shared" si="2"/>
        <v>5714.73</v>
      </c>
      <c r="T130" s="62">
        <f t="shared" si="3"/>
        <v>2312.9499999999998</v>
      </c>
      <c r="U130" s="61" t="str">
        <f>VLOOKUP(B130,'FOLHA RESUMIDA'!C:I,2,0)</f>
        <v>FLAVIA PATRICIA M  MEDEIROS</v>
      </c>
    </row>
    <row r="131" spans="1:21">
      <c r="A131" s="70">
        <v>1</v>
      </c>
      <c r="B131" s="70">
        <v>2339</v>
      </c>
      <c r="C131" s="72" t="s">
        <v>120</v>
      </c>
      <c r="D131" s="71">
        <v>39302</v>
      </c>
      <c r="E131" s="70" t="s">
        <v>557</v>
      </c>
      <c r="F131" s="70" t="s">
        <v>446</v>
      </c>
      <c r="G131" s="73">
        <v>5714.73</v>
      </c>
      <c r="H131" s="73">
        <v>3744.82</v>
      </c>
      <c r="I131" s="73" t="s">
        <v>558</v>
      </c>
      <c r="J131" s="73">
        <v>0</v>
      </c>
      <c r="K131" s="73">
        <v>0</v>
      </c>
      <c r="L131" s="73">
        <v>0</v>
      </c>
      <c r="M131" s="73">
        <v>0</v>
      </c>
      <c r="N131" s="73">
        <v>0</v>
      </c>
      <c r="O131" s="73">
        <v>0</v>
      </c>
      <c r="P131" s="73">
        <v>0</v>
      </c>
      <c r="Q131" s="73">
        <v>0</v>
      </c>
      <c r="R131" s="73">
        <v>0</v>
      </c>
      <c r="S131" s="62">
        <f t="shared" si="2"/>
        <v>9459.5499999999993</v>
      </c>
      <c r="T131" s="62">
        <f t="shared" si="3"/>
        <v>0</v>
      </c>
      <c r="U131" s="61" t="str">
        <f>VLOOKUP(B131,'FOLHA RESUMIDA'!C:I,2,0)</f>
        <v>DEBORAH BEZERRA MONTEIRO</v>
      </c>
    </row>
    <row r="132" spans="1:21">
      <c r="A132" s="70">
        <v>1</v>
      </c>
      <c r="B132" s="70">
        <v>2342</v>
      </c>
      <c r="C132" s="72" t="s">
        <v>121</v>
      </c>
      <c r="D132" s="71">
        <v>39302</v>
      </c>
      <c r="E132" s="70" t="s">
        <v>557</v>
      </c>
      <c r="F132" s="70" t="s">
        <v>446</v>
      </c>
      <c r="G132" s="73">
        <v>5714.73</v>
      </c>
      <c r="H132" s="73">
        <v>0</v>
      </c>
      <c r="I132" s="73" t="s">
        <v>558</v>
      </c>
      <c r="J132" s="73">
        <v>2312.9499999999998</v>
      </c>
      <c r="K132" s="73">
        <v>0</v>
      </c>
      <c r="L132" s="73">
        <v>0</v>
      </c>
      <c r="M132" s="73">
        <v>0</v>
      </c>
      <c r="N132" s="73">
        <v>0</v>
      </c>
      <c r="O132" s="73">
        <v>0</v>
      </c>
      <c r="P132" s="73">
        <v>0</v>
      </c>
      <c r="Q132" s="73">
        <v>0</v>
      </c>
      <c r="R132" s="73">
        <v>0</v>
      </c>
      <c r="S132" s="62">
        <f t="shared" ref="S132:S195" si="4">SUM(G132:H132)+O132+Q132</f>
        <v>5714.73</v>
      </c>
      <c r="T132" s="62">
        <f t="shared" ref="T132:T195" si="5">SUM(J132:N132)+P132+R132</f>
        <v>2312.9499999999998</v>
      </c>
      <c r="U132" s="61" t="str">
        <f>VLOOKUP(B132,'FOLHA RESUMIDA'!C:I,2,0)</f>
        <v>MARCOS ANDRE CUNHA DE OLIVEIRA</v>
      </c>
    </row>
    <row r="133" spans="1:21">
      <c r="A133" s="70">
        <v>1</v>
      </c>
      <c r="B133" s="70">
        <v>2344</v>
      </c>
      <c r="C133" s="72" t="s">
        <v>122</v>
      </c>
      <c r="D133" s="71">
        <v>39302</v>
      </c>
      <c r="E133" s="70" t="s">
        <v>557</v>
      </c>
      <c r="F133" s="70" t="s">
        <v>523</v>
      </c>
      <c r="G133" s="73">
        <v>5714.73</v>
      </c>
      <c r="H133" s="73">
        <v>0</v>
      </c>
      <c r="I133" s="73" t="s">
        <v>558</v>
      </c>
      <c r="J133" s="73">
        <v>2312.9499999999998</v>
      </c>
      <c r="K133" s="73">
        <v>0</v>
      </c>
      <c r="L133" s="73">
        <v>0</v>
      </c>
      <c r="M133" s="73">
        <v>0</v>
      </c>
      <c r="N133" s="73">
        <v>0</v>
      </c>
      <c r="O133" s="73">
        <v>0</v>
      </c>
      <c r="P133" s="73">
        <v>0</v>
      </c>
      <c r="Q133" s="73">
        <v>0</v>
      </c>
      <c r="R133" s="73">
        <v>0</v>
      </c>
      <c r="S133" s="62">
        <f t="shared" si="4"/>
        <v>5714.73</v>
      </c>
      <c r="T133" s="62">
        <f t="shared" si="5"/>
        <v>2312.9499999999998</v>
      </c>
      <c r="U133" s="61" t="str">
        <f>VLOOKUP(B133,'FOLHA RESUMIDA'!C:I,2,0)</f>
        <v>AMANDA TATIANE C  DE OLIVEIRA</v>
      </c>
    </row>
    <row r="134" spans="1:21">
      <c r="A134" s="70">
        <v>1</v>
      </c>
      <c r="B134" s="70">
        <v>2351</v>
      </c>
      <c r="C134" s="72" t="s">
        <v>123</v>
      </c>
      <c r="D134" s="71">
        <v>39310</v>
      </c>
      <c r="E134" s="70" t="s">
        <v>557</v>
      </c>
      <c r="F134" s="70" t="s">
        <v>437</v>
      </c>
      <c r="G134" s="73">
        <v>1636.79</v>
      </c>
      <c r="H134" s="73">
        <v>0</v>
      </c>
      <c r="I134" s="73" t="s">
        <v>558</v>
      </c>
      <c r="J134" s="73">
        <v>0</v>
      </c>
      <c r="K134" s="73">
        <v>0</v>
      </c>
      <c r="L134" s="73">
        <v>0</v>
      </c>
      <c r="M134" s="73">
        <v>0</v>
      </c>
      <c r="N134" s="73">
        <v>0</v>
      </c>
      <c r="O134" s="73">
        <v>0</v>
      </c>
      <c r="P134" s="73">
        <v>0</v>
      </c>
      <c r="Q134" s="73">
        <v>0</v>
      </c>
      <c r="R134" s="73">
        <v>0</v>
      </c>
      <c r="S134" s="62">
        <f t="shared" si="4"/>
        <v>1636.79</v>
      </c>
      <c r="T134" s="62">
        <f t="shared" si="5"/>
        <v>0</v>
      </c>
      <c r="U134" s="61" t="str">
        <f>VLOOKUP(B134,'FOLHA RESUMIDA'!C:I,2,0)</f>
        <v>CLAUDIA SALVINA DE SANTANA</v>
      </c>
    </row>
    <row r="135" spans="1:21">
      <c r="A135" s="70">
        <v>1</v>
      </c>
      <c r="B135" s="70">
        <v>2363</v>
      </c>
      <c r="C135" s="72" t="s">
        <v>124</v>
      </c>
      <c r="D135" s="71">
        <v>39310</v>
      </c>
      <c r="E135" s="70" t="s">
        <v>557</v>
      </c>
      <c r="F135" s="70" t="s">
        <v>506</v>
      </c>
      <c r="G135" s="73">
        <v>1989.55</v>
      </c>
      <c r="H135" s="73">
        <v>0</v>
      </c>
      <c r="I135" s="73" t="s">
        <v>558</v>
      </c>
      <c r="J135" s="73">
        <v>0</v>
      </c>
      <c r="K135" s="73">
        <v>0</v>
      </c>
      <c r="L135" s="73">
        <v>0</v>
      </c>
      <c r="M135" s="73">
        <v>0</v>
      </c>
      <c r="N135" s="73">
        <v>0</v>
      </c>
      <c r="O135" s="73">
        <v>0</v>
      </c>
      <c r="P135" s="73">
        <v>0</v>
      </c>
      <c r="Q135" s="73">
        <v>0</v>
      </c>
      <c r="R135" s="73">
        <v>0</v>
      </c>
      <c r="S135" s="62">
        <f t="shared" si="4"/>
        <v>1989.55</v>
      </c>
      <c r="T135" s="62">
        <f t="shared" si="5"/>
        <v>0</v>
      </c>
      <c r="U135" s="61" t="str">
        <f>VLOOKUP(B135,'FOLHA RESUMIDA'!C:I,2,0)</f>
        <v>MIRIAM ALVES BASTOS DA SILVA</v>
      </c>
    </row>
    <row r="136" spans="1:21">
      <c r="A136" s="70">
        <v>1</v>
      </c>
      <c r="B136" s="70">
        <v>2367</v>
      </c>
      <c r="C136" s="72" t="s">
        <v>125</v>
      </c>
      <c r="D136" s="71">
        <v>39310</v>
      </c>
      <c r="E136" s="70" t="s">
        <v>557</v>
      </c>
      <c r="F136" s="70" t="s">
        <v>513</v>
      </c>
      <c r="G136" s="73">
        <v>1886.84</v>
      </c>
      <c r="H136" s="73">
        <v>0</v>
      </c>
      <c r="I136" s="73" t="s">
        <v>558</v>
      </c>
      <c r="J136" s="73">
        <v>0</v>
      </c>
      <c r="K136" s="73">
        <v>0</v>
      </c>
      <c r="L136" s="73">
        <v>0</v>
      </c>
      <c r="M136" s="73">
        <v>0</v>
      </c>
      <c r="N136" s="73">
        <v>0</v>
      </c>
      <c r="O136" s="73">
        <v>0</v>
      </c>
      <c r="P136" s="73">
        <v>0</v>
      </c>
      <c r="Q136" s="73">
        <v>0</v>
      </c>
      <c r="R136" s="73">
        <v>0</v>
      </c>
      <c r="S136" s="62">
        <f t="shared" si="4"/>
        <v>1886.84</v>
      </c>
      <c r="T136" s="62">
        <f t="shared" si="5"/>
        <v>0</v>
      </c>
      <c r="U136" s="61" t="str">
        <f>VLOOKUP(B136,'FOLHA RESUMIDA'!C:I,2,0)</f>
        <v>PRISCILLA RODRIGUES P DA SILVA</v>
      </c>
    </row>
    <row r="137" spans="1:21">
      <c r="A137" s="70">
        <v>1</v>
      </c>
      <c r="B137" s="70">
        <v>2371</v>
      </c>
      <c r="C137" s="72" t="s">
        <v>126</v>
      </c>
      <c r="D137" s="71">
        <v>39310</v>
      </c>
      <c r="E137" s="70" t="s">
        <v>557</v>
      </c>
      <c r="F137" s="70" t="s">
        <v>514</v>
      </c>
      <c r="G137" s="73">
        <v>2408.17</v>
      </c>
      <c r="H137" s="73">
        <v>0</v>
      </c>
      <c r="I137" s="73" t="s">
        <v>558</v>
      </c>
      <c r="J137" s="73">
        <v>0</v>
      </c>
      <c r="K137" s="73">
        <v>0</v>
      </c>
      <c r="L137" s="73">
        <v>0</v>
      </c>
      <c r="M137" s="73">
        <v>0</v>
      </c>
      <c r="N137" s="73">
        <v>0</v>
      </c>
      <c r="O137" s="73">
        <v>0</v>
      </c>
      <c r="P137" s="73">
        <v>0</v>
      </c>
      <c r="Q137" s="73">
        <v>0</v>
      </c>
      <c r="R137" s="73">
        <v>0</v>
      </c>
      <c r="S137" s="62">
        <f t="shared" si="4"/>
        <v>2408.17</v>
      </c>
      <c r="T137" s="62">
        <f t="shared" si="5"/>
        <v>0</v>
      </c>
      <c r="U137" s="61" t="str">
        <f>VLOOKUP(B137,'FOLHA RESUMIDA'!C:I,2,0)</f>
        <v>SUZELLE TRAJANO BENTO</v>
      </c>
    </row>
    <row r="138" spans="1:21">
      <c r="A138" s="70">
        <v>1</v>
      </c>
      <c r="B138" s="70">
        <v>2382</v>
      </c>
      <c r="C138" s="72" t="s">
        <v>127</v>
      </c>
      <c r="D138" s="71">
        <v>39342</v>
      </c>
      <c r="E138" s="70" t="s">
        <v>557</v>
      </c>
      <c r="F138" s="70" t="s">
        <v>446</v>
      </c>
      <c r="G138" s="73">
        <v>5714.73</v>
      </c>
      <c r="H138" s="73">
        <v>0</v>
      </c>
      <c r="I138" s="73" t="s">
        <v>558</v>
      </c>
      <c r="J138" s="73">
        <v>6657.79</v>
      </c>
      <c r="K138" s="73">
        <v>0</v>
      </c>
      <c r="L138" s="73">
        <v>0</v>
      </c>
      <c r="M138" s="73">
        <v>0</v>
      </c>
      <c r="N138" s="73">
        <v>0</v>
      </c>
      <c r="O138" s="73">
        <v>0</v>
      </c>
      <c r="P138" s="73">
        <v>0</v>
      </c>
      <c r="Q138" s="73">
        <v>0</v>
      </c>
      <c r="R138" s="73">
        <v>0</v>
      </c>
      <c r="S138" s="62">
        <f t="shared" si="4"/>
        <v>5714.73</v>
      </c>
      <c r="T138" s="62">
        <f t="shared" si="5"/>
        <v>6657.79</v>
      </c>
      <c r="U138" s="61" t="str">
        <f>VLOOKUP(B138,'FOLHA RESUMIDA'!C:I,2,0)</f>
        <v>AILA KARLA MOTA SANTANA</v>
      </c>
    </row>
    <row r="139" spans="1:21">
      <c r="A139" s="70">
        <v>1</v>
      </c>
      <c r="B139" s="70">
        <v>2384</v>
      </c>
      <c r="C139" s="72" t="s">
        <v>128</v>
      </c>
      <c r="D139" s="71">
        <v>39342</v>
      </c>
      <c r="E139" s="70" t="s">
        <v>557</v>
      </c>
      <c r="F139" s="70" t="s">
        <v>513</v>
      </c>
      <c r="G139" s="73">
        <v>1886.84</v>
      </c>
      <c r="H139" s="73">
        <v>0</v>
      </c>
      <c r="I139" s="73" t="s">
        <v>558</v>
      </c>
      <c r="J139" s="73">
        <v>0</v>
      </c>
      <c r="K139" s="73">
        <v>0</v>
      </c>
      <c r="L139" s="73">
        <v>0</v>
      </c>
      <c r="M139" s="73">
        <v>0</v>
      </c>
      <c r="N139" s="73">
        <v>0</v>
      </c>
      <c r="O139" s="73">
        <v>0</v>
      </c>
      <c r="P139" s="73">
        <v>0</v>
      </c>
      <c r="Q139" s="73">
        <v>0</v>
      </c>
      <c r="R139" s="73">
        <v>0</v>
      </c>
      <c r="S139" s="62">
        <f t="shared" si="4"/>
        <v>1886.84</v>
      </c>
      <c r="T139" s="62">
        <f t="shared" si="5"/>
        <v>0</v>
      </c>
      <c r="U139" s="61" t="str">
        <f>VLOOKUP(B139,'FOLHA RESUMIDA'!C:I,2,0)</f>
        <v>KATIA MIRANDA DE ARAUJO LOPES</v>
      </c>
    </row>
    <row r="140" spans="1:21">
      <c r="A140" s="70">
        <v>1</v>
      </c>
      <c r="B140" s="70">
        <v>2392</v>
      </c>
      <c r="C140" s="72" t="s">
        <v>129</v>
      </c>
      <c r="D140" s="71">
        <v>39342</v>
      </c>
      <c r="E140" s="70" t="s">
        <v>557</v>
      </c>
      <c r="F140" s="70" t="s">
        <v>516</v>
      </c>
      <c r="G140" s="73">
        <v>1886.84</v>
      </c>
      <c r="H140" s="73">
        <v>0</v>
      </c>
      <c r="I140" s="73" t="s">
        <v>558</v>
      </c>
      <c r="J140" s="73">
        <v>2312.9499999999998</v>
      </c>
      <c r="K140" s="73">
        <v>0</v>
      </c>
      <c r="L140" s="73">
        <v>0</v>
      </c>
      <c r="M140" s="73">
        <v>0</v>
      </c>
      <c r="N140" s="73">
        <v>0</v>
      </c>
      <c r="O140" s="73">
        <v>0</v>
      </c>
      <c r="P140" s="73">
        <v>0</v>
      </c>
      <c r="Q140" s="73">
        <v>0</v>
      </c>
      <c r="R140" s="73">
        <v>0</v>
      </c>
      <c r="S140" s="62">
        <f t="shared" si="4"/>
        <v>1886.84</v>
      </c>
      <c r="T140" s="62">
        <f t="shared" si="5"/>
        <v>2312.9499999999998</v>
      </c>
      <c r="U140" s="61" t="str">
        <f>VLOOKUP(B140,'FOLHA RESUMIDA'!C:I,2,0)</f>
        <v>KLEYTON DA SILVA A PEREIRA</v>
      </c>
    </row>
    <row r="141" spans="1:21">
      <c r="A141" s="70">
        <v>1</v>
      </c>
      <c r="B141" s="70">
        <v>2406</v>
      </c>
      <c r="C141" s="72" t="s">
        <v>130</v>
      </c>
      <c r="D141" s="71">
        <v>39349</v>
      </c>
      <c r="E141" s="70" t="s">
        <v>557</v>
      </c>
      <c r="F141" s="70" t="s">
        <v>437</v>
      </c>
      <c r="G141" s="73">
        <v>1484.61</v>
      </c>
      <c r="H141" s="73">
        <v>0</v>
      </c>
      <c r="I141" s="73" t="s">
        <v>558</v>
      </c>
      <c r="J141" s="73">
        <v>0</v>
      </c>
      <c r="K141" s="73">
        <v>0</v>
      </c>
      <c r="L141" s="73">
        <v>0</v>
      </c>
      <c r="M141" s="73">
        <v>0</v>
      </c>
      <c r="N141" s="73">
        <v>0</v>
      </c>
      <c r="O141" s="73">
        <v>0</v>
      </c>
      <c r="P141" s="73">
        <v>0</v>
      </c>
      <c r="Q141" s="73">
        <v>0</v>
      </c>
      <c r="R141" s="73">
        <v>0</v>
      </c>
      <c r="S141" s="62">
        <f t="shared" si="4"/>
        <v>1484.61</v>
      </c>
      <c r="T141" s="62">
        <f t="shared" si="5"/>
        <v>0</v>
      </c>
      <c r="U141" s="61" t="str">
        <f>VLOOKUP(B141,'FOLHA RESUMIDA'!C:I,2,0)</f>
        <v>DEYSE MARIA DOS SANTOS SILVA</v>
      </c>
    </row>
    <row r="142" spans="1:21">
      <c r="A142" s="70">
        <v>1</v>
      </c>
      <c r="B142" s="70">
        <v>2415</v>
      </c>
      <c r="C142" s="72" t="s">
        <v>131</v>
      </c>
      <c r="D142" s="71">
        <v>39349</v>
      </c>
      <c r="E142" s="70" t="s">
        <v>557</v>
      </c>
      <c r="F142" s="70" t="s">
        <v>446</v>
      </c>
      <c r="G142" s="73">
        <v>5714.73</v>
      </c>
      <c r="H142" s="73">
        <v>0</v>
      </c>
      <c r="I142" s="73" t="s">
        <v>558</v>
      </c>
      <c r="J142" s="73">
        <v>6657.79</v>
      </c>
      <c r="K142" s="73">
        <v>0</v>
      </c>
      <c r="L142" s="73">
        <v>0</v>
      </c>
      <c r="M142" s="73">
        <v>0</v>
      </c>
      <c r="N142" s="73">
        <v>0</v>
      </c>
      <c r="O142" s="73">
        <v>0</v>
      </c>
      <c r="P142" s="73">
        <v>0</v>
      </c>
      <c r="Q142" s="73">
        <v>0</v>
      </c>
      <c r="R142" s="73">
        <v>0</v>
      </c>
      <c r="S142" s="62">
        <f t="shared" si="4"/>
        <v>5714.73</v>
      </c>
      <c r="T142" s="62">
        <f t="shared" si="5"/>
        <v>6657.79</v>
      </c>
      <c r="U142" s="61" t="str">
        <f>VLOOKUP(B142,'FOLHA RESUMIDA'!C:I,2,0)</f>
        <v>SILVIA RENATA QUEIROZ DE FARIA</v>
      </c>
    </row>
    <row r="143" spans="1:21">
      <c r="A143" s="70">
        <v>1</v>
      </c>
      <c r="B143" s="70">
        <v>2420</v>
      </c>
      <c r="C143" s="72" t="s">
        <v>132</v>
      </c>
      <c r="D143" s="71">
        <v>39356</v>
      </c>
      <c r="E143" s="70" t="s">
        <v>557</v>
      </c>
      <c r="F143" s="70" t="s">
        <v>446</v>
      </c>
      <c r="G143" s="73">
        <v>5714.73</v>
      </c>
      <c r="H143" s="73">
        <v>0</v>
      </c>
      <c r="I143" s="73" t="s">
        <v>558</v>
      </c>
      <c r="J143" s="73">
        <v>6657.79</v>
      </c>
      <c r="K143" s="73">
        <v>0</v>
      </c>
      <c r="L143" s="73">
        <v>0</v>
      </c>
      <c r="M143" s="73">
        <v>0</v>
      </c>
      <c r="N143" s="73">
        <v>0</v>
      </c>
      <c r="O143" s="73">
        <v>0</v>
      </c>
      <c r="P143" s="73">
        <v>0</v>
      </c>
      <c r="Q143" s="73">
        <v>0</v>
      </c>
      <c r="R143" s="73">
        <v>0</v>
      </c>
      <c r="S143" s="62">
        <f t="shared" si="4"/>
        <v>5714.73</v>
      </c>
      <c r="T143" s="62">
        <f t="shared" si="5"/>
        <v>6657.79</v>
      </c>
      <c r="U143" s="61" t="str">
        <f>VLOOKUP(B143,'FOLHA RESUMIDA'!C:I,2,0)</f>
        <v>TEREZA RAQUEL F ALMEIDA</v>
      </c>
    </row>
    <row r="144" spans="1:21">
      <c r="A144" s="70">
        <v>1</v>
      </c>
      <c r="B144" s="70">
        <v>2421</v>
      </c>
      <c r="C144" s="72" t="s">
        <v>133</v>
      </c>
      <c r="D144" s="71">
        <v>39370</v>
      </c>
      <c r="E144" s="70" t="s">
        <v>557</v>
      </c>
      <c r="F144" s="70" t="s">
        <v>445</v>
      </c>
      <c r="G144" s="73">
        <v>3619.43</v>
      </c>
      <c r="H144" s="73">
        <v>0</v>
      </c>
      <c r="I144" s="73" t="s">
        <v>558</v>
      </c>
      <c r="J144" s="73">
        <v>2312.9499999999998</v>
      </c>
      <c r="K144" s="73">
        <v>0</v>
      </c>
      <c r="L144" s="73">
        <v>0</v>
      </c>
      <c r="M144" s="73">
        <v>0</v>
      </c>
      <c r="N144" s="73">
        <v>0</v>
      </c>
      <c r="O144" s="73">
        <v>0</v>
      </c>
      <c r="P144" s="73">
        <v>0</v>
      </c>
      <c r="Q144" s="73">
        <v>0</v>
      </c>
      <c r="R144" s="73">
        <v>0</v>
      </c>
      <c r="S144" s="62">
        <f t="shared" si="4"/>
        <v>3619.43</v>
      </c>
      <c r="T144" s="62">
        <f t="shared" si="5"/>
        <v>2312.9499999999998</v>
      </c>
      <c r="U144" s="61" t="str">
        <f>VLOOKUP(B144,'FOLHA RESUMIDA'!C:I,2,0)</f>
        <v>ANA CLAUDIA NUNES DE MOURA</v>
      </c>
    </row>
    <row r="145" spans="1:21">
      <c r="A145" s="70">
        <v>1</v>
      </c>
      <c r="B145" s="70">
        <v>2437</v>
      </c>
      <c r="C145" s="72" t="s">
        <v>134</v>
      </c>
      <c r="D145" s="71">
        <v>39371</v>
      </c>
      <c r="E145" s="70" t="s">
        <v>557</v>
      </c>
      <c r="F145" s="70" t="s">
        <v>513</v>
      </c>
      <c r="G145" s="73">
        <v>1886.84</v>
      </c>
      <c r="H145" s="73">
        <v>0</v>
      </c>
      <c r="I145" s="73" t="s">
        <v>558</v>
      </c>
      <c r="J145" s="73">
        <v>0</v>
      </c>
      <c r="K145" s="73">
        <v>0</v>
      </c>
      <c r="L145" s="73">
        <v>0</v>
      </c>
      <c r="M145" s="73">
        <v>0</v>
      </c>
      <c r="N145" s="73">
        <v>0</v>
      </c>
      <c r="O145" s="73">
        <v>0</v>
      </c>
      <c r="P145" s="73">
        <v>0</v>
      </c>
      <c r="Q145" s="73">
        <v>0</v>
      </c>
      <c r="R145" s="73">
        <v>0</v>
      </c>
      <c r="S145" s="62">
        <f t="shared" si="4"/>
        <v>1886.84</v>
      </c>
      <c r="T145" s="62">
        <f t="shared" si="5"/>
        <v>0</v>
      </c>
      <c r="U145" s="61" t="str">
        <f>VLOOKUP(B145,'FOLHA RESUMIDA'!C:I,2,0)</f>
        <v>CLAUDILENE DE LIMA</v>
      </c>
    </row>
    <row r="146" spans="1:21">
      <c r="A146" s="70">
        <v>1</v>
      </c>
      <c r="B146" s="70">
        <v>2440</v>
      </c>
      <c r="C146" s="72" t="s">
        <v>135</v>
      </c>
      <c r="D146" s="71">
        <v>39371</v>
      </c>
      <c r="E146" s="70" t="s">
        <v>557</v>
      </c>
      <c r="F146" s="70" t="s">
        <v>437</v>
      </c>
      <c r="G146" s="73">
        <v>1989.55</v>
      </c>
      <c r="H146" s="73">
        <v>0</v>
      </c>
      <c r="I146" s="73" t="s">
        <v>558</v>
      </c>
      <c r="J146" s="73">
        <v>1284.97</v>
      </c>
      <c r="K146" s="73">
        <v>0</v>
      </c>
      <c r="L146" s="73">
        <v>0</v>
      </c>
      <c r="M146" s="73">
        <v>0</v>
      </c>
      <c r="N146" s="73">
        <v>0</v>
      </c>
      <c r="O146" s="73">
        <v>0</v>
      </c>
      <c r="P146" s="73">
        <v>0</v>
      </c>
      <c r="Q146" s="73">
        <v>0</v>
      </c>
      <c r="R146" s="73">
        <v>0</v>
      </c>
      <c r="S146" s="62">
        <f t="shared" si="4"/>
        <v>1989.55</v>
      </c>
      <c r="T146" s="62">
        <f t="shared" si="5"/>
        <v>1284.97</v>
      </c>
      <c r="U146" s="61" t="str">
        <f>VLOOKUP(B146,'FOLHA RESUMIDA'!C:I,2,0)</f>
        <v>ELIANE MOREIRA DE SOUZA</v>
      </c>
    </row>
    <row r="147" spans="1:21">
      <c r="A147" s="70">
        <v>1</v>
      </c>
      <c r="B147" s="70">
        <v>2443</v>
      </c>
      <c r="C147" s="72" t="s">
        <v>485</v>
      </c>
      <c r="D147" s="71">
        <v>39371</v>
      </c>
      <c r="E147" s="70" t="s">
        <v>557</v>
      </c>
      <c r="F147" s="70" t="s">
        <v>437</v>
      </c>
      <c r="G147" s="73">
        <v>1636.79</v>
      </c>
      <c r="H147" s="73">
        <v>0</v>
      </c>
      <c r="I147" s="73" t="s">
        <v>558</v>
      </c>
      <c r="J147" s="73">
        <v>0</v>
      </c>
      <c r="K147" s="73">
        <v>0</v>
      </c>
      <c r="L147" s="73">
        <v>0</v>
      </c>
      <c r="M147" s="73">
        <v>0</v>
      </c>
      <c r="N147" s="73">
        <v>0</v>
      </c>
      <c r="O147" s="73">
        <v>0</v>
      </c>
      <c r="P147" s="73">
        <v>0</v>
      </c>
      <c r="Q147" s="73">
        <v>0</v>
      </c>
      <c r="R147" s="73">
        <v>0</v>
      </c>
      <c r="S147" s="62">
        <f t="shared" si="4"/>
        <v>1636.79</v>
      </c>
      <c r="T147" s="62">
        <f t="shared" si="5"/>
        <v>0</v>
      </c>
      <c r="U147" s="61" t="str">
        <f>VLOOKUP(B147,'FOLHA RESUMIDA'!C:I,2,0)</f>
        <v>GEYZA JANAINA FERREIRA L ALVES</v>
      </c>
    </row>
    <row r="148" spans="1:21">
      <c r="A148" s="70">
        <v>1</v>
      </c>
      <c r="B148" s="70">
        <v>2448</v>
      </c>
      <c r="C148" s="72" t="s">
        <v>136</v>
      </c>
      <c r="D148" s="71">
        <v>39371</v>
      </c>
      <c r="E148" s="70" t="s">
        <v>557</v>
      </c>
      <c r="F148" s="70" t="s">
        <v>437</v>
      </c>
      <c r="G148" s="73">
        <v>1636.79</v>
      </c>
      <c r="H148" s="73">
        <v>0</v>
      </c>
      <c r="I148" s="73" t="s">
        <v>558</v>
      </c>
      <c r="J148" s="73">
        <v>0</v>
      </c>
      <c r="K148" s="73">
        <v>0</v>
      </c>
      <c r="L148" s="73">
        <v>0</v>
      </c>
      <c r="M148" s="73">
        <v>0</v>
      </c>
      <c r="N148" s="73">
        <v>0</v>
      </c>
      <c r="O148" s="73">
        <v>0</v>
      </c>
      <c r="P148" s="73">
        <v>0</v>
      </c>
      <c r="Q148" s="73">
        <v>0</v>
      </c>
      <c r="R148" s="73">
        <v>0</v>
      </c>
      <c r="S148" s="62">
        <f t="shared" si="4"/>
        <v>1636.79</v>
      </c>
      <c r="T148" s="62">
        <f t="shared" si="5"/>
        <v>0</v>
      </c>
      <c r="U148" s="61" t="str">
        <f>VLOOKUP(B148,'FOLHA RESUMIDA'!C:I,2,0)</f>
        <v>JULIO CESAR DA SILVA</v>
      </c>
    </row>
    <row r="149" spans="1:21">
      <c r="A149" s="70">
        <v>1</v>
      </c>
      <c r="B149" s="70">
        <v>2451</v>
      </c>
      <c r="C149" s="72" t="s">
        <v>137</v>
      </c>
      <c r="D149" s="71">
        <v>39371</v>
      </c>
      <c r="E149" s="70" t="s">
        <v>557</v>
      </c>
      <c r="F149" s="70" t="s">
        <v>437</v>
      </c>
      <c r="G149" s="73">
        <v>1636.79</v>
      </c>
      <c r="H149" s="73">
        <v>0</v>
      </c>
      <c r="I149" s="73" t="s">
        <v>558</v>
      </c>
      <c r="J149" s="73">
        <v>0</v>
      </c>
      <c r="K149" s="73">
        <v>0</v>
      </c>
      <c r="L149" s="73">
        <v>0</v>
      </c>
      <c r="M149" s="73">
        <v>0</v>
      </c>
      <c r="N149" s="73">
        <v>0</v>
      </c>
      <c r="O149" s="73">
        <v>0</v>
      </c>
      <c r="P149" s="73">
        <v>0</v>
      </c>
      <c r="Q149" s="73">
        <v>0</v>
      </c>
      <c r="R149" s="73">
        <v>0</v>
      </c>
      <c r="S149" s="62">
        <f t="shared" si="4"/>
        <v>1636.79</v>
      </c>
      <c r="T149" s="62">
        <f t="shared" si="5"/>
        <v>0</v>
      </c>
      <c r="U149" s="61" t="str">
        <f>VLOOKUP(B149,'FOLHA RESUMIDA'!C:I,2,0)</f>
        <v>MANUELLA BOMFIM DA SILVA</v>
      </c>
    </row>
    <row r="150" spans="1:21">
      <c r="A150" s="70">
        <v>1</v>
      </c>
      <c r="B150" s="70">
        <v>2460</v>
      </c>
      <c r="C150" s="72" t="s">
        <v>138</v>
      </c>
      <c r="D150" s="71">
        <v>39371</v>
      </c>
      <c r="E150" s="70" t="s">
        <v>557</v>
      </c>
      <c r="F150" s="70" t="s">
        <v>437</v>
      </c>
      <c r="G150" s="73">
        <v>1636.79</v>
      </c>
      <c r="H150" s="73">
        <v>0</v>
      </c>
      <c r="I150" s="73" t="s">
        <v>558</v>
      </c>
      <c r="J150" s="73">
        <v>0</v>
      </c>
      <c r="K150" s="73">
        <v>0</v>
      </c>
      <c r="L150" s="73">
        <v>0</v>
      </c>
      <c r="M150" s="73">
        <v>0</v>
      </c>
      <c r="N150" s="73">
        <v>0</v>
      </c>
      <c r="O150" s="73">
        <v>0</v>
      </c>
      <c r="P150" s="73">
        <v>0</v>
      </c>
      <c r="Q150" s="73">
        <v>0</v>
      </c>
      <c r="R150" s="73">
        <v>0</v>
      </c>
      <c r="S150" s="62">
        <f t="shared" si="4"/>
        <v>1636.79</v>
      </c>
      <c r="T150" s="62">
        <f t="shared" si="5"/>
        <v>0</v>
      </c>
      <c r="U150" s="61" t="str">
        <f>VLOOKUP(B150,'FOLHA RESUMIDA'!C:I,2,0)</f>
        <v>VIVIANE OLIMPIO DOS SANTOS</v>
      </c>
    </row>
    <row r="151" spans="1:21">
      <c r="A151" s="70">
        <v>1</v>
      </c>
      <c r="B151" s="70">
        <v>2468</v>
      </c>
      <c r="C151" s="72" t="s">
        <v>139</v>
      </c>
      <c r="D151" s="71">
        <v>39485</v>
      </c>
      <c r="E151" s="70" t="s">
        <v>557</v>
      </c>
      <c r="F151" s="70" t="s">
        <v>507</v>
      </c>
      <c r="G151" s="73">
        <v>1981.2</v>
      </c>
      <c r="H151" s="73">
        <v>0</v>
      </c>
      <c r="I151" s="73" t="s">
        <v>558</v>
      </c>
      <c r="J151" s="73">
        <v>2312.9499999999998</v>
      </c>
      <c r="K151" s="73">
        <v>0</v>
      </c>
      <c r="L151" s="73">
        <v>0</v>
      </c>
      <c r="M151" s="73">
        <v>0</v>
      </c>
      <c r="N151" s="73">
        <v>3480</v>
      </c>
      <c r="O151" s="73">
        <v>0</v>
      </c>
      <c r="P151" s="73">
        <v>0</v>
      </c>
      <c r="Q151" s="73">
        <v>0</v>
      </c>
      <c r="R151" s="73">
        <v>0</v>
      </c>
      <c r="S151" s="62">
        <f t="shared" si="4"/>
        <v>1981.2</v>
      </c>
      <c r="T151" s="62">
        <f t="shared" si="5"/>
        <v>5792.95</v>
      </c>
      <c r="U151" s="61" t="str">
        <f>VLOOKUP(B151,'FOLHA RESUMIDA'!C:I,2,0)</f>
        <v>ANA GERTRUDES DE A F GUERRA</v>
      </c>
    </row>
    <row r="152" spans="1:21">
      <c r="A152" s="70">
        <v>1</v>
      </c>
      <c r="B152" s="70">
        <v>2474</v>
      </c>
      <c r="C152" s="72" t="s">
        <v>140</v>
      </c>
      <c r="D152" s="71">
        <v>39491</v>
      </c>
      <c r="E152" s="70" t="s">
        <v>557</v>
      </c>
      <c r="F152" s="70" t="s">
        <v>446</v>
      </c>
      <c r="G152" s="73">
        <v>5714.73</v>
      </c>
      <c r="H152" s="73">
        <v>0</v>
      </c>
      <c r="I152" s="73" t="s">
        <v>558</v>
      </c>
      <c r="J152" s="73">
        <v>6657.79</v>
      </c>
      <c r="K152" s="73">
        <v>0</v>
      </c>
      <c r="L152" s="73">
        <v>0</v>
      </c>
      <c r="M152" s="73">
        <v>0</v>
      </c>
      <c r="N152" s="73">
        <v>0</v>
      </c>
      <c r="O152" s="73">
        <v>0</v>
      </c>
      <c r="P152" s="73">
        <v>0</v>
      </c>
      <c r="Q152" s="73">
        <v>0</v>
      </c>
      <c r="R152" s="73">
        <v>0</v>
      </c>
      <c r="S152" s="62">
        <f t="shared" si="4"/>
        <v>5714.73</v>
      </c>
      <c r="T152" s="62">
        <f t="shared" si="5"/>
        <v>6657.79</v>
      </c>
      <c r="U152" s="61" t="str">
        <f>VLOOKUP(B152,'FOLHA RESUMIDA'!C:I,2,0)</f>
        <v>MARIA ROSEANE DOS A CLEMENTINO</v>
      </c>
    </row>
    <row r="153" spans="1:21">
      <c r="A153" s="70">
        <v>50</v>
      </c>
      <c r="B153" s="70">
        <v>2478</v>
      </c>
      <c r="C153" s="72" t="s">
        <v>398</v>
      </c>
      <c r="D153" s="71">
        <v>39524</v>
      </c>
      <c r="E153" s="70" t="s">
        <v>557</v>
      </c>
      <c r="F153" s="70" t="s">
        <v>524</v>
      </c>
      <c r="G153" s="73">
        <v>5092.91</v>
      </c>
      <c r="H153" s="73">
        <v>0</v>
      </c>
      <c r="I153" s="73" t="s">
        <v>558</v>
      </c>
      <c r="J153" s="73">
        <v>0</v>
      </c>
      <c r="K153" s="73">
        <v>0</v>
      </c>
      <c r="L153" s="73">
        <v>0</v>
      </c>
      <c r="M153" s="73">
        <v>0</v>
      </c>
      <c r="N153" s="73">
        <v>0</v>
      </c>
      <c r="O153" s="73">
        <v>0</v>
      </c>
      <c r="P153" s="73">
        <v>0</v>
      </c>
      <c r="Q153" s="73">
        <v>0</v>
      </c>
      <c r="R153" s="73">
        <v>0</v>
      </c>
      <c r="S153" s="62">
        <f t="shared" si="4"/>
        <v>5092.91</v>
      </c>
      <c r="T153" s="62">
        <f t="shared" si="5"/>
        <v>0</v>
      </c>
      <c r="U153" s="61" t="str">
        <f>VLOOKUP(B153,'FOLHA RESUMIDA'!C:I,2,0)</f>
        <v>ROGERIO MOURA VIEIRA</v>
      </c>
    </row>
    <row r="154" spans="1:21">
      <c r="A154" s="70">
        <v>20</v>
      </c>
      <c r="B154" s="70">
        <v>2481</v>
      </c>
      <c r="C154" s="72" t="s">
        <v>372</v>
      </c>
      <c r="D154" s="71">
        <v>39524</v>
      </c>
      <c r="E154" s="70" t="s">
        <v>557</v>
      </c>
      <c r="F154" s="70" t="s">
        <v>524</v>
      </c>
      <c r="G154" s="73">
        <v>5092.91</v>
      </c>
      <c r="H154" s="73">
        <v>0</v>
      </c>
      <c r="I154" s="73" t="s">
        <v>558</v>
      </c>
      <c r="J154" s="73">
        <v>0</v>
      </c>
      <c r="K154" s="73">
        <v>0</v>
      </c>
      <c r="L154" s="73">
        <v>0</v>
      </c>
      <c r="M154" s="73">
        <v>0</v>
      </c>
      <c r="N154" s="73">
        <v>0</v>
      </c>
      <c r="O154" s="73">
        <v>0</v>
      </c>
      <c r="P154" s="73">
        <v>0</v>
      </c>
      <c r="Q154" s="73">
        <v>0</v>
      </c>
      <c r="R154" s="73">
        <v>0</v>
      </c>
      <c r="S154" s="62">
        <f t="shared" si="4"/>
        <v>5092.91</v>
      </c>
      <c r="T154" s="62">
        <f t="shared" si="5"/>
        <v>0</v>
      </c>
      <c r="U154" s="61" t="str">
        <f>VLOOKUP(B154,'FOLHA RESUMIDA'!C:I,2,0)</f>
        <v>RAFAELLA MICHELLE DE L MIRANDA</v>
      </c>
    </row>
    <row r="155" spans="1:21">
      <c r="A155" s="70">
        <v>39</v>
      </c>
      <c r="B155" s="70">
        <v>2484</v>
      </c>
      <c r="C155" s="72" t="s">
        <v>391</v>
      </c>
      <c r="D155" s="71">
        <v>39524</v>
      </c>
      <c r="E155" s="70" t="s">
        <v>557</v>
      </c>
      <c r="F155" s="70" t="s">
        <v>524</v>
      </c>
      <c r="G155" s="73">
        <v>5347.55</v>
      </c>
      <c r="H155" s="73">
        <v>0</v>
      </c>
      <c r="I155" s="73" t="s">
        <v>558</v>
      </c>
      <c r="J155" s="73">
        <v>0</v>
      </c>
      <c r="K155" s="73">
        <v>0</v>
      </c>
      <c r="L155" s="73">
        <v>0</v>
      </c>
      <c r="M155" s="73">
        <v>0</v>
      </c>
      <c r="N155" s="73">
        <v>0</v>
      </c>
      <c r="O155" s="73">
        <v>0</v>
      </c>
      <c r="P155" s="73">
        <v>0</v>
      </c>
      <c r="Q155" s="73">
        <v>0</v>
      </c>
      <c r="R155" s="73">
        <v>0</v>
      </c>
      <c r="S155" s="62">
        <f t="shared" si="4"/>
        <v>5347.55</v>
      </c>
      <c r="T155" s="62">
        <f t="shared" si="5"/>
        <v>0</v>
      </c>
      <c r="U155" s="61" t="str">
        <f>VLOOKUP(B155,'FOLHA RESUMIDA'!C:I,2,0)</f>
        <v>ARLEY ANDERSON TAVARES MOREIRA</v>
      </c>
    </row>
    <row r="156" spans="1:21">
      <c r="A156" s="70">
        <v>1</v>
      </c>
      <c r="B156" s="70">
        <v>2493</v>
      </c>
      <c r="C156" s="72" t="s">
        <v>141</v>
      </c>
      <c r="D156" s="71">
        <v>39539</v>
      </c>
      <c r="E156" s="70" t="s">
        <v>557</v>
      </c>
      <c r="F156" s="70" t="s">
        <v>507</v>
      </c>
      <c r="G156" s="73">
        <v>1981.2</v>
      </c>
      <c r="H156" s="73">
        <v>0</v>
      </c>
      <c r="I156" s="73" t="s">
        <v>558</v>
      </c>
      <c r="J156" s="73">
        <v>0</v>
      </c>
      <c r="K156" s="73">
        <v>0</v>
      </c>
      <c r="L156" s="73">
        <v>0</v>
      </c>
      <c r="M156" s="73">
        <v>0</v>
      </c>
      <c r="N156" s="73">
        <v>0</v>
      </c>
      <c r="O156" s="73">
        <v>0</v>
      </c>
      <c r="P156" s="73">
        <v>0</v>
      </c>
      <c r="Q156" s="73">
        <v>0</v>
      </c>
      <c r="R156" s="73">
        <v>0</v>
      </c>
      <c r="S156" s="62">
        <f t="shared" si="4"/>
        <v>1981.2</v>
      </c>
      <c r="T156" s="62">
        <f t="shared" si="5"/>
        <v>0</v>
      </c>
      <c r="U156" s="61" t="str">
        <f>VLOOKUP(B156,'FOLHA RESUMIDA'!C:I,2,0)</f>
        <v>CRISTIANE R  DE O  GONCALVES</v>
      </c>
    </row>
    <row r="157" spans="1:21">
      <c r="A157" s="70">
        <v>1</v>
      </c>
      <c r="B157" s="70">
        <v>2498</v>
      </c>
      <c r="C157" s="72" t="s">
        <v>142</v>
      </c>
      <c r="D157" s="71">
        <v>39539</v>
      </c>
      <c r="E157" s="70" t="s">
        <v>557</v>
      </c>
      <c r="F157" s="70" t="s">
        <v>442</v>
      </c>
      <c r="G157" s="73">
        <v>1886.84</v>
      </c>
      <c r="H157" s="73">
        <v>0</v>
      </c>
      <c r="I157" s="73" t="s">
        <v>558</v>
      </c>
      <c r="J157" s="73">
        <v>0</v>
      </c>
      <c r="K157" s="73">
        <v>0</v>
      </c>
      <c r="L157" s="73">
        <v>0</v>
      </c>
      <c r="M157" s="73">
        <v>0</v>
      </c>
      <c r="N157" s="73">
        <v>0</v>
      </c>
      <c r="O157" s="73">
        <v>0</v>
      </c>
      <c r="P157" s="73">
        <v>0</v>
      </c>
      <c r="Q157" s="73">
        <v>0</v>
      </c>
      <c r="R157" s="73">
        <v>0</v>
      </c>
      <c r="S157" s="62">
        <f t="shared" si="4"/>
        <v>1886.84</v>
      </c>
      <c r="T157" s="62">
        <f t="shared" si="5"/>
        <v>0</v>
      </c>
      <c r="U157" s="61" t="str">
        <f>VLOOKUP(B157,'FOLHA RESUMIDA'!C:I,2,0)</f>
        <v>TEREZINHA DE J  DE L  M  NETA</v>
      </c>
    </row>
    <row r="158" spans="1:21">
      <c r="A158" s="70">
        <v>1</v>
      </c>
      <c r="B158" s="70">
        <v>2502</v>
      </c>
      <c r="C158" s="72" t="s">
        <v>143</v>
      </c>
      <c r="D158" s="71">
        <v>39553</v>
      </c>
      <c r="E158" s="70" t="s">
        <v>557</v>
      </c>
      <c r="F158" s="70" t="s">
        <v>442</v>
      </c>
      <c r="G158" s="73">
        <v>1886.84</v>
      </c>
      <c r="H158" s="73">
        <v>0</v>
      </c>
      <c r="I158" s="73" t="s">
        <v>558</v>
      </c>
      <c r="J158" s="73">
        <v>0</v>
      </c>
      <c r="K158" s="73">
        <v>0</v>
      </c>
      <c r="L158" s="73">
        <v>0</v>
      </c>
      <c r="M158" s="73">
        <v>0</v>
      </c>
      <c r="N158" s="73">
        <v>0</v>
      </c>
      <c r="O158" s="73">
        <v>0</v>
      </c>
      <c r="P158" s="73">
        <v>0</v>
      </c>
      <c r="Q158" s="73">
        <v>0</v>
      </c>
      <c r="R158" s="73">
        <v>0</v>
      </c>
      <c r="S158" s="62">
        <f t="shared" si="4"/>
        <v>1886.84</v>
      </c>
      <c r="T158" s="62">
        <f t="shared" si="5"/>
        <v>0</v>
      </c>
      <c r="U158" s="61" t="str">
        <f>VLOOKUP(B158,'FOLHA RESUMIDA'!C:I,2,0)</f>
        <v>PAULO ROBERTO DA SILVA CUNHA</v>
      </c>
    </row>
    <row r="159" spans="1:21">
      <c r="A159" s="70">
        <v>1</v>
      </c>
      <c r="B159" s="70">
        <v>2503</v>
      </c>
      <c r="C159" s="72" t="s">
        <v>144</v>
      </c>
      <c r="D159" s="71">
        <v>39553</v>
      </c>
      <c r="E159" s="70" t="s">
        <v>557</v>
      </c>
      <c r="F159" s="70" t="s">
        <v>524</v>
      </c>
      <c r="G159" s="73">
        <v>5092.91</v>
      </c>
      <c r="H159" s="73">
        <v>0</v>
      </c>
      <c r="I159" s="73" t="s">
        <v>558</v>
      </c>
      <c r="J159" s="73">
        <v>0</v>
      </c>
      <c r="K159" s="73">
        <v>0</v>
      </c>
      <c r="L159" s="73">
        <v>0</v>
      </c>
      <c r="M159" s="73">
        <v>0</v>
      </c>
      <c r="N159" s="73">
        <v>0</v>
      </c>
      <c r="O159" s="73">
        <v>0</v>
      </c>
      <c r="P159" s="73">
        <v>0</v>
      </c>
      <c r="Q159" s="73">
        <v>0</v>
      </c>
      <c r="R159" s="73">
        <v>0</v>
      </c>
      <c r="S159" s="62">
        <f t="shared" si="4"/>
        <v>5092.91</v>
      </c>
      <c r="T159" s="62">
        <f t="shared" si="5"/>
        <v>0</v>
      </c>
      <c r="U159" s="61" t="str">
        <f>VLOOKUP(B159,'FOLHA RESUMIDA'!C:I,2,0)</f>
        <v>TACIZO LUIZ PEREIRA DA SILVA</v>
      </c>
    </row>
    <row r="160" spans="1:21">
      <c r="A160" s="70">
        <v>1</v>
      </c>
      <c r="B160" s="70">
        <v>2504</v>
      </c>
      <c r="C160" s="72" t="s">
        <v>145</v>
      </c>
      <c r="D160" s="71">
        <v>39576</v>
      </c>
      <c r="E160" s="70" t="s">
        <v>557</v>
      </c>
      <c r="F160" s="70" t="s">
        <v>530</v>
      </c>
      <c r="G160" s="73">
        <v>0</v>
      </c>
      <c r="H160" s="73">
        <v>0</v>
      </c>
      <c r="I160" s="73" t="s">
        <v>560</v>
      </c>
      <c r="J160" s="73">
        <v>0</v>
      </c>
      <c r="K160" s="73">
        <v>0</v>
      </c>
      <c r="L160" s="73">
        <v>0</v>
      </c>
      <c r="M160" s="73">
        <v>0</v>
      </c>
      <c r="N160" s="73">
        <v>0</v>
      </c>
      <c r="O160" s="73">
        <v>293.70999999999998</v>
      </c>
      <c r="P160" s="73">
        <v>1174.82</v>
      </c>
      <c r="Q160" s="73">
        <v>0</v>
      </c>
      <c r="R160" s="73">
        <v>0</v>
      </c>
      <c r="S160" s="62">
        <f t="shared" si="4"/>
        <v>293.70999999999998</v>
      </c>
      <c r="T160" s="62">
        <f t="shared" si="5"/>
        <v>1174.82</v>
      </c>
      <c r="U160" s="61" t="str">
        <f>VLOOKUP(B160,'FOLHA RESUMIDA'!C:I,2,0)</f>
        <v>RIVALDO GOMES DA SILVA</v>
      </c>
    </row>
    <row r="161" spans="1:21">
      <c r="A161" s="70">
        <v>1</v>
      </c>
      <c r="B161" s="70">
        <v>2506</v>
      </c>
      <c r="C161" s="72" t="s">
        <v>146</v>
      </c>
      <c r="D161" s="71">
        <v>39576</v>
      </c>
      <c r="E161" s="70" t="s">
        <v>557</v>
      </c>
      <c r="F161" s="70" t="s">
        <v>530</v>
      </c>
      <c r="G161" s="73">
        <v>0</v>
      </c>
      <c r="H161" s="73">
        <v>0</v>
      </c>
      <c r="I161" s="73" t="s">
        <v>560</v>
      </c>
      <c r="J161" s="73">
        <v>0</v>
      </c>
      <c r="K161" s="73">
        <v>0</v>
      </c>
      <c r="L161" s="73">
        <v>0</v>
      </c>
      <c r="M161" s="73">
        <v>0</v>
      </c>
      <c r="N161" s="73">
        <v>0</v>
      </c>
      <c r="O161" s="73">
        <v>293.70999999999998</v>
      </c>
      <c r="P161" s="73">
        <v>1174.82</v>
      </c>
      <c r="Q161" s="73">
        <v>0</v>
      </c>
      <c r="R161" s="73">
        <v>0</v>
      </c>
      <c r="S161" s="62">
        <f t="shared" si="4"/>
        <v>293.70999999999998</v>
      </c>
      <c r="T161" s="62">
        <f t="shared" si="5"/>
        <v>1174.82</v>
      </c>
      <c r="U161" s="61" t="str">
        <f>VLOOKUP(B161,'FOLHA RESUMIDA'!C:I,2,0)</f>
        <v>IVETE ANTONIETA B  DE CARVALHO</v>
      </c>
    </row>
    <row r="162" spans="1:21">
      <c r="A162" s="70">
        <v>1</v>
      </c>
      <c r="B162" s="70">
        <v>2507</v>
      </c>
      <c r="C162" s="72" t="s">
        <v>147</v>
      </c>
      <c r="D162" s="71">
        <v>39576</v>
      </c>
      <c r="E162" s="70" t="s">
        <v>557</v>
      </c>
      <c r="F162" s="70" t="s">
        <v>530</v>
      </c>
      <c r="G162" s="73">
        <v>0</v>
      </c>
      <c r="H162" s="73">
        <v>0</v>
      </c>
      <c r="I162" s="73" t="s">
        <v>560</v>
      </c>
      <c r="J162" s="73">
        <v>0</v>
      </c>
      <c r="K162" s="73">
        <v>0</v>
      </c>
      <c r="L162" s="73">
        <v>0</v>
      </c>
      <c r="M162" s="73">
        <v>0</v>
      </c>
      <c r="N162" s="73">
        <v>0</v>
      </c>
      <c r="O162" s="73">
        <v>293.70999999999998</v>
      </c>
      <c r="P162" s="73">
        <v>1174.82</v>
      </c>
      <c r="Q162" s="73">
        <v>0</v>
      </c>
      <c r="R162" s="73">
        <v>0</v>
      </c>
      <c r="S162" s="62">
        <f t="shared" si="4"/>
        <v>293.70999999999998</v>
      </c>
      <c r="T162" s="62">
        <f t="shared" si="5"/>
        <v>1174.82</v>
      </c>
      <c r="U162" s="61" t="str">
        <f>VLOOKUP(B162,'FOLHA RESUMIDA'!C:I,2,0)</f>
        <v>ANANIAS TEIXEIRA DE LIMA</v>
      </c>
    </row>
    <row r="163" spans="1:21">
      <c r="A163" s="70">
        <v>1</v>
      </c>
      <c r="B163" s="70">
        <v>2508</v>
      </c>
      <c r="C163" s="72" t="s">
        <v>148</v>
      </c>
      <c r="D163" s="71">
        <v>39576</v>
      </c>
      <c r="E163" s="70" t="s">
        <v>557</v>
      </c>
      <c r="F163" s="70" t="s">
        <v>469</v>
      </c>
      <c r="G163" s="73">
        <v>0</v>
      </c>
      <c r="H163" s="73">
        <v>0</v>
      </c>
      <c r="I163" s="73" t="s">
        <v>560</v>
      </c>
      <c r="J163" s="73">
        <v>0</v>
      </c>
      <c r="K163" s="73">
        <v>0</v>
      </c>
      <c r="L163" s="73">
        <v>0</v>
      </c>
      <c r="M163" s="73">
        <v>0</v>
      </c>
      <c r="N163" s="73">
        <v>0</v>
      </c>
      <c r="O163" s="73">
        <v>636.36</v>
      </c>
      <c r="P163" s="73">
        <v>2545.4699999999998</v>
      </c>
      <c r="Q163" s="73">
        <v>0</v>
      </c>
      <c r="R163" s="73">
        <v>0</v>
      </c>
      <c r="S163" s="62">
        <f t="shared" si="4"/>
        <v>636.36</v>
      </c>
      <c r="T163" s="62">
        <f t="shared" si="5"/>
        <v>2545.4699999999998</v>
      </c>
      <c r="U163" s="61" t="str">
        <f>VLOOKUP(B163,'FOLHA RESUMIDA'!C:I,2,0)</f>
        <v>JOSE ALEXANDRE DE BARROS ALVES</v>
      </c>
    </row>
    <row r="164" spans="1:21">
      <c r="A164" s="70">
        <v>1</v>
      </c>
      <c r="B164" s="70">
        <v>2509</v>
      </c>
      <c r="C164" s="72" t="s">
        <v>149</v>
      </c>
      <c r="D164" s="71">
        <v>39576</v>
      </c>
      <c r="E164" s="70" t="s">
        <v>557</v>
      </c>
      <c r="F164" s="70" t="s">
        <v>530</v>
      </c>
      <c r="G164" s="73">
        <v>0</v>
      </c>
      <c r="H164" s="73">
        <v>0</v>
      </c>
      <c r="I164" s="73" t="s">
        <v>560</v>
      </c>
      <c r="J164" s="73">
        <v>0</v>
      </c>
      <c r="K164" s="73">
        <v>0</v>
      </c>
      <c r="L164" s="73">
        <v>0</v>
      </c>
      <c r="M164" s="73">
        <v>0</v>
      </c>
      <c r="N164" s="73">
        <v>0</v>
      </c>
      <c r="O164" s="73">
        <v>293.70999999999998</v>
      </c>
      <c r="P164" s="73">
        <v>1174.82</v>
      </c>
      <c r="Q164" s="73">
        <v>0</v>
      </c>
      <c r="R164" s="73">
        <v>0</v>
      </c>
      <c r="S164" s="62">
        <f t="shared" si="4"/>
        <v>293.70999999999998</v>
      </c>
      <c r="T164" s="62">
        <f t="shared" si="5"/>
        <v>1174.82</v>
      </c>
      <c r="U164" s="61" t="str">
        <f>VLOOKUP(B164,'FOLHA RESUMIDA'!C:I,2,0)</f>
        <v>ALDEMIR NASCIMENTO DA SILVA</v>
      </c>
    </row>
    <row r="165" spans="1:21">
      <c r="A165" s="70">
        <v>1</v>
      </c>
      <c r="B165" s="70">
        <v>2512</v>
      </c>
      <c r="C165" s="72" t="s">
        <v>383</v>
      </c>
      <c r="D165" s="71">
        <v>39582</v>
      </c>
      <c r="E165" s="70" t="s">
        <v>557</v>
      </c>
      <c r="F165" s="70" t="s">
        <v>524</v>
      </c>
      <c r="G165" s="73">
        <v>5092.91</v>
      </c>
      <c r="H165" s="73">
        <v>0</v>
      </c>
      <c r="I165" s="73" t="s">
        <v>558</v>
      </c>
      <c r="J165" s="73">
        <v>0</v>
      </c>
      <c r="K165" s="73">
        <v>0</v>
      </c>
      <c r="L165" s="73">
        <v>0</v>
      </c>
      <c r="M165" s="73">
        <v>0</v>
      </c>
      <c r="N165" s="73">
        <v>0</v>
      </c>
      <c r="O165" s="73">
        <v>0</v>
      </c>
      <c r="P165" s="73">
        <v>0</v>
      </c>
      <c r="Q165" s="73">
        <v>0</v>
      </c>
      <c r="R165" s="73">
        <v>0</v>
      </c>
      <c r="S165" s="62">
        <f t="shared" si="4"/>
        <v>5092.91</v>
      </c>
      <c r="T165" s="62">
        <f t="shared" si="5"/>
        <v>0</v>
      </c>
      <c r="U165" s="61" t="str">
        <f>VLOOKUP(B165,'FOLHA RESUMIDA'!C:I,2,0)</f>
        <v>JOSENILDO JOSE TORRES</v>
      </c>
    </row>
    <row r="166" spans="1:21">
      <c r="A166" s="70">
        <v>1</v>
      </c>
      <c r="B166" s="70">
        <v>2514</v>
      </c>
      <c r="C166" s="72" t="s">
        <v>150</v>
      </c>
      <c r="D166" s="71">
        <v>39582</v>
      </c>
      <c r="E166" s="70" t="s">
        <v>557</v>
      </c>
      <c r="F166" s="70" t="s">
        <v>507</v>
      </c>
      <c r="G166" s="73">
        <v>1981.21</v>
      </c>
      <c r="H166" s="73">
        <v>0</v>
      </c>
      <c r="I166" s="73" t="s">
        <v>558</v>
      </c>
      <c r="J166" s="73">
        <v>822.38</v>
      </c>
      <c r="K166" s="73">
        <v>0</v>
      </c>
      <c r="L166" s="73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62">
        <f t="shared" si="4"/>
        <v>1981.21</v>
      </c>
      <c r="T166" s="62">
        <f t="shared" si="5"/>
        <v>822.38</v>
      </c>
      <c r="U166" s="61" t="str">
        <f>VLOOKUP(B166,'FOLHA RESUMIDA'!C:I,2,0)</f>
        <v>JULIANA CAVALCANTI DE SOUSA</v>
      </c>
    </row>
    <row r="167" spans="1:21">
      <c r="A167" s="70">
        <v>1</v>
      </c>
      <c r="B167" s="70">
        <v>2520</v>
      </c>
      <c r="C167" s="72" t="s">
        <v>384</v>
      </c>
      <c r="D167" s="71">
        <v>39582</v>
      </c>
      <c r="E167" s="70" t="s">
        <v>557</v>
      </c>
      <c r="F167" s="70" t="s">
        <v>507</v>
      </c>
      <c r="G167" s="73">
        <v>1981.2</v>
      </c>
      <c r="H167" s="73">
        <v>0</v>
      </c>
      <c r="I167" s="73" t="s">
        <v>558</v>
      </c>
      <c r="J167" s="73">
        <v>0</v>
      </c>
      <c r="K167" s="73">
        <v>0</v>
      </c>
      <c r="L167" s="73">
        <v>0</v>
      </c>
      <c r="M167" s="73">
        <v>0</v>
      </c>
      <c r="N167" s="73">
        <v>0</v>
      </c>
      <c r="O167" s="73">
        <v>0</v>
      </c>
      <c r="P167" s="73">
        <v>0</v>
      </c>
      <c r="Q167" s="73">
        <v>0</v>
      </c>
      <c r="R167" s="73">
        <v>0</v>
      </c>
      <c r="S167" s="62">
        <f t="shared" si="4"/>
        <v>1981.2</v>
      </c>
      <c r="T167" s="62">
        <f t="shared" si="5"/>
        <v>0</v>
      </c>
      <c r="U167" s="61" t="str">
        <f>VLOOKUP(B167,'FOLHA RESUMIDA'!C:I,2,0)</f>
        <v>SELMA CRISTIANIA LIMA RORIZ</v>
      </c>
    </row>
    <row r="168" spans="1:21">
      <c r="A168" s="70">
        <v>39</v>
      </c>
      <c r="B168" s="70">
        <v>2523</v>
      </c>
      <c r="C168" s="72" t="s">
        <v>392</v>
      </c>
      <c r="D168" s="71">
        <v>39582</v>
      </c>
      <c r="E168" s="70" t="s">
        <v>557</v>
      </c>
      <c r="F168" s="70" t="s">
        <v>507</v>
      </c>
      <c r="G168" s="73">
        <v>1981.2</v>
      </c>
      <c r="H168" s="73">
        <v>0</v>
      </c>
      <c r="I168" s="73" t="s">
        <v>558</v>
      </c>
      <c r="J168" s="73">
        <v>0</v>
      </c>
      <c r="K168" s="73">
        <v>0</v>
      </c>
      <c r="L168" s="73">
        <v>214.7</v>
      </c>
      <c r="M168" s="73">
        <v>0</v>
      </c>
      <c r="N168" s="73">
        <v>0</v>
      </c>
      <c r="O168" s="73">
        <v>0</v>
      </c>
      <c r="P168" s="73">
        <v>0</v>
      </c>
      <c r="Q168" s="73">
        <v>0</v>
      </c>
      <c r="R168" s="73">
        <v>0</v>
      </c>
      <c r="S168" s="62">
        <f t="shared" si="4"/>
        <v>1981.2</v>
      </c>
      <c r="T168" s="62">
        <f t="shared" si="5"/>
        <v>214.7</v>
      </c>
      <c r="U168" s="61" t="str">
        <f>VLOOKUP(B168,'FOLHA RESUMIDA'!C:I,2,0)</f>
        <v>JANISSON COELHO DE VASCONCELOS</v>
      </c>
    </row>
    <row r="169" spans="1:21">
      <c r="A169" s="70">
        <v>10</v>
      </c>
      <c r="B169" s="70">
        <v>2525</v>
      </c>
      <c r="C169" s="72" t="s">
        <v>349</v>
      </c>
      <c r="D169" s="71">
        <v>39588</v>
      </c>
      <c r="E169" s="70" t="s">
        <v>557</v>
      </c>
      <c r="F169" s="70" t="s">
        <v>507</v>
      </c>
      <c r="G169" s="73">
        <v>1981.2</v>
      </c>
      <c r="H169" s="73">
        <v>0</v>
      </c>
      <c r="I169" s="73" t="s">
        <v>558</v>
      </c>
      <c r="J169" s="73">
        <v>0</v>
      </c>
      <c r="K169" s="73">
        <v>0</v>
      </c>
      <c r="L169" s="73">
        <v>214.7</v>
      </c>
      <c r="M169" s="73">
        <v>0</v>
      </c>
      <c r="N169" s="73">
        <v>0</v>
      </c>
      <c r="O169" s="73">
        <v>0</v>
      </c>
      <c r="P169" s="73">
        <v>0</v>
      </c>
      <c r="Q169" s="73">
        <v>0</v>
      </c>
      <c r="R169" s="73">
        <v>0</v>
      </c>
      <c r="S169" s="62">
        <f t="shared" si="4"/>
        <v>1981.2</v>
      </c>
      <c r="T169" s="62">
        <f t="shared" si="5"/>
        <v>214.7</v>
      </c>
      <c r="U169" s="61" t="str">
        <f>VLOOKUP(B169,'FOLHA RESUMIDA'!C:I,2,0)</f>
        <v>FABIANE TAVARES DE SOUZA</v>
      </c>
    </row>
    <row r="170" spans="1:21">
      <c r="A170" s="70">
        <v>1</v>
      </c>
      <c r="B170" s="70">
        <v>2526</v>
      </c>
      <c r="C170" s="72" t="s">
        <v>151</v>
      </c>
      <c r="D170" s="71">
        <v>39588</v>
      </c>
      <c r="E170" s="70" t="s">
        <v>557</v>
      </c>
      <c r="F170" s="70" t="s">
        <v>511</v>
      </c>
      <c r="G170" s="73">
        <v>1886.84</v>
      </c>
      <c r="H170" s="73">
        <v>0</v>
      </c>
      <c r="I170" s="73" t="s">
        <v>558</v>
      </c>
      <c r="J170" s="73">
        <v>0</v>
      </c>
      <c r="K170" s="73">
        <v>0</v>
      </c>
      <c r="L170" s="73">
        <v>0</v>
      </c>
      <c r="M170" s="73">
        <v>0</v>
      </c>
      <c r="N170" s="73">
        <v>0</v>
      </c>
      <c r="O170" s="73">
        <v>0</v>
      </c>
      <c r="P170" s="73">
        <v>0</v>
      </c>
      <c r="Q170" s="73">
        <v>0</v>
      </c>
      <c r="R170" s="73">
        <v>0</v>
      </c>
      <c r="S170" s="62">
        <f t="shared" si="4"/>
        <v>1886.84</v>
      </c>
      <c r="T170" s="62">
        <f t="shared" si="5"/>
        <v>0</v>
      </c>
      <c r="U170" s="61" t="str">
        <f>VLOOKUP(B170,'FOLHA RESUMIDA'!C:I,2,0)</f>
        <v>JARBAS FERREIRA DE LIMA JUNIOR</v>
      </c>
    </row>
    <row r="171" spans="1:21">
      <c r="A171" s="70">
        <v>1</v>
      </c>
      <c r="B171" s="70">
        <v>2530</v>
      </c>
      <c r="C171" s="72" t="s">
        <v>152</v>
      </c>
      <c r="D171" s="71">
        <v>39601</v>
      </c>
      <c r="E171" s="70" t="s">
        <v>557</v>
      </c>
      <c r="F171" s="70" t="s">
        <v>437</v>
      </c>
      <c r="G171" s="73">
        <v>1636.79</v>
      </c>
      <c r="H171" s="73">
        <v>0</v>
      </c>
      <c r="I171" s="73" t="s">
        <v>558</v>
      </c>
      <c r="J171" s="73">
        <v>0</v>
      </c>
      <c r="K171" s="73">
        <v>0</v>
      </c>
      <c r="L171" s="73">
        <v>0</v>
      </c>
      <c r="M171" s="73">
        <v>0</v>
      </c>
      <c r="N171" s="73">
        <v>0</v>
      </c>
      <c r="O171" s="73">
        <v>0</v>
      </c>
      <c r="P171" s="73">
        <v>0</v>
      </c>
      <c r="Q171" s="73">
        <v>0</v>
      </c>
      <c r="R171" s="73">
        <v>0</v>
      </c>
      <c r="S171" s="62">
        <f t="shared" si="4"/>
        <v>1636.79</v>
      </c>
      <c r="T171" s="62">
        <f t="shared" si="5"/>
        <v>0</v>
      </c>
      <c r="U171" s="61" t="str">
        <f>VLOOKUP(B171,'FOLHA RESUMIDA'!C:I,2,0)</f>
        <v>ARLEILDA MENDES DA SILVA</v>
      </c>
    </row>
    <row r="172" spans="1:21">
      <c r="A172" s="70">
        <v>1</v>
      </c>
      <c r="B172" s="70">
        <v>2534</v>
      </c>
      <c r="C172" s="72" t="s">
        <v>153</v>
      </c>
      <c r="D172" s="71">
        <v>39601</v>
      </c>
      <c r="E172" s="70" t="s">
        <v>557</v>
      </c>
      <c r="F172" s="70" t="s">
        <v>437</v>
      </c>
      <c r="G172" s="73">
        <v>1636.79</v>
      </c>
      <c r="H172" s="73">
        <v>0</v>
      </c>
      <c r="I172" s="73" t="s">
        <v>558</v>
      </c>
      <c r="J172" s="73">
        <v>0</v>
      </c>
      <c r="K172" s="73">
        <v>0</v>
      </c>
      <c r="L172" s="73">
        <v>0</v>
      </c>
      <c r="M172" s="73">
        <v>0</v>
      </c>
      <c r="N172" s="73">
        <v>0</v>
      </c>
      <c r="O172" s="73">
        <v>0</v>
      </c>
      <c r="P172" s="73">
        <v>0</v>
      </c>
      <c r="Q172" s="73">
        <v>0</v>
      </c>
      <c r="R172" s="73">
        <v>0</v>
      </c>
      <c r="S172" s="62">
        <f t="shared" si="4"/>
        <v>1636.79</v>
      </c>
      <c r="T172" s="62">
        <f t="shared" si="5"/>
        <v>0</v>
      </c>
      <c r="U172" s="61" t="str">
        <f>VLOOKUP(B172,'FOLHA RESUMIDA'!C:I,2,0)</f>
        <v>EMANUEL MESSIAS RIBEIRO COSTA</v>
      </c>
    </row>
    <row r="173" spans="1:21">
      <c r="A173" s="70">
        <v>1</v>
      </c>
      <c r="B173" s="70">
        <v>2539</v>
      </c>
      <c r="C173" s="72" t="s">
        <v>154</v>
      </c>
      <c r="D173" s="71">
        <v>39601</v>
      </c>
      <c r="E173" s="70" t="s">
        <v>557</v>
      </c>
      <c r="F173" s="70" t="s">
        <v>527</v>
      </c>
      <c r="G173" s="73">
        <v>1894.81</v>
      </c>
      <c r="H173" s="73">
        <v>0</v>
      </c>
      <c r="I173" s="73" t="s">
        <v>558</v>
      </c>
      <c r="J173" s="73">
        <v>0</v>
      </c>
      <c r="K173" s="73">
        <v>0</v>
      </c>
      <c r="L173" s="73">
        <v>0</v>
      </c>
      <c r="M173" s="73">
        <v>0</v>
      </c>
      <c r="N173" s="73">
        <v>0</v>
      </c>
      <c r="O173" s="73">
        <v>0</v>
      </c>
      <c r="P173" s="73">
        <v>0</v>
      </c>
      <c r="Q173" s="73">
        <v>0</v>
      </c>
      <c r="R173" s="73">
        <v>0</v>
      </c>
      <c r="S173" s="62">
        <f t="shared" si="4"/>
        <v>1894.81</v>
      </c>
      <c r="T173" s="62">
        <f t="shared" si="5"/>
        <v>0</v>
      </c>
      <c r="U173" s="61" t="str">
        <f>VLOOKUP(B173,'FOLHA RESUMIDA'!C:I,2,0)</f>
        <v>JOSENILDA BEZERRA DA SILVA</v>
      </c>
    </row>
    <row r="174" spans="1:21">
      <c r="A174" s="70">
        <v>1</v>
      </c>
      <c r="B174" s="70">
        <v>2541</v>
      </c>
      <c r="C174" s="72" t="s">
        <v>155</v>
      </c>
      <c r="D174" s="71">
        <v>39601</v>
      </c>
      <c r="E174" s="70" t="s">
        <v>557</v>
      </c>
      <c r="F174" s="70" t="s">
        <v>437</v>
      </c>
      <c r="G174" s="73">
        <v>1636.79</v>
      </c>
      <c r="H174" s="73">
        <v>0</v>
      </c>
      <c r="I174" s="73" t="s">
        <v>558</v>
      </c>
      <c r="J174" s="73">
        <v>0</v>
      </c>
      <c r="K174" s="73">
        <v>0</v>
      </c>
      <c r="L174" s="73">
        <v>0</v>
      </c>
      <c r="M174" s="73">
        <v>0</v>
      </c>
      <c r="N174" s="73">
        <v>0</v>
      </c>
      <c r="O174" s="73">
        <v>0</v>
      </c>
      <c r="P174" s="73">
        <v>0</v>
      </c>
      <c r="Q174" s="73">
        <v>0</v>
      </c>
      <c r="R174" s="73">
        <v>0</v>
      </c>
      <c r="S174" s="62">
        <f t="shared" si="4"/>
        <v>1636.79</v>
      </c>
      <c r="T174" s="62">
        <f t="shared" si="5"/>
        <v>0</v>
      </c>
      <c r="U174" s="61" t="str">
        <f>VLOOKUP(B174,'FOLHA RESUMIDA'!C:I,2,0)</f>
        <v>MARCELA SALLES DA SILVA</v>
      </c>
    </row>
    <row r="175" spans="1:21">
      <c r="A175" s="70">
        <v>59</v>
      </c>
      <c r="B175" s="70">
        <v>2547</v>
      </c>
      <c r="C175" s="72" t="s">
        <v>411</v>
      </c>
      <c r="D175" s="71">
        <v>39601</v>
      </c>
      <c r="E175" s="70" t="s">
        <v>557</v>
      </c>
      <c r="F175" s="70" t="s">
        <v>507</v>
      </c>
      <c r="G175" s="73">
        <v>1981.21</v>
      </c>
      <c r="H175" s="73">
        <v>0</v>
      </c>
      <c r="I175" s="73" t="s">
        <v>558</v>
      </c>
      <c r="J175" s="73">
        <v>0</v>
      </c>
      <c r="K175" s="73">
        <v>0</v>
      </c>
      <c r="L175" s="73">
        <v>0</v>
      </c>
      <c r="M175" s="73">
        <v>0</v>
      </c>
      <c r="N175" s="73">
        <v>0</v>
      </c>
      <c r="O175" s="73">
        <v>0</v>
      </c>
      <c r="P175" s="73">
        <v>0</v>
      </c>
      <c r="Q175" s="73">
        <v>0</v>
      </c>
      <c r="R175" s="73">
        <v>0</v>
      </c>
      <c r="S175" s="62">
        <f t="shared" si="4"/>
        <v>1981.21</v>
      </c>
      <c r="T175" s="62">
        <f t="shared" si="5"/>
        <v>0</v>
      </c>
      <c r="U175" s="61" t="str">
        <f>VLOOKUP(B175,'FOLHA RESUMIDA'!C:I,2,0)</f>
        <v>CYNTHIA RODRIGUES DE ALMEIDA</v>
      </c>
    </row>
    <row r="176" spans="1:21">
      <c r="A176" s="70">
        <v>1</v>
      </c>
      <c r="B176" s="70">
        <v>2548</v>
      </c>
      <c r="C176" s="72" t="s">
        <v>156</v>
      </c>
      <c r="D176" s="71">
        <v>39601</v>
      </c>
      <c r="E176" s="70" t="s">
        <v>557</v>
      </c>
      <c r="F176" s="70" t="s">
        <v>507</v>
      </c>
      <c r="G176" s="73">
        <v>2080.27</v>
      </c>
      <c r="H176" s="73">
        <v>0</v>
      </c>
      <c r="I176" s="73" t="s">
        <v>558</v>
      </c>
      <c r="J176" s="73">
        <v>1566.44</v>
      </c>
      <c r="K176" s="73">
        <v>0</v>
      </c>
      <c r="L176" s="73">
        <v>0</v>
      </c>
      <c r="M176" s="73">
        <v>0</v>
      </c>
      <c r="N176" s="73">
        <v>0</v>
      </c>
      <c r="O176" s="73">
        <v>0</v>
      </c>
      <c r="P176" s="73">
        <v>0</v>
      </c>
      <c r="Q176" s="73">
        <v>0</v>
      </c>
      <c r="R176" s="73">
        <v>0</v>
      </c>
      <c r="S176" s="62">
        <f t="shared" si="4"/>
        <v>2080.27</v>
      </c>
      <c r="T176" s="62">
        <f t="shared" si="5"/>
        <v>1566.44</v>
      </c>
      <c r="U176" s="61" t="str">
        <f>VLOOKUP(B176,'FOLHA RESUMIDA'!C:I,2,0)</f>
        <v>ELIANA PEREIRA SANTANA</v>
      </c>
    </row>
    <row r="177" spans="1:21">
      <c r="A177" s="70">
        <v>1</v>
      </c>
      <c r="B177" s="70">
        <v>2553</v>
      </c>
      <c r="C177" s="72" t="s">
        <v>157</v>
      </c>
      <c r="D177" s="71">
        <v>39601</v>
      </c>
      <c r="E177" s="70" t="s">
        <v>557</v>
      </c>
      <c r="F177" s="70" t="s">
        <v>507</v>
      </c>
      <c r="G177" s="73">
        <v>1981.2</v>
      </c>
      <c r="H177" s="73">
        <v>0</v>
      </c>
      <c r="I177" s="73" t="s">
        <v>558</v>
      </c>
      <c r="J177" s="73">
        <v>822.38</v>
      </c>
      <c r="K177" s="73">
        <v>0</v>
      </c>
      <c r="L177" s="73">
        <v>0</v>
      </c>
      <c r="M177" s="73">
        <v>0</v>
      </c>
      <c r="N177" s="73">
        <v>0</v>
      </c>
      <c r="O177" s="73">
        <v>0</v>
      </c>
      <c r="P177" s="73">
        <v>0</v>
      </c>
      <c r="Q177" s="73">
        <v>0</v>
      </c>
      <c r="R177" s="73">
        <v>0</v>
      </c>
      <c r="S177" s="62">
        <f t="shared" si="4"/>
        <v>1981.2</v>
      </c>
      <c r="T177" s="62">
        <f t="shared" si="5"/>
        <v>822.38</v>
      </c>
      <c r="U177" s="61" t="str">
        <f>VLOOKUP(B177,'FOLHA RESUMIDA'!C:I,2,0)</f>
        <v>LIVIA DA SILVA LIMA</v>
      </c>
    </row>
    <row r="178" spans="1:21">
      <c r="A178" s="70">
        <v>1</v>
      </c>
      <c r="B178" s="70">
        <v>2559</v>
      </c>
      <c r="C178" s="72" t="s">
        <v>356</v>
      </c>
      <c r="D178" s="71">
        <v>39601</v>
      </c>
      <c r="E178" s="70" t="s">
        <v>557</v>
      </c>
      <c r="F178" s="70" t="s">
        <v>507</v>
      </c>
      <c r="G178" s="73">
        <v>1981.2</v>
      </c>
      <c r="H178" s="73">
        <v>0</v>
      </c>
      <c r="I178" s="73" t="s">
        <v>558</v>
      </c>
      <c r="J178" s="73">
        <v>0</v>
      </c>
      <c r="K178" s="73">
        <v>0</v>
      </c>
      <c r="L178" s="73">
        <v>0</v>
      </c>
      <c r="M178" s="73">
        <v>0</v>
      </c>
      <c r="N178" s="73">
        <v>0</v>
      </c>
      <c r="O178" s="73">
        <v>0</v>
      </c>
      <c r="P178" s="73">
        <v>0</v>
      </c>
      <c r="Q178" s="73">
        <v>0</v>
      </c>
      <c r="R178" s="73">
        <v>0</v>
      </c>
      <c r="S178" s="62">
        <f t="shared" si="4"/>
        <v>1981.2</v>
      </c>
      <c r="T178" s="62">
        <f t="shared" si="5"/>
        <v>0</v>
      </c>
      <c r="U178" s="61" t="str">
        <f>VLOOKUP(B178,'FOLHA RESUMIDA'!C:I,2,0)</f>
        <v>SANDRO DE MIRANDA SANTOS</v>
      </c>
    </row>
    <row r="179" spans="1:21">
      <c r="A179" s="70">
        <v>1</v>
      </c>
      <c r="B179" s="70">
        <v>2562</v>
      </c>
      <c r="C179" s="72" t="s">
        <v>374</v>
      </c>
      <c r="D179" s="71">
        <v>39601</v>
      </c>
      <c r="E179" s="70" t="s">
        <v>557</v>
      </c>
      <c r="F179" s="70" t="s">
        <v>524</v>
      </c>
      <c r="G179" s="73">
        <v>5092.91</v>
      </c>
      <c r="H179" s="73">
        <v>0</v>
      </c>
      <c r="I179" s="73" t="s">
        <v>558</v>
      </c>
      <c r="J179" s="73">
        <v>0</v>
      </c>
      <c r="K179" s="73">
        <v>0</v>
      </c>
      <c r="L179" s="73">
        <v>0</v>
      </c>
      <c r="M179" s="73">
        <v>0</v>
      </c>
      <c r="N179" s="73">
        <v>0</v>
      </c>
      <c r="O179" s="73">
        <v>0</v>
      </c>
      <c r="P179" s="73">
        <v>0</v>
      </c>
      <c r="Q179" s="73">
        <v>0</v>
      </c>
      <c r="R179" s="73">
        <v>0</v>
      </c>
      <c r="S179" s="62">
        <f t="shared" si="4"/>
        <v>5092.91</v>
      </c>
      <c r="T179" s="62">
        <f t="shared" si="5"/>
        <v>0</v>
      </c>
      <c r="U179" s="61" t="str">
        <f>VLOOKUP(B179,'FOLHA RESUMIDA'!C:I,2,0)</f>
        <v>ERIKA MARQUES BEZERRA</v>
      </c>
    </row>
    <row r="180" spans="1:21">
      <c r="A180" s="70">
        <v>50</v>
      </c>
      <c r="B180" s="70">
        <v>2568</v>
      </c>
      <c r="C180" s="72" t="s">
        <v>410</v>
      </c>
      <c r="D180" s="71">
        <v>39608</v>
      </c>
      <c r="E180" s="70" t="s">
        <v>557</v>
      </c>
      <c r="F180" s="70" t="s">
        <v>524</v>
      </c>
      <c r="G180" s="73">
        <v>5092.91</v>
      </c>
      <c r="H180" s="73">
        <v>0</v>
      </c>
      <c r="I180" s="73" t="s">
        <v>558</v>
      </c>
      <c r="J180" s="73">
        <v>0</v>
      </c>
      <c r="K180" s="73">
        <v>0</v>
      </c>
      <c r="L180" s="73">
        <v>0</v>
      </c>
      <c r="M180" s="73">
        <v>0</v>
      </c>
      <c r="N180" s="73">
        <v>0</v>
      </c>
      <c r="O180" s="73">
        <v>0</v>
      </c>
      <c r="P180" s="73">
        <v>0</v>
      </c>
      <c r="Q180" s="73">
        <v>0</v>
      </c>
      <c r="R180" s="73">
        <v>0</v>
      </c>
      <c r="S180" s="62">
        <f t="shared" si="4"/>
        <v>5092.91</v>
      </c>
      <c r="T180" s="62">
        <f t="shared" si="5"/>
        <v>0</v>
      </c>
      <c r="U180" s="61" t="str">
        <f>VLOOKUP(B180,'FOLHA RESUMIDA'!C:I,2,0)</f>
        <v>CATARINA DANIELLE DA S AMORIM</v>
      </c>
    </row>
    <row r="181" spans="1:21">
      <c r="A181" s="70">
        <v>1</v>
      </c>
      <c r="B181" s="70">
        <v>2574</v>
      </c>
      <c r="C181" s="72" t="s">
        <v>158</v>
      </c>
      <c r="D181" s="71">
        <v>39615</v>
      </c>
      <c r="E181" s="70" t="s">
        <v>557</v>
      </c>
      <c r="F181" s="70" t="s">
        <v>507</v>
      </c>
      <c r="G181" s="73">
        <v>2080.27</v>
      </c>
      <c r="H181" s="73">
        <v>0</v>
      </c>
      <c r="I181" s="73" t="s">
        <v>558</v>
      </c>
      <c r="J181" s="73">
        <v>2312.9499999999998</v>
      </c>
      <c r="K181" s="73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62">
        <f t="shared" si="4"/>
        <v>2080.27</v>
      </c>
      <c r="T181" s="62">
        <f t="shared" si="5"/>
        <v>2312.9499999999998</v>
      </c>
      <c r="U181" s="61" t="str">
        <f>VLOOKUP(B181,'FOLHA RESUMIDA'!C:I,2,0)</f>
        <v>ANDERSON SANTOS DE LIMA FARIAS</v>
      </c>
    </row>
    <row r="182" spans="1:21">
      <c r="A182" s="70">
        <v>1</v>
      </c>
      <c r="B182" s="70">
        <v>2577</v>
      </c>
      <c r="C182" s="72" t="s">
        <v>159</v>
      </c>
      <c r="D182" s="71">
        <v>39615</v>
      </c>
      <c r="E182" s="70" t="s">
        <v>557</v>
      </c>
      <c r="F182" s="70" t="s">
        <v>507</v>
      </c>
      <c r="G182" s="73">
        <v>1981.2</v>
      </c>
      <c r="H182" s="73">
        <v>0</v>
      </c>
      <c r="I182" s="73" t="s">
        <v>558</v>
      </c>
      <c r="J182" s="73">
        <v>822.38</v>
      </c>
      <c r="K182" s="73">
        <v>0</v>
      </c>
      <c r="L182" s="73">
        <v>0</v>
      </c>
      <c r="M182" s="73">
        <v>0</v>
      </c>
      <c r="N182" s="73">
        <v>0</v>
      </c>
      <c r="O182" s="73">
        <v>0</v>
      </c>
      <c r="P182" s="73">
        <v>0</v>
      </c>
      <c r="Q182" s="73">
        <v>0</v>
      </c>
      <c r="R182" s="73">
        <v>0</v>
      </c>
      <c r="S182" s="62">
        <f t="shared" si="4"/>
        <v>1981.2</v>
      </c>
      <c r="T182" s="62">
        <f t="shared" si="5"/>
        <v>822.38</v>
      </c>
      <c r="U182" s="61" t="str">
        <f>VLOOKUP(B182,'FOLHA RESUMIDA'!C:I,2,0)</f>
        <v>CARLA CRISTINA OLIVEIRA MATOS</v>
      </c>
    </row>
    <row r="183" spans="1:21">
      <c r="A183" s="70">
        <v>1</v>
      </c>
      <c r="B183" s="70">
        <v>2584</v>
      </c>
      <c r="C183" s="72" t="s">
        <v>160</v>
      </c>
      <c r="D183" s="71">
        <v>39615</v>
      </c>
      <c r="E183" s="70" t="s">
        <v>557</v>
      </c>
      <c r="F183" s="70" t="s">
        <v>507</v>
      </c>
      <c r="G183" s="73">
        <v>1981.21</v>
      </c>
      <c r="H183" s="73">
        <v>0</v>
      </c>
      <c r="I183" s="73" t="s">
        <v>558</v>
      </c>
      <c r="J183" s="73">
        <v>0</v>
      </c>
      <c r="K183" s="73">
        <v>0</v>
      </c>
      <c r="L183" s="73">
        <v>0</v>
      </c>
      <c r="M183" s="73">
        <v>0</v>
      </c>
      <c r="N183" s="73">
        <v>0</v>
      </c>
      <c r="O183" s="73">
        <v>0</v>
      </c>
      <c r="P183" s="73">
        <v>0</v>
      </c>
      <c r="Q183" s="73">
        <v>0</v>
      </c>
      <c r="R183" s="73">
        <v>0</v>
      </c>
      <c r="S183" s="62">
        <f t="shared" si="4"/>
        <v>1981.21</v>
      </c>
      <c r="T183" s="62">
        <f t="shared" si="5"/>
        <v>0</v>
      </c>
      <c r="U183" s="61" t="str">
        <f>VLOOKUP(B183,'FOLHA RESUMIDA'!C:I,2,0)</f>
        <v>HELIA MARIA ALEXANDRE DE SOUZA</v>
      </c>
    </row>
    <row r="184" spans="1:21">
      <c r="A184" s="70">
        <v>1</v>
      </c>
      <c r="B184" s="70">
        <v>2585</v>
      </c>
      <c r="C184" s="72" t="s">
        <v>161</v>
      </c>
      <c r="D184" s="71">
        <v>39615</v>
      </c>
      <c r="E184" s="70" t="s">
        <v>557</v>
      </c>
      <c r="F184" s="70" t="s">
        <v>507</v>
      </c>
      <c r="G184" s="73">
        <v>1981.2</v>
      </c>
      <c r="H184" s="73">
        <v>0</v>
      </c>
      <c r="I184" s="73" t="s">
        <v>558</v>
      </c>
      <c r="J184" s="73">
        <v>0</v>
      </c>
      <c r="K184" s="73">
        <v>0</v>
      </c>
      <c r="L184" s="73">
        <v>0</v>
      </c>
      <c r="M184" s="73">
        <v>0</v>
      </c>
      <c r="N184" s="73">
        <v>0</v>
      </c>
      <c r="O184" s="73">
        <v>0</v>
      </c>
      <c r="P184" s="73">
        <v>0</v>
      </c>
      <c r="Q184" s="73">
        <v>0</v>
      </c>
      <c r="R184" s="73">
        <v>0</v>
      </c>
      <c r="S184" s="62">
        <f t="shared" si="4"/>
        <v>1981.2</v>
      </c>
      <c r="T184" s="62">
        <f t="shared" si="5"/>
        <v>0</v>
      </c>
      <c r="U184" s="61" t="str">
        <f>VLOOKUP(B184,'FOLHA RESUMIDA'!C:I,2,0)</f>
        <v>HELIO DO N BARBOZA JUNIOR</v>
      </c>
    </row>
    <row r="185" spans="1:21">
      <c r="A185" s="70">
        <v>1</v>
      </c>
      <c r="B185" s="70">
        <v>2586</v>
      </c>
      <c r="C185" s="72" t="s">
        <v>357</v>
      </c>
      <c r="D185" s="71">
        <v>39615</v>
      </c>
      <c r="E185" s="70" t="s">
        <v>557</v>
      </c>
      <c r="F185" s="70" t="s">
        <v>507</v>
      </c>
      <c r="G185" s="73">
        <v>1981.2</v>
      </c>
      <c r="H185" s="73">
        <v>0</v>
      </c>
      <c r="I185" s="73" t="s">
        <v>558</v>
      </c>
      <c r="J185" s="73">
        <v>822.38</v>
      </c>
      <c r="K185" s="73">
        <v>0</v>
      </c>
      <c r="L185" s="73">
        <v>0</v>
      </c>
      <c r="M185" s="73">
        <v>0</v>
      </c>
      <c r="N185" s="73">
        <v>0</v>
      </c>
      <c r="O185" s="73">
        <v>0</v>
      </c>
      <c r="P185" s="73">
        <v>0</v>
      </c>
      <c r="Q185" s="73">
        <v>0</v>
      </c>
      <c r="R185" s="73">
        <v>0</v>
      </c>
      <c r="S185" s="62">
        <f t="shared" si="4"/>
        <v>1981.2</v>
      </c>
      <c r="T185" s="62">
        <f t="shared" si="5"/>
        <v>822.38</v>
      </c>
      <c r="U185" s="61" t="str">
        <f>VLOOKUP(B185,'FOLHA RESUMIDA'!C:I,2,0)</f>
        <v>JAQUELINE P F DE OLIVEIRA</v>
      </c>
    </row>
    <row r="186" spans="1:21">
      <c r="A186" s="70">
        <v>1</v>
      </c>
      <c r="B186" s="70">
        <v>2588</v>
      </c>
      <c r="C186" s="72" t="s">
        <v>162</v>
      </c>
      <c r="D186" s="71">
        <v>39615</v>
      </c>
      <c r="E186" s="70" t="s">
        <v>557</v>
      </c>
      <c r="F186" s="70" t="s">
        <v>507</v>
      </c>
      <c r="G186" s="73">
        <v>1981.2</v>
      </c>
      <c r="H186" s="73">
        <v>0</v>
      </c>
      <c r="I186" s="73" t="s">
        <v>558</v>
      </c>
      <c r="J186" s="73">
        <v>2312.9499999999998</v>
      </c>
      <c r="K186" s="73">
        <v>0</v>
      </c>
      <c r="L186" s="73">
        <v>0</v>
      </c>
      <c r="M186" s="73">
        <v>1450</v>
      </c>
      <c r="N186" s="73">
        <v>0</v>
      </c>
      <c r="O186" s="73">
        <v>0</v>
      </c>
      <c r="P186" s="73">
        <v>0</v>
      </c>
      <c r="Q186" s="73">
        <v>0</v>
      </c>
      <c r="R186" s="73">
        <v>0</v>
      </c>
      <c r="S186" s="62">
        <f t="shared" si="4"/>
        <v>1981.2</v>
      </c>
      <c r="T186" s="62">
        <f t="shared" si="5"/>
        <v>3762.95</v>
      </c>
      <c r="U186" s="61" t="str">
        <f>VLOOKUP(B186,'FOLHA RESUMIDA'!C:I,2,0)</f>
        <v>JOSE NEVES DA SILVA JUNIOR</v>
      </c>
    </row>
    <row r="187" spans="1:21">
      <c r="A187" s="70">
        <v>1</v>
      </c>
      <c r="B187" s="70">
        <v>2596</v>
      </c>
      <c r="C187" s="72" t="s">
        <v>385</v>
      </c>
      <c r="D187" s="71">
        <v>39615</v>
      </c>
      <c r="E187" s="70" t="s">
        <v>557</v>
      </c>
      <c r="F187" s="70" t="s">
        <v>507</v>
      </c>
      <c r="G187" s="73">
        <v>1981.2</v>
      </c>
      <c r="H187" s="73">
        <v>0</v>
      </c>
      <c r="I187" s="73" t="s">
        <v>558</v>
      </c>
      <c r="J187" s="73">
        <v>0</v>
      </c>
      <c r="K187" s="73">
        <v>0</v>
      </c>
      <c r="L187" s="73">
        <v>0</v>
      </c>
      <c r="M187" s="73">
        <v>0</v>
      </c>
      <c r="N187" s="73">
        <v>0</v>
      </c>
      <c r="O187" s="73">
        <v>0</v>
      </c>
      <c r="P187" s="73">
        <v>0</v>
      </c>
      <c r="Q187" s="73">
        <v>0</v>
      </c>
      <c r="R187" s="73">
        <v>0</v>
      </c>
      <c r="S187" s="62">
        <f t="shared" si="4"/>
        <v>1981.2</v>
      </c>
      <c r="T187" s="62">
        <f t="shared" si="5"/>
        <v>0</v>
      </c>
      <c r="U187" s="61" t="str">
        <f>VLOOKUP(B187,'FOLHA RESUMIDA'!C:I,2,0)</f>
        <v>WELLIDA CRISTIANE DE M  GUERRA</v>
      </c>
    </row>
    <row r="188" spans="1:21">
      <c r="A188" s="70">
        <v>47</v>
      </c>
      <c r="B188" s="70">
        <v>2602</v>
      </c>
      <c r="C188" s="72" t="s">
        <v>393</v>
      </c>
      <c r="D188" s="71">
        <v>39615</v>
      </c>
      <c r="E188" s="70" t="s">
        <v>557</v>
      </c>
      <c r="F188" s="70" t="s">
        <v>524</v>
      </c>
      <c r="G188" s="73">
        <v>5092.91</v>
      </c>
      <c r="H188" s="73">
        <v>0</v>
      </c>
      <c r="I188" s="73" t="s">
        <v>558</v>
      </c>
      <c r="J188" s="73">
        <v>0</v>
      </c>
      <c r="K188" s="73">
        <v>0</v>
      </c>
      <c r="L188" s="73">
        <v>0</v>
      </c>
      <c r="M188" s="73">
        <v>0</v>
      </c>
      <c r="N188" s="73">
        <v>0</v>
      </c>
      <c r="O188" s="73">
        <v>0</v>
      </c>
      <c r="P188" s="73">
        <v>0</v>
      </c>
      <c r="Q188" s="73">
        <v>0</v>
      </c>
      <c r="R188" s="73">
        <v>0</v>
      </c>
      <c r="S188" s="62">
        <f t="shared" si="4"/>
        <v>5092.91</v>
      </c>
      <c r="T188" s="62">
        <f t="shared" si="5"/>
        <v>0</v>
      </c>
      <c r="U188" s="61" t="str">
        <f>VLOOKUP(B188,'FOLHA RESUMIDA'!C:I,2,0)</f>
        <v>DIANA ATALECIA NEVES DE SA</v>
      </c>
    </row>
    <row r="189" spans="1:21">
      <c r="A189" s="70">
        <v>59</v>
      </c>
      <c r="B189" s="70">
        <v>2604</v>
      </c>
      <c r="C189" s="72" t="s">
        <v>412</v>
      </c>
      <c r="D189" s="71">
        <v>39615</v>
      </c>
      <c r="E189" s="70" t="s">
        <v>557</v>
      </c>
      <c r="F189" s="70" t="s">
        <v>524</v>
      </c>
      <c r="G189" s="73">
        <v>5092.91</v>
      </c>
      <c r="H189" s="73">
        <v>0</v>
      </c>
      <c r="I189" s="73" t="s">
        <v>558</v>
      </c>
      <c r="J189" s="73">
        <v>0</v>
      </c>
      <c r="K189" s="73">
        <v>0</v>
      </c>
      <c r="L189" s="73">
        <v>0</v>
      </c>
      <c r="M189" s="73">
        <v>0</v>
      </c>
      <c r="N189" s="73">
        <v>0</v>
      </c>
      <c r="O189" s="73">
        <v>0</v>
      </c>
      <c r="P189" s="73">
        <v>0</v>
      </c>
      <c r="Q189" s="73">
        <v>0</v>
      </c>
      <c r="R189" s="73">
        <v>0</v>
      </c>
      <c r="S189" s="62">
        <f t="shared" si="4"/>
        <v>5092.91</v>
      </c>
      <c r="T189" s="62">
        <f t="shared" si="5"/>
        <v>0</v>
      </c>
      <c r="U189" s="61" t="str">
        <f>VLOOKUP(B189,'FOLHA RESUMIDA'!C:I,2,0)</f>
        <v>JAMINE K  G  DA ROCHA MARTINS</v>
      </c>
    </row>
    <row r="190" spans="1:21">
      <c r="A190" s="70">
        <v>1</v>
      </c>
      <c r="B190" s="70">
        <v>2614</v>
      </c>
      <c r="C190" s="72" t="s">
        <v>163</v>
      </c>
      <c r="D190" s="71">
        <v>39615</v>
      </c>
      <c r="E190" s="70" t="s">
        <v>557</v>
      </c>
      <c r="F190" s="70" t="s">
        <v>437</v>
      </c>
      <c r="G190" s="73">
        <v>1636.79</v>
      </c>
      <c r="H190" s="73">
        <v>0</v>
      </c>
      <c r="I190" s="73" t="s">
        <v>558</v>
      </c>
      <c r="J190" s="73">
        <v>1079.3800000000001</v>
      </c>
      <c r="K190" s="73">
        <v>0</v>
      </c>
      <c r="L190" s="73">
        <v>0</v>
      </c>
      <c r="M190" s="73">
        <v>0</v>
      </c>
      <c r="N190" s="73">
        <v>0</v>
      </c>
      <c r="O190" s="73">
        <v>0</v>
      </c>
      <c r="P190" s="73">
        <v>0</v>
      </c>
      <c r="Q190" s="73">
        <v>0</v>
      </c>
      <c r="R190" s="73">
        <v>0</v>
      </c>
      <c r="S190" s="62">
        <f t="shared" si="4"/>
        <v>1636.79</v>
      </c>
      <c r="T190" s="62">
        <f t="shared" si="5"/>
        <v>1079.3800000000001</v>
      </c>
      <c r="U190" s="61" t="str">
        <f>VLOOKUP(B190,'FOLHA RESUMIDA'!C:I,2,0)</f>
        <v>EDVANIA GOMES DE SOUZA PONTES</v>
      </c>
    </row>
    <row r="191" spans="1:21">
      <c r="A191" s="70">
        <v>1</v>
      </c>
      <c r="B191" s="70">
        <v>2618</v>
      </c>
      <c r="C191" s="72" t="s">
        <v>164</v>
      </c>
      <c r="D191" s="71">
        <v>39615</v>
      </c>
      <c r="E191" s="70" t="s">
        <v>557</v>
      </c>
      <c r="F191" s="70" t="s">
        <v>437</v>
      </c>
      <c r="G191" s="73">
        <v>1636.79</v>
      </c>
      <c r="H191" s="73">
        <v>0</v>
      </c>
      <c r="I191" s="73" t="s">
        <v>558</v>
      </c>
      <c r="J191" s="73">
        <v>0</v>
      </c>
      <c r="K191" s="73">
        <v>0</v>
      </c>
      <c r="L191" s="73">
        <v>0</v>
      </c>
      <c r="M191" s="73">
        <v>0</v>
      </c>
      <c r="N191" s="73">
        <v>0</v>
      </c>
      <c r="O191" s="73">
        <v>0</v>
      </c>
      <c r="P191" s="73">
        <v>0</v>
      </c>
      <c r="Q191" s="73">
        <v>0</v>
      </c>
      <c r="R191" s="73">
        <v>0</v>
      </c>
      <c r="S191" s="62">
        <f t="shared" si="4"/>
        <v>1636.79</v>
      </c>
      <c r="T191" s="62">
        <f t="shared" si="5"/>
        <v>0</v>
      </c>
      <c r="U191" s="61" t="str">
        <f>VLOOKUP(B191,'FOLHA RESUMIDA'!C:I,2,0)</f>
        <v>MARIA DA CONCEICAO O DOS SANTO</v>
      </c>
    </row>
    <row r="192" spans="1:21">
      <c r="A192" s="70">
        <v>1</v>
      </c>
      <c r="B192" s="70">
        <v>2623</v>
      </c>
      <c r="C192" s="72" t="s">
        <v>165</v>
      </c>
      <c r="D192" s="71">
        <v>39615</v>
      </c>
      <c r="E192" s="70" t="s">
        <v>557</v>
      </c>
      <c r="F192" s="70" t="s">
        <v>437</v>
      </c>
      <c r="G192" s="73">
        <v>1484.6</v>
      </c>
      <c r="H192" s="73">
        <v>0</v>
      </c>
      <c r="I192" s="73" t="s">
        <v>558</v>
      </c>
      <c r="J192" s="73">
        <v>0</v>
      </c>
      <c r="K192" s="73">
        <v>0</v>
      </c>
      <c r="L192" s="73">
        <v>0</v>
      </c>
      <c r="M192" s="73">
        <v>0</v>
      </c>
      <c r="N192" s="73">
        <v>0</v>
      </c>
      <c r="O192" s="73">
        <v>0</v>
      </c>
      <c r="P192" s="73">
        <v>0</v>
      </c>
      <c r="Q192" s="73">
        <v>0</v>
      </c>
      <c r="R192" s="73">
        <v>0</v>
      </c>
      <c r="S192" s="62">
        <f t="shared" si="4"/>
        <v>1484.6</v>
      </c>
      <c r="T192" s="62">
        <f t="shared" si="5"/>
        <v>0</v>
      </c>
      <c r="U192" s="61" t="str">
        <f>VLOOKUP(B192,'FOLHA RESUMIDA'!C:I,2,0)</f>
        <v>RUTH BARBOSA DE ARAUJO</v>
      </c>
    </row>
    <row r="193" spans="1:21">
      <c r="A193" s="70">
        <v>1</v>
      </c>
      <c r="B193" s="70">
        <v>2627</v>
      </c>
      <c r="C193" s="72" t="s">
        <v>351</v>
      </c>
      <c r="D193" s="71">
        <v>39619</v>
      </c>
      <c r="E193" s="70" t="s">
        <v>557</v>
      </c>
      <c r="F193" s="70" t="s">
        <v>524</v>
      </c>
      <c r="G193" s="73">
        <v>5092.91</v>
      </c>
      <c r="H193" s="73">
        <v>0</v>
      </c>
      <c r="I193" s="73" t="s">
        <v>558</v>
      </c>
      <c r="J193" s="73">
        <v>2312.9499999999998</v>
      </c>
      <c r="K193" s="73">
        <v>0</v>
      </c>
      <c r="L193" s="73">
        <v>0</v>
      </c>
      <c r="M193" s="73">
        <v>0</v>
      </c>
      <c r="N193" s="73">
        <v>0</v>
      </c>
      <c r="O193" s="73">
        <v>0</v>
      </c>
      <c r="P193" s="73">
        <v>0</v>
      </c>
      <c r="Q193" s="73">
        <v>0</v>
      </c>
      <c r="R193" s="73">
        <v>0</v>
      </c>
      <c r="S193" s="62">
        <f t="shared" si="4"/>
        <v>5092.91</v>
      </c>
      <c r="T193" s="62">
        <f t="shared" si="5"/>
        <v>2312.9499999999998</v>
      </c>
      <c r="U193" s="61" t="str">
        <f>VLOOKUP(B193,'FOLHA RESUMIDA'!C:I,2,0)</f>
        <v>LIBNI DE MEDEIROS MELO</v>
      </c>
    </row>
    <row r="194" spans="1:21">
      <c r="A194" s="70">
        <v>1</v>
      </c>
      <c r="B194" s="70">
        <v>2628</v>
      </c>
      <c r="C194" s="72" t="s">
        <v>166</v>
      </c>
      <c r="D194" s="71">
        <v>39630</v>
      </c>
      <c r="E194" s="70" t="s">
        <v>557</v>
      </c>
      <c r="F194" s="70" t="s">
        <v>507</v>
      </c>
      <c r="G194" s="73">
        <v>1981.2</v>
      </c>
      <c r="H194" s="73">
        <v>0</v>
      </c>
      <c r="I194" s="73" t="s">
        <v>558</v>
      </c>
      <c r="J194" s="73">
        <v>0</v>
      </c>
      <c r="K194" s="73">
        <v>0</v>
      </c>
      <c r="L194" s="73">
        <v>0</v>
      </c>
      <c r="M194" s="73">
        <v>0</v>
      </c>
      <c r="N194" s="73">
        <v>3480</v>
      </c>
      <c r="O194" s="73">
        <v>0</v>
      </c>
      <c r="P194" s="73">
        <v>0</v>
      </c>
      <c r="Q194" s="73">
        <v>0</v>
      </c>
      <c r="R194" s="73">
        <v>0</v>
      </c>
      <c r="S194" s="62">
        <f t="shared" si="4"/>
        <v>1981.2</v>
      </c>
      <c r="T194" s="62">
        <f t="shared" si="5"/>
        <v>3480</v>
      </c>
      <c r="U194" s="61" t="str">
        <f>VLOOKUP(B194,'FOLHA RESUMIDA'!C:I,2,0)</f>
        <v>ADELE GOMES DE SANTANA</v>
      </c>
    </row>
    <row r="195" spans="1:21">
      <c r="A195" s="70">
        <v>1</v>
      </c>
      <c r="B195" s="70">
        <v>2634</v>
      </c>
      <c r="C195" s="72" t="s">
        <v>386</v>
      </c>
      <c r="D195" s="71">
        <v>39630</v>
      </c>
      <c r="E195" s="70" t="s">
        <v>557</v>
      </c>
      <c r="F195" s="70" t="s">
        <v>507</v>
      </c>
      <c r="G195" s="73">
        <v>1981.2</v>
      </c>
      <c r="H195" s="73">
        <v>0</v>
      </c>
      <c r="I195" s="73" t="s">
        <v>558</v>
      </c>
      <c r="J195" s="73">
        <v>0</v>
      </c>
      <c r="K195" s="73">
        <v>0</v>
      </c>
      <c r="L195" s="73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62">
        <f t="shared" si="4"/>
        <v>1981.2</v>
      </c>
      <c r="T195" s="62">
        <f t="shared" si="5"/>
        <v>0</v>
      </c>
      <c r="U195" s="61" t="str">
        <f>VLOOKUP(B195,'FOLHA RESUMIDA'!C:I,2,0)</f>
        <v>KATHYWSKY MELO PINHEIRO</v>
      </c>
    </row>
    <row r="196" spans="1:21">
      <c r="A196" s="70">
        <v>1</v>
      </c>
      <c r="B196" s="70">
        <v>2642</v>
      </c>
      <c r="C196" s="72" t="s">
        <v>167</v>
      </c>
      <c r="D196" s="71">
        <v>39630</v>
      </c>
      <c r="E196" s="70" t="s">
        <v>557</v>
      </c>
      <c r="F196" s="70" t="s">
        <v>507</v>
      </c>
      <c r="G196" s="73">
        <v>2080.27</v>
      </c>
      <c r="H196" s="73">
        <v>0</v>
      </c>
      <c r="I196" s="73" t="s">
        <v>558</v>
      </c>
      <c r="J196" s="73">
        <v>1079.3800000000001</v>
      </c>
      <c r="K196" s="73">
        <v>0</v>
      </c>
      <c r="L196" s="73">
        <v>0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62">
        <f t="shared" ref="S196:S259" si="6">SUM(G196:H196)+O196+Q196</f>
        <v>2080.27</v>
      </c>
      <c r="T196" s="62">
        <f t="shared" ref="T196:T259" si="7">SUM(J196:N196)+P196+R196</f>
        <v>1079.3800000000001</v>
      </c>
      <c r="U196" s="61" t="str">
        <f>VLOOKUP(B196,'FOLHA RESUMIDA'!C:I,2,0)</f>
        <v>THAMIRYS CLAUDIA R  BATISTA</v>
      </c>
    </row>
    <row r="197" spans="1:21">
      <c r="A197" s="70">
        <v>48</v>
      </c>
      <c r="B197" s="70">
        <v>2644</v>
      </c>
      <c r="C197" s="72" t="s">
        <v>396</v>
      </c>
      <c r="D197" s="71">
        <v>39630</v>
      </c>
      <c r="E197" s="70" t="s">
        <v>557</v>
      </c>
      <c r="F197" s="70" t="s">
        <v>524</v>
      </c>
      <c r="G197" s="73">
        <v>5092.91</v>
      </c>
      <c r="H197" s="73">
        <v>0</v>
      </c>
      <c r="I197" s="73" t="s">
        <v>558</v>
      </c>
      <c r="J197" s="73">
        <v>0</v>
      </c>
      <c r="K197" s="73">
        <v>0</v>
      </c>
      <c r="L197" s="73">
        <v>0</v>
      </c>
      <c r="M197" s="73">
        <v>0</v>
      </c>
      <c r="N197" s="73">
        <v>0</v>
      </c>
      <c r="O197" s="73">
        <v>0</v>
      </c>
      <c r="P197" s="73">
        <v>0</v>
      </c>
      <c r="Q197" s="73">
        <v>0</v>
      </c>
      <c r="R197" s="73">
        <v>0</v>
      </c>
      <c r="S197" s="62">
        <f t="shared" si="6"/>
        <v>5092.91</v>
      </c>
      <c r="T197" s="62">
        <f t="shared" si="7"/>
        <v>0</v>
      </c>
      <c r="U197" s="61" t="str">
        <f>VLOOKUP(B197,'FOLHA RESUMIDA'!C:I,2,0)</f>
        <v>FABRICIO MENEZES DE SOUSA MELO</v>
      </c>
    </row>
    <row r="198" spans="1:21">
      <c r="A198" s="70">
        <v>59</v>
      </c>
      <c r="B198" s="70">
        <v>2651</v>
      </c>
      <c r="C198" s="72" t="s">
        <v>397</v>
      </c>
      <c r="D198" s="71">
        <v>39644</v>
      </c>
      <c r="E198" s="70" t="s">
        <v>557</v>
      </c>
      <c r="F198" s="70" t="s">
        <v>524</v>
      </c>
      <c r="G198" s="73">
        <v>5092.91</v>
      </c>
      <c r="H198" s="73">
        <v>0</v>
      </c>
      <c r="I198" s="73" t="s">
        <v>558</v>
      </c>
      <c r="J198" s="73">
        <v>0</v>
      </c>
      <c r="K198" s="73">
        <v>0</v>
      </c>
      <c r="L198" s="73">
        <v>0</v>
      </c>
      <c r="M198" s="73">
        <v>0</v>
      </c>
      <c r="N198" s="73">
        <v>0</v>
      </c>
      <c r="O198" s="73">
        <v>0</v>
      </c>
      <c r="P198" s="73">
        <v>0</v>
      </c>
      <c r="Q198" s="73">
        <v>0</v>
      </c>
      <c r="R198" s="73">
        <v>0</v>
      </c>
      <c r="S198" s="62">
        <f t="shared" si="6"/>
        <v>5092.91</v>
      </c>
      <c r="T198" s="62">
        <f t="shared" si="7"/>
        <v>0</v>
      </c>
      <c r="U198" s="61" t="str">
        <f>VLOOKUP(B198,'FOLHA RESUMIDA'!C:I,2,0)</f>
        <v>PAULO ANDRE R DOS SANTOS</v>
      </c>
    </row>
    <row r="199" spans="1:21">
      <c r="A199" s="70">
        <v>1</v>
      </c>
      <c r="B199" s="70">
        <v>2656</v>
      </c>
      <c r="C199" s="72" t="s">
        <v>168</v>
      </c>
      <c r="D199" s="71">
        <v>39646</v>
      </c>
      <c r="E199" s="70" t="s">
        <v>557</v>
      </c>
      <c r="F199" s="70" t="s">
        <v>507</v>
      </c>
      <c r="G199" s="73">
        <v>1981.2</v>
      </c>
      <c r="H199" s="73">
        <v>0</v>
      </c>
      <c r="I199" s="73" t="s">
        <v>558</v>
      </c>
      <c r="J199" s="73">
        <v>822.38</v>
      </c>
      <c r="K199" s="73">
        <v>0</v>
      </c>
      <c r="L199" s="73">
        <v>0</v>
      </c>
      <c r="M199" s="73">
        <v>0</v>
      </c>
      <c r="N199" s="73">
        <v>0</v>
      </c>
      <c r="O199" s="73">
        <v>0</v>
      </c>
      <c r="P199" s="73">
        <v>0</v>
      </c>
      <c r="Q199" s="73">
        <v>0</v>
      </c>
      <c r="R199" s="73">
        <v>0</v>
      </c>
      <c r="S199" s="62">
        <f t="shared" si="6"/>
        <v>1981.2</v>
      </c>
      <c r="T199" s="62">
        <f t="shared" si="7"/>
        <v>822.38</v>
      </c>
      <c r="U199" s="61" t="str">
        <f>VLOOKUP(B199,'FOLHA RESUMIDA'!C:I,2,0)</f>
        <v>RAFAELLA ALVES DE ARAUJO SILVA</v>
      </c>
    </row>
    <row r="200" spans="1:21">
      <c r="A200" s="70">
        <v>1</v>
      </c>
      <c r="B200" s="70">
        <v>2659</v>
      </c>
      <c r="C200" s="72" t="s">
        <v>169</v>
      </c>
      <c r="D200" s="71">
        <v>39646</v>
      </c>
      <c r="E200" s="70" t="s">
        <v>557</v>
      </c>
      <c r="F200" s="70" t="s">
        <v>507</v>
      </c>
      <c r="G200" s="73">
        <v>1981.2</v>
      </c>
      <c r="H200" s="73">
        <v>0</v>
      </c>
      <c r="I200" s="73" t="s">
        <v>558</v>
      </c>
      <c r="J200" s="73">
        <v>2312.9499999999998</v>
      </c>
      <c r="K200" s="73">
        <v>0</v>
      </c>
      <c r="L200" s="73">
        <v>0</v>
      </c>
      <c r="M200" s="73">
        <v>1450</v>
      </c>
      <c r="N200" s="73">
        <v>0</v>
      </c>
      <c r="O200" s="73">
        <v>0</v>
      </c>
      <c r="P200" s="73">
        <v>0</v>
      </c>
      <c r="Q200" s="73">
        <v>0</v>
      </c>
      <c r="R200" s="73">
        <v>0</v>
      </c>
      <c r="S200" s="62">
        <f t="shared" si="6"/>
        <v>1981.2</v>
      </c>
      <c r="T200" s="62">
        <f t="shared" si="7"/>
        <v>3762.95</v>
      </c>
      <c r="U200" s="61" t="str">
        <f>VLOOKUP(B200,'FOLHA RESUMIDA'!C:I,2,0)</f>
        <v>THIAGO SANTOS DE OLIVEIRA</v>
      </c>
    </row>
    <row r="201" spans="1:21">
      <c r="A201" s="70">
        <v>1</v>
      </c>
      <c r="B201" s="70">
        <v>2665</v>
      </c>
      <c r="C201" s="72" t="s">
        <v>170</v>
      </c>
      <c r="D201" s="71">
        <v>39666</v>
      </c>
      <c r="E201" s="70" t="s">
        <v>557</v>
      </c>
      <c r="F201" s="70" t="s">
        <v>507</v>
      </c>
      <c r="G201" s="73">
        <v>1981.2</v>
      </c>
      <c r="H201" s="73">
        <v>0</v>
      </c>
      <c r="I201" s="73" t="s">
        <v>558</v>
      </c>
      <c r="J201" s="73">
        <v>822.38</v>
      </c>
      <c r="K201" s="73">
        <v>0</v>
      </c>
      <c r="L201" s="73">
        <v>0</v>
      </c>
      <c r="M201" s="73">
        <v>0</v>
      </c>
      <c r="N201" s="73">
        <v>0</v>
      </c>
      <c r="O201" s="73">
        <v>0</v>
      </c>
      <c r="P201" s="73">
        <v>0</v>
      </c>
      <c r="Q201" s="73">
        <v>0</v>
      </c>
      <c r="R201" s="73">
        <v>0</v>
      </c>
      <c r="S201" s="62">
        <f t="shared" si="6"/>
        <v>1981.2</v>
      </c>
      <c r="T201" s="62">
        <f t="shared" si="7"/>
        <v>822.38</v>
      </c>
      <c r="U201" s="61" t="str">
        <f>VLOOKUP(B201,'FOLHA RESUMIDA'!C:I,2,0)</f>
        <v>MARCELO BARLAVENTO DAS C SILVA</v>
      </c>
    </row>
    <row r="202" spans="1:21">
      <c r="A202" s="70">
        <v>1</v>
      </c>
      <c r="B202" s="70">
        <v>2666</v>
      </c>
      <c r="C202" s="72" t="s">
        <v>171</v>
      </c>
      <c r="D202" s="71">
        <v>39666</v>
      </c>
      <c r="E202" s="70" t="s">
        <v>557</v>
      </c>
      <c r="F202" s="70" t="s">
        <v>507</v>
      </c>
      <c r="G202" s="73">
        <v>1981.2</v>
      </c>
      <c r="H202" s="73">
        <v>0</v>
      </c>
      <c r="I202" s="73" t="s">
        <v>558</v>
      </c>
      <c r="J202" s="73">
        <v>2312.9499999999998</v>
      </c>
      <c r="K202" s="73">
        <v>0</v>
      </c>
      <c r="L202" s="73">
        <v>0</v>
      </c>
      <c r="M202" s="73">
        <v>0</v>
      </c>
      <c r="N202" s="73">
        <v>0</v>
      </c>
      <c r="O202" s="73">
        <v>0</v>
      </c>
      <c r="P202" s="73">
        <v>0</v>
      </c>
      <c r="Q202" s="73">
        <v>0</v>
      </c>
      <c r="R202" s="73">
        <v>0</v>
      </c>
      <c r="S202" s="62">
        <f t="shared" si="6"/>
        <v>1981.2</v>
      </c>
      <c r="T202" s="62">
        <f t="shared" si="7"/>
        <v>2312.9499999999998</v>
      </c>
      <c r="U202" s="61" t="str">
        <f>VLOOKUP(B202,'FOLHA RESUMIDA'!C:I,2,0)</f>
        <v>RODRIGO VASCONCELOS DINIZ</v>
      </c>
    </row>
    <row r="203" spans="1:21">
      <c r="A203" s="70">
        <v>1</v>
      </c>
      <c r="B203" s="70">
        <v>2668</v>
      </c>
      <c r="C203" s="72" t="s">
        <v>172</v>
      </c>
      <c r="D203" s="71">
        <v>39666</v>
      </c>
      <c r="E203" s="70" t="s">
        <v>557</v>
      </c>
      <c r="F203" s="70" t="s">
        <v>507</v>
      </c>
      <c r="G203" s="73">
        <v>1981.2</v>
      </c>
      <c r="H203" s="73">
        <v>0</v>
      </c>
      <c r="I203" s="73" t="s">
        <v>558</v>
      </c>
      <c r="J203" s="73">
        <v>0</v>
      </c>
      <c r="K203" s="73">
        <v>0</v>
      </c>
      <c r="L203" s="73">
        <v>0</v>
      </c>
      <c r="M203" s="73">
        <v>0</v>
      </c>
      <c r="N203" s="73">
        <v>0</v>
      </c>
      <c r="O203" s="73">
        <v>0</v>
      </c>
      <c r="P203" s="73">
        <v>0</v>
      </c>
      <c r="Q203" s="73">
        <v>0</v>
      </c>
      <c r="R203" s="73">
        <v>0</v>
      </c>
      <c r="S203" s="62">
        <f t="shared" si="6"/>
        <v>1981.2</v>
      </c>
      <c r="T203" s="62">
        <f t="shared" si="7"/>
        <v>0</v>
      </c>
      <c r="U203" s="61" t="str">
        <f>VLOOKUP(B203,'FOLHA RESUMIDA'!C:I,2,0)</f>
        <v>CARLA BRANDAO DE C  FIGUEIREDO</v>
      </c>
    </row>
    <row r="204" spans="1:21">
      <c r="A204" s="70">
        <v>1</v>
      </c>
      <c r="B204" s="70">
        <v>2671</v>
      </c>
      <c r="C204" s="72" t="s">
        <v>173</v>
      </c>
      <c r="D204" s="71">
        <v>39667</v>
      </c>
      <c r="E204" s="70" t="s">
        <v>557</v>
      </c>
      <c r="F204" s="70" t="s">
        <v>437</v>
      </c>
      <c r="G204" s="73">
        <v>1636.79</v>
      </c>
      <c r="H204" s="73">
        <v>0</v>
      </c>
      <c r="I204" s="73" t="s">
        <v>558</v>
      </c>
      <c r="J204" s="73">
        <v>0</v>
      </c>
      <c r="K204" s="73">
        <v>0</v>
      </c>
      <c r="L204" s="73">
        <v>0</v>
      </c>
      <c r="M204" s="73">
        <v>0</v>
      </c>
      <c r="N204" s="73">
        <v>0</v>
      </c>
      <c r="O204" s="73">
        <v>0</v>
      </c>
      <c r="P204" s="73">
        <v>0</v>
      </c>
      <c r="Q204" s="73">
        <v>0</v>
      </c>
      <c r="R204" s="73">
        <v>0</v>
      </c>
      <c r="S204" s="62">
        <f t="shared" si="6"/>
        <v>1636.79</v>
      </c>
      <c r="T204" s="62">
        <f t="shared" si="7"/>
        <v>0</v>
      </c>
      <c r="U204" s="61" t="str">
        <f>VLOOKUP(B204,'FOLHA RESUMIDA'!C:I,2,0)</f>
        <v>KATIA ADRIANA F D SILVA SOARES</v>
      </c>
    </row>
    <row r="205" spans="1:21">
      <c r="A205" s="70">
        <v>1</v>
      </c>
      <c r="B205" s="70">
        <v>2672</v>
      </c>
      <c r="C205" s="72" t="s">
        <v>174</v>
      </c>
      <c r="D205" s="71">
        <v>39667</v>
      </c>
      <c r="E205" s="70" t="s">
        <v>557</v>
      </c>
      <c r="F205" s="70" t="s">
        <v>437</v>
      </c>
      <c r="G205" s="73">
        <v>1558.84</v>
      </c>
      <c r="H205" s="73">
        <v>0</v>
      </c>
      <c r="I205" s="73" t="s">
        <v>558</v>
      </c>
      <c r="J205" s="73">
        <v>0</v>
      </c>
      <c r="K205" s="73">
        <v>0</v>
      </c>
      <c r="L205" s="73">
        <v>0</v>
      </c>
      <c r="M205" s="73">
        <v>0</v>
      </c>
      <c r="N205" s="73">
        <v>0</v>
      </c>
      <c r="O205" s="73">
        <v>0</v>
      </c>
      <c r="P205" s="73">
        <v>0</v>
      </c>
      <c r="Q205" s="73">
        <v>0</v>
      </c>
      <c r="R205" s="73">
        <v>0</v>
      </c>
      <c r="S205" s="62">
        <f t="shared" si="6"/>
        <v>1558.84</v>
      </c>
      <c r="T205" s="62">
        <f t="shared" si="7"/>
        <v>0</v>
      </c>
      <c r="U205" s="61" t="str">
        <f>VLOOKUP(B205,'FOLHA RESUMIDA'!C:I,2,0)</f>
        <v>IVANISE VIANA ALBUQUERQUE</v>
      </c>
    </row>
    <row r="206" spans="1:21">
      <c r="A206" s="70">
        <v>1</v>
      </c>
      <c r="B206" s="70">
        <v>2675</v>
      </c>
      <c r="C206" s="72" t="s">
        <v>175</v>
      </c>
      <c r="D206" s="71">
        <v>39667</v>
      </c>
      <c r="E206" s="70" t="s">
        <v>557</v>
      </c>
      <c r="F206" s="70" t="s">
        <v>437</v>
      </c>
      <c r="G206" s="73">
        <v>1484.6</v>
      </c>
      <c r="H206" s="73">
        <v>0</v>
      </c>
      <c r="I206" s="73" t="s">
        <v>558</v>
      </c>
      <c r="J206" s="73">
        <v>0</v>
      </c>
      <c r="K206" s="73">
        <v>0</v>
      </c>
      <c r="L206" s="73">
        <v>0</v>
      </c>
      <c r="M206" s="73">
        <v>0</v>
      </c>
      <c r="N206" s="73">
        <v>0</v>
      </c>
      <c r="O206" s="73">
        <v>0</v>
      </c>
      <c r="P206" s="73">
        <v>0</v>
      </c>
      <c r="Q206" s="73">
        <v>0</v>
      </c>
      <c r="R206" s="73">
        <v>0</v>
      </c>
      <c r="S206" s="62">
        <f t="shared" si="6"/>
        <v>1484.6</v>
      </c>
      <c r="T206" s="62">
        <f t="shared" si="7"/>
        <v>0</v>
      </c>
      <c r="U206" s="61" t="str">
        <f>VLOOKUP(B206,'FOLHA RESUMIDA'!C:I,2,0)</f>
        <v>RUTE FERNANDES BORBA</v>
      </c>
    </row>
    <row r="207" spans="1:21">
      <c r="A207" s="70">
        <v>1</v>
      </c>
      <c r="B207" s="70">
        <v>2682</v>
      </c>
      <c r="C207" s="72" t="s">
        <v>176</v>
      </c>
      <c r="D207" s="71">
        <v>39675</v>
      </c>
      <c r="E207" s="70" t="s">
        <v>557</v>
      </c>
      <c r="F207" s="70" t="s">
        <v>507</v>
      </c>
      <c r="G207" s="73">
        <v>1981.21</v>
      </c>
      <c r="H207" s="73">
        <v>0</v>
      </c>
      <c r="I207" s="73" t="s">
        <v>558</v>
      </c>
      <c r="J207" s="73">
        <v>0</v>
      </c>
      <c r="K207" s="73">
        <v>0</v>
      </c>
      <c r="L207" s="73">
        <v>0</v>
      </c>
      <c r="M207" s="73">
        <v>0</v>
      </c>
      <c r="N207" s="73">
        <v>0</v>
      </c>
      <c r="O207" s="73">
        <v>0</v>
      </c>
      <c r="P207" s="73">
        <v>0</v>
      </c>
      <c r="Q207" s="73">
        <v>0</v>
      </c>
      <c r="R207" s="73">
        <v>0</v>
      </c>
      <c r="S207" s="62">
        <f t="shared" si="6"/>
        <v>1981.21</v>
      </c>
      <c r="T207" s="62">
        <f t="shared" si="7"/>
        <v>0</v>
      </c>
      <c r="U207" s="61" t="str">
        <f>VLOOKUP(B207,'FOLHA RESUMIDA'!C:I,2,0)</f>
        <v>JENARIO LUCENA DA SILVA</v>
      </c>
    </row>
    <row r="208" spans="1:21">
      <c r="A208" s="70">
        <v>1</v>
      </c>
      <c r="B208" s="70">
        <v>2684</v>
      </c>
      <c r="C208" s="72" t="s">
        <v>360</v>
      </c>
      <c r="D208" s="71">
        <v>39692</v>
      </c>
      <c r="E208" s="70" t="s">
        <v>557</v>
      </c>
      <c r="F208" s="70" t="s">
        <v>524</v>
      </c>
      <c r="G208" s="73">
        <v>5092.91</v>
      </c>
      <c r="H208" s="73">
        <v>0</v>
      </c>
      <c r="I208" s="73" t="s">
        <v>558</v>
      </c>
      <c r="J208" s="73">
        <v>2312.9499999999998</v>
      </c>
      <c r="K208" s="73">
        <v>0</v>
      </c>
      <c r="L208" s="73">
        <v>0</v>
      </c>
      <c r="M208" s="73">
        <v>0</v>
      </c>
      <c r="N208" s="73">
        <v>0</v>
      </c>
      <c r="O208" s="73">
        <v>0</v>
      </c>
      <c r="P208" s="73">
        <v>0</v>
      </c>
      <c r="Q208" s="73">
        <v>0</v>
      </c>
      <c r="R208" s="73">
        <v>0</v>
      </c>
      <c r="S208" s="62">
        <f t="shared" si="6"/>
        <v>5092.91</v>
      </c>
      <c r="T208" s="62">
        <f t="shared" si="7"/>
        <v>2312.9499999999998</v>
      </c>
      <c r="U208" s="61" t="str">
        <f>VLOOKUP(B208,'FOLHA RESUMIDA'!C:I,2,0)</f>
        <v>DULCE NARIELE ANHAIA LEMES</v>
      </c>
    </row>
    <row r="209" spans="1:21">
      <c r="A209" s="70">
        <v>1</v>
      </c>
      <c r="B209" s="70">
        <v>2687</v>
      </c>
      <c r="C209" s="72" t="s">
        <v>177</v>
      </c>
      <c r="D209" s="71">
        <v>39700</v>
      </c>
      <c r="E209" s="70" t="s">
        <v>557</v>
      </c>
      <c r="F209" s="70" t="s">
        <v>507</v>
      </c>
      <c r="G209" s="73">
        <v>1981.2</v>
      </c>
      <c r="H209" s="73">
        <v>0</v>
      </c>
      <c r="I209" s="73" t="s">
        <v>558</v>
      </c>
      <c r="J209" s="73">
        <v>1079.3800000000001</v>
      </c>
      <c r="K209" s="73">
        <v>0</v>
      </c>
      <c r="L209" s="73">
        <v>0</v>
      </c>
      <c r="M209" s="73">
        <v>0</v>
      </c>
      <c r="N209" s="73">
        <v>0</v>
      </c>
      <c r="O209" s="73">
        <v>0</v>
      </c>
      <c r="P209" s="73">
        <v>0</v>
      </c>
      <c r="Q209" s="73">
        <v>0</v>
      </c>
      <c r="R209" s="73">
        <v>0</v>
      </c>
      <c r="S209" s="62">
        <f t="shared" si="6"/>
        <v>1981.2</v>
      </c>
      <c r="T209" s="62">
        <f t="shared" si="7"/>
        <v>1079.3800000000001</v>
      </c>
      <c r="U209" s="61" t="str">
        <f>VLOOKUP(B209,'FOLHA RESUMIDA'!C:I,2,0)</f>
        <v>MONICA MARIA G R F DE OLIVEIRA</v>
      </c>
    </row>
    <row r="210" spans="1:21">
      <c r="A210" s="70">
        <v>1</v>
      </c>
      <c r="B210" s="70">
        <v>2689</v>
      </c>
      <c r="C210" s="72" t="s">
        <v>562</v>
      </c>
      <c r="D210" s="71">
        <v>39707</v>
      </c>
      <c r="E210" s="70" t="s">
        <v>557</v>
      </c>
      <c r="F210" s="70" t="s">
        <v>507</v>
      </c>
      <c r="G210" s="73">
        <v>1981.2</v>
      </c>
      <c r="H210" s="73">
        <v>0</v>
      </c>
      <c r="I210" s="73" t="s">
        <v>558</v>
      </c>
      <c r="J210" s="73">
        <v>0</v>
      </c>
      <c r="K210" s="73">
        <v>0</v>
      </c>
      <c r="L210" s="73">
        <v>0</v>
      </c>
      <c r="M210" s="73">
        <v>0</v>
      </c>
      <c r="N210" s="73">
        <v>0</v>
      </c>
      <c r="O210" s="73">
        <v>0</v>
      </c>
      <c r="P210" s="73">
        <v>0</v>
      </c>
      <c r="Q210" s="73">
        <v>0</v>
      </c>
      <c r="R210" s="73">
        <v>0</v>
      </c>
      <c r="S210" s="62">
        <f t="shared" si="6"/>
        <v>1981.2</v>
      </c>
      <c r="T210" s="62">
        <f t="shared" si="7"/>
        <v>0</v>
      </c>
      <c r="U210" s="61" t="str">
        <f>VLOOKUP(B210,'FOLHA RESUMIDA'!C:I,2,0)</f>
        <v>ILMA DE ALBUQUERQUE P MAIA</v>
      </c>
    </row>
    <row r="211" spans="1:21">
      <c r="A211" s="70">
        <v>1</v>
      </c>
      <c r="B211" s="70">
        <v>2697</v>
      </c>
      <c r="C211" s="72" t="s">
        <v>178</v>
      </c>
      <c r="D211" s="71">
        <v>39716</v>
      </c>
      <c r="E211" s="70" t="s">
        <v>557</v>
      </c>
      <c r="F211" s="70" t="s">
        <v>507</v>
      </c>
      <c r="G211" s="73">
        <v>1981.2</v>
      </c>
      <c r="H211" s="73">
        <v>0</v>
      </c>
      <c r="I211" s="73" t="s">
        <v>558</v>
      </c>
      <c r="J211" s="73">
        <v>0</v>
      </c>
      <c r="K211" s="73">
        <v>0</v>
      </c>
      <c r="L211" s="73">
        <v>0</v>
      </c>
      <c r="M211" s="73">
        <v>0</v>
      </c>
      <c r="N211" s="73">
        <v>0</v>
      </c>
      <c r="O211" s="73">
        <v>0</v>
      </c>
      <c r="P211" s="73">
        <v>0</v>
      </c>
      <c r="Q211" s="73">
        <v>0</v>
      </c>
      <c r="R211" s="73">
        <v>0</v>
      </c>
      <c r="S211" s="62">
        <f t="shared" si="6"/>
        <v>1981.2</v>
      </c>
      <c r="T211" s="62">
        <f t="shared" si="7"/>
        <v>0</v>
      </c>
      <c r="U211" s="61" t="str">
        <f>VLOOKUP(B211,'FOLHA RESUMIDA'!C:I,2,0)</f>
        <v>ELIANA BEZERRA CARVALHO</v>
      </c>
    </row>
    <row r="212" spans="1:21">
      <c r="A212" s="70">
        <v>1</v>
      </c>
      <c r="B212" s="70">
        <v>2701</v>
      </c>
      <c r="C212" s="72" t="s">
        <v>179</v>
      </c>
      <c r="D212" s="71">
        <v>39720</v>
      </c>
      <c r="E212" s="70" t="s">
        <v>557</v>
      </c>
      <c r="F212" s="70" t="s">
        <v>507</v>
      </c>
      <c r="G212" s="73">
        <v>1981.2</v>
      </c>
      <c r="H212" s="73">
        <v>0</v>
      </c>
      <c r="I212" s="73" t="s">
        <v>558</v>
      </c>
      <c r="J212" s="73">
        <v>1079.3800000000001</v>
      </c>
      <c r="K212" s="73">
        <v>0</v>
      </c>
      <c r="L212" s="73">
        <v>0</v>
      </c>
      <c r="M212" s="73">
        <v>0</v>
      </c>
      <c r="N212" s="73">
        <v>0</v>
      </c>
      <c r="O212" s="73">
        <v>0</v>
      </c>
      <c r="P212" s="73">
        <v>0</v>
      </c>
      <c r="Q212" s="73">
        <v>0</v>
      </c>
      <c r="R212" s="73">
        <v>0</v>
      </c>
      <c r="S212" s="62">
        <f t="shared" si="6"/>
        <v>1981.2</v>
      </c>
      <c r="T212" s="62">
        <f t="shared" si="7"/>
        <v>1079.3800000000001</v>
      </c>
      <c r="U212" s="61" t="str">
        <f>VLOOKUP(B212,'FOLHA RESUMIDA'!C:I,2,0)</f>
        <v>PETULLA DE MOURA E SILVA</v>
      </c>
    </row>
    <row r="213" spans="1:21">
      <c r="A213" s="70">
        <v>1</v>
      </c>
      <c r="B213" s="70">
        <v>2702</v>
      </c>
      <c r="C213" s="72" t="s">
        <v>387</v>
      </c>
      <c r="D213" s="71">
        <v>39722</v>
      </c>
      <c r="E213" s="70" t="s">
        <v>557</v>
      </c>
      <c r="F213" s="70" t="s">
        <v>524</v>
      </c>
      <c r="G213" s="73">
        <v>5092.91</v>
      </c>
      <c r="H213" s="73">
        <v>0</v>
      </c>
      <c r="I213" s="73" t="s">
        <v>558</v>
      </c>
      <c r="J213" s="73">
        <v>2312.9499999999998</v>
      </c>
      <c r="K213" s="73">
        <v>0</v>
      </c>
      <c r="L213" s="73">
        <v>0</v>
      </c>
      <c r="M213" s="73">
        <v>0</v>
      </c>
      <c r="N213" s="73">
        <v>0</v>
      </c>
      <c r="O213" s="73">
        <v>0</v>
      </c>
      <c r="P213" s="73">
        <v>0</v>
      </c>
      <c r="Q213" s="73">
        <v>0</v>
      </c>
      <c r="R213" s="73">
        <v>0</v>
      </c>
      <c r="S213" s="62">
        <f t="shared" si="6"/>
        <v>5092.91</v>
      </c>
      <c r="T213" s="62">
        <f t="shared" si="7"/>
        <v>2312.9499999999998</v>
      </c>
      <c r="U213" s="61" t="str">
        <f>VLOOKUP(B213,'FOLHA RESUMIDA'!C:I,2,0)</f>
        <v>DANILO DAVI DA SILVA DIAS</v>
      </c>
    </row>
    <row r="214" spans="1:21">
      <c r="A214" s="70">
        <v>25</v>
      </c>
      <c r="B214" s="70">
        <v>2705</v>
      </c>
      <c r="C214" s="72" t="s">
        <v>388</v>
      </c>
      <c r="D214" s="71">
        <v>39728</v>
      </c>
      <c r="E214" s="70" t="s">
        <v>557</v>
      </c>
      <c r="F214" s="70" t="s">
        <v>507</v>
      </c>
      <c r="G214" s="73">
        <v>1981.2</v>
      </c>
      <c r="H214" s="73">
        <v>0</v>
      </c>
      <c r="I214" s="73" t="s">
        <v>558</v>
      </c>
      <c r="J214" s="73">
        <v>0</v>
      </c>
      <c r="K214" s="73">
        <v>0</v>
      </c>
      <c r="L214" s="73">
        <v>0</v>
      </c>
      <c r="M214" s="73">
        <v>0</v>
      </c>
      <c r="N214" s="73">
        <v>0</v>
      </c>
      <c r="O214" s="73">
        <v>0</v>
      </c>
      <c r="P214" s="73">
        <v>0</v>
      </c>
      <c r="Q214" s="73">
        <v>0</v>
      </c>
      <c r="R214" s="73">
        <v>0</v>
      </c>
      <c r="S214" s="62">
        <f t="shared" si="6"/>
        <v>1981.2</v>
      </c>
      <c r="T214" s="62">
        <f t="shared" si="7"/>
        <v>0</v>
      </c>
      <c r="U214" s="61" t="str">
        <f>VLOOKUP(B214,'FOLHA RESUMIDA'!C:I,2,0)</f>
        <v>JOSINALDO OLIVEIRA DE ANDRADE</v>
      </c>
    </row>
    <row r="215" spans="1:21">
      <c r="A215" s="70">
        <v>50</v>
      </c>
      <c r="B215" s="70">
        <v>2706</v>
      </c>
      <c r="C215" s="72" t="s">
        <v>377</v>
      </c>
      <c r="D215" s="71">
        <v>39730</v>
      </c>
      <c r="E215" s="70" t="s">
        <v>557</v>
      </c>
      <c r="F215" s="70" t="s">
        <v>524</v>
      </c>
      <c r="G215" s="73">
        <v>5092.91</v>
      </c>
      <c r="H215" s="73">
        <v>0</v>
      </c>
      <c r="I215" s="73" t="s">
        <v>558</v>
      </c>
      <c r="J215" s="73">
        <v>0</v>
      </c>
      <c r="K215" s="73">
        <v>0</v>
      </c>
      <c r="L215" s="73">
        <v>0</v>
      </c>
      <c r="M215" s="73">
        <v>0</v>
      </c>
      <c r="N215" s="73">
        <v>0</v>
      </c>
      <c r="O215" s="73">
        <v>0</v>
      </c>
      <c r="P215" s="73">
        <v>0</v>
      </c>
      <c r="Q215" s="73">
        <v>0</v>
      </c>
      <c r="R215" s="73">
        <v>0</v>
      </c>
      <c r="S215" s="62">
        <f t="shared" si="6"/>
        <v>5092.91</v>
      </c>
      <c r="T215" s="62">
        <f t="shared" si="7"/>
        <v>0</v>
      </c>
      <c r="U215" s="61" t="str">
        <f>VLOOKUP(B215,'FOLHA RESUMIDA'!C:I,2,0)</f>
        <v>AMANDA FREITAS BASILIO</v>
      </c>
    </row>
    <row r="216" spans="1:21">
      <c r="A216" s="70">
        <v>1</v>
      </c>
      <c r="B216" s="70">
        <v>2707</v>
      </c>
      <c r="C216" s="72" t="s">
        <v>180</v>
      </c>
      <c r="D216" s="71">
        <v>39734</v>
      </c>
      <c r="E216" s="70" t="s">
        <v>557</v>
      </c>
      <c r="F216" s="70" t="s">
        <v>507</v>
      </c>
      <c r="G216" s="73">
        <v>1981.2</v>
      </c>
      <c r="H216" s="73">
        <v>0</v>
      </c>
      <c r="I216" s="73" t="s">
        <v>558</v>
      </c>
      <c r="J216" s="73">
        <v>822.38</v>
      </c>
      <c r="K216" s="73">
        <v>0</v>
      </c>
      <c r="L216" s="73">
        <v>0</v>
      </c>
      <c r="M216" s="73">
        <v>0</v>
      </c>
      <c r="N216" s="73">
        <v>0</v>
      </c>
      <c r="O216" s="73">
        <v>0</v>
      </c>
      <c r="P216" s="73">
        <v>0</v>
      </c>
      <c r="Q216" s="73">
        <v>0</v>
      </c>
      <c r="R216" s="73">
        <v>0</v>
      </c>
      <c r="S216" s="62">
        <f t="shared" si="6"/>
        <v>1981.2</v>
      </c>
      <c r="T216" s="62">
        <f t="shared" si="7"/>
        <v>822.38</v>
      </c>
      <c r="U216" s="61" t="str">
        <f>VLOOKUP(B216,'FOLHA RESUMIDA'!C:I,2,0)</f>
        <v>ROMARIO LUIZ DO NASCIMENTO</v>
      </c>
    </row>
    <row r="217" spans="1:21">
      <c r="A217" s="70">
        <v>1</v>
      </c>
      <c r="B217" s="70">
        <v>2709</v>
      </c>
      <c r="C217" s="72" t="s">
        <v>181</v>
      </c>
      <c r="D217" s="71">
        <v>39734</v>
      </c>
      <c r="E217" s="70" t="s">
        <v>557</v>
      </c>
      <c r="F217" s="70" t="s">
        <v>507</v>
      </c>
      <c r="G217" s="73">
        <v>1981.2</v>
      </c>
      <c r="H217" s="73">
        <v>0</v>
      </c>
      <c r="I217" s="73" t="s">
        <v>558</v>
      </c>
      <c r="J217" s="73">
        <v>2312.9499999999998</v>
      </c>
      <c r="K217" s="73">
        <v>0</v>
      </c>
      <c r="L217" s="73">
        <v>0</v>
      </c>
      <c r="M217" s="73">
        <v>0</v>
      </c>
      <c r="N217" s="73">
        <v>0</v>
      </c>
      <c r="O217" s="73">
        <v>0</v>
      </c>
      <c r="P217" s="73">
        <v>0</v>
      </c>
      <c r="Q217" s="73">
        <v>0</v>
      </c>
      <c r="R217" s="73">
        <v>0</v>
      </c>
      <c r="S217" s="62">
        <f t="shared" si="6"/>
        <v>1981.2</v>
      </c>
      <c r="T217" s="62">
        <f t="shared" si="7"/>
        <v>2312.9499999999998</v>
      </c>
      <c r="U217" s="61" t="str">
        <f>VLOOKUP(B217,'FOLHA RESUMIDA'!C:I,2,0)</f>
        <v>KATIA DA CONCEICAO DA SILVA</v>
      </c>
    </row>
    <row r="218" spans="1:21">
      <c r="A218" s="70">
        <v>1</v>
      </c>
      <c r="B218" s="70">
        <v>2710</v>
      </c>
      <c r="C218" s="72" t="s">
        <v>182</v>
      </c>
      <c r="D218" s="71">
        <v>39734</v>
      </c>
      <c r="E218" s="70" t="s">
        <v>557</v>
      </c>
      <c r="F218" s="70" t="s">
        <v>507</v>
      </c>
      <c r="G218" s="73">
        <v>2080.27</v>
      </c>
      <c r="H218" s="73">
        <v>0</v>
      </c>
      <c r="I218" s="73" t="s">
        <v>558</v>
      </c>
      <c r="J218" s="73">
        <v>822.38</v>
      </c>
      <c r="K218" s="73">
        <v>0</v>
      </c>
      <c r="L218" s="73">
        <v>0</v>
      </c>
      <c r="M218" s="73">
        <v>0</v>
      </c>
      <c r="N218" s="73">
        <v>0</v>
      </c>
      <c r="O218" s="73">
        <v>0</v>
      </c>
      <c r="P218" s="73">
        <v>0</v>
      </c>
      <c r="Q218" s="73">
        <v>0</v>
      </c>
      <c r="R218" s="73">
        <v>0</v>
      </c>
      <c r="S218" s="62">
        <f t="shared" si="6"/>
        <v>2080.27</v>
      </c>
      <c r="T218" s="62">
        <f t="shared" si="7"/>
        <v>822.38</v>
      </c>
      <c r="U218" s="61" t="str">
        <f>VLOOKUP(B218,'FOLHA RESUMIDA'!C:I,2,0)</f>
        <v>PAULA FRASSINETTI S L BELIAN</v>
      </c>
    </row>
    <row r="219" spans="1:21">
      <c r="A219" s="70">
        <v>1</v>
      </c>
      <c r="B219" s="70">
        <v>2712</v>
      </c>
      <c r="C219" s="72" t="s">
        <v>183</v>
      </c>
      <c r="D219" s="71">
        <v>39734</v>
      </c>
      <c r="E219" s="70" t="s">
        <v>557</v>
      </c>
      <c r="F219" s="70" t="s">
        <v>507</v>
      </c>
      <c r="G219" s="73">
        <v>2080.27</v>
      </c>
      <c r="H219" s="73">
        <v>0</v>
      </c>
      <c r="I219" s="73" t="s">
        <v>558</v>
      </c>
      <c r="J219" s="73">
        <v>822.38</v>
      </c>
      <c r="K219" s="73">
        <v>0</v>
      </c>
      <c r="L219" s="73">
        <v>0</v>
      </c>
      <c r="M219" s="73">
        <v>0</v>
      </c>
      <c r="N219" s="73">
        <v>0</v>
      </c>
      <c r="O219" s="73">
        <v>0</v>
      </c>
      <c r="P219" s="73">
        <v>0</v>
      </c>
      <c r="Q219" s="73">
        <v>0</v>
      </c>
      <c r="R219" s="73">
        <v>0</v>
      </c>
      <c r="S219" s="62">
        <f t="shared" si="6"/>
        <v>2080.27</v>
      </c>
      <c r="T219" s="62">
        <f t="shared" si="7"/>
        <v>822.38</v>
      </c>
      <c r="U219" s="61" t="str">
        <f>VLOOKUP(B219,'FOLHA RESUMIDA'!C:I,2,0)</f>
        <v>AUGUSTO CESAR N  A  DA SILVA</v>
      </c>
    </row>
    <row r="220" spans="1:21">
      <c r="A220" s="70">
        <v>1</v>
      </c>
      <c r="B220" s="70">
        <v>2717</v>
      </c>
      <c r="C220" s="72" t="s">
        <v>184</v>
      </c>
      <c r="D220" s="71">
        <v>39748</v>
      </c>
      <c r="E220" s="70" t="s">
        <v>557</v>
      </c>
      <c r="F220" s="70" t="s">
        <v>524</v>
      </c>
      <c r="G220" s="73">
        <v>5092.91</v>
      </c>
      <c r="H220" s="73">
        <v>0</v>
      </c>
      <c r="I220" s="73" t="s">
        <v>558</v>
      </c>
      <c r="J220" s="73">
        <v>2312.9499999999998</v>
      </c>
      <c r="K220" s="73">
        <v>0</v>
      </c>
      <c r="L220" s="73">
        <v>0</v>
      </c>
      <c r="M220" s="73">
        <v>0</v>
      </c>
      <c r="N220" s="73">
        <v>0</v>
      </c>
      <c r="O220" s="73">
        <v>0</v>
      </c>
      <c r="P220" s="73">
        <v>0</v>
      </c>
      <c r="Q220" s="73">
        <v>0</v>
      </c>
      <c r="R220" s="73">
        <v>0</v>
      </c>
      <c r="S220" s="62">
        <f t="shared" si="6"/>
        <v>5092.91</v>
      </c>
      <c r="T220" s="62">
        <f t="shared" si="7"/>
        <v>2312.9499999999998</v>
      </c>
      <c r="U220" s="61" t="str">
        <f>VLOOKUP(B220,'FOLHA RESUMIDA'!C:I,2,0)</f>
        <v>MARCIA ANDREA F SECUNDINO</v>
      </c>
    </row>
    <row r="221" spans="1:21">
      <c r="A221" s="70">
        <v>1</v>
      </c>
      <c r="B221" s="70">
        <v>2718</v>
      </c>
      <c r="C221" s="72" t="s">
        <v>378</v>
      </c>
      <c r="D221" s="71">
        <v>39749</v>
      </c>
      <c r="E221" s="70" t="s">
        <v>557</v>
      </c>
      <c r="F221" s="70" t="s">
        <v>507</v>
      </c>
      <c r="G221" s="73">
        <v>1981.2</v>
      </c>
      <c r="H221" s="73">
        <v>0</v>
      </c>
      <c r="I221" s="73" t="s">
        <v>558</v>
      </c>
      <c r="J221" s="73">
        <v>822.38</v>
      </c>
      <c r="K221" s="73">
        <v>0</v>
      </c>
      <c r="L221" s="73">
        <v>0</v>
      </c>
      <c r="M221" s="73">
        <v>0</v>
      </c>
      <c r="N221" s="73">
        <v>0</v>
      </c>
      <c r="O221" s="73">
        <v>0</v>
      </c>
      <c r="P221" s="73">
        <v>0</v>
      </c>
      <c r="Q221" s="73">
        <v>0</v>
      </c>
      <c r="R221" s="73">
        <v>0</v>
      </c>
      <c r="S221" s="62">
        <f t="shared" si="6"/>
        <v>1981.2</v>
      </c>
      <c r="T221" s="62">
        <f t="shared" si="7"/>
        <v>822.38</v>
      </c>
      <c r="U221" s="61" t="str">
        <f>VLOOKUP(B221,'FOLHA RESUMIDA'!C:I,2,0)</f>
        <v>PAULA SHEMILLY GALDINO SANTIAG</v>
      </c>
    </row>
    <row r="222" spans="1:21">
      <c r="A222" s="70">
        <v>1</v>
      </c>
      <c r="B222" s="70">
        <v>2719</v>
      </c>
      <c r="C222" s="72" t="s">
        <v>364</v>
      </c>
      <c r="D222" s="71">
        <v>39749</v>
      </c>
      <c r="E222" s="70" t="s">
        <v>557</v>
      </c>
      <c r="F222" s="70" t="s">
        <v>507</v>
      </c>
      <c r="G222" s="73">
        <v>2080.27</v>
      </c>
      <c r="H222" s="73">
        <v>0</v>
      </c>
      <c r="I222" s="73" t="s">
        <v>558</v>
      </c>
      <c r="J222" s="73">
        <v>0</v>
      </c>
      <c r="K222" s="73">
        <v>0</v>
      </c>
      <c r="L222" s="73">
        <v>0</v>
      </c>
      <c r="M222" s="73">
        <v>0</v>
      </c>
      <c r="N222" s="73">
        <v>0</v>
      </c>
      <c r="O222" s="73">
        <v>0</v>
      </c>
      <c r="P222" s="73">
        <v>0</v>
      </c>
      <c r="Q222" s="73">
        <v>0</v>
      </c>
      <c r="R222" s="73">
        <v>0</v>
      </c>
      <c r="S222" s="62">
        <f t="shared" si="6"/>
        <v>2080.27</v>
      </c>
      <c r="T222" s="62">
        <f t="shared" si="7"/>
        <v>0</v>
      </c>
      <c r="U222" s="61" t="str">
        <f>VLOOKUP(B222,'FOLHA RESUMIDA'!C:I,2,0)</f>
        <v>DANIELLE MEDEIROS PONTES</v>
      </c>
    </row>
    <row r="223" spans="1:21">
      <c r="A223" s="70">
        <v>51</v>
      </c>
      <c r="B223" s="70">
        <v>2720</v>
      </c>
      <c r="C223" s="72" t="s">
        <v>389</v>
      </c>
      <c r="D223" s="71">
        <v>39751</v>
      </c>
      <c r="E223" s="70" t="s">
        <v>557</v>
      </c>
      <c r="F223" s="70" t="s">
        <v>507</v>
      </c>
      <c r="G223" s="73">
        <v>1981.21</v>
      </c>
      <c r="H223" s="73">
        <v>0</v>
      </c>
      <c r="I223" s="73" t="s">
        <v>558</v>
      </c>
      <c r="J223" s="73">
        <v>0</v>
      </c>
      <c r="K223" s="73">
        <v>0</v>
      </c>
      <c r="L223" s="73">
        <v>0</v>
      </c>
      <c r="M223" s="73">
        <v>0</v>
      </c>
      <c r="N223" s="73">
        <v>0</v>
      </c>
      <c r="O223" s="73">
        <v>0</v>
      </c>
      <c r="P223" s="73">
        <v>0</v>
      </c>
      <c r="Q223" s="73">
        <v>0</v>
      </c>
      <c r="R223" s="73">
        <v>0</v>
      </c>
      <c r="S223" s="62">
        <f t="shared" si="6"/>
        <v>1981.21</v>
      </c>
      <c r="T223" s="62">
        <f t="shared" si="7"/>
        <v>0</v>
      </c>
      <c r="U223" s="61" t="str">
        <f>VLOOKUP(B223,'FOLHA RESUMIDA'!C:I,2,0)</f>
        <v>JONATAS BERNARDINO R  DA SILVA</v>
      </c>
    </row>
    <row r="224" spans="1:21">
      <c r="A224" s="70">
        <v>50</v>
      </c>
      <c r="B224" s="70">
        <v>2721</v>
      </c>
      <c r="C224" s="72" t="s">
        <v>399</v>
      </c>
      <c r="D224" s="71">
        <v>39753</v>
      </c>
      <c r="E224" s="70" t="s">
        <v>557</v>
      </c>
      <c r="F224" s="70" t="s">
        <v>507</v>
      </c>
      <c r="G224" s="73">
        <v>1981.2</v>
      </c>
      <c r="H224" s="73">
        <v>0</v>
      </c>
      <c r="I224" s="73" t="s">
        <v>558</v>
      </c>
      <c r="J224" s="73">
        <v>0</v>
      </c>
      <c r="K224" s="73">
        <v>0</v>
      </c>
      <c r="L224" s="73">
        <v>214.7</v>
      </c>
      <c r="M224" s="73">
        <v>0</v>
      </c>
      <c r="N224" s="73">
        <v>0</v>
      </c>
      <c r="O224" s="73">
        <v>0</v>
      </c>
      <c r="P224" s="73">
        <v>0</v>
      </c>
      <c r="Q224" s="73">
        <v>0</v>
      </c>
      <c r="R224" s="73">
        <v>0</v>
      </c>
      <c r="S224" s="62">
        <f t="shared" si="6"/>
        <v>1981.2</v>
      </c>
      <c r="T224" s="62">
        <f t="shared" si="7"/>
        <v>214.7</v>
      </c>
      <c r="U224" s="61" t="str">
        <f>VLOOKUP(B224,'FOLHA RESUMIDA'!C:I,2,0)</f>
        <v>CLECIO JOSE DA SILVA</v>
      </c>
    </row>
    <row r="225" spans="1:21">
      <c r="A225" s="70">
        <v>1</v>
      </c>
      <c r="B225" s="70">
        <v>2726</v>
      </c>
      <c r="C225" s="72" t="s">
        <v>185</v>
      </c>
      <c r="D225" s="71">
        <v>39818</v>
      </c>
      <c r="E225" s="70" t="s">
        <v>557</v>
      </c>
      <c r="F225" s="70" t="s">
        <v>507</v>
      </c>
      <c r="G225" s="73">
        <v>2080.27</v>
      </c>
      <c r="H225" s="73">
        <v>0</v>
      </c>
      <c r="I225" s="73" t="s">
        <v>558</v>
      </c>
      <c r="J225" s="73">
        <v>2312.9499999999998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62">
        <f t="shared" si="6"/>
        <v>2080.27</v>
      </c>
      <c r="T225" s="62">
        <f t="shared" si="7"/>
        <v>2312.9499999999998</v>
      </c>
      <c r="U225" s="61" t="str">
        <f>VLOOKUP(B225,'FOLHA RESUMIDA'!C:I,2,0)</f>
        <v>MARIA GILVANEIDE SANTOS LIMA</v>
      </c>
    </row>
    <row r="226" spans="1:21">
      <c r="A226" s="70">
        <v>1</v>
      </c>
      <c r="B226" s="70">
        <v>2732</v>
      </c>
      <c r="C226" s="72" t="s">
        <v>186</v>
      </c>
      <c r="D226" s="71">
        <v>39874</v>
      </c>
      <c r="E226" s="70" t="s">
        <v>557</v>
      </c>
      <c r="F226" s="70" t="s">
        <v>507</v>
      </c>
      <c r="G226" s="73">
        <v>1981.2</v>
      </c>
      <c r="H226" s="73">
        <v>0</v>
      </c>
      <c r="I226" s="73" t="s">
        <v>558</v>
      </c>
      <c r="J226" s="73">
        <v>0</v>
      </c>
      <c r="K226" s="73">
        <v>0</v>
      </c>
      <c r="L226" s="73">
        <v>0</v>
      </c>
      <c r="M226" s="73">
        <v>0</v>
      </c>
      <c r="N226" s="73">
        <v>0</v>
      </c>
      <c r="O226" s="73">
        <v>0</v>
      </c>
      <c r="P226" s="73">
        <v>0</v>
      </c>
      <c r="Q226" s="73">
        <v>0</v>
      </c>
      <c r="R226" s="73">
        <v>0</v>
      </c>
      <c r="S226" s="62">
        <f t="shared" si="6"/>
        <v>1981.2</v>
      </c>
      <c r="T226" s="62">
        <f t="shared" si="7"/>
        <v>0</v>
      </c>
      <c r="U226" s="61" t="str">
        <f>VLOOKUP(B226,'FOLHA RESUMIDA'!C:I,2,0)</f>
        <v>LILIANE DA SILVA SALVADOR</v>
      </c>
    </row>
    <row r="227" spans="1:21">
      <c r="A227" s="70">
        <v>47</v>
      </c>
      <c r="B227" s="70">
        <v>2736</v>
      </c>
      <c r="C227" s="72" t="s">
        <v>394</v>
      </c>
      <c r="D227" s="71">
        <v>39881</v>
      </c>
      <c r="E227" s="70" t="s">
        <v>557</v>
      </c>
      <c r="F227" s="70" t="s">
        <v>507</v>
      </c>
      <c r="G227" s="73">
        <v>1981.2</v>
      </c>
      <c r="H227" s="73">
        <v>0</v>
      </c>
      <c r="I227" s="73" t="s">
        <v>558</v>
      </c>
      <c r="J227" s="73">
        <v>0</v>
      </c>
      <c r="K227" s="73">
        <v>0</v>
      </c>
      <c r="L227" s="73">
        <v>214.7</v>
      </c>
      <c r="M227" s="73">
        <v>0</v>
      </c>
      <c r="N227" s="73">
        <v>0</v>
      </c>
      <c r="O227" s="73">
        <v>0</v>
      </c>
      <c r="P227" s="73">
        <v>0</v>
      </c>
      <c r="Q227" s="73">
        <v>0</v>
      </c>
      <c r="R227" s="73">
        <v>0</v>
      </c>
      <c r="S227" s="62">
        <f t="shared" si="6"/>
        <v>1981.2</v>
      </c>
      <c r="T227" s="62">
        <f t="shared" si="7"/>
        <v>214.7</v>
      </c>
      <c r="U227" s="61" t="str">
        <f>VLOOKUP(B227,'FOLHA RESUMIDA'!C:I,2,0)</f>
        <v>LUCENILDO JOSE DA SILVA</v>
      </c>
    </row>
    <row r="228" spans="1:21">
      <c r="A228" s="70">
        <v>1</v>
      </c>
      <c r="B228" s="70">
        <v>2748</v>
      </c>
      <c r="C228" s="72" t="s">
        <v>187</v>
      </c>
      <c r="D228" s="71">
        <v>39948</v>
      </c>
      <c r="E228" s="70" t="s">
        <v>557</v>
      </c>
      <c r="F228" s="70" t="s">
        <v>437</v>
      </c>
      <c r="G228" s="73">
        <v>1484.6</v>
      </c>
      <c r="H228" s="73">
        <v>0</v>
      </c>
      <c r="I228" s="73" t="s">
        <v>558</v>
      </c>
      <c r="J228" s="73">
        <v>0</v>
      </c>
      <c r="K228" s="73">
        <v>0</v>
      </c>
      <c r="L228" s="73">
        <v>0</v>
      </c>
      <c r="M228" s="73">
        <v>0</v>
      </c>
      <c r="N228" s="73">
        <v>0</v>
      </c>
      <c r="O228" s="73">
        <v>0</v>
      </c>
      <c r="P228" s="73">
        <v>0</v>
      </c>
      <c r="Q228" s="73">
        <v>0</v>
      </c>
      <c r="R228" s="73">
        <v>0</v>
      </c>
      <c r="S228" s="62">
        <f t="shared" si="6"/>
        <v>1484.6</v>
      </c>
      <c r="T228" s="62">
        <f t="shared" si="7"/>
        <v>0</v>
      </c>
      <c r="U228" s="61" t="str">
        <f>VLOOKUP(B228,'FOLHA RESUMIDA'!C:I,2,0)</f>
        <v>LEONINO CLEMENTE DA SILVA</v>
      </c>
    </row>
    <row r="229" spans="1:21">
      <c r="A229" s="70">
        <v>1</v>
      </c>
      <c r="B229" s="70">
        <v>2751</v>
      </c>
      <c r="C229" s="72" t="s">
        <v>188</v>
      </c>
      <c r="D229" s="71">
        <v>39948</v>
      </c>
      <c r="E229" s="70" t="s">
        <v>557</v>
      </c>
      <c r="F229" s="70" t="s">
        <v>437</v>
      </c>
      <c r="G229" s="73">
        <v>1804.59</v>
      </c>
      <c r="H229" s="73">
        <v>0</v>
      </c>
      <c r="I229" s="73" t="s">
        <v>558</v>
      </c>
      <c r="J229" s="73">
        <v>0</v>
      </c>
      <c r="K229" s="73">
        <v>0</v>
      </c>
      <c r="L229" s="73">
        <v>0</v>
      </c>
      <c r="M229" s="73">
        <v>0</v>
      </c>
      <c r="N229" s="73">
        <v>0</v>
      </c>
      <c r="O229" s="73">
        <v>0</v>
      </c>
      <c r="P229" s="73">
        <v>0</v>
      </c>
      <c r="Q229" s="73">
        <v>0</v>
      </c>
      <c r="R229" s="73">
        <v>0</v>
      </c>
      <c r="S229" s="62">
        <f t="shared" si="6"/>
        <v>1804.59</v>
      </c>
      <c r="T229" s="62">
        <f t="shared" si="7"/>
        <v>0</v>
      </c>
      <c r="U229" s="61" t="str">
        <f>VLOOKUP(B229,'FOLHA RESUMIDA'!C:I,2,0)</f>
        <v>DENNYS RYAN GUILHERME PEREIRA</v>
      </c>
    </row>
    <row r="230" spans="1:21">
      <c r="A230" s="70">
        <v>1</v>
      </c>
      <c r="B230" s="70">
        <v>2754</v>
      </c>
      <c r="C230" s="72" t="s">
        <v>418</v>
      </c>
      <c r="D230" s="71">
        <v>39948</v>
      </c>
      <c r="E230" s="70" t="s">
        <v>557</v>
      </c>
      <c r="F230" s="70" t="s">
        <v>437</v>
      </c>
      <c r="G230" s="73">
        <v>1346.58</v>
      </c>
      <c r="H230" s="73">
        <v>0</v>
      </c>
      <c r="I230" s="73" t="s">
        <v>558</v>
      </c>
      <c r="J230" s="73">
        <v>0</v>
      </c>
      <c r="K230" s="73">
        <v>0</v>
      </c>
      <c r="L230" s="73">
        <v>0</v>
      </c>
      <c r="M230" s="73">
        <v>0</v>
      </c>
      <c r="N230" s="73">
        <v>0</v>
      </c>
      <c r="O230" s="73">
        <v>0</v>
      </c>
      <c r="P230" s="73">
        <v>0</v>
      </c>
      <c r="Q230" s="73">
        <v>0</v>
      </c>
      <c r="R230" s="73">
        <v>0</v>
      </c>
      <c r="S230" s="62">
        <f t="shared" si="6"/>
        <v>1346.58</v>
      </c>
      <c r="T230" s="62">
        <f t="shared" si="7"/>
        <v>0</v>
      </c>
      <c r="U230" s="61" t="str">
        <f>VLOOKUP(B230,'FOLHA RESUMIDA'!C:I,2,0)</f>
        <v>ROSANGELA BARROS CANTALICE</v>
      </c>
    </row>
    <row r="231" spans="1:21">
      <c r="A231" s="70">
        <v>1</v>
      </c>
      <c r="B231" s="70">
        <v>2757</v>
      </c>
      <c r="C231" s="72" t="s">
        <v>189</v>
      </c>
      <c r="D231" s="71">
        <v>39948</v>
      </c>
      <c r="E231" s="70" t="s">
        <v>557</v>
      </c>
      <c r="F231" s="70" t="s">
        <v>437</v>
      </c>
      <c r="G231" s="73">
        <v>1636.79</v>
      </c>
      <c r="H231" s="73">
        <v>0</v>
      </c>
      <c r="I231" s="73" t="s">
        <v>558</v>
      </c>
      <c r="J231" s="73">
        <v>0</v>
      </c>
      <c r="K231" s="73">
        <v>0</v>
      </c>
      <c r="L231" s="73">
        <v>0</v>
      </c>
      <c r="M231" s="73">
        <v>0</v>
      </c>
      <c r="N231" s="73">
        <v>0</v>
      </c>
      <c r="O231" s="73">
        <v>0</v>
      </c>
      <c r="P231" s="73">
        <v>0</v>
      </c>
      <c r="Q231" s="73">
        <v>0</v>
      </c>
      <c r="R231" s="73">
        <v>0</v>
      </c>
      <c r="S231" s="62">
        <f t="shared" si="6"/>
        <v>1636.79</v>
      </c>
      <c r="T231" s="62">
        <f t="shared" si="7"/>
        <v>0</v>
      </c>
      <c r="U231" s="61" t="str">
        <f>VLOOKUP(B231,'FOLHA RESUMIDA'!C:I,2,0)</f>
        <v>CLAUDIA REGINA NEVES DE MELO</v>
      </c>
    </row>
    <row r="232" spans="1:21">
      <c r="A232" s="70">
        <v>1</v>
      </c>
      <c r="B232" s="70">
        <v>2766</v>
      </c>
      <c r="C232" s="72" t="s">
        <v>190</v>
      </c>
      <c r="D232" s="71">
        <v>39952</v>
      </c>
      <c r="E232" s="70" t="s">
        <v>557</v>
      </c>
      <c r="F232" s="70" t="s">
        <v>513</v>
      </c>
      <c r="G232" s="73">
        <v>1886.84</v>
      </c>
      <c r="H232" s="73">
        <v>0</v>
      </c>
      <c r="I232" s="73" t="s">
        <v>558</v>
      </c>
      <c r="J232" s="73">
        <v>0</v>
      </c>
      <c r="K232" s="73">
        <v>0</v>
      </c>
      <c r="L232" s="73">
        <v>0</v>
      </c>
      <c r="M232" s="73">
        <v>0</v>
      </c>
      <c r="N232" s="73">
        <v>0</v>
      </c>
      <c r="O232" s="73">
        <v>0</v>
      </c>
      <c r="P232" s="73">
        <v>0</v>
      </c>
      <c r="Q232" s="73">
        <v>0</v>
      </c>
      <c r="R232" s="73">
        <v>0</v>
      </c>
      <c r="S232" s="62">
        <f t="shared" si="6"/>
        <v>1886.84</v>
      </c>
      <c r="T232" s="62">
        <f t="shared" si="7"/>
        <v>0</v>
      </c>
      <c r="U232" s="61" t="str">
        <f>VLOOKUP(B232,'FOLHA RESUMIDA'!C:I,2,0)</f>
        <v>EMANOEL VIEIRA LAURIA</v>
      </c>
    </row>
    <row r="233" spans="1:21">
      <c r="A233" s="70">
        <v>1</v>
      </c>
      <c r="B233" s="70">
        <v>2768</v>
      </c>
      <c r="C233" s="72" t="s">
        <v>191</v>
      </c>
      <c r="D233" s="71">
        <v>39965</v>
      </c>
      <c r="E233" s="70" t="s">
        <v>557</v>
      </c>
      <c r="F233" s="70" t="s">
        <v>437</v>
      </c>
      <c r="G233" s="73">
        <v>1636.79</v>
      </c>
      <c r="H233" s="73">
        <v>0</v>
      </c>
      <c r="I233" s="73" t="s">
        <v>558</v>
      </c>
      <c r="J233" s="73">
        <v>0</v>
      </c>
      <c r="K233" s="73">
        <v>0</v>
      </c>
      <c r="L233" s="73">
        <v>0</v>
      </c>
      <c r="M233" s="73">
        <v>0</v>
      </c>
      <c r="N233" s="73">
        <v>0</v>
      </c>
      <c r="O233" s="73">
        <v>0</v>
      </c>
      <c r="P233" s="73">
        <v>0</v>
      </c>
      <c r="Q233" s="73">
        <v>0</v>
      </c>
      <c r="R233" s="73">
        <v>0</v>
      </c>
      <c r="S233" s="62">
        <f t="shared" si="6"/>
        <v>1636.79</v>
      </c>
      <c r="T233" s="62">
        <f t="shared" si="7"/>
        <v>0</v>
      </c>
      <c r="U233" s="61" t="str">
        <f>VLOOKUP(B233,'FOLHA RESUMIDA'!C:I,2,0)</f>
        <v>IZABEL LUIZA SOARES DE SOUZA</v>
      </c>
    </row>
    <row r="234" spans="1:21">
      <c r="A234" s="70">
        <v>1</v>
      </c>
      <c r="B234" s="70">
        <v>2770</v>
      </c>
      <c r="C234" s="72" t="s">
        <v>192</v>
      </c>
      <c r="D234" s="71">
        <v>39965</v>
      </c>
      <c r="E234" s="70" t="s">
        <v>557</v>
      </c>
      <c r="F234" s="70" t="s">
        <v>437</v>
      </c>
      <c r="G234" s="73">
        <v>1484.64</v>
      </c>
      <c r="H234" s="73">
        <v>0</v>
      </c>
      <c r="I234" s="73" t="s">
        <v>558</v>
      </c>
      <c r="J234" s="73">
        <v>0</v>
      </c>
      <c r="K234" s="73">
        <v>0</v>
      </c>
      <c r="L234" s="73">
        <v>0</v>
      </c>
      <c r="M234" s="73">
        <v>0</v>
      </c>
      <c r="N234" s="73">
        <v>0</v>
      </c>
      <c r="O234" s="73">
        <v>0</v>
      </c>
      <c r="P234" s="73">
        <v>0</v>
      </c>
      <c r="Q234" s="73">
        <v>0</v>
      </c>
      <c r="R234" s="73">
        <v>0</v>
      </c>
      <c r="S234" s="62">
        <f t="shared" si="6"/>
        <v>1484.64</v>
      </c>
      <c r="T234" s="62">
        <f t="shared" si="7"/>
        <v>0</v>
      </c>
      <c r="U234" s="61" t="str">
        <f>VLOOKUP(B234,'FOLHA RESUMIDA'!C:I,2,0)</f>
        <v>JOSE PIMENTEL SILVA</v>
      </c>
    </row>
    <row r="235" spans="1:21">
      <c r="A235" s="70">
        <v>1</v>
      </c>
      <c r="B235" s="70">
        <v>2772</v>
      </c>
      <c r="C235" s="72" t="s">
        <v>379</v>
      </c>
      <c r="D235" s="71">
        <v>39972</v>
      </c>
      <c r="E235" s="70" t="s">
        <v>557</v>
      </c>
      <c r="F235" s="70" t="s">
        <v>507</v>
      </c>
      <c r="G235" s="73">
        <v>1981.2</v>
      </c>
      <c r="H235" s="73">
        <v>0</v>
      </c>
      <c r="I235" s="73" t="s">
        <v>558</v>
      </c>
      <c r="J235" s="73">
        <v>0</v>
      </c>
      <c r="K235" s="73">
        <v>0</v>
      </c>
      <c r="L235" s="73">
        <v>0</v>
      </c>
      <c r="M235" s="73">
        <v>0</v>
      </c>
      <c r="N235" s="73">
        <v>0</v>
      </c>
      <c r="O235" s="73">
        <v>0</v>
      </c>
      <c r="P235" s="73">
        <v>0</v>
      </c>
      <c r="Q235" s="73">
        <v>0</v>
      </c>
      <c r="R235" s="73">
        <v>0</v>
      </c>
      <c r="S235" s="62">
        <f t="shared" si="6"/>
        <v>1981.2</v>
      </c>
      <c r="T235" s="62">
        <f t="shared" si="7"/>
        <v>0</v>
      </c>
      <c r="U235" s="61" t="str">
        <f>VLOOKUP(B235,'FOLHA RESUMIDA'!C:I,2,0)</f>
        <v>CARMEM ALUISIA LEITE DE ANDRAD</v>
      </c>
    </row>
    <row r="236" spans="1:21">
      <c r="A236" s="70">
        <v>1</v>
      </c>
      <c r="B236" s="70">
        <v>2773</v>
      </c>
      <c r="C236" s="72" t="s">
        <v>193</v>
      </c>
      <c r="D236" s="71">
        <v>39979</v>
      </c>
      <c r="E236" s="70" t="s">
        <v>557</v>
      </c>
      <c r="F236" s="70" t="s">
        <v>513</v>
      </c>
      <c r="G236" s="73">
        <v>1886.84</v>
      </c>
      <c r="H236" s="73">
        <v>0</v>
      </c>
      <c r="I236" s="73" t="s">
        <v>558</v>
      </c>
      <c r="J236" s="73">
        <v>0</v>
      </c>
      <c r="K236" s="73">
        <v>0</v>
      </c>
      <c r="L236" s="73">
        <v>0</v>
      </c>
      <c r="M236" s="73">
        <v>0</v>
      </c>
      <c r="N236" s="73">
        <v>0</v>
      </c>
      <c r="O236" s="73">
        <v>0</v>
      </c>
      <c r="P236" s="73">
        <v>0</v>
      </c>
      <c r="Q236" s="73">
        <v>0</v>
      </c>
      <c r="R236" s="73">
        <v>0</v>
      </c>
      <c r="S236" s="62">
        <f t="shared" si="6"/>
        <v>1886.84</v>
      </c>
      <c r="T236" s="62">
        <f t="shared" si="7"/>
        <v>0</v>
      </c>
      <c r="U236" s="61" t="str">
        <f>VLOOKUP(B236,'FOLHA RESUMIDA'!C:I,2,0)</f>
        <v>WALDNER NERTAM F  DE ALENCAR</v>
      </c>
    </row>
    <row r="237" spans="1:21">
      <c r="A237" s="70">
        <v>1</v>
      </c>
      <c r="B237" s="70">
        <v>2775</v>
      </c>
      <c r="C237" s="72" t="s">
        <v>194</v>
      </c>
      <c r="D237" s="71">
        <v>39981</v>
      </c>
      <c r="E237" s="70" t="s">
        <v>557</v>
      </c>
      <c r="F237" s="70" t="s">
        <v>507</v>
      </c>
      <c r="G237" s="73">
        <v>2080.27</v>
      </c>
      <c r="H237" s="73">
        <v>0</v>
      </c>
      <c r="I237" s="73" t="s">
        <v>558</v>
      </c>
      <c r="J237" s="73">
        <v>0</v>
      </c>
      <c r="K237" s="73">
        <v>0</v>
      </c>
      <c r="L237" s="73">
        <v>0</v>
      </c>
      <c r="M237" s="73">
        <v>0</v>
      </c>
      <c r="N237" s="73">
        <v>0</v>
      </c>
      <c r="O237" s="73">
        <v>0</v>
      </c>
      <c r="P237" s="73">
        <v>0</v>
      </c>
      <c r="Q237" s="73">
        <v>0</v>
      </c>
      <c r="R237" s="73">
        <v>0</v>
      </c>
      <c r="S237" s="62">
        <f t="shared" si="6"/>
        <v>2080.27</v>
      </c>
      <c r="T237" s="62">
        <f t="shared" si="7"/>
        <v>0</v>
      </c>
      <c r="U237" s="61" t="str">
        <f>VLOOKUP(B237,'FOLHA RESUMIDA'!C:I,2,0)</f>
        <v>MARCELA FREITAS DA C SALLES</v>
      </c>
    </row>
    <row r="238" spans="1:21">
      <c r="A238" s="70">
        <v>1</v>
      </c>
      <c r="B238" s="70">
        <v>2779</v>
      </c>
      <c r="C238" s="72" t="s">
        <v>195</v>
      </c>
      <c r="D238" s="71">
        <v>39995</v>
      </c>
      <c r="E238" s="70" t="s">
        <v>557</v>
      </c>
      <c r="F238" s="70" t="s">
        <v>437</v>
      </c>
      <c r="G238" s="73">
        <v>1804.59</v>
      </c>
      <c r="H238" s="73">
        <v>0</v>
      </c>
      <c r="I238" s="73" t="s">
        <v>558</v>
      </c>
      <c r="J238" s="73">
        <v>1284.97</v>
      </c>
      <c r="K238" s="73">
        <v>0</v>
      </c>
      <c r="L238" s="73">
        <v>0</v>
      </c>
      <c r="M238" s="73">
        <v>0</v>
      </c>
      <c r="N238" s="73">
        <v>0</v>
      </c>
      <c r="O238" s="73">
        <v>0</v>
      </c>
      <c r="P238" s="73">
        <v>0</v>
      </c>
      <c r="Q238" s="73">
        <v>0</v>
      </c>
      <c r="R238" s="73">
        <v>0</v>
      </c>
      <c r="S238" s="62">
        <f t="shared" si="6"/>
        <v>1804.59</v>
      </c>
      <c r="T238" s="62">
        <f t="shared" si="7"/>
        <v>1284.97</v>
      </c>
      <c r="U238" s="61" t="str">
        <f>VLOOKUP(B238,'FOLHA RESUMIDA'!C:I,2,0)</f>
        <v>THAIS REGINA BORGES LOPES</v>
      </c>
    </row>
    <row r="239" spans="1:21">
      <c r="A239" s="70">
        <v>1</v>
      </c>
      <c r="B239" s="70">
        <v>2782</v>
      </c>
      <c r="C239" s="72" t="s">
        <v>196</v>
      </c>
      <c r="D239" s="71">
        <v>40042</v>
      </c>
      <c r="E239" s="70" t="s">
        <v>557</v>
      </c>
      <c r="F239" s="70" t="s">
        <v>527</v>
      </c>
      <c r="G239" s="73">
        <v>1636.83</v>
      </c>
      <c r="H239" s="73">
        <v>0</v>
      </c>
      <c r="I239" s="73" t="s">
        <v>558</v>
      </c>
      <c r="J239" s="73">
        <v>0</v>
      </c>
      <c r="K239" s="73">
        <v>0</v>
      </c>
      <c r="L239" s="73">
        <v>0</v>
      </c>
      <c r="M239" s="73">
        <v>0</v>
      </c>
      <c r="N239" s="73">
        <v>0</v>
      </c>
      <c r="O239" s="73">
        <v>0</v>
      </c>
      <c r="P239" s="73">
        <v>0</v>
      </c>
      <c r="Q239" s="73">
        <v>0</v>
      </c>
      <c r="R239" s="73">
        <v>0</v>
      </c>
      <c r="S239" s="62">
        <f t="shared" si="6"/>
        <v>1636.83</v>
      </c>
      <c r="T239" s="62">
        <f t="shared" si="7"/>
        <v>0</v>
      </c>
      <c r="U239" s="61" t="str">
        <f>VLOOKUP(B239,'FOLHA RESUMIDA'!C:I,2,0)</f>
        <v>ELVIS ALVES DA COSTA</v>
      </c>
    </row>
    <row r="240" spans="1:21">
      <c r="A240" s="70">
        <v>1</v>
      </c>
      <c r="B240" s="70">
        <v>2784</v>
      </c>
      <c r="C240" s="72" t="s">
        <v>197</v>
      </c>
      <c r="D240" s="71">
        <v>40042</v>
      </c>
      <c r="E240" s="70" t="s">
        <v>557</v>
      </c>
      <c r="F240" s="70" t="s">
        <v>437</v>
      </c>
      <c r="G240" s="73">
        <v>1558.83</v>
      </c>
      <c r="H240" s="73">
        <v>0</v>
      </c>
      <c r="I240" s="73" t="s">
        <v>558</v>
      </c>
      <c r="J240" s="73">
        <v>0</v>
      </c>
      <c r="K240" s="73">
        <v>0</v>
      </c>
      <c r="L240" s="73">
        <v>0</v>
      </c>
      <c r="M240" s="73">
        <v>0</v>
      </c>
      <c r="N240" s="73">
        <v>0</v>
      </c>
      <c r="O240" s="73">
        <v>0</v>
      </c>
      <c r="P240" s="73">
        <v>0</v>
      </c>
      <c r="Q240" s="73">
        <v>0</v>
      </c>
      <c r="R240" s="73">
        <v>0</v>
      </c>
      <c r="S240" s="62">
        <f t="shared" si="6"/>
        <v>1558.83</v>
      </c>
      <c r="T240" s="62">
        <f t="shared" si="7"/>
        <v>0</v>
      </c>
      <c r="U240" s="61" t="str">
        <f>VLOOKUP(B240,'FOLHA RESUMIDA'!C:I,2,0)</f>
        <v>FERNANDO ALVES DO NASCIMENTO</v>
      </c>
    </row>
    <row r="241" spans="1:21">
      <c r="A241" s="70">
        <v>1</v>
      </c>
      <c r="B241" s="70">
        <v>2785</v>
      </c>
      <c r="C241" s="72" t="s">
        <v>198</v>
      </c>
      <c r="D241" s="71">
        <v>40042</v>
      </c>
      <c r="E241" s="70" t="s">
        <v>557</v>
      </c>
      <c r="F241" s="70" t="s">
        <v>437</v>
      </c>
      <c r="G241" s="73">
        <v>1484.61</v>
      </c>
      <c r="H241" s="73">
        <v>0</v>
      </c>
      <c r="I241" s="73" t="s">
        <v>558</v>
      </c>
      <c r="J241" s="73">
        <v>0</v>
      </c>
      <c r="K241" s="73">
        <v>0</v>
      </c>
      <c r="L241" s="73">
        <v>0</v>
      </c>
      <c r="M241" s="73">
        <v>0</v>
      </c>
      <c r="N241" s="73">
        <v>0</v>
      </c>
      <c r="O241" s="73">
        <v>0</v>
      </c>
      <c r="P241" s="73">
        <v>0</v>
      </c>
      <c r="Q241" s="73">
        <v>0</v>
      </c>
      <c r="R241" s="73">
        <v>0</v>
      </c>
      <c r="S241" s="62">
        <f t="shared" si="6"/>
        <v>1484.61</v>
      </c>
      <c r="T241" s="62">
        <f t="shared" si="7"/>
        <v>0</v>
      </c>
      <c r="U241" s="61" t="str">
        <f>VLOOKUP(B241,'FOLHA RESUMIDA'!C:I,2,0)</f>
        <v>JEANNE D ARC PEDROSA PESSOA</v>
      </c>
    </row>
    <row r="242" spans="1:21">
      <c r="A242" s="70">
        <v>1</v>
      </c>
      <c r="B242" s="70">
        <v>2788</v>
      </c>
      <c r="C242" s="72" t="s">
        <v>199</v>
      </c>
      <c r="D242" s="71">
        <v>40042</v>
      </c>
      <c r="E242" s="70" t="s">
        <v>557</v>
      </c>
      <c r="F242" s="70" t="s">
        <v>437</v>
      </c>
      <c r="G242" s="73">
        <v>1636.79</v>
      </c>
      <c r="H242" s="73">
        <v>0</v>
      </c>
      <c r="I242" s="73" t="s">
        <v>558</v>
      </c>
      <c r="J242" s="73">
        <v>0</v>
      </c>
      <c r="K242" s="73">
        <v>0</v>
      </c>
      <c r="L242" s="73">
        <v>0</v>
      </c>
      <c r="M242" s="73">
        <v>0</v>
      </c>
      <c r="N242" s="73">
        <v>0</v>
      </c>
      <c r="O242" s="73">
        <v>0</v>
      </c>
      <c r="P242" s="73">
        <v>0</v>
      </c>
      <c r="Q242" s="73">
        <v>0</v>
      </c>
      <c r="R242" s="73">
        <v>0</v>
      </c>
      <c r="S242" s="62">
        <f t="shared" si="6"/>
        <v>1636.79</v>
      </c>
      <c r="T242" s="62">
        <f t="shared" si="7"/>
        <v>0</v>
      </c>
      <c r="U242" s="61" t="str">
        <f>VLOOKUP(B242,'FOLHA RESUMIDA'!C:I,2,0)</f>
        <v>ROSANIA EMIDIA PEREIRA</v>
      </c>
    </row>
    <row r="243" spans="1:21">
      <c r="A243" s="70">
        <v>1</v>
      </c>
      <c r="B243" s="70">
        <v>2790</v>
      </c>
      <c r="C243" s="72" t="s">
        <v>200</v>
      </c>
      <c r="D243" s="71">
        <v>40057</v>
      </c>
      <c r="E243" s="70" t="s">
        <v>557</v>
      </c>
      <c r="F243" s="70" t="s">
        <v>507</v>
      </c>
      <c r="G243" s="73">
        <v>1981.2</v>
      </c>
      <c r="H243" s="73">
        <v>0</v>
      </c>
      <c r="I243" s="73" t="s">
        <v>558</v>
      </c>
      <c r="J243" s="73">
        <v>0</v>
      </c>
      <c r="K243" s="73">
        <v>0</v>
      </c>
      <c r="L243" s="73">
        <v>0</v>
      </c>
      <c r="M243" s="73">
        <v>0</v>
      </c>
      <c r="N243" s="73">
        <v>0</v>
      </c>
      <c r="O243" s="73">
        <v>0</v>
      </c>
      <c r="P243" s="73">
        <v>0</v>
      </c>
      <c r="Q243" s="73">
        <v>0</v>
      </c>
      <c r="R243" s="73">
        <v>0</v>
      </c>
      <c r="S243" s="62">
        <f t="shared" si="6"/>
        <v>1981.2</v>
      </c>
      <c r="T243" s="62">
        <f t="shared" si="7"/>
        <v>0</v>
      </c>
      <c r="U243" s="61" t="str">
        <f>VLOOKUP(B243,'FOLHA RESUMIDA'!C:I,2,0)</f>
        <v>ROSANA DE FATIMA UCHOA  AREDE</v>
      </c>
    </row>
    <row r="244" spans="1:21">
      <c r="A244" s="70">
        <v>1</v>
      </c>
      <c r="B244" s="70">
        <v>2791</v>
      </c>
      <c r="C244" s="72" t="s">
        <v>201</v>
      </c>
      <c r="D244" s="71">
        <v>40058</v>
      </c>
      <c r="E244" s="70" t="s">
        <v>557</v>
      </c>
      <c r="F244" s="70" t="s">
        <v>446</v>
      </c>
      <c r="G244" s="73">
        <v>5714.73</v>
      </c>
      <c r="H244" s="73">
        <v>0</v>
      </c>
      <c r="I244" s="73" t="s">
        <v>558</v>
      </c>
      <c r="J244" s="73">
        <v>0</v>
      </c>
      <c r="K244" s="73">
        <v>0</v>
      </c>
      <c r="L244" s="73">
        <v>0</v>
      </c>
      <c r="M244" s="73">
        <v>0</v>
      </c>
      <c r="N244" s="73">
        <v>0</v>
      </c>
      <c r="O244" s="73">
        <v>0</v>
      </c>
      <c r="P244" s="73">
        <v>0</v>
      </c>
      <c r="Q244" s="73">
        <v>0</v>
      </c>
      <c r="R244" s="73">
        <v>0</v>
      </c>
      <c r="S244" s="62">
        <f t="shared" si="6"/>
        <v>5714.73</v>
      </c>
      <c r="T244" s="62">
        <f t="shared" si="7"/>
        <v>0</v>
      </c>
      <c r="U244" s="61" t="str">
        <f>VLOOKUP(B244,'FOLHA RESUMIDA'!C:I,2,0)</f>
        <v>JOSIMAR SILVA</v>
      </c>
    </row>
    <row r="245" spans="1:21">
      <c r="A245" s="70">
        <v>1</v>
      </c>
      <c r="B245" s="70">
        <v>2797</v>
      </c>
      <c r="C245" s="72" t="s">
        <v>202</v>
      </c>
      <c r="D245" s="71">
        <v>40064</v>
      </c>
      <c r="E245" s="70" t="s">
        <v>557</v>
      </c>
      <c r="F245" s="70" t="s">
        <v>507</v>
      </c>
      <c r="G245" s="73">
        <v>1981.2</v>
      </c>
      <c r="H245" s="73">
        <v>0</v>
      </c>
      <c r="I245" s="73" t="s">
        <v>558</v>
      </c>
      <c r="J245" s="73">
        <v>2312.9499999999998</v>
      </c>
      <c r="K245" s="73">
        <v>0</v>
      </c>
      <c r="L245" s="73">
        <v>0</v>
      </c>
      <c r="M245" s="73">
        <v>0</v>
      </c>
      <c r="N245" s="73">
        <v>0</v>
      </c>
      <c r="O245" s="73">
        <v>0</v>
      </c>
      <c r="P245" s="73">
        <v>0</v>
      </c>
      <c r="Q245" s="73">
        <v>0</v>
      </c>
      <c r="R245" s="73">
        <v>0</v>
      </c>
      <c r="S245" s="62">
        <f t="shared" si="6"/>
        <v>1981.2</v>
      </c>
      <c r="T245" s="62">
        <f t="shared" si="7"/>
        <v>2312.9499999999998</v>
      </c>
      <c r="U245" s="61" t="str">
        <f>VLOOKUP(B245,'FOLHA RESUMIDA'!C:I,2,0)</f>
        <v>JULIANA SILVA CEDRIM</v>
      </c>
    </row>
    <row r="246" spans="1:21">
      <c r="A246" s="70">
        <v>1</v>
      </c>
      <c r="B246" s="70">
        <v>2798</v>
      </c>
      <c r="C246" s="72" t="s">
        <v>203</v>
      </c>
      <c r="D246" s="71">
        <v>40077</v>
      </c>
      <c r="E246" s="70" t="s">
        <v>557</v>
      </c>
      <c r="F246" s="70" t="s">
        <v>507</v>
      </c>
      <c r="G246" s="73">
        <v>1981.2</v>
      </c>
      <c r="H246" s="73">
        <v>0</v>
      </c>
      <c r="I246" s="73" t="s">
        <v>558</v>
      </c>
      <c r="J246" s="73">
        <v>2312.9499999999998</v>
      </c>
      <c r="K246" s="73">
        <v>0</v>
      </c>
      <c r="L246" s="73">
        <v>0</v>
      </c>
      <c r="M246" s="73">
        <v>0</v>
      </c>
      <c r="N246" s="73">
        <v>0</v>
      </c>
      <c r="O246" s="73">
        <v>0</v>
      </c>
      <c r="P246" s="73">
        <v>0</v>
      </c>
      <c r="Q246" s="73">
        <v>0</v>
      </c>
      <c r="R246" s="73">
        <v>0</v>
      </c>
      <c r="S246" s="62">
        <f t="shared" si="6"/>
        <v>1981.2</v>
      </c>
      <c r="T246" s="62">
        <f t="shared" si="7"/>
        <v>2312.9499999999998</v>
      </c>
      <c r="U246" s="61" t="str">
        <f>VLOOKUP(B246,'FOLHA RESUMIDA'!C:I,2,0)</f>
        <v>MARCO ANDRE ANTUNES CORREIA</v>
      </c>
    </row>
    <row r="247" spans="1:21">
      <c r="A247" s="70">
        <v>20</v>
      </c>
      <c r="B247" s="70">
        <v>2799</v>
      </c>
      <c r="C247" s="72" t="s">
        <v>373</v>
      </c>
      <c r="D247" s="71">
        <v>40081</v>
      </c>
      <c r="E247" s="70" t="s">
        <v>557</v>
      </c>
      <c r="F247" s="70" t="s">
        <v>507</v>
      </c>
      <c r="G247" s="73">
        <v>1981.2</v>
      </c>
      <c r="H247" s="73">
        <v>0</v>
      </c>
      <c r="I247" s="73" t="s">
        <v>558</v>
      </c>
      <c r="J247" s="73">
        <v>0</v>
      </c>
      <c r="K247" s="73">
        <v>0</v>
      </c>
      <c r="L247" s="73">
        <v>214.7</v>
      </c>
      <c r="M247" s="73">
        <v>0</v>
      </c>
      <c r="N247" s="73">
        <v>0</v>
      </c>
      <c r="O247" s="73">
        <v>0</v>
      </c>
      <c r="P247" s="73">
        <v>0</v>
      </c>
      <c r="Q247" s="73">
        <v>0</v>
      </c>
      <c r="R247" s="73">
        <v>0</v>
      </c>
      <c r="S247" s="62">
        <f t="shared" si="6"/>
        <v>1981.2</v>
      </c>
      <c r="T247" s="62">
        <f t="shared" si="7"/>
        <v>214.7</v>
      </c>
      <c r="U247" s="61" t="str">
        <f>VLOOKUP(B247,'FOLHA RESUMIDA'!C:I,2,0)</f>
        <v>ALYSSON FABIO O FLORENCIO</v>
      </c>
    </row>
    <row r="248" spans="1:21">
      <c r="A248" s="70">
        <v>1</v>
      </c>
      <c r="B248" s="70">
        <v>2801</v>
      </c>
      <c r="C248" s="72" t="s">
        <v>204</v>
      </c>
      <c r="D248" s="71">
        <v>40087</v>
      </c>
      <c r="E248" s="70" t="s">
        <v>557</v>
      </c>
      <c r="F248" s="70" t="s">
        <v>441</v>
      </c>
      <c r="G248" s="73">
        <v>5520.15</v>
      </c>
      <c r="H248" s="73">
        <v>0</v>
      </c>
      <c r="I248" s="73" t="s">
        <v>558</v>
      </c>
      <c r="J248" s="73">
        <v>0</v>
      </c>
      <c r="K248" s="73">
        <v>0</v>
      </c>
      <c r="L248" s="73">
        <v>0</v>
      </c>
      <c r="M248" s="73">
        <v>0</v>
      </c>
      <c r="N248" s="73">
        <v>0</v>
      </c>
      <c r="O248" s="73">
        <v>0</v>
      </c>
      <c r="P248" s="73">
        <v>0</v>
      </c>
      <c r="Q248" s="73">
        <v>0</v>
      </c>
      <c r="R248" s="73">
        <v>0</v>
      </c>
      <c r="S248" s="62">
        <f t="shared" si="6"/>
        <v>5520.15</v>
      </c>
      <c r="T248" s="62">
        <f t="shared" si="7"/>
        <v>0</v>
      </c>
      <c r="U248" s="61" t="str">
        <f>VLOOKUP(B248,'FOLHA RESUMIDA'!C:I,2,0)</f>
        <v>VALERIA JALES DA SILVA</v>
      </c>
    </row>
    <row r="249" spans="1:21">
      <c r="A249" s="70">
        <v>1</v>
      </c>
      <c r="B249" s="70">
        <v>2806</v>
      </c>
      <c r="C249" s="72" t="s">
        <v>205</v>
      </c>
      <c r="D249" s="71">
        <v>40133</v>
      </c>
      <c r="E249" s="70" t="s">
        <v>557</v>
      </c>
      <c r="F249" s="70" t="s">
        <v>441</v>
      </c>
      <c r="G249" s="73">
        <v>2293.4899999999998</v>
      </c>
      <c r="H249" s="73">
        <v>0</v>
      </c>
      <c r="I249" s="73" t="s">
        <v>558</v>
      </c>
      <c r="J249" s="73">
        <v>2312.9499999999998</v>
      </c>
      <c r="K249" s="73">
        <v>0</v>
      </c>
      <c r="L249" s="73">
        <v>0</v>
      </c>
      <c r="M249" s="73">
        <v>0</v>
      </c>
      <c r="N249" s="73">
        <v>0</v>
      </c>
      <c r="O249" s="73">
        <v>0</v>
      </c>
      <c r="P249" s="73">
        <v>0</v>
      </c>
      <c r="Q249" s="73">
        <v>0</v>
      </c>
      <c r="R249" s="73">
        <v>0</v>
      </c>
      <c r="S249" s="62">
        <f t="shared" si="6"/>
        <v>2293.4899999999998</v>
      </c>
      <c r="T249" s="62">
        <f t="shared" si="7"/>
        <v>2312.9499999999998</v>
      </c>
      <c r="U249" s="61" t="str">
        <f>VLOOKUP(B249,'FOLHA RESUMIDA'!C:I,2,0)</f>
        <v>ANA APARECIDA DE ANDRADE LIMA</v>
      </c>
    </row>
    <row r="250" spans="1:21">
      <c r="A250" s="70">
        <v>1</v>
      </c>
      <c r="B250" s="70">
        <v>2808</v>
      </c>
      <c r="C250" s="72" t="s">
        <v>380</v>
      </c>
      <c r="D250" s="71">
        <v>40137</v>
      </c>
      <c r="E250" s="70" t="s">
        <v>557</v>
      </c>
      <c r="F250" s="70" t="s">
        <v>507</v>
      </c>
      <c r="G250" s="73">
        <v>2080.27</v>
      </c>
      <c r="H250" s="73">
        <v>0</v>
      </c>
      <c r="I250" s="73" t="s">
        <v>558</v>
      </c>
      <c r="J250" s="73">
        <v>0</v>
      </c>
      <c r="K250" s="73">
        <v>0</v>
      </c>
      <c r="L250" s="73">
        <v>0</v>
      </c>
      <c r="M250" s="73">
        <v>0</v>
      </c>
      <c r="N250" s="73">
        <v>0</v>
      </c>
      <c r="O250" s="73">
        <v>0</v>
      </c>
      <c r="P250" s="73">
        <v>0</v>
      </c>
      <c r="Q250" s="73">
        <v>0</v>
      </c>
      <c r="R250" s="73">
        <v>0</v>
      </c>
      <c r="S250" s="62">
        <f t="shared" si="6"/>
        <v>2080.27</v>
      </c>
      <c r="T250" s="62">
        <f t="shared" si="7"/>
        <v>0</v>
      </c>
      <c r="U250" s="61" t="str">
        <f>VLOOKUP(B250,'FOLHA RESUMIDA'!C:I,2,0)</f>
        <v>GABRIELA FERNANDA M  G  CEAN</v>
      </c>
    </row>
    <row r="251" spans="1:21">
      <c r="A251" s="70">
        <v>1</v>
      </c>
      <c r="B251" s="70">
        <v>2816</v>
      </c>
      <c r="C251" s="72" t="s">
        <v>206</v>
      </c>
      <c r="D251" s="71">
        <v>40247</v>
      </c>
      <c r="E251" s="70" t="s">
        <v>557</v>
      </c>
      <c r="F251" s="70" t="s">
        <v>513</v>
      </c>
      <c r="G251" s="73">
        <v>1886.84</v>
      </c>
      <c r="H251" s="73">
        <v>0</v>
      </c>
      <c r="I251" s="73" t="s">
        <v>558</v>
      </c>
      <c r="J251" s="73">
        <v>0</v>
      </c>
      <c r="K251" s="73">
        <v>0</v>
      </c>
      <c r="L251" s="73">
        <v>0</v>
      </c>
      <c r="M251" s="73">
        <v>0</v>
      </c>
      <c r="N251" s="73">
        <v>0</v>
      </c>
      <c r="O251" s="73">
        <v>0</v>
      </c>
      <c r="P251" s="73">
        <v>0</v>
      </c>
      <c r="Q251" s="73">
        <v>0</v>
      </c>
      <c r="R251" s="73">
        <v>0</v>
      </c>
      <c r="S251" s="62">
        <f t="shared" si="6"/>
        <v>1886.84</v>
      </c>
      <c r="T251" s="62">
        <f t="shared" si="7"/>
        <v>0</v>
      </c>
      <c r="U251" s="61" t="str">
        <f>VLOOKUP(B251,'FOLHA RESUMIDA'!C:I,2,0)</f>
        <v>MIRIAM DA SILVA FONSECA</v>
      </c>
    </row>
    <row r="252" spans="1:21">
      <c r="A252" s="70">
        <v>1</v>
      </c>
      <c r="B252" s="70">
        <v>2819</v>
      </c>
      <c r="C252" s="72" t="s">
        <v>207</v>
      </c>
      <c r="D252" s="71">
        <v>40269</v>
      </c>
      <c r="E252" s="70" t="s">
        <v>557</v>
      </c>
      <c r="F252" s="70" t="s">
        <v>507</v>
      </c>
      <c r="G252" s="73">
        <v>1981.2</v>
      </c>
      <c r="H252" s="73">
        <v>0</v>
      </c>
      <c r="I252" s="73" t="s">
        <v>558</v>
      </c>
      <c r="J252" s="73">
        <v>6657.79</v>
      </c>
      <c r="K252" s="73">
        <v>0</v>
      </c>
      <c r="L252" s="73">
        <v>0</v>
      </c>
      <c r="M252" s="73">
        <v>0</v>
      </c>
      <c r="N252" s="73">
        <v>0</v>
      </c>
      <c r="O252" s="73">
        <v>0</v>
      </c>
      <c r="P252" s="73">
        <v>0</v>
      </c>
      <c r="Q252" s="73">
        <v>0</v>
      </c>
      <c r="R252" s="73">
        <v>0</v>
      </c>
      <c r="S252" s="62">
        <f t="shared" si="6"/>
        <v>1981.2</v>
      </c>
      <c r="T252" s="62">
        <f t="shared" si="7"/>
        <v>6657.79</v>
      </c>
      <c r="U252" s="61" t="str">
        <f>VLOOKUP(B252,'FOLHA RESUMIDA'!C:I,2,0)</f>
        <v>RAFAEL LEITAO DE A  G DA SILVA</v>
      </c>
    </row>
    <row r="253" spans="1:21">
      <c r="A253" s="70">
        <v>1</v>
      </c>
      <c r="B253" s="70">
        <v>2820</v>
      </c>
      <c r="C253" s="72" t="s">
        <v>208</v>
      </c>
      <c r="D253" s="71">
        <v>40288</v>
      </c>
      <c r="E253" s="70" t="s">
        <v>557</v>
      </c>
      <c r="F253" s="70" t="s">
        <v>507</v>
      </c>
      <c r="G253" s="73">
        <v>1981.2</v>
      </c>
      <c r="H253" s="73">
        <v>0</v>
      </c>
      <c r="I253" s="73" t="s">
        <v>558</v>
      </c>
      <c r="J253" s="73">
        <v>0</v>
      </c>
      <c r="K253" s="73">
        <v>0</v>
      </c>
      <c r="L253" s="73">
        <v>0</v>
      </c>
      <c r="M253" s="73">
        <v>0</v>
      </c>
      <c r="N253" s="73">
        <v>3480</v>
      </c>
      <c r="O253" s="73">
        <v>0</v>
      </c>
      <c r="P253" s="73">
        <v>0</v>
      </c>
      <c r="Q253" s="73">
        <v>0</v>
      </c>
      <c r="R253" s="73">
        <v>0</v>
      </c>
      <c r="S253" s="62">
        <f t="shared" si="6"/>
        <v>1981.2</v>
      </c>
      <c r="T253" s="62">
        <f t="shared" si="7"/>
        <v>3480</v>
      </c>
      <c r="U253" s="61" t="str">
        <f>VLOOKUP(B253,'FOLHA RESUMIDA'!C:I,2,0)</f>
        <v>ROSIANE SANTOS BRITO</v>
      </c>
    </row>
    <row r="254" spans="1:21">
      <c r="A254" s="70">
        <v>25</v>
      </c>
      <c r="B254" s="70">
        <v>2821</v>
      </c>
      <c r="C254" s="72" t="s">
        <v>381</v>
      </c>
      <c r="D254" s="71">
        <v>40288</v>
      </c>
      <c r="E254" s="70" t="s">
        <v>557</v>
      </c>
      <c r="F254" s="70" t="s">
        <v>524</v>
      </c>
      <c r="G254" s="73">
        <v>4850.3900000000003</v>
      </c>
      <c r="H254" s="73">
        <v>0</v>
      </c>
      <c r="I254" s="73" t="s">
        <v>558</v>
      </c>
      <c r="J254" s="73">
        <v>0</v>
      </c>
      <c r="K254" s="73">
        <v>0</v>
      </c>
      <c r="L254" s="73">
        <v>0</v>
      </c>
      <c r="M254" s="73">
        <v>0</v>
      </c>
      <c r="N254" s="73">
        <v>0</v>
      </c>
      <c r="O254" s="73">
        <v>0</v>
      </c>
      <c r="P254" s="73">
        <v>0</v>
      </c>
      <c r="Q254" s="73">
        <v>0</v>
      </c>
      <c r="R254" s="73">
        <v>0</v>
      </c>
      <c r="S254" s="62">
        <f t="shared" si="6"/>
        <v>4850.3900000000003</v>
      </c>
      <c r="T254" s="62">
        <f t="shared" si="7"/>
        <v>0</v>
      </c>
      <c r="U254" s="61" t="str">
        <f>VLOOKUP(B254,'FOLHA RESUMIDA'!C:I,2,0)</f>
        <v>HERBET CANDEIA MAIA</v>
      </c>
    </row>
    <row r="255" spans="1:21">
      <c r="A255" s="70">
        <v>1</v>
      </c>
      <c r="B255" s="70">
        <v>2823</v>
      </c>
      <c r="C255" s="72" t="s">
        <v>365</v>
      </c>
      <c r="D255" s="71">
        <v>40310</v>
      </c>
      <c r="E255" s="70" t="s">
        <v>557</v>
      </c>
      <c r="F255" s="70" t="s">
        <v>507</v>
      </c>
      <c r="G255" s="73">
        <v>1981.2</v>
      </c>
      <c r="H255" s="73">
        <v>0</v>
      </c>
      <c r="I255" s="73" t="s">
        <v>558</v>
      </c>
      <c r="J255" s="73">
        <v>0</v>
      </c>
      <c r="K255" s="73">
        <v>0</v>
      </c>
      <c r="L255" s="73">
        <v>0</v>
      </c>
      <c r="M255" s="73">
        <v>0</v>
      </c>
      <c r="N255" s="73">
        <v>0</v>
      </c>
      <c r="O255" s="73">
        <v>0</v>
      </c>
      <c r="P255" s="73">
        <v>0</v>
      </c>
      <c r="Q255" s="73">
        <v>0</v>
      </c>
      <c r="R255" s="73">
        <v>0</v>
      </c>
      <c r="S255" s="62">
        <f t="shared" si="6"/>
        <v>1981.2</v>
      </c>
      <c r="T255" s="62">
        <f t="shared" si="7"/>
        <v>0</v>
      </c>
      <c r="U255" s="61" t="str">
        <f>VLOOKUP(B255,'FOLHA RESUMIDA'!C:I,2,0)</f>
        <v>ADRIANA MARIA DA SILVA</v>
      </c>
    </row>
    <row r="256" spans="1:21">
      <c r="A256" s="70">
        <v>25</v>
      </c>
      <c r="B256" s="70">
        <v>2824</v>
      </c>
      <c r="C256" s="72" t="s">
        <v>419</v>
      </c>
      <c r="D256" s="71">
        <v>40319</v>
      </c>
      <c r="E256" s="70" t="s">
        <v>557</v>
      </c>
      <c r="F256" s="70" t="s">
        <v>524</v>
      </c>
      <c r="G256" s="73">
        <v>4850.38</v>
      </c>
      <c r="H256" s="73">
        <v>0</v>
      </c>
      <c r="I256" s="73" t="s">
        <v>558</v>
      </c>
      <c r="J256" s="73">
        <v>0</v>
      </c>
      <c r="K256" s="73">
        <v>0</v>
      </c>
      <c r="L256" s="73">
        <v>0</v>
      </c>
      <c r="M256" s="73">
        <v>0</v>
      </c>
      <c r="N256" s="73">
        <v>0</v>
      </c>
      <c r="O256" s="73">
        <v>0</v>
      </c>
      <c r="P256" s="73">
        <v>0</v>
      </c>
      <c r="Q256" s="73">
        <v>0</v>
      </c>
      <c r="R256" s="73">
        <v>0</v>
      </c>
      <c r="S256" s="62">
        <f t="shared" si="6"/>
        <v>4850.38</v>
      </c>
      <c r="T256" s="62">
        <f t="shared" si="7"/>
        <v>0</v>
      </c>
      <c r="U256" s="61" t="str">
        <f>VLOOKUP(B256,'FOLHA RESUMIDA'!C:I,2,0)</f>
        <v>ANA PAULA BARBOSA CAVALCANTI</v>
      </c>
    </row>
    <row r="257" spans="1:21">
      <c r="A257" s="70">
        <v>16</v>
      </c>
      <c r="B257" s="70">
        <v>2827</v>
      </c>
      <c r="C257" s="72" t="s">
        <v>390</v>
      </c>
      <c r="D257" s="71">
        <v>40330</v>
      </c>
      <c r="E257" s="70" t="s">
        <v>557</v>
      </c>
      <c r="F257" s="70" t="s">
        <v>507</v>
      </c>
      <c r="G257" s="73">
        <v>1981.2</v>
      </c>
      <c r="H257" s="73">
        <v>0</v>
      </c>
      <c r="I257" s="73" t="s">
        <v>558</v>
      </c>
      <c r="J257" s="73">
        <v>0</v>
      </c>
      <c r="K257" s="73">
        <v>0</v>
      </c>
      <c r="L257" s="73">
        <v>214.7</v>
      </c>
      <c r="M257" s="73">
        <v>0</v>
      </c>
      <c r="N257" s="73">
        <v>0</v>
      </c>
      <c r="O257" s="73">
        <v>0</v>
      </c>
      <c r="P257" s="73">
        <v>0</v>
      </c>
      <c r="Q257" s="73">
        <v>0</v>
      </c>
      <c r="R257" s="73">
        <v>0</v>
      </c>
      <c r="S257" s="62">
        <f t="shared" si="6"/>
        <v>1981.2</v>
      </c>
      <c r="T257" s="62">
        <f t="shared" si="7"/>
        <v>214.7</v>
      </c>
      <c r="U257" s="61" t="str">
        <f>VLOOKUP(B257,'FOLHA RESUMIDA'!C:I,2,0)</f>
        <v>FABIO BARBOSA S  DE LIMA</v>
      </c>
    </row>
    <row r="258" spans="1:21">
      <c r="A258" s="70">
        <v>1</v>
      </c>
      <c r="B258" s="70">
        <v>2831</v>
      </c>
      <c r="C258" s="72" t="s">
        <v>209</v>
      </c>
      <c r="D258" s="71">
        <v>40339</v>
      </c>
      <c r="E258" s="70" t="s">
        <v>557</v>
      </c>
      <c r="F258" s="70" t="s">
        <v>507</v>
      </c>
      <c r="G258" s="73">
        <v>1981.2</v>
      </c>
      <c r="H258" s="73">
        <v>0</v>
      </c>
      <c r="I258" s="73" t="s">
        <v>558</v>
      </c>
      <c r="J258" s="73">
        <v>0</v>
      </c>
      <c r="K258" s="73">
        <v>0</v>
      </c>
      <c r="L258" s="73">
        <v>0</v>
      </c>
      <c r="M258" s="73">
        <v>0</v>
      </c>
      <c r="N258" s="73">
        <v>3480</v>
      </c>
      <c r="O258" s="73">
        <v>0</v>
      </c>
      <c r="P258" s="73">
        <v>0</v>
      </c>
      <c r="Q258" s="73">
        <v>0</v>
      </c>
      <c r="R258" s="73">
        <v>0</v>
      </c>
      <c r="S258" s="62">
        <f t="shared" si="6"/>
        <v>1981.2</v>
      </c>
      <c r="T258" s="62">
        <f t="shared" si="7"/>
        <v>3480</v>
      </c>
      <c r="U258" s="61" t="str">
        <f>VLOOKUP(B258,'FOLHA RESUMIDA'!C:I,2,0)</f>
        <v>AMANDA BEZERRA MASCARENHAS</v>
      </c>
    </row>
    <row r="259" spans="1:21">
      <c r="A259" s="70">
        <v>1</v>
      </c>
      <c r="B259" s="70">
        <v>2833</v>
      </c>
      <c r="C259" s="72" t="s">
        <v>210</v>
      </c>
      <c r="D259" s="71">
        <v>40350</v>
      </c>
      <c r="E259" s="70" t="s">
        <v>557</v>
      </c>
      <c r="F259" s="70" t="s">
        <v>507</v>
      </c>
      <c r="G259" s="73">
        <v>2080.27</v>
      </c>
      <c r="H259" s="73">
        <v>0</v>
      </c>
      <c r="I259" s="73" t="s">
        <v>558</v>
      </c>
      <c r="J259" s="73">
        <v>1079.3800000000001</v>
      </c>
      <c r="K259" s="73">
        <v>0</v>
      </c>
      <c r="L259" s="73">
        <v>0</v>
      </c>
      <c r="M259" s="73">
        <v>1450</v>
      </c>
      <c r="N259" s="73">
        <v>0</v>
      </c>
      <c r="O259" s="73">
        <v>0</v>
      </c>
      <c r="P259" s="73">
        <v>0</v>
      </c>
      <c r="Q259" s="73">
        <v>0</v>
      </c>
      <c r="R259" s="73">
        <v>0</v>
      </c>
      <c r="S259" s="62">
        <f t="shared" si="6"/>
        <v>2080.27</v>
      </c>
      <c r="T259" s="62">
        <f t="shared" si="7"/>
        <v>2529.38</v>
      </c>
      <c r="U259" s="61" t="str">
        <f>VLOOKUP(B259,'FOLHA RESUMIDA'!C:I,2,0)</f>
        <v>JAMESSON AMANCIO DA ROCHA</v>
      </c>
    </row>
    <row r="260" spans="1:21">
      <c r="A260" s="70">
        <v>1</v>
      </c>
      <c r="B260" s="70">
        <v>2834</v>
      </c>
      <c r="C260" s="72" t="s">
        <v>211</v>
      </c>
      <c r="D260" s="71">
        <v>40350</v>
      </c>
      <c r="E260" s="70" t="s">
        <v>557</v>
      </c>
      <c r="F260" s="70" t="s">
        <v>507</v>
      </c>
      <c r="G260" s="73">
        <v>1981.2</v>
      </c>
      <c r="H260" s="73">
        <v>0</v>
      </c>
      <c r="I260" s="73" t="s">
        <v>558</v>
      </c>
      <c r="J260" s="73">
        <v>822.38</v>
      </c>
      <c r="K260" s="73">
        <v>0</v>
      </c>
      <c r="L260" s="73">
        <v>0</v>
      </c>
      <c r="M260" s="73">
        <v>0</v>
      </c>
      <c r="N260" s="73">
        <v>0</v>
      </c>
      <c r="O260" s="73">
        <v>0</v>
      </c>
      <c r="P260" s="73">
        <v>0</v>
      </c>
      <c r="Q260" s="73">
        <v>0</v>
      </c>
      <c r="R260" s="73">
        <v>0</v>
      </c>
      <c r="S260" s="62">
        <f t="shared" ref="S260:S323" si="8">SUM(G260:H260)+O260+Q260</f>
        <v>1981.2</v>
      </c>
      <c r="T260" s="62">
        <f t="shared" ref="T260:T323" si="9">SUM(J260:N260)+P260+R260</f>
        <v>822.38</v>
      </c>
      <c r="U260" s="61" t="str">
        <f>VLOOKUP(B260,'FOLHA RESUMIDA'!C:I,2,0)</f>
        <v>LUIZ F  DE LIMA CAVALCANTI</v>
      </c>
    </row>
    <row r="261" spans="1:21">
      <c r="A261" s="70">
        <v>1</v>
      </c>
      <c r="B261" s="70">
        <v>2835</v>
      </c>
      <c r="C261" s="72" t="s">
        <v>406</v>
      </c>
      <c r="D261" s="71">
        <v>40360</v>
      </c>
      <c r="E261" s="70" t="s">
        <v>557</v>
      </c>
      <c r="F261" s="70" t="s">
        <v>507</v>
      </c>
      <c r="G261" s="73">
        <v>1981.2</v>
      </c>
      <c r="H261" s="73">
        <v>0</v>
      </c>
      <c r="I261" s="73" t="s">
        <v>558</v>
      </c>
      <c r="J261" s="73">
        <v>0</v>
      </c>
      <c r="K261" s="73">
        <v>0</v>
      </c>
      <c r="L261" s="73">
        <v>0</v>
      </c>
      <c r="M261" s="73">
        <v>0</v>
      </c>
      <c r="N261" s="73">
        <v>0</v>
      </c>
      <c r="O261" s="73">
        <v>0</v>
      </c>
      <c r="P261" s="73">
        <v>0</v>
      </c>
      <c r="Q261" s="73">
        <v>0</v>
      </c>
      <c r="R261" s="73">
        <v>0</v>
      </c>
      <c r="S261" s="62">
        <f t="shared" si="8"/>
        <v>1981.2</v>
      </c>
      <c r="T261" s="62">
        <f t="shared" si="9"/>
        <v>0</v>
      </c>
      <c r="U261" s="61" t="str">
        <f>VLOOKUP(B261,'FOLHA RESUMIDA'!C:I,2,0)</f>
        <v>JOSE MARCELO DE FRANCA MATOS</v>
      </c>
    </row>
    <row r="262" spans="1:21">
      <c r="A262" s="70">
        <v>50</v>
      </c>
      <c r="B262" s="70">
        <v>2836</v>
      </c>
      <c r="C262" s="72" t="s">
        <v>400</v>
      </c>
      <c r="D262" s="71">
        <v>40367</v>
      </c>
      <c r="E262" s="70" t="s">
        <v>557</v>
      </c>
      <c r="F262" s="70" t="s">
        <v>507</v>
      </c>
      <c r="G262" s="73">
        <v>1981.2</v>
      </c>
      <c r="H262" s="73">
        <v>0</v>
      </c>
      <c r="I262" s="73" t="s">
        <v>558</v>
      </c>
      <c r="J262" s="73">
        <v>0</v>
      </c>
      <c r="K262" s="73">
        <v>0</v>
      </c>
      <c r="L262" s="73">
        <v>0</v>
      </c>
      <c r="M262" s="73">
        <v>0</v>
      </c>
      <c r="N262" s="73">
        <v>0</v>
      </c>
      <c r="O262" s="73">
        <v>0</v>
      </c>
      <c r="P262" s="73">
        <v>0</v>
      </c>
      <c r="Q262" s="73">
        <v>0</v>
      </c>
      <c r="R262" s="73">
        <v>0</v>
      </c>
      <c r="S262" s="62">
        <f t="shared" si="8"/>
        <v>1981.2</v>
      </c>
      <c r="T262" s="62">
        <f t="shared" si="9"/>
        <v>0</v>
      </c>
      <c r="U262" s="61" t="str">
        <f>VLOOKUP(B262,'FOLHA RESUMIDA'!C:I,2,0)</f>
        <v>MONALISA MARIA LEANDRO RIBEIRO</v>
      </c>
    </row>
    <row r="263" spans="1:21">
      <c r="A263" s="70">
        <v>1</v>
      </c>
      <c r="B263" s="70">
        <v>2837</v>
      </c>
      <c r="C263" s="72" t="s">
        <v>212</v>
      </c>
      <c r="D263" s="71">
        <v>40371</v>
      </c>
      <c r="E263" s="70" t="s">
        <v>557</v>
      </c>
      <c r="F263" s="70" t="s">
        <v>507</v>
      </c>
      <c r="G263" s="73">
        <v>1981.2</v>
      </c>
      <c r="H263" s="73">
        <v>0</v>
      </c>
      <c r="I263" s="73" t="s">
        <v>558</v>
      </c>
      <c r="J263" s="73">
        <v>2312.9499999999998</v>
      </c>
      <c r="K263" s="73">
        <v>0</v>
      </c>
      <c r="L263" s="73">
        <v>0</v>
      </c>
      <c r="M263" s="73">
        <v>0</v>
      </c>
      <c r="N263" s="73">
        <v>0</v>
      </c>
      <c r="O263" s="73">
        <v>0</v>
      </c>
      <c r="P263" s="73">
        <v>0</v>
      </c>
      <c r="Q263" s="73">
        <v>0</v>
      </c>
      <c r="R263" s="73">
        <v>0</v>
      </c>
      <c r="S263" s="62">
        <f t="shared" si="8"/>
        <v>1981.2</v>
      </c>
      <c r="T263" s="62">
        <f t="shared" si="9"/>
        <v>2312.9499999999998</v>
      </c>
      <c r="U263" s="61" t="str">
        <f>VLOOKUP(B263,'FOLHA RESUMIDA'!C:I,2,0)</f>
        <v>BEZALIEL ROSA DOS S JUNIOR</v>
      </c>
    </row>
    <row r="264" spans="1:21">
      <c r="A264" s="70">
        <v>51</v>
      </c>
      <c r="B264" s="70">
        <v>2838</v>
      </c>
      <c r="C264" s="72" t="s">
        <v>369</v>
      </c>
      <c r="D264" s="71">
        <v>40372</v>
      </c>
      <c r="E264" s="70" t="s">
        <v>557</v>
      </c>
      <c r="F264" s="70" t="s">
        <v>507</v>
      </c>
      <c r="G264" s="73">
        <v>1981.2</v>
      </c>
      <c r="H264" s="73">
        <v>0</v>
      </c>
      <c r="I264" s="73" t="s">
        <v>558</v>
      </c>
      <c r="J264" s="73">
        <v>0</v>
      </c>
      <c r="K264" s="73">
        <v>0</v>
      </c>
      <c r="L264" s="73">
        <v>214.7</v>
      </c>
      <c r="M264" s="73">
        <v>0</v>
      </c>
      <c r="N264" s="73">
        <v>0</v>
      </c>
      <c r="O264" s="73">
        <v>0</v>
      </c>
      <c r="P264" s="73">
        <v>0</v>
      </c>
      <c r="Q264" s="73">
        <v>0</v>
      </c>
      <c r="R264" s="73">
        <v>0</v>
      </c>
      <c r="S264" s="62">
        <f t="shared" si="8"/>
        <v>1981.2</v>
      </c>
      <c r="T264" s="62">
        <f t="shared" si="9"/>
        <v>214.7</v>
      </c>
      <c r="U264" s="61" t="str">
        <f>VLOOKUP(B264,'FOLHA RESUMIDA'!C:I,2,0)</f>
        <v>CAIO CEZAR F  E  DO NASCIMENTO</v>
      </c>
    </row>
    <row r="265" spans="1:21">
      <c r="A265" s="70">
        <v>1</v>
      </c>
      <c r="B265" s="70">
        <v>2839</v>
      </c>
      <c r="C265" s="72" t="s">
        <v>213</v>
      </c>
      <c r="D265" s="71">
        <v>40379</v>
      </c>
      <c r="E265" s="70" t="s">
        <v>557</v>
      </c>
      <c r="F265" s="70" t="s">
        <v>441</v>
      </c>
      <c r="G265" s="73">
        <v>2293.4899999999998</v>
      </c>
      <c r="H265" s="73">
        <v>0</v>
      </c>
      <c r="I265" s="73" t="s">
        <v>558</v>
      </c>
      <c r="J265" s="73">
        <v>2312.9499999999998</v>
      </c>
      <c r="K265" s="73">
        <v>0</v>
      </c>
      <c r="L265" s="73">
        <v>0</v>
      </c>
      <c r="M265" s="73">
        <v>0</v>
      </c>
      <c r="N265" s="73">
        <v>0</v>
      </c>
      <c r="O265" s="73">
        <v>0</v>
      </c>
      <c r="P265" s="73">
        <v>0</v>
      </c>
      <c r="Q265" s="73">
        <v>0</v>
      </c>
      <c r="R265" s="73">
        <v>0</v>
      </c>
      <c r="S265" s="62">
        <f t="shared" si="8"/>
        <v>2293.4899999999998</v>
      </c>
      <c r="T265" s="62">
        <f t="shared" si="9"/>
        <v>2312.9499999999998</v>
      </c>
      <c r="U265" s="61" t="str">
        <f>VLOOKUP(B265,'FOLHA RESUMIDA'!C:I,2,0)</f>
        <v>ANGELINA MEDEIROS VERONESE</v>
      </c>
    </row>
    <row r="266" spans="1:21">
      <c r="A266" s="70">
        <v>1</v>
      </c>
      <c r="B266" s="70">
        <v>2849</v>
      </c>
      <c r="C266" s="72" t="s">
        <v>214</v>
      </c>
      <c r="D266" s="71">
        <v>40422</v>
      </c>
      <c r="E266" s="70" t="s">
        <v>557</v>
      </c>
      <c r="F266" s="70" t="s">
        <v>437</v>
      </c>
      <c r="G266" s="73">
        <v>1346.58</v>
      </c>
      <c r="H266" s="73">
        <v>0</v>
      </c>
      <c r="I266" s="73" t="s">
        <v>558</v>
      </c>
      <c r="J266" s="73">
        <v>0</v>
      </c>
      <c r="K266" s="73">
        <v>0</v>
      </c>
      <c r="L266" s="73">
        <v>0</v>
      </c>
      <c r="M266" s="73">
        <v>0</v>
      </c>
      <c r="N266" s="73">
        <v>0</v>
      </c>
      <c r="O266" s="73">
        <v>0</v>
      </c>
      <c r="P266" s="73">
        <v>0</v>
      </c>
      <c r="Q266" s="73">
        <v>0</v>
      </c>
      <c r="R266" s="73">
        <v>0</v>
      </c>
      <c r="S266" s="62">
        <f t="shared" si="8"/>
        <v>1346.58</v>
      </c>
      <c r="T266" s="62">
        <f t="shared" si="9"/>
        <v>0</v>
      </c>
      <c r="U266" s="61" t="str">
        <f>VLOOKUP(B266,'FOLHA RESUMIDA'!C:I,2,0)</f>
        <v>JULIANA CESAR MARTINS DE LIMA</v>
      </c>
    </row>
    <row r="267" spans="1:21">
      <c r="A267" s="70">
        <v>1</v>
      </c>
      <c r="B267" s="70">
        <v>2850</v>
      </c>
      <c r="C267" s="72" t="s">
        <v>215</v>
      </c>
      <c r="D267" s="71">
        <v>40422</v>
      </c>
      <c r="E267" s="70" t="s">
        <v>557</v>
      </c>
      <c r="F267" s="70" t="s">
        <v>437</v>
      </c>
      <c r="G267" s="73">
        <v>1346.58</v>
      </c>
      <c r="H267" s="73">
        <v>0</v>
      </c>
      <c r="I267" s="73" t="s">
        <v>558</v>
      </c>
      <c r="J267" s="73">
        <v>0</v>
      </c>
      <c r="K267" s="73">
        <v>0</v>
      </c>
      <c r="L267" s="73">
        <v>0</v>
      </c>
      <c r="M267" s="73">
        <v>0</v>
      </c>
      <c r="N267" s="73">
        <v>0</v>
      </c>
      <c r="O267" s="73">
        <v>0</v>
      </c>
      <c r="P267" s="73">
        <v>0</v>
      </c>
      <c r="Q267" s="73">
        <v>0</v>
      </c>
      <c r="R267" s="73">
        <v>0</v>
      </c>
      <c r="S267" s="62">
        <f t="shared" si="8"/>
        <v>1346.58</v>
      </c>
      <c r="T267" s="62">
        <f t="shared" si="9"/>
        <v>0</v>
      </c>
      <c r="U267" s="61" t="str">
        <f>VLOOKUP(B267,'FOLHA RESUMIDA'!C:I,2,0)</f>
        <v>JAMERSON A  RAFAEL DE LIMA</v>
      </c>
    </row>
    <row r="268" spans="1:21">
      <c r="A268" s="70">
        <v>1</v>
      </c>
      <c r="B268" s="70">
        <v>2853</v>
      </c>
      <c r="C268" s="72" t="s">
        <v>216</v>
      </c>
      <c r="D268" s="71">
        <v>40422</v>
      </c>
      <c r="E268" s="70" t="s">
        <v>557</v>
      </c>
      <c r="F268" s="70" t="s">
        <v>437</v>
      </c>
      <c r="G268" s="73">
        <v>1484.61</v>
      </c>
      <c r="H268" s="73">
        <v>0</v>
      </c>
      <c r="I268" s="73" t="s">
        <v>558</v>
      </c>
      <c r="J268" s="73">
        <v>0</v>
      </c>
      <c r="K268" s="73">
        <v>0</v>
      </c>
      <c r="L268" s="73">
        <v>0</v>
      </c>
      <c r="M268" s="73">
        <v>0</v>
      </c>
      <c r="N268" s="73">
        <v>0</v>
      </c>
      <c r="O268" s="73">
        <v>0</v>
      </c>
      <c r="P268" s="73">
        <v>0</v>
      </c>
      <c r="Q268" s="73">
        <v>0</v>
      </c>
      <c r="R268" s="73">
        <v>0</v>
      </c>
      <c r="S268" s="62">
        <f t="shared" si="8"/>
        <v>1484.61</v>
      </c>
      <c r="T268" s="62">
        <f t="shared" si="9"/>
        <v>0</v>
      </c>
      <c r="U268" s="61" t="str">
        <f>VLOOKUP(B268,'FOLHA RESUMIDA'!C:I,2,0)</f>
        <v>ALCILEIDE MONTE DA SILVA LIMA</v>
      </c>
    </row>
    <row r="269" spans="1:21">
      <c r="A269" s="70">
        <v>1</v>
      </c>
      <c r="B269" s="70">
        <v>2854</v>
      </c>
      <c r="C269" s="72" t="s">
        <v>217</v>
      </c>
      <c r="D269" s="71">
        <v>40422</v>
      </c>
      <c r="E269" s="70" t="s">
        <v>557</v>
      </c>
      <c r="F269" s="70" t="s">
        <v>437</v>
      </c>
      <c r="G269" s="73">
        <v>1484.63</v>
      </c>
      <c r="H269" s="73">
        <v>0</v>
      </c>
      <c r="I269" s="73" t="s">
        <v>558</v>
      </c>
      <c r="J269" s="73">
        <v>0</v>
      </c>
      <c r="K269" s="73">
        <v>0</v>
      </c>
      <c r="L269" s="73">
        <v>0</v>
      </c>
      <c r="M269" s="73">
        <v>0</v>
      </c>
      <c r="N269" s="73">
        <v>0</v>
      </c>
      <c r="O269" s="73">
        <v>0</v>
      </c>
      <c r="P269" s="73">
        <v>0</v>
      </c>
      <c r="Q269" s="73">
        <v>0</v>
      </c>
      <c r="R269" s="73">
        <v>0</v>
      </c>
      <c r="S269" s="62">
        <f t="shared" si="8"/>
        <v>1484.63</v>
      </c>
      <c r="T269" s="62">
        <f t="shared" si="9"/>
        <v>0</v>
      </c>
      <c r="U269" s="61" t="str">
        <f>VLOOKUP(B269,'FOLHA RESUMIDA'!C:I,2,0)</f>
        <v>ANDRE RICARDO CAMARA TORRES</v>
      </c>
    </row>
    <row r="270" spans="1:21">
      <c r="A270" s="70">
        <v>1</v>
      </c>
      <c r="B270" s="70">
        <v>2856</v>
      </c>
      <c r="C270" s="72" t="s">
        <v>218</v>
      </c>
      <c r="D270" s="71">
        <v>40429</v>
      </c>
      <c r="E270" s="70" t="s">
        <v>557</v>
      </c>
      <c r="F270" s="70" t="s">
        <v>513</v>
      </c>
      <c r="G270" s="73">
        <v>1886.84</v>
      </c>
      <c r="H270" s="73">
        <v>0</v>
      </c>
      <c r="I270" s="73" t="s">
        <v>558</v>
      </c>
      <c r="J270" s="73">
        <v>0</v>
      </c>
      <c r="K270" s="73">
        <v>0</v>
      </c>
      <c r="L270" s="73">
        <v>0</v>
      </c>
      <c r="M270" s="73">
        <v>0</v>
      </c>
      <c r="N270" s="73">
        <v>0</v>
      </c>
      <c r="O270" s="73">
        <v>0</v>
      </c>
      <c r="P270" s="73">
        <v>0</v>
      </c>
      <c r="Q270" s="73">
        <v>0</v>
      </c>
      <c r="R270" s="73">
        <v>0</v>
      </c>
      <c r="S270" s="62">
        <f t="shared" si="8"/>
        <v>1886.84</v>
      </c>
      <c r="T270" s="62">
        <f t="shared" si="9"/>
        <v>0</v>
      </c>
      <c r="U270" s="61" t="str">
        <f>VLOOKUP(B270,'FOLHA RESUMIDA'!C:I,2,0)</f>
        <v>ALEXSANDRA DA SILVA M  CABRAL</v>
      </c>
    </row>
    <row r="271" spans="1:21">
      <c r="A271" s="70">
        <v>1</v>
      </c>
      <c r="B271" s="70">
        <v>2857</v>
      </c>
      <c r="C271" s="72" t="s">
        <v>219</v>
      </c>
      <c r="D271" s="71">
        <v>40431</v>
      </c>
      <c r="E271" s="70" t="s">
        <v>557</v>
      </c>
      <c r="F271" s="70" t="s">
        <v>507</v>
      </c>
      <c r="G271" s="73">
        <v>1981.21</v>
      </c>
      <c r="H271" s="73">
        <v>0</v>
      </c>
      <c r="I271" s="73" t="s">
        <v>558</v>
      </c>
      <c r="J271" s="73">
        <v>1284.97</v>
      </c>
      <c r="K271" s="73">
        <v>0</v>
      </c>
      <c r="L271" s="73">
        <v>0</v>
      </c>
      <c r="M271" s="73">
        <v>0</v>
      </c>
      <c r="N271" s="73">
        <v>0</v>
      </c>
      <c r="O271" s="73">
        <v>0</v>
      </c>
      <c r="P271" s="73">
        <v>0</v>
      </c>
      <c r="Q271" s="73">
        <v>0</v>
      </c>
      <c r="R271" s="73">
        <v>0</v>
      </c>
      <c r="S271" s="62">
        <f t="shared" si="8"/>
        <v>1981.21</v>
      </c>
      <c r="T271" s="62">
        <f t="shared" si="9"/>
        <v>1284.97</v>
      </c>
      <c r="U271" s="61" t="str">
        <f>VLOOKUP(B271,'FOLHA RESUMIDA'!C:I,2,0)</f>
        <v>CAROLINE ALVES LEAL</v>
      </c>
    </row>
    <row r="272" spans="1:21">
      <c r="A272" s="70">
        <v>1</v>
      </c>
      <c r="B272" s="70">
        <v>2860</v>
      </c>
      <c r="C272" s="72" t="s">
        <v>220</v>
      </c>
      <c r="D272" s="71">
        <v>40455</v>
      </c>
      <c r="E272" s="70" t="s">
        <v>557</v>
      </c>
      <c r="F272" s="70" t="s">
        <v>437</v>
      </c>
      <c r="G272" s="73">
        <v>1346.58</v>
      </c>
      <c r="H272" s="73">
        <v>0</v>
      </c>
      <c r="I272" s="73" t="s">
        <v>558</v>
      </c>
      <c r="J272" s="73">
        <v>0</v>
      </c>
      <c r="K272" s="73">
        <v>0</v>
      </c>
      <c r="L272" s="73">
        <v>0</v>
      </c>
      <c r="M272" s="73">
        <v>0</v>
      </c>
      <c r="N272" s="73">
        <v>0</v>
      </c>
      <c r="O272" s="73">
        <v>0</v>
      </c>
      <c r="P272" s="73">
        <v>0</v>
      </c>
      <c r="Q272" s="73">
        <v>0</v>
      </c>
      <c r="R272" s="73">
        <v>0</v>
      </c>
      <c r="S272" s="62">
        <f t="shared" si="8"/>
        <v>1346.58</v>
      </c>
      <c r="T272" s="62">
        <f t="shared" si="9"/>
        <v>0</v>
      </c>
      <c r="U272" s="61" t="str">
        <f>VLOOKUP(B272,'FOLHA RESUMIDA'!C:I,2,0)</f>
        <v>ADRIANA MAYO DE SOUZA E SILVA</v>
      </c>
    </row>
    <row r="273" spans="1:21">
      <c r="A273" s="70">
        <v>1</v>
      </c>
      <c r="B273" s="70">
        <v>2864</v>
      </c>
      <c r="C273" s="72" t="s">
        <v>221</v>
      </c>
      <c r="D273" s="71">
        <v>40455</v>
      </c>
      <c r="E273" s="70" t="s">
        <v>557</v>
      </c>
      <c r="F273" s="70" t="s">
        <v>437</v>
      </c>
      <c r="G273" s="73">
        <v>1558.83</v>
      </c>
      <c r="H273" s="73">
        <v>0</v>
      </c>
      <c r="I273" s="73" t="s">
        <v>558</v>
      </c>
      <c r="J273" s="73">
        <v>822.38</v>
      </c>
      <c r="K273" s="73">
        <v>0</v>
      </c>
      <c r="L273" s="73">
        <v>0</v>
      </c>
      <c r="M273" s="73">
        <v>0</v>
      </c>
      <c r="N273" s="73">
        <v>0</v>
      </c>
      <c r="O273" s="73">
        <v>0</v>
      </c>
      <c r="P273" s="73">
        <v>0</v>
      </c>
      <c r="Q273" s="73">
        <v>0</v>
      </c>
      <c r="R273" s="73">
        <v>0</v>
      </c>
      <c r="S273" s="62">
        <f t="shared" si="8"/>
        <v>1558.83</v>
      </c>
      <c r="T273" s="62">
        <f t="shared" si="9"/>
        <v>822.38</v>
      </c>
      <c r="U273" s="61" t="str">
        <f>VLOOKUP(B273,'FOLHA RESUMIDA'!C:I,2,0)</f>
        <v>DULCE HELENA PEREIRA</v>
      </c>
    </row>
    <row r="274" spans="1:21">
      <c r="A274" s="70">
        <v>1</v>
      </c>
      <c r="B274" s="70">
        <v>2866</v>
      </c>
      <c r="C274" s="72" t="s">
        <v>222</v>
      </c>
      <c r="D274" s="71">
        <v>40455</v>
      </c>
      <c r="E274" s="70" t="s">
        <v>557</v>
      </c>
      <c r="F274" s="70" t="s">
        <v>437</v>
      </c>
      <c r="G274" s="73">
        <v>1346.58</v>
      </c>
      <c r="H274" s="73">
        <v>0</v>
      </c>
      <c r="I274" s="73" t="s">
        <v>558</v>
      </c>
      <c r="J274" s="73">
        <v>1079.3800000000001</v>
      </c>
      <c r="K274" s="73">
        <v>0</v>
      </c>
      <c r="L274" s="73">
        <v>0</v>
      </c>
      <c r="M274" s="73">
        <v>0</v>
      </c>
      <c r="N274" s="73">
        <v>0</v>
      </c>
      <c r="O274" s="73">
        <v>0</v>
      </c>
      <c r="P274" s="73">
        <v>0</v>
      </c>
      <c r="Q274" s="73">
        <v>0</v>
      </c>
      <c r="R274" s="73">
        <v>0</v>
      </c>
      <c r="S274" s="62">
        <f t="shared" si="8"/>
        <v>1346.58</v>
      </c>
      <c r="T274" s="62">
        <f t="shared" si="9"/>
        <v>1079.3800000000001</v>
      </c>
      <c r="U274" s="61" t="str">
        <f>VLOOKUP(B274,'FOLHA RESUMIDA'!C:I,2,0)</f>
        <v>LUCICLEIDE M  DE A  CAMPOS</v>
      </c>
    </row>
    <row r="275" spans="1:21">
      <c r="A275" s="70">
        <v>1</v>
      </c>
      <c r="B275" s="70">
        <v>2869</v>
      </c>
      <c r="C275" s="72" t="s">
        <v>223</v>
      </c>
      <c r="D275" s="71">
        <v>40455</v>
      </c>
      <c r="E275" s="70" t="s">
        <v>557</v>
      </c>
      <c r="F275" s="70" t="s">
        <v>437</v>
      </c>
      <c r="G275" s="73">
        <v>1346.58</v>
      </c>
      <c r="H275" s="73">
        <v>0</v>
      </c>
      <c r="I275" s="73" t="s">
        <v>558</v>
      </c>
      <c r="J275" s="73">
        <v>0</v>
      </c>
      <c r="K275" s="73">
        <v>0</v>
      </c>
      <c r="L275" s="73">
        <v>0</v>
      </c>
      <c r="M275" s="73">
        <v>0</v>
      </c>
      <c r="N275" s="73">
        <v>0</v>
      </c>
      <c r="O275" s="73">
        <v>0</v>
      </c>
      <c r="P275" s="73">
        <v>0</v>
      </c>
      <c r="Q275" s="73">
        <v>0</v>
      </c>
      <c r="R275" s="73">
        <v>0</v>
      </c>
      <c r="S275" s="62">
        <f t="shared" si="8"/>
        <v>1346.58</v>
      </c>
      <c r="T275" s="62">
        <f t="shared" si="9"/>
        <v>0</v>
      </c>
      <c r="U275" s="61" t="str">
        <f>VLOOKUP(B275,'FOLHA RESUMIDA'!C:I,2,0)</f>
        <v>RICARDO J FERNANDES DA CUNHA</v>
      </c>
    </row>
    <row r="276" spans="1:21">
      <c r="A276" s="70">
        <v>1</v>
      </c>
      <c r="B276" s="70">
        <v>2870</v>
      </c>
      <c r="C276" s="72" t="s">
        <v>224</v>
      </c>
      <c r="D276" s="71">
        <v>40455</v>
      </c>
      <c r="E276" s="70" t="s">
        <v>557</v>
      </c>
      <c r="F276" s="70" t="s">
        <v>526</v>
      </c>
      <c r="G276" s="73">
        <v>1484.62</v>
      </c>
      <c r="H276" s="73">
        <v>0</v>
      </c>
      <c r="I276" s="73" t="s">
        <v>558</v>
      </c>
      <c r="J276" s="73">
        <v>0</v>
      </c>
      <c r="K276" s="73">
        <v>0</v>
      </c>
      <c r="L276" s="73">
        <v>0</v>
      </c>
      <c r="M276" s="73">
        <v>0</v>
      </c>
      <c r="N276" s="73">
        <v>0</v>
      </c>
      <c r="O276" s="73">
        <v>0</v>
      </c>
      <c r="P276" s="73">
        <v>0</v>
      </c>
      <c r="Q276" s="73">
        <v>0</v>
      </c>
      <c r="R276" s="73">
        <v>0</v>
      </c>
      <c r="S276" s="62">
        <f t="shared" si="8"/>
        <v>1484.62</v>
      </c>
      <c r="T276" s="62">
        <f t="shared" si="9"/>
        <v>0</v>
      </c>
      <c r="U276" s="61" t="str">
        <f>VLOOKUP(B276,'FOLHA RESUMIDA'!C:I,2,0)</f>
        <v>SUZANA VALERIA PINHEIRO</v>
      </c>
    </row>
    <row r="277" spans="1:21">
      <c r="A277" s="70">
        <v>1</v>
      </c>
      <c r="B277" s="70">
        <v>2871</v>
      </c>
      <c r="C277" s="72" t="s">
        <v>225</v>
      </c>
      <c r="D277" s="71">
        <v>40455</v>
      </c>
      <c r="E277" s="70" t="s">
        <v>557</v>
      </c>
      <c r="F277" s="70" t="s">
        <v>437</v>
      </c>
      <c r="G277" s="73">
        <v>1484.61</v>
      </c>
      <c r="H277" s="73">
        <v>0</v>
      </c>
      <c r="I277" s="73" t="s">
        <v>558</v>
      </c>
      <c r="J277" s="73">
        <v>0</v>
      </c>
      <c r="K277" s="73">
        <v>0</v>
      </c>
      <c r="L277" s="73">
        <v>0</v>
      </c>
      <c r="M277" s="73">
        <v>0</v>
      </c>
      <c r="N277" s="73">
        <v>0</v>
      </c>
      <c r="O277" s="73">
        <v>0</v>
      </c>
      <c r="P277" s="73">
        <v>0</v>
      </c>
      <c r="Q277" s="73">
        <v>0</v>
      </c>
      <c r="R277" s="73">
        <v>0</v>
      </c>
      <c r="S277" s="62">
        <f t="shared" si="8"/>
        <v>1484.61</v>
      </c>
      <c r="T277" s="62">
        <f t="shared" si="9"/>
        <v>0</v>
      </c>
      <c r="U277" s="61" t="str">
        <f>VLOOKUP(B277,'FOLHA RESUMIDA'!C:I,2,0)</f>
        <v>SUZELY ARANTES DA S MELO</v>
      </c>
    </row>
    <row r="278" spans="1:21">
      <c r="A278" s="70">
        <v>16</v>
      </c>
      <c r="B278" s="70">
        <v>2873</v>
      </c>
      <c r="C278" s="72" t="s">
        <v>370</v>
      </c>
      <c r="D278" s="71">
        <v>40455</v>
      </c>
      <c r="E278" s="70" t="s">
        <v>557</v>
      </c>
      <c r="F278" s="70" t="s">
        <v>524</v>
      </c>
      <c r="G278" s="73">
        <v>4850.38</v>
      </c>
      <c r="H278" s="73">
        <v>0</v>
      </c>
      <c r="I278" s="73" t="s">
        <v>558</v>
      </c>
      <c r="J278" s="73">
        <v>0</v>
      </c>
      <c r="K278" s="73">
        <v>0</v>
      </c>
      <c r="L278" s="73">
        <v>0</v>
      </c>
      <c r="M278" s="73">
        <v>0</v>
      </c>
      <c r="N278" s="73">
        <v>0</v>
      </c>
      <c r="O278" s="73">
        <v>0</v>
      </c>
      <c r="P278" s="73">
        <v>0</v>
      </c>
      <c r="Q278" s="73">
        <v>0</v>
      </c>
      <c r="R278" s="73">
        <v>0</v>
      </c>
      <c r="S278" s="62">
        <f t="shared" si="8"/>
        <v>4850.38</v>
      </c>
      <c r="T278" s="62">
        <f t="shared" si="9"/>
        <v>0</v>
      </c>
      <c r="U278" s="61" t="str">
        <f>VLOOKUP(B278,'FOLHA RESUMIDA'!C:I,2,0)</f>
        <v>AURELIA RODRIGUES TORREIRO</v>
      </c>
    </row>
    <row r="279" spans="1:21">
      <c r="A279" s="70">
        <v>25</v>
      </c>
      <c r="B279" s="70">
        <v>2878</v>
      </c>
      <c r="C279" s="72" t="s">
        <v>382</v>
      </c>
      <c r="D279" s="71">
        <v>40457</v>
      </c>
      <c r="E279" s="70" t="s">
        <v>557</v>
      </c>
      <c r="F279" s="70" t="s">
        <v>507</v>
      </c>
      <c r="G279" s="73">
        <v>1981.2</v>
      </c>
      <c r="H279" s="73">
        <v>0</v>
      </c>
      <c r="I279" s="73" t="s">
        <v>558</v>
      </c>
      <c r="J279" s="73">
        <v>0</v>
      </c>
      <c r="K279" s="73">
        <v>0</v>
      </c>
      <c r="L279" s="73">
        <v>214.7</v>
      </c>
      <c r="M279" s="73">
        <v>0</v>
      </c>
      <c r="N279" s="73">
        <v>0</v>
      </c>
      <c r="O279" s="73">
        <v>0</v>
      </c>
      <c r="P279" s="73">
        <v>0</v>
      </c>
      <c r="Q279" s="73">
        <v>0</v>
      </c>
      <c r="R279" s="73">
        <v>0</v>
      </c>
      <c r="S279" s="62">
        <f t="shared" si="8"/>
        <v>1981.2</v>
      </c>
      <c r="T279" s="62">
        <f t="shared" si="9"/>
        <v>214.7</v>
      </c>
      <c r="U279" s="61" t="str">
        <f>VLOOKUP(B279,'FOLHA RESUMIDA'!C:I,2,0)</f>
        <v>JAMSON ALESSANDRO DA SILVA</v>
      </c>
    </row>
    <row r="280" spans="1:21">
      <c r="A280" s="70">
        <v>1</v>
      </c>
      <c r="B280" s="70">
        <v>2887</v>
      </c>
      <c r="C280" s="72" t="s">
        <v>226</v>
      </c>
      <c r="D280" s="71">
        <v>40513</v>
      </c>
      <c r="E280" s="70" t="s">
        <v>557</v>
      </c>
      <c r="F280" s="70" t="s">
        <v>507</v>
      </c>
      <c r="G280" s="73">
        <v>1981.21</v>
      </c>
      <c r="H280" s="73">
        <v>0</v>
      </c>
      <c r="I280" s="73" t="s">
        <v>558</v>
      </c>
      <c r="J280" s="73">
        <v>0</v>
      </c>
      <c r="K280" s="73">
        <v>0</v>
      </c>
      <c r="L280" s="73">
        <v>0</v>
      </c>
      <c r="M280" s="73">
        <v>0</v>
      </c>
      <c r="N280" s="73">
        <v>0</v>
      </c>
      <c r="O280" s="73">
        <v>0</v>
      </c>
      <c r="P280" s="73">
        <v>0</v>
      </c>
      <c r="Q280" s="73">
        <v>0</v>
      </c>
      <c r="R280" s="73">
        <v>0</v>
      </c>
      <c r="S280" s="62">
        <f t="shared" si="8"/>
        <v>1981.21</v>
      </c>
      <c r="T280" s="62">
        <f t="shared" si="9"/>
        <v>0</v>
      </c>
      <c r="U280" s="61" t="str">
        <f>VLOOKUP(B280,'FOLHA RESUMIDA'!C:I,2,0)</f>
        <v>MARIA EUZENI DA SILVA GARCEZ</v>
      </c>
    </row>
    <row r="281" spans="1:21">
      <c r="A281" s="70">
        <v>1</v>
      </c>
      <c r="B281" s="70">
        <v>2889</v>
      </c>
      <c r="C281" s="72" t="s">
        <v>227</v>
      </c>
      <c r="D281" s="71">
        <v>40575</v>
      </c>
      <c r="E281" s="70" t="s">
        <v>557</v>
      </c>
      <c r="F281" s="70" t="s">
        <v>441</v>
      </c>
      <c r="G281" s="73">
        <v>2293.4899999999998</v>
      </c>
      <c r="H281" s="73">
        <v>0</v>
      </c>
      <c r="I281" s="73" t="s">
        <v>558</v>
      </c>
      <c r="J281" s="73">
        <v>0</v>
      </c>
      <c r="K281" s="73">
        <v>0</v>
      </c>
      <c r="L281" s="73">
        <v>0</v>
      </c>
      <c r="M281" s="73">
        <v>0</v>
      </c>
      <c r="N281" s="73">
        <v>0</v>
      </c>
      <c r="O281" s="73">
        <v>0</v>
      </c>
      <c r="P281" s="73">
        <v>0</v>
      </c>
      <c r="Q281" s="73">
        <v>0</v>
      </c>
      <c r="R281" s="73">
        <v>0</v>
      </c>
      <c r="S281" s="62">
        <f t="shared" si="8"/>
        <v>2293.4899999999998</v>
      </c>
      <c r="T281" s="62">
        <f t="shared" si="9"/>
        <v>0</v>
      </c>
      <c r="U281" s="61" t="str">
        <f>VLOOKUP(B281,'FOLHA RESUMIDA'!C:I,2,0)</f>
        <v>EJANE FERREIRA TEXEIRA</v>
      </c>
    </row>
    <row r="282" spans="1:21">
      <c r="A282" s="70">
        <v>1</v>
      </c>
      <c r="B282" s="70">
        <v>2890</v>
      </c>
      <c r="C282" s="72" t="s">
        <v>228</v>
      </c>
      <c r="D282" s="71">
        <v>40575</v>
      </c>
      <c r="E282" s="70" t="s">
        <v>557</v>
      </c>
      <c r="F282" s="70" t="s">
        <v>437</v>
      </c>
      <c r="G282" s="73">
        <v>1346.58</v>
      </c>
      <c r="H282" s="73">
        <v>0</v>
      </c>
      <c r="I282" s="73" t="s">
        <v>558</v>
      </c>
      <c r="J282" s="73">
        <v>0</v>
      </c>
      <c r="K282" s="73">
        <v>0</v>
      </c>
      <c r="L282" s="73">
        <v>0</v>
      </c>
      <c r="M282" s="73">
        <v>0</v>
      </c>
      <c r="N282" s="73">
        <v>0</v>
      </c>
      <c r="O282" s="73">
        <v>0</v>
      </c>
      <c r="P282" s="73">
        <v>0</v>
      </c>
      <c r="Q282" s="73">
        <v>0</v>
      </c>
      <c r="R282" s="73">
        <v>0</v>
      </c>
      <c r="S282" s="62">
        <f t="shared" si="8"/>
        <v>1346.58</v>
      </c>
      <c r="T282" s="62">
        <f t="shared" si="9"/>
        <v>0</v>
      </c>
      <c r="U282" s="61" t="str">
        <f>VLOOKUP(B282,'FOLHA RESUMIDA'!C:I,2,0)</f>
        <v>CLELIO FIRMINO SILVA</v>
      </c>
    </row>
    <row r="283" spans="1:21">
      <c r="A283" s="70">
        <v>1</v>
      </c>
      <c r="B283" s="70">
        <v>2891</v>
      </c>
      <c r="C283" s="72" t="s">
        <v>229</v>
      </c>
      <c r="D283" s="71">
        <v>40575</v>
      </c>
      <c r="E283" s="70" t="s">
        <v>557</v>
      </c>
      <c r="F283" s="70" t="s">
        <v>437</v>
      </c>
      <c r="G283" s="73">
        <v>1413.91</v>
      </c>
      <c r="H283" s="73">
        <v>0</v>
      </c>
      <c r="I283" s="73" t="s">
        <v>558</v>
      </c>
      <c r="J283" s="73">
        <v>0</v>
      </c>
      <c r="K283" s="73">
        <v>0</v>
      </c>
      <c r="L283" s="73">
        <v>0</v>
      </c>
      <c r="M283" s="73">
        <v>0</v>
      </c>
      <c r="N283" s="73">
        <v>0</v>
      </c>
      <c r="O283" s="73">
        <v>0</v>
      </c>
      <c r="P283" s="73">
        <v>0</v>
      </c>
      <c r="Q283" s="73">
        <v>0</v>
      </c>
      <c r="R283" s="73">
        <v>0</v>
      </c>
      <c r="S283" s="62">
        <f t="shared" si="8"/>
        <v>1413.91</v>
      </c>
      <c r="T283" s="62">
        <f t="shared" si="9"/>
        <v>0</v>
      </c>
      <c r="U283" s="61" t="str">
        <f>VLOOKUP(B283,'FOLHA RESUMIDA'!C:I,2,0)</f>
        <v>ERICK MEDEIROS</v>
      </c>
    </row>
    <row r="284" spans="1:21">
      <c r="A284" s="70">
        <v>1</v>
      </c>
      <c r="B284" s="70">
        <v>2894</v>
      </c>
      <c r="C284" s="72" t="s">
        <v>230</v>
      </c>
      <c r="D284" s="71">
        <v>40575</v>
      </c>
      <c r="E284" s="70" t="s">
        <v>557</v>
      </c>
      <c r="F284" s="70" t="s">
        <v>506</v>
      </c>
      <c r="G284" s="73">
        <v>1804.6</v>
      </c>
      <c r="H284" s="73">
        <v>0</v>
      </c>
      <c r="I284" s="73" t="s">
        <v>558</v>
      </c>
      <c r="J284" s="73">
        <v>0</v>
      </c>
      <c r="K284" s="73">
        <v>0</v>
      </c>
      <c r="L284" s="73">
        <v>0</v>
      </c>
      <c r="M284" s="73">
        <v>0</v>
      </c>
      <c r="N284" s="73">
        <v>0</v>
      </c>
      <c r="O284" s="73">
        <v>0</v>
      </c>
      <c r="P284" s="73">
        <v>0</v>
      </c>
      <c r="Q284" s="73">
        <v>0</v>
      </c>
      <c r="R284" s="73">
        <v>0</v>
      </c>
      <c r="S284" s="62">
        <f t="shared" si="8"/>
        <v>1804.6</v>
      </c>
      <c r="T284" s="62">
        <f t="shared" si="9"/>
        <v>0</v>
      </c>
      <c r="U284" s="61" t="str">
        <f>VLOOKUP(B284,'FOLHA RESUMIDA'!C:I,2,0)</f>
        <v>JOELNA DINIZ PEREIRA DE SOUSA</v>
      </c>
    </row>
    <row r="285" spans="1:21">
      <c r="A285" s="70">
        <v>1</v>
      </c>
      <c r="B285" s="70">
        <v>2895</v>
      </c>
      <c r="C285" s="72" t="s">
        <v>231</v>
      </c>
      <c r="D285" s="71">
        <v>40575</v>
      </c>
      <c r="E285" s="70" t="s">
        <v>557</v>
      </c>
      <c r="F285" s="70" t="s">
        <v>437</v>
      </c>
      <c r="G285" s="73">
        <v>1346.58</v>
      </c>
      <c r="H285" s="73">
        <v>0</v>
      </c>
      <c r="I285" s="73" t="s">
        <v>558</v>
      </c>
      <c r="J285" s="73">
        <v>0</v>
      </c>
      <c r="K285" s="73">
        <v>0</v>
      </c>
      <c r="L285" s="73">
        <v>0</v>
      </c>
      <c r="M285" s="73">
        <v>0</v>
      </c>
      <c r="N285" s="73">
        <v>0</v>
      </c>
      <c r="O285" s="73">
        <v>0</v>
      </c>
      <c r="P285" s="73">
        <v>0</v>
      </c>
      <c r="Q285" s="73">
        <v>0</v>
      </c>
      <c r="R285" s="73">
        <v>0</v>
      </c>
      <c r="S285" s="62">
        <f t="shared" si="8"/>
        <v>1346.58</v>
      </c>
      <c r="T285" s="62">
        <f t="shared" si="9"/>
        <v>0</v>
      </c>
      <c r="U285" s="61" t="str">
        <f>VLOOKUP(B285,'FOLHA RESUMIDA'!C:I,2,0)</f>
        <v>KLEBER DE OLIVEIRA GALDINO</v>
      </c>
    </row>
    <row r="286" spans="1:21">
      <c r="A286" s="70">
        <v>47</v>
      </c>
      <c r="B286" s="70">
        <v>2904</v>
      </c>
      <c r="C286" s="72" t="s">
        <v>395</v>
      </c>
      <c r="D286" s="71">
        <v>40605</v>
      </c>
      <c r="E286" s="70" t="s">
        <v>557</v>
      </c>
      <c r="F286" s="70" t="s">
        <v>507</v>
      </c>
      <c r="G286" s="73">
        <v>1981.21</v>
      </c>
      <c r="H286" s="73">
        <v>0</v>
      </c>
      <c r="I286" s="73" t="s">
        <v>558</v>
      </c>
      <c r="J286" s="73">
        <v>0</v>
      </c>
      <c r="K286" s="73">
        <v>0</v>
      </c>
      <c r="L286" s="73">
        <v>0</v>
      </c>
      <c r="M286" s="73">
        <v>0</v>
      </c>
      <c r="N286" s="73">
        <v>0</v>
      </c>
      <c r="O286" s="73">
        <v>0</v>
      </c>
      <c r="P286" s="73">
        <v>0</v>
      </c>
      <c r="Q286" s="73">
        <v>0</v>
      </c>
      <c r="R286" s="73">
        <v>0</v>
      </c>
      <c r="S286" s="62">
        <f t="shared" si="8"/>
        <v>1981.21</v>
      </c>
      <c r="T286" s="62">
        <f t="shared" si="9"/>
        <v>0</v>
      </c>
      <c r="U286" s="61" t="str">
        <f>VLOOKUP(B286,'FOLHA RESUMIDA'!C:I,2,0)</f>
        <v>ANTONIO S ALVES DE O JUNIOR</v>
      </c>
    </row>
    <row r="287" spans="1:21">
      <c r="A287" s="70">
        <v>3</v>
      </c>
      <c r="B287" s="70">
        <v>2906</v>
      </c>
      <c r="C287" s="72" t="s">
        <v>366</v>
      </c>
      <c r="D287" s="71">
        <v>40612</v>
      </c>
      <c r="E287" s="70" t="s">
        <v>557</v>
      </c>
      <c r="F287" s="70" t="s">
        <v>524</v>
      </c>
      <c r="G287" s="73">
        <v>4850.38</v>
      </c>
      <c r="H287" s="73">
        <v>0</v>
      </c>
      <c r="I287" s="73" t="s">
        <v>558</v>
      </c>
      <c r="J287" s="73">
        <v>0</v>
      </c>
      <c r="K287" s="73">
        <v>0</v>
      </c>
      <c r="L287" s="73">
        <v>0</v>
      </c>
      <c r="M287" s="73">
        <v>0</v>
      </c>
      <c r="N287" s="73">
        <v>0</v>
      </c>
      <c r="O287" s="73">
        <v>0</v>
      </c>
      <c r="P287" s="73">
        <v>0</v>
      </c>
      <c r="Q287" s="73">
        <v>0</v>
      </c>
      <c r="R287" s="73">
        <v>0</v>
      </c>
      <c r="S287" s="62">
        <f t="shared" si="8"/>
        <v>4850.38</v>
      </c>
      <c r="T287" s="62">
        <f t="shared" si="9"/>
        <v>0</v>
      </c>
      <c r="U287" s="61" t="str">
        <f>VLOOKUP(B287,'FOLHA RESUMIDA'!C:I,2,0)</f>
        <v>ARTHUR A SANTOS WANDERLEY</v>
      </c>
    </row>
    <row r="288" spans="1:21">
      <c r="A288" s="70">
        <v>1</v>
      </c>
      <c r="B288" s="70">
        <v>2907</v>
      </c>
      <c r="C288" s="72" t="s">
        <v>232</v>
      </c>
      <c r="D288" s="71">
        <v>40623</v>
      </c>
      <c r="E288" s="70" t="s">
        <v>557</v>
      </c>
      <c r="F288" s="70" t="s">
        <v>507</v>
      </c>
      <c r="G288" s="73">
        <v>1981.21</v>
      </c>
      <c r="H288" s="73">
        <v>0</v>
      </c>
      <c r="I288" s="73" t="s">
        <v>558</v>
      </c>
      <c r="J288" s="73">
        <v>0</v>
      </c>
      <c r="K288" s="73">
        <v>0</v>
      </c>
      <c r="L288" s="73">
        <v>0</v>
      </c>
      <c r="M288" s="73">
        <v>0</v>
      </c>
      <c r="N288" s="73">
        <v>0</v>
      </c>
      <c r="O288" s="73">
        <v>0</v>
      </c>
      <c r="P288" s="73">
        <v>0</v>
      </c>
      <c r="Q288" s="73">
        <v>0</v>
      </c>
      <c r="R288" s="73">
        <v>0</v>
      </c>
      <c r="S288" s="62">
        <f t="shared" si="8"/>
        <v>1981.21</v>
      </c>
      <c r="T288" s="62">
        <f t="shared" si="9"/>
        <v>0</v>
      </c>
      <c r="U288" s="61" t="str">
        <f>VLOOKUP(B288,'FOLHA RESUMIDA'!C:I,2,0)</f>
        <v>JOELINE LIMA DO NASCIMENTO</v>
      </c>
    </row>
    <row r="289" spans="1:21">
      <c r="A289" s="70">
        <v>1</v>
      </c>
      <c r="B289" s="70">
        <v>2909</v>
      </c>
      <c r="C289" s="72" t="s">
        <v>233</v>
      </c>
      <c r="D289" s="71">
        <v>40634</v>
      </c>
      <c r="E289" s="70" t="s">
        <v>557</v>
      </c>
      <c r="F289" s="70" t="s">
        <v>507</v>
      </c>
      <c r="G289" s="73">
        <v>1981.21</v>
      </c>
      <c r="H289" s="73">
        <v>0</v>
      </c>
      <c r="I289" s="73" t="s">
        <v>558</v>
      </c>
      <c r="J289" s="73">
        <v>0</v>
      </c>
      <c r="K289" s="73">
        <v>0</v>
      </c>
      <c r="L289" s="73">
        <v>0</v>
      </c>
      <c r="M289" s="73">
        <v>0</v>
      </c>
      <c r="N289" s="73">
        <v>0</v>
      </c>
      <c r="O289" s="73">
        <v>0</v>
      </c>
      <c r="P289" s="73">
        <v>0</v>
      </c>
      <c r="Q289" s="73">
        <v>0</v>
      </c>
      <c r="R289" s="73">
        <v>0</v>
      </c>
      <c r="S289" s="62">
        <f t="shared" si="8"/>
        <v>1981.21</v>
      </c>
      <c r="T289" s="62">
        <f t="shared" si="9"/>
        <v>0</v>
      </c>
      <c r="U289" s="61" t="str">
        <f>VLOOKUP(B289,'FOLHA RESUMIDA'!C:I,2,0)</f>
        <v>ROBSON CARNEIRO DA SILVA</v>
      </c>
    </row>
    <row r="290" spans="1:21">
      <c r="A290" s="70">
        <v>1</v>
      </c>
      <c r="B290" s="70">
        <v>2910</v>
      </c>
      <c r="C290" s="72" t="s">
        <v>234</v>
      </c>
      <c r="D290" s="71">
        <v>40639</v>
      </c>
      <c r="E290" s="70" t="s">
        <v>557</v>
      </c>
      <c r="F290" s="70" t="s">
        <v>507</v>
      </c>
      <c r="G290" s="73">
        <v>2080.27</v>
      </c>
      <c r="H290" s="73">
        <v>0</v>
      </c>
      <c r="I290" s="73" t="s">
        <v>558</v>
      </c>
      <c r="J290" s="73">
        <v>2312.9499999999998</v>
      </c>
      <c r="K290" s="73">
        <v>0</v>
      </c>
      <c r="L290" s="73">
        <v>0</v>
      </c>
      <c r="M290" s="73">
        <v>1450</v>
      </c>
      <c r="N290" s="73">
        <v>0</v>
      </c>
      <c r="O290" s="73">
        <v>0</v>
      </c>
      <c r="P290" s="73">
        <v>0</v>
      </c>
      <c r="Q290" s="73">
        <v>0</v>
      </c>
      <c r="R290" s="73">
        <v>0</v>
      </c>
      <c r="S290" s="62">
        <f t="shared" si="8"/>
        <v>2080.27</v>
      </c>
      <c r="T290" s="62">
        <f t="shared" si="9"/>
        <v>3762.95</v>
      </c>
      <c r="U290" s="61" t="str">
        <f>VLOOKUP(B290,'FOLHA RESUMIDA'!C:I,2,0)</f>
        <v>JOSE VITAL DUARTE JUNIOR</v>
      </c>
    </row>
    <row r="291" spans="1:21">
      <c r="A291" s="70">
        <v>1</v>
      </c>
      <c r="B291" s="70">
        <v>2911</v>
      </c>
      <c r="C291" s="72" t="s">
        <v>235</v>
      </c>
      <c r="D291" s="71">
        <v>40644</v>
      </c>
      <c r="E291" s="70" t="s">
        <v>557</v>
      </c>
      <c r="F291" s="70" t="s">
        <v>437</v>
      </c>
      <c r="G291" s="73">
        <v>1484.6</v>
      </c>
      <c r="H291" s="73">
        <v>0</v>
      </c>
      <c r="I291" s="73" t="s">
        <v>558</v>
      </c>
      <c r="J291" s="73">
        <v>0</v>
      </c>
      <c r="K291" s="73">
        <v>0</v>
      </c>
      <c r="L291" s="73">
        <v>0</v>
      </c>
      <c r="M291" s="73">
        <v>0</v>
      </c>
      <c r="N291" s="73">
        <v>0</v>
      </c>
      <c r="O291" s="73">
        <v>0</v>
      </c>
      <c r="P291" s="73">
        <v>0</v>
      </c>
      <c r="Q291" s="73">
        <v>0</v>
      </c>
      <c r="R291" s="73">
        <v>0</v>
      </c>
      <c r="S291" s="62">
        <f t="shared" si="8"/>
        <v>1484.6</v>
      </c>
      <c r="T291" s="62">
        <f t="shared" si="9"/>
        <v>0</v>
      </c>
      <c r="U291" s="61" t="str">
        <f>VLOOKUP(B291,'FOLHA RESUMIDA'!C:I,2,0)</f>
        <v>ALDJANE MARIA DOS SANTOS</v>
      </c>
    </row>
    <row r="292" spans="1:21">
      <c r="A292" s="70">
        <v>1</v>
      </c>
      <c r="B292" s="70">
        <v>2915</v>
      </c>
      <c r="C292" s="72" t="s">
        <v>236</v>
      </c>
      <c r="D292" s="71">
        <v>40647</v>
      </c>
      <c r="E292" s="70" t="s">
        <v>557</v>
      </c>
      <c r="F292" s="70" t="s">
        <v>437</v>
      </c>
      <c r="G292" s="73">
        <v>1484.6</v>
      </c>
      <c r="H292" s="73">
        <v>0</v>
      </c>
      <c r="I292" s="73" t="s">
        <v>558</v>
      </c>
      <c r="J292" s="73">
        <v>0</v>
      </c>
      <c r="K292" s="73">
        <v>0</v>
      </c>
      <c r="L292" s="73">
        <v>0</v>
      </c>
      <c r="M292" s="73">
        <v>0</v>
      </c>
      <c r="N292" s="73">
        <v>0</v>
      </c>
      <c r="O292" s="73">
        <v>0</v>
      </c>
      <c r="P292" s="73">
        <v>0</v>
      </c>
      <c r="Q292" s="73">
        <v>0</v>
      </c>
      <c r="R292" s="73">
        <v>0</v>
      </c>
      <c r="S292" s="62">
        <f t="shared" si="8"/>
        <v>1484.6</v>
      </c>
      <c r="T292" s="62">
        <f t="shared" si="9"/>
        <v>0</v>
      </c>
      <c r="U292" s="61" t="str">
        <f>VLOOKUP(B292,'FOLHA RESUMIDA'!C:I,2,0)</f>
        <v>HAMILTON LINO ALVES</v>
      </c>
    </row>
    <row r="293" spans="1:21">
      <c r="A293" s="70">
        <v>1</v>
      </c>
      <c r="B293" s="70">
        <v>2917</v>
      </c>
      <c r="C293" s="72" t="s">
        <v>237</v>
      </c>
      <c r="D293" s="71">
        <v>40644</v>
      </c>
      <c r="E293" s="70" t="s">
        <v>557</v>
      </c>
      <c r="F293" s="70" t="s">
        <v>437</v>
      </c>
      <c r="G293" s="73">
        <v>1558.83</v>
      </c>
      <c r="H293" s="73">
        <v>0</v>
      </c>
      <c r="I293" s="73" t="s">
        <v>558</v>
      </c>
      <c r="J293" s="73">
        <v>0</v>
      </c>
      <c r="K293" s="73">
        <v>0</v>
      </c>
      <c r="L293" s="73">
        <v>0</v>
      </c>
      <c r="M293" s="73">
        <v>0</v>
      </c>
      <c r="N293" s="73">
        <v>0</v>
      </c>
      <c r="O293" s="73">
        <v>0</v>
      </c>
      <c r="P293" s="73">
        <v>0</v>
      </c>
      <c r="Q293" s="73">
        <v>0</v>
      </c>
      <c r="R293" s="73">
        <v>0</v>
      </c>
      <c r="S293" s="62">
        <f t="shared" si="8"/>
        <v>1558.83</v>
      </c>
      <c r="T293" s="62">
        <f t="shared" si="9"/>
        <v>0</v>
      </c>
      <c r="U293" s="61" t="str">
        <f>VLOOKUP(B293,'FOLHA RESUMIDA'!C:I,2,0)</f>
        <v>LUCICLEIDE PEREIRA DEODATO</v>
      </c>
    </row>
    <row r="294" spans="1:21">
      <c r="A294" s="70">
        <v>1</v>
      </c>
      <c r="B294" s="70">
        <v>2918</v>
      </c>
      <c r="C294" s="72" t="s">
        <v>238</v>
      </c>
      <c r="D294" s="71">
        <v>40644</v>
      </c>
      <c r="E294" s="70" t="s">
        <v>557</v>
      </c>
      <c r="F294" s="70" t="s">
        <v>437</v>
      </c>
      <c r="G294" s="73">
        <v>1346.58</v>
      </c>
      <c r="H294" s="73">
        <v>0</v>
      </c>
      <c r="I294" s="73" t="s">
        <v>558</v>
      </c>
      <c r="J294" s="73">
        <v>0</v>
      </c>
      <c r="K294" s="73">
        <v>0</v>
      </c>
      <c r="L294" s="73">
        <v>0</v>
      </c>
      <c r="M294" s="73">
        <v>0</v>
      </c>
      <c r="N294" s="73">
        <v>0</v>
      </c>
      <c r="O294" s="73">
        <v>0</v>
      </c>
      <c r="P294" s="73">
        <v>0</v>
      </c>
      <c r="Q294" s="73">
        <v>0</v>
      </c>
      <c r="R294" s="73">
        <v>0</v>
      </c>
      <c r="S294" s="62">
        <f t="shared" si="8"/>
        <v>1346.58</v>
      </c>
      <c r="T294" s="62">
        <f t="shared" si="9"/>
        <v>0</v>
      </c>
      <c r="U294" s="61" t="str">
        <f>VLOOKUP(B294,'FOLHA RESUMIDA'!C:I,2,0)</f>
        <v>MARIA DAS NEVES DE BARROS</v>
      </c>
    </row>
    <row r="295" spans="1:21">
      <c r="A295" s="70">
        <v>1</v>
      </c>
      <c r="B295" s="70">
        <v>2921</v>
      </c>
      <c r="C295" s="72" t="s">
        <v>239</v>
      </c>
      <c r="D295" s="71">
        <v>40644</v>
      </c>
      <c r="E295" s="70" t="s">
        <v>557</v>
      </c>
      <c r="F295" s="70" t="s">
        <v>437</v>
      </c>
      <c r="G295" s="73">
        <v>1484.6</v>
      </c>
      <c r="H295" s="73">
        <v>0</v>
      </c>
      <c r="I295" s="73" t="s">
        <v>558</v>
      </c>
      <c r="J295" s="73">
        <v>0</v>
      </c>
      <c r="K295" s="73">
        <v>0</v>
      </c>
      <c r="L295" s="73">
        <v>0</v>
      </c>
      <c r="M295" s="73">
        <v>0</v>
      </c>
      <c r="N295" s="73">
        <v>0</v>
      </c>
      <c r="O295" s="73">
        <v>0</v>
      </c>
      <c r="P295" s="73">
        <v>0</v>
      </c>
      <c r="Q295" s="73">
        <v>0</v>
      </c>
      <c r="R295" s="73">
        <v>0</v>
      </c>
      <c r="S295" s="62">
        <f t="shared" si="8"/>
        <v>1484.6</v>
      </c>
      <c r="T295" s="62">
        <f t="shared" si="9"/>
        <v>0</v>
      </c>
      <c r="U295" s="61" t="str">
        <f>VLOOKUP(B295,'FOLHA RESUMIDA'!C:I,2,0)</f>
        <v>TIAGO MANOEL DE SOUSA LEITE</v>
      </c>
    </row>
    <row r="296" spans="1:21">
      <c r="A296" s="70">
        <v>1</v>
      </c>
      <c r="B296" s="70">
        <v>2922</v>
      </c>
      <c r="C296" s="72" t="s">
        <v>240</v>
      </c>
      <c r="D296" s="71">
        <v>40644</v>
      </c>
      <c r="E296" s="70" t="s">
        <v>557</v>
      </c>
      <c r="F296" s="70" t="s">
        <v>437</v>
      </c>
      <c r="G296" s="73">
        <v>1558.83</v>
      </c>
      <c r="H296" s="73">
        <v>0</v>
      </c>
      <c r="I296" s="73" t="s">
        <v>558</v>
      </c>
      <c r="J296" s="73">
        <v>0</v>
      </c>
      <c r="K296" s="73">
        <v>0</v>
      </c>
      <c r="L296" s="73">
        <v>0</v>
      </c>
      <c r="M296" s="73">
        <v>0</v>
      </c>
      <c r="N296" s="73">
        <v>0</v>
      </c>
      <c r="O296" s="73">
        <v>0</v>
      </c>
      <c r="P296" s="73">
        <v>0</v>
      </c>
      <c r="Q296" s="73">
        <v>0</v>
      </c>
      <c r="R296" s="73">
        <v>0</v>
      </c>
      <c r="S296" s="62">
        <f t="shared" si="8"/>
        <v>1558.83</v>
      </c>
      <c r="T296" s="62">
        <f t="shared" si="9"/>
        <v>0</v>
      </c>
      <c r="U296" s="61" t="str">
        <f>VLOOKUP(B296,'FOLHA RESUMIDA'!C:I,2,0)</f>
        <v>XENIA KELY VERISSIMO DINIZ</v>
      </c>
    </row>
    <row r="297" spans="1:21">
      <c r="A297" s="70">
        <v>1</v>
      </c>
      <c r="B297" s="70">
        <v>2926</v>
      </c>
      <c r="C297" s="72" t="s">
        <v>241</v>
      </c>
      <c r="D297" s="71">
        <v>40665</v>
      </c>
      <c r="E297" s="70" t="s">
        <v>557</v>
      </c>
      <c r="F297" s="70" t="s">
        <v>437</v>
      </c>
      <c r="G297" s="73">
        <v>1636.82</v>
      </c>
      <c r="H297" s="73">
        <v>0</v>
      </c>
      <c r="I297" s="73" t="s">
        <v>558</v>
      </c>
      <c r="J297" s="73">
        <v>0</v>
      </c>
      <c r="K297" s="73">
        <v>0</v>
      </c>
      <c r="L297" s="73">
        <v>0</v>
      </c>
      <c r="M297" s="73">
        <v>0</v>
      </c>
      <c r="N297" s="73">
        <v>0</v>
      </c>
      <c r="O297" s="73">
        <v>0</v>
      </c>
      <c r="P297" s="73">
        <v>0</v>
      </c>
      <c r="Q297" s="73">
        <v>0</v>
      </c>
      <c r="R297" s="73">
        <v>0</v>
      </c>
      <c r="S297" s="62">
        <f t="shared" si="8"/>
        <v>1636.82</v>
      </c>
      <c r="T297" s="62">
        <f t="shared" si="9"/>
        <v>0</v>
      </c>
      <c r="U297" s="61" t="str">
        <f>VLOOKUP(B297,'FOLHA RESUMIDA'!C:I,2,0)</f>
        <v>ANTONIO CARLOS DE LUNA MATOS</v>
      </c>
    </row>
    <row r="298" spans="1:21">
      <c r="A298" s="70">
        <v>1</v>
      </c>
      <c r="B298" s="70">
        <v>2927</v>
      </c>
      <c r="C298" s="72" t="s">
        <v>242</v>
      </c>
      <c r="D298" s="71">
        <v>40665</v>
      </c>
      <c r="E298" s="70" t="s">
        <v>557</v>
      </c>
      <c r="F298" s="70" t="s">
        <v>437</v>
      </c>
      <c r="G298" s="73">
        <v>1484.61</v>
      </c>
      <c r="H298" s="73">
        <v>0</v>
      </c>
      <c r="I298" s="73" t="s">
        <v>558</v>
      </c>
      <c r="J298" s="73">
        <v>0</v>
      </c>
      <c r="K298" s="73">
        <v>0</v>
      </c>
      <c r="L298" s="73">
        <v>0</v>
      </c>
      <c r="M298" s="73">
        <v>0</v>
      </c>
      <c r="N298" s="73">
        <v>0</v>
      </c>
      <c r="O298" s="73">
        <v>0</v>
      </c>
      <c r="P298" s="73">
        <v>0</v>
      </c>
      <c r="Q298" s="73">
        <v>0</v>
      </c>
      <c r="R298" s="73">
        <v>0</v>
      </c>
      <c r="S298" s="62">
        <f t="shared" si="8"/>
        <v>1484.61</v>
      </c>
      <c r="T298" s="62">
        <f t="shared" si="9"/>
        <v>0</v>
      </c>
      <c r="U298" s="61" t="str">
        <f>VLOOKUP(B298,'FOLHA RESUMIDA'!C:I,2,0)</f>
        <v>DEYVISON MACHADO DA SILVA</v>
      </c>
    </row>
    <row r="299" spans="1:21">
      <c r="A299" s="70">
        <v>1</v>
      </c>
      <c r="B299" s="70">
        <v>2930</v>
      </c>
      <c r="C299" s="72" t="s">
        <v>243</v>
      </c>
      <c r="D299" s="71">
        <v>40665</v>
      </c>
      <c r="E299" s="70" t="s">
        <v>557</v>
      </c>
      <c r="F299" s="70" t="s">
        <v>527</v>
      </c>
      <c r="G299" s="73">
        <v>1636.82</v>
      </c>
      <c r="H299" s="73">
        <v>0</v>
      </c>
      <c r="I299" s="73" t="s">
        <v>558</v>
      </c>
      <c r="J299" s="73">
        <v>0</v>
      </c>
      <c r="K299" s="73">
        <v>0</v>
      </c>
      <c r="L299" s="73">
        <v>0</v>
      </c>
      <c r="M299" s="73">
        <v>0</v>
      </c>
      <c r="N299" s="73">
        <v>0</v>
      </c>
      <c r="O299" s="73">
        <v>0</v>
      </c>
      <c r="P299" s="73">
        <v>0</v>
      </c>
      <c r="Q299" s="73">
        <v>0</v>
      </c>
      <c r="R299" s="73">
        <v>0</v>
      </c>
      <c r="S299" s="62">
        <f t="shared" si="8"/>
        <v>1636.82</v>
      </c>
      <c r="T299" s="62">
        <f t="shared" si="9"/>
        <v>0</v>
      </c>
      <c r="U299" s="61" t="str">
        <f>VLOOKUP(B299,'FOLHA RESUMIDA'!C:I,2,0)</f>
        <v>JOSE AURICELIO C DE ARAUJO</v>
      </c>
    </row>
    <row r="300" spans="1:21">
      <c r="A300" s="70">
        <v>1</v>
      </c>
      <c r="B300" s="70">
        <v>2931</v>
      </c>
      <c r="C300" s="72" t="s">
        <v>244</v>
      </c>
      <c r="D300" s="71">
        <v>40665</v>
      </c>
      <c r="E300" s="70" t="s">
        <v>557</v>
      </c>
      <c r="F300" s="70" t="s">
        <v>506</v>
      </c>
      <c r="G300" s="73">
        <v>1804.6</v>
      </c>
      <c r="H300" s="73">
        <v>0</v>
      </c>
      <c r="I300" s="73" t="s">
        <v>558</v>
      </c>
      <c r="J300" s="73">
        <v>822.38</v>
      </c>
      <c r="K300" s="73">
        <v>0</v>
      </c>
      <c r="L300" s="73">
        <v>0</v>
      </c>
      <c r="M300" s="73">
        <v>0</v>
      </c>
      <c r="N300" s="73">
        <v>0</v>
      </c>
      <c r="O300" s="73">
        <v>0</v>
      </c>
      <c r="P300" s="73">
        <v>0</v>
      </c>
      <c r="Q300" s="73">
        <v>0</v>
      </c>
      <c r="R300" s="73">
        <v>0</v>
      </c>
      <c r="S300" s="62">
        <f t="shared" si="8"/>
        <v>1804.6</v>
      </c>
      <c r="T300" s="62">
        <f t="shared" si="9"/>
        <v>822.38</v>
      </c>
      <c r="U300" s="61" t="str">
        <f>VLOOKUP(B300,'FOLHA RESUMIDA'!C:I,2,0)</f>
        <v>JOSILENE FARIAS DOS SANTOS ALM</v>
      </c>
    </row>
    <row r="301" spans="1:21">
      <c r="A301" s="70">
        <v>1</v>
      </c>
      <c r="B301" s="70">
        <v>2933</v>
      </c>
      <c r="C301" s="72" t="s">
        <v>245</v>
      </c>
      <c r="D301" s="71">
        <v>40665</v>
      </c>
      <c r="E301" s="70" t="s">
        <v>557</v>
      </c>
      <c r="F301" s="70" t="s">
        <v>526</v>
      </c>
      <c r="G301" s="73">
        <v>1484.6</v>
      </c>
      <c r="H301" s="73">
        <v>0</v>
      </c>
      <c r="I301" s="73" t="s">
        <v>558</v>
      </c>
      <c r="J301" s="73">
        <v>0</v>
      </c>
      <c r="K301" s="73">
        <v>0</v>
      </c>
      <c r="L301" s="73">
        <v>0</v>
      </c>
      <c r="M301" s="73">
        <v>0</v>
      </c>
      <c r="N301" s="73">
        <v>0</v>
      </c>
      <c r="O301" s="73">
        <v>0</v>
      </c>
      <c r="P301" s="73">
        <v>0</v>
      </c>
      <c r="Q301" s="73">
        <v>0</v>
      </c>
      <c r="R301" s="73">
        <v>0</v>
      </c>
      <c r="S301" s="62">
        <f t="shared" si="8"/>
        <v>1484.6</v>
      </c>
      <c r="T301" s="62">
        <f t="shared" si="9"/>
        <v>0</v>
      </c>
      <c r="U301" s="61" t="str">
        <f>VLOOKUP(B301,'FOLHA RESUMIDA'!C:I,2,0)</f>
        <v>LUCY DIAS DE ANDRADE</v>
      </c>
    </row>
    <row r="302" spans="1:21">
      <c r="A302" s="70">
        <v>1</v>
      </c>
      <c r="B302" s="70">
        <v>2936</v>
      </c>
      <c r="C302" s="72" t="s">
        <v>246</v>
      </c>
      <c r="D302" s="71">
        <v>40665</v>
      </c>
      <c r="E302" s="70" t="s">
        <v>557</v>
      </c>
      <c r="F302" s="70" t="s">
        <v>437</v>
      </c>
      <c r="G302" s="73">
        <v>1484.6</v>
      </c>
      <c r="H302" s="73">
        <v>0</v>
      </c>
      <c r="I302" s="73" t="s">
        <v>558</v>
      </c>
      <c r="J302" s="73">
        <v>0</v>
      </c>
      <c r="K302" s="73">
        <v>0</v>
      </c>
      <c r="L302" s="73">
        <v>0</v>
      </c>
      <c r="M302" s="73">
        <v>0</v>
      </c>
      <c r="N302" s="73">
        <v>0</v>
      </c>
      <c r="O302" s="73">
        <v>0</v>
      </c>
      <c r="P302" s="73">
        <v>0</v>
      </c>
      <c r="Q302" s="73">
        <v>0</v>
      </c>
      <c r="R302" s="73">
        <v>0</v>
      </c>
      <c r="S302" s="62">
        <f t="shared" si="8"/>
        <v>1484.6</v>
      </c>
      <c r="T302" s="62">
        <f t="shared" si="9"/>
        <v>0</v>
      </c>
      <c r="U302" s="61" t="str">
        <f>VLOOKUP(B302,'FOLHA RESUMIDA'!C:I,2,0)</f>
        <v>ROSIMERE SOARES DA SILVA</v>
      </c>
    </row>
    <row r="303" spans="1:21">
      <c r="A303" s="70">
        <v>1</v>
      </c>
      <c r="B303" s="70">
        <v>2937</v>
      </c>
      <c r="C303" s="72" t="s">
        <v>247</v>
      </c>
      <c r="D303" s="71">
        <v>40665</v>
      </c>
      <c r="E303" s="70" t="s">
        <v>557</v>
      </c>
      <c r="F303" s="70" t="s">
        <v>437</v>
      </c>
      <c r="G303" s="73">
        <v>1346.58</v>
      </c>
      <c r="H303" s="73">
        <v>0</v>
      </c>
      <c r="I303" s="73" t="s">
        <v>558</v>
      </c>
      <c r="J303" s="73">
        <v>0</v>
      </c>
      <c r="K303" s="73">
        <v>0</v>
      </c>
      <c r="L303" s="73">
        <v>0</v>
      </c>
      <c r="M303" s="73">
        <v>0</v>
      </c>
      <c r="N303" s="73">
        <v>0</v>
      </c>
      <c r="O303" s="73">
        <v>0</v>
      </c>
      <c r="P303" s="73">
        <v>0</v>
      </c>
      <c r="Q303" s="73">
        <v>0</v>
      </c>
      <c r="R303" s="73">
        <v>0</v>
      </c>
      <c r="S303" s="62">
        <f t="shared" si="8"/>
        <v>1346.58</v>
      </c>
      <c r="T303" s="62">
        <f t="shared" si="9"/>
        <v>0</v>
      </c>
      <c r="U303" s="61" t="str">
        <f>VLOOKUP(B303,'FOLHA RESUMIDA'!C:I,2,0)</f>
        <v>SANDRA REGINA V DOS SANTOS</v>
      </c>
    </row>
    <row r="304" spans="1:21">
      <c r="A304" s="70">
        <v>1</v>
      </c>
      <c r="B304" s="70">
        <v>2941</v>
      </c>
      <c r="C304" s="72" t="s">
        <v>248</v>
      </c>
      <c r="D304" s="71">
        <v>40672</v>
      </c>
      <c r="E304" s="70" t="s">
        <v>557</v>
      </c>
      <c r="F304" s="70" t="s">
        <v>507</v>
      </c>
      <c r="G304" s="73">
        <v>1981.2</v>
      </c>
      <c r="H304" s="73">
        <v>0</v>
      </c>
      <c r="I304" s="73" t="s">
        <v>558</v>
      </c>
      <c r="J304" s="73">
        <v>2312.9499999999998</v>
      </c>
      <c r="K304" s="73">
        <v>0</v>
      </c>
      <c r="L304" s="73">
        <v>0</v>
      </c>
      <c r="M304" s="73">
        <v>0</v>
      </c>
      <c r="N304" s="73">
        <v>0</v>
      </c>
      <c r="O304" s="73">
        <v>0</v>
      </c>
      <c r="P304" s="73">
        <v>0</v>
      </c>
      <c r="Q304" s="73">
        <v>0</v>
      </c>
      <c r="R304" s="73">
        <v>0</v>
      </c>
      <c r="S304" s="62">
        <f t="shared" si="8"/>
        <v>1981.2</v>
      </c>
      <c r="T304" s="62">
        <f t="shared" si="9"/>
        <v>2312.9499999999998</v>
      </c>
      <c r="U304" s="61" t="str">
        <f>VLOOKUP(B304,'FOLHA RESUMIDA'!C:I,2,0)</f>
        <v>DANIELLE MARIA P NASCIMENTO</v>
      </c>
    </row>
    <row r="305" spans="1:21">
      <c r="A305" s="70">
        <v>1</v>
      </c>
      <c r="B305" s="70">
        <v>2942</v>
      </c>
      <c r="C305" s="72" t="s">
        <v>249</v>
      </c>
      <c r="D305" s="71">
        <v>40682</v>
      </c>
      <c r="E305" s="70" t="s">
        <v>557</v>
      </c>
      <c r="F305" s="70" t="s">
        <v>437</v>
      </c>
      <c r="G305" s="73">
        <v>1484.61</v>
      </c>
      <c r="H305" s="73">
        <v>0</v>
      </c>
      <c r="I305" s="73" t="s">
        <v>558</v>
      </c>
      <c r="J305" s="73">
        <v>0</v>
      </c>
      <c r="K305" s="73">
        <v>0</v>
      </c>
      <c r="L305" s="73">
        <v>0</v>
      </c>
      <c r="M305" s="73">
        <v>0</v>
      </c>
      <c r="N305" s="73">
        <v>0</v>
      </c>
      <c r="O305" s="73">
        <v>0</v>
      </c>
      <c r="P305" s="73">
        <v>0</v>
      </c>
      <c r="Q305" s="73">
        <v>0</v>
      </c>
      <c r="R305" s="73">
        <v>0</v>
      </c>
      <c r="S305" s="62">
        <f t="shared" si="8"/>
        <v>1484.61</v>
      </c>
      <c r="T305" s="62">
        <f t="shared" si="9"/>
        <v>0</v>
      </c>
      <c r="U305" s="61" t="str">
        <f>VLOOKUP(B305,'FOLHA RESUMIDA'!C:I,2,0)</f>
        <v>ELIDIANE BARROS DA CRUZ</v>
      </c>
    </row>
    <row r="306" spans="1:21">
      <c r="A306" s="70">
        <v>1</v>
      </c>
      <c r="B306" s="70">
        <v>2943</v>
      </c>
      <c r="C306" s="72" t="s">
        <v>250</v>
      </c>
      <c r="D306" s="71">
        <v>40682</v>
      </c>
      <c r="E306" s="70" t="s">
        <v>557</v>
      </c>
      <c r="F306" s="70" t="s">
        <v>437</v>
      </c>
      <c r="G306" s="73">
        <v>1346.58</v>
      </c>
      <c r="H306" s="73">
        <v>0</v>
      </c>
      <c r="I306" s="73" t="s">
        <v>558</v>
      </c>
      <c r="J306" s="73">
        <v>0</v>
      </c>
      <c r="K306" s="73">
        <v>0</v>
      </c>
      <c r="L306" s="73">
        <v>0</v>
      </c>
      <c r="M306" s="73">
        <v>0</v>
      </c>
      <c r="N306" s="73">
        <v>0</v>
      </c>
      <c r="O306" s="73">
        <v>0</v>
      </c>
      <c r="P306" s="73">
        <v>0</v>
      </c>
      <c r="Q306" s="73">
        <v>0</v>
      </c>
      <c r="R306" s="73">
        <v>0</v>
      </c>
      <c r="S306" s="62">
        <f t="shared" si="8"/>
        <v>1346.58</v>
      </c>
      <c r="T306" s="62">
        <f t="shared" si="9"/>
        <v>0</v>
      </c>
      <c r="U306" s="61" t="str">
        <f>VLOOKUP(B306,'FOLHA RESUMIDA'!C:I,2,0)</f>
        <v>MARIA JOSE GUILHERME</v>
      </c>
    </row>
    <row r="307" spans="1:21">
      <c r="A307" s="70">
        <v>59</v>
      </c>
      <c r="B307" s="70">
        <v>2962</v>
      </c>
      <c r="C307" s="72" t="s">
        <v>413</v>
      </c>
      <c r="D307" s="71">
        <v>41732</v>
      </c>
      <c r="E307" s="70" t="s">
        <v>557</v>
      </c>
      <c r="F307" s="70" t="s">
        <v>508</v>
      </c>
      <c r="G307" s="73">
        <v>1886.84</v>
      </c>
      <c r="H307" s="73">
        <v>0</v>
      </c>
      <c r="I307" s="73" t="s">
        <v>558</v>
      </c>
      <c r="J307" s="73">
        <v>0</v>
      </c>
      <c r="K307" s="73">
        <v>0</v>
      </c>
      <c r="L307" s="73">
        <v>214.7</v>
      </c>
      <c r="M307" s="73">
        <v>0</v>
      </c>
      <c r="N307" s="73">
        <v>0</v>
      </c>
      <c r="O307" s="73">
        <v>0</v>
      </c>
      <c r="P307" s="73">
        <v>0</v>
      </c>
      <c r="Q307" s="73">
        <v>0</v>
      </c>
      <c r="R307" s="73">
        <v>0</v>
      </c>
      <c r="S307" s="62">
        <f t="shared" si="8"/>
        <v>1886.84</v>
      </c>
      <c r="T307" s="62">
        <f t="shared" si="9"/>
        <v>214.7</v>
      </c>
      <c r="U307" s="61" t="str">
        <f>VLOOKUP(B307,'FOLHA RESUMIDA'!C:I,2,0)</f>
        <v>GYSELLE SANTOS AZEVEDO</v>
      </c>
    </row>
    <row r="308" spans="1:21">
      <c r="A308" s="70">
        <v>1</v>
      </c>
      <c r="B308" s="70">
        <v>2969</v>
      </c>
      <c r="C308" s="72" t="s">
        <v>251</v>
      </c>
      <c r="D308" s="71">
        <v>41732</v>
      </c>
      <c r="E308" s="70" t="s">
        <v>557</v>
      </c>
      <c r="F308" s="70" t="s">
        <v>508</v>
      </c>
      <c r="G308" s="73">
        <v>1886.85</v>
      </c>
      <c r="H308" s="73">
        <v>0</v>
      </c>
      <c r="I308" s="73" t="s">
        <v>558</v>
      </c>
      <c r="J308" s="73">
        <v>1079.3800000000001</v>
      </c>
      <c r="K308" s="73">
        <v>0</v>
      </c>
      <c r="L308" s="73">
        <v>0</v>
      </c>
      <c r="M308" s="73">
        <v>0</v>
      </c>
      <c r="N308" s="73">
        <v>0</v>
      </c>
      <c r="O308" s="73">
        <v>0</v>
      </c>
      <c r="P308" s="73">
        <v>0</v>
      </c>
      <c r="Q308" s="73">
        <v>0</v>
      </c>
      <c r="R308" s="73">
        <v>0</v>
      </c>
      <c r="S308" s="62">
        <f t="shared" si="8"/>
        <v>1886.85</v>
      </c>
      <c r="T308" s="62">
        <f t="shared" si="9"/>
        <v>1079.3800000000001</v>
      </c>
      <c r="U308" s="61" t="str">
        <f>VLOOKUP(B308,'FOLHA RESUMIDA'!C:I,2,0)</f>
        <v>LEYRIANE TELMA V FARIAS</v>
      </c>
    </row>
    <row r="309" spans="1:21">
      <c r="A309" s="70">
        <v>3</v>
      </c>
      <c r="B309" s="70">
        <v>2970</v>
      </c>
      <c r="C309" s="72" t="s">
        <v>352</v>
      </c>
      <c r="D309" s="71">
        <v>41732</v>
      </c>
      <c r="E309" s="70" t="s">
        <v>557</v>
      </c>
      <c r="F309" s="70" t="s">
        <v>508</v>
      </c>
      <c r="G309" s="73">
        <v>1886.84</v>
      </c>
      <c r="H309" s="73">
        <v>0</v>
      </c>
      <c r="I309" s="73" t="s">
        <v>558</v>
      </c>
      <c r="J309" s="73">
        <v>0</v>
      </c>
      <c r="K309" s="73">
        <v>0</v>
      </c>
      <c r="L309" s="73">
        <v>0</v>
      </c>
      <c r="M309" s="73">
        <v>0</v>
      </c>
      <c r="N309" s="73">
        <v>0</v>
      </c>
      <c r="O309" s="73">
        <v>0</v>
      </c>
      <c r="P309" s="73">
        <v>0</v>
      </c>
      <c r="Q309" s="73">
        <v>0</v>
      </c>
      <c r="R309" s="73">
        <v>0</v>
      </c>
      <c r="S309" s="62">
        <f t="shared" si="8"/>
        <v>1886.84</v>
      </c>
      <c r="T309" s="62">
        <f t="shared" si="9"/>
        <v>0</v>
      </c>
      <c r="U309" s="61" t="str">
        <f>VLOOKUP(B309,'FOLHA RESUMIDA'!C:I,2,0)</f>
        <v>DAYANE M VALENCA DE OLIVEIRA</v>
      </c>
    </row>
    <row r="310" spans="1:21">
      <c r="A310" s="70">
        <v>10</v>
      </c>
      <c r="B310" s="70">
        <v>2971</v>
      </c>
      <c r="C310" s="72" t="s">
        <v>404</v>
      </c>
      <c r="D310" s="71">
        <v>41732</v>
      </c>
      <c r="E310" s="70" t="s">
        <v>557</v>
      </c>
      <c r="F310" s="70" t="s">
        <v>508</v>
      </c>
      <c r="G310" s="73">
        <v>1886.84</v>
      </c>
      <c r="H310" s="73">
        <v>0</v>
      </c>
      <c r="I310" s="73" t="s">
        <v>558</v>
      </c>
      <c r="J310" s="73">
        <v>0</v>
      </c>
      <c r="K310" s="73">
        <v>0</v>
      </c>
      <c r="L310" s="73">
        <v>0</v>
      </c>
      <c r="M310" s="73">
        <v>0</v>
      </c>
      <c r="N310" s="73">
        <v>0</v>
      </c>
      <c r="O310" s="73">
        <v>0</v>
      </c>
      <c r="P310" s="73">
        <v>0</v>
      </c>
      <c r="Q310" s="73">
        <v>0</v>
      </c>
      <c r="R310" s="73">
        <v>0</v>
      </c>
      <c r="S310" s="62">
        <f t="shared" si="8"/>
        <v>1886.84</v>
      </c>
      <c r="T310" s="62">
        <f t="shared" si="9"/>
        <v>0</v>
      </c>
      <c r="U310" s="61" t="str">
        <f>VLOOKUP(B310,'FOLHA RESUMIDA'!C:I,2,0)</f>
        <v>LETYCIA THAISA V FARIAS</v>
      </c>
    </row>
    <row r="311" spans="1:21">
      <c r="A311" s="70">
        <v>3</v>
      </c>
      <c r="B311" s="70">
        <v>2973</v>
      </c>
      <c r="C311" s="72" t="s">
        <v>361</v>
      </c>
      <c r="D311" s="71">
        <v>41732</v>
      </c>
      <c r="E311" s="70" t="s">
        <v>557</v>
      </c>
      <c r="F311" s="70" t="s">
        <v>508</v>
      </c>
      <c r="G311" s="73">
        <v>1886.84</v>
      </c>
      <c r="H311" s="73">
        <v>0</v>
      </c>
      <c r="I311" s="73" t="s">
        <v>558</v>
      </c>
      <c r="J311" s="73">
        <v>0</v>
      </c>
      <c r="K311" s="73">
        <v>0</v>
      </c>
      <c r="L311" s="73">
        <v>214.7</v>
      </c>
      <c r="M311" s="73">
        <v>0</v>
      </c>
      <c r="N311" s="73">
        <v>0</v>
      </c>
      <c r="O311" s="73">
        <v>0</v>
      </c>
      <c r="P311" s="73">
        <v>0</v>
      </c>
      <c r="Q311" s="73">
        <v>0</v>
      </c>
      <c r="R311" s="73">
        <v>0</v>
      </c>
      <c r="S311" s="62">
        <f t="shared" si="8"/>
        <v>1886.84</v>
      </c>
      <c r="T311" s="62">
        <f t="shared" si="9"/>
        <v>214.7</v>
      </c>
      <c r="U311" s="61" t="str">
        <f>VLOOKUP(B311,'FOLHA RESUMIDA'!C:I,2,0)</f>
        <v>ELDERSON GOMES DA CUNHA</v>
      </c>
    </row>
    <row r="312" spans="1:21">
      <c r="A312" s="70">
        <v>3</v>
      </c>
      <c r="B312" s="70">
        <v>2974</v>
      </c>
      <c r="C312" s="72" t="s">
        <v>362</v>
      </c>
      <c r="D312" s="71">
        <v>41732</v>
      </c>
      <c r="E312" s="70" t="s">
        <v>557</v>
      </c>
      <c r="F312" s="70" t="s">
        <v>508</v>
      </c>
      <c r="G312" s="73">
        <v>1886.84</v>
      </c>
      <c r="H312" s="73">
        <v>0</v>
      </c>
      <c r="I312" s="73" t="s">
        <v>558</v>
      </c>
      <c r="J312" s="73">
        <v>0</v>
      </c>
      <c r="K312" s="73">
        <v>0</v>
      </c>
      <c r="L312" s="73">
        <v>0</v>
      </c>
      <c r="M312" s="73">
        <v>0</v>
      </c>
      <c r="N312" s="73">
        <v>0</v>
      </c>
      <c r="O312" s="73">
        <v>0</v>
      </c>
      <c r="P312" s="73">
        <v>0</v>
      </c>
      <c r="Q312" s="73">
        <v>0</v>
      </c>
      <c r="R312" s="73">
        <v>0</v>
      </c>
      <c r="S312" s="62">
        <f t="shared" si="8"/>
        <v>1886.84</v>
      </c>
      <c r="T312" s="62">
        <f t="shared" si="9"/>
        <v>0</v>
      </c>
      <c r="U312" s="61" t="str">
        <f>VLOOKUP(B312,'FOLHA RESUMIDA'!C:I,2,0)</f>
        <v>MARCELO DIEDERICHS PRATES</v>
      </c>
    </row>
    <row r="313" spans="1:21">
      <c r="A313" s="70">
        <v>23</v>
      </c>
      <c r="B313" s="70">
        <v>2977</v>
      </c>
      <c r="C313" s="72" t="s">
        <v>375</v>
      </c>
      <c r="D313" s="71">
        <v>41732</v>
      </c>
      <c r="E313" s="70" t="s">
        <v>557</v>
      </c>
      <c r="F313" s="70" t="s">
        <v>524</v>
      </c>
      <c r="G313" s="73">
        <v>4189.92</v>
      </c>
      <c r="H313" s="73">
        <v>0</v>
      </c>
      <c r="I313" s="73" t="s">
        <v>558</v>
      </c>
      <c r="J313" s="73">
        <v>0</v>
      </c>
      <c r="K313" s="73">
        <v>0</v>
      </c>
      <c r="L313" s="73">
        <v>0</v>
      </c>
      <c r="M313" s="73">
        <v>0</v>
      </c>
      <c r="N313" s="73">
        <v>0</v>
      </c>
      <c r="O313" s="73">
        <v>0</v>
      </c>
      <c r="P313" s="73">
        <v>0</v>
      </c>
      <c r="Q313" s="73">
        <v>0</v>
      </c>
      <c r="R313" s="73">
        <v>0</v>
      </c>
      <c r="S313" s="62">
        <f t="shared" si="8"/>
        <v>4189.92</v>
      </c>
      <c r="T313" s="62">
        <f t="shared" si="9"/>
        <v>0</v>
      </c>
      <c r="U313" s="61" t="str">
        <f>VLOOKUP(B313,'FOLHA RESUMIDA'!C:I,2,0)</f>
        <v>VENILTON CARLOS M CARDOSO</v>
      </c>
    </row>
    <row r="314" spans="1:21">
      <c r="A314" s="70">
        <v>23</v>
      </c>
      <c r="B314" s="70">
        <v>2978</v>
      </c>
      <c r="C314" s="72" t="s">
        <v>376</v>
      </c>
      <c r="D314" s="71">
        <v>41732</v>
      </c>
      <c r="E314" s="70" t="s">
        <v>557</v>
      </c>
      <c r="F314" s="70" t="s">
        <v>508</v>
      </c>
      <c r="G314" s="73">
        <v>1886.84</v>
      </c>
      <c r="H314" s="73">
        <v>0</v>
      </c>
      <c r="I314" s="73" t="s">
        <v>558</v>
      </c>
      <c r="J314" s="73">
        <v>0</v>
      </c>
      <c r="K314" s="73">
        <v>0</v>
      </c>
      <c r="L314" s="73">
        <v>214.7</v>
      </c>
      <c r="M314" s="73">
        <v>0</v>
      </c>
      <c r="N314" s="73">
        <v>0</v>
      </c>
      <c r="O314" s="73">
        <v>0</v>
      </c>
      <c r="P314" s="73">
        <v>0</v>
      </c>
      <c r="Q314" s="73">
        <v>0</v>
      </c>
      <c r="R314" s="73">
        <v>0</v>
      </c>
      <c r="S314" s="62">
        <f t="shared" si="8"/>
        <v>1886.84</v>
      </c>
      <c r="T314" s="62">
        <f t="shared" si="9"/>
        <v>214.7</v>
      </c>
      <c r="U314" s="61" t="str">
        <f>VLOOKUP(B314,'FOLHA RESUMIDA'!C:I,2,0)</f>
        <v>CARLOS BRUNO GOMES MACEDO</v>
      </c>
    </row>
    <row r="315" spans="1:21">
      <c r="A315" s="70">
        <v>1</v>
      </c>
      <c r="B315" s="70">
        <v>2982</v>
      </c>
      <c r="C315" s="72" t="s">
        <v>252</v>
      </c>
      <c r="D315" s="71">
        <v>41732</v>
      </c>
      <c r="E315" s="70" t="s">
        <v>557</v>
      </c>
      <c r="F315" s="70" t="s">
        <v>521</v>
      </c>
      <c r="G315" s="73">
        <v>3282.89</v>
      </c>
      <c r="H315" s="73">
        <v>0</v>
      </c>
      <c r="I315" s="73" t="s">
        <v>558</v>
      </c>
      <c r="J315" s="73">
        <v>0</v>
      </c>
      <c r="K315" s="73">
        <v>0</v>
      </c>
      <c r="L315" s="73">
        <v>0</v>
      </c>
      <c r="M315" s="73">
        <v>0</v>
      </c>
      <c r="N315" s="73">
        <v>0</v>
      </c>
      <c r="O315" s="73">
        <v>0</v>
      </c>
      <c r="P315" s="73">
        <v>0</v>
      </c>
      <c r="Q315" s="73">
        <v>0</v>
      </c>
      <c r="R315" s="73">
        <v>0</v>
      </c>
      <c r="S315" s="62">
        <f t="shared" si="8"/>
        <v>3282.89</v>
      </c>
      <c r="T315" s="62">
        <f t="shared" si="9"/>
        <v>0</v>
      </c>
      <c r="U315" s="61" t="str">
        <f>VLOOKUP(B315,'FOLHA RESUMIDA'!C:I,2,0)</f>
        <v>CINTIA MARIA LEITE DO N AVELAR</v>
      </c>
    </row>
    <row r="316" spans="1:21">
      <c r="A316" s="70">
        <v>1</v>
      </c>
      <c r="B316" s="70">
        <v>2983</v>
      </c>
      <c r="C316" s="72" t="s">
        <v>253</v>
      </c>
      <c r="D316" s="71">
        <v>41732</v>
      </c>
      <c r="E316" s="70" t="s">
        <v>557</v>
      </c>
      <c r="F316" s="70" t="s">
        <v>514</v>
      </c>
      <c r="G316" s="73">
        <v>1886.84</v>
      </c>
      <c r="H316" s="73">
        <v>0</v>
      </c>
      <c r="I316" s="73" t="s">
        <v>558</v>
      </c>
      <c r="J316" s="73">
        <v>822.38</v>
      </c>
      <c r="K316" s="73">
        <v>0</v>
      </c>
      <c r="L316" s="73">
        <v>0</v>
      </c>
      <c r="M316" s="73">
        <v>0</v>
      </c>
      <c r="N316" s="73">
        <v>0</v>
      </c>
      <c r="O316" s="73">
        <v>0</v>
      </c>
      <c r="P316" s="73">
        <v>0</v>
      </c>
      <c r="Q316" s="73">
        <v>0</v>
      </c>
      <c r="R316" s="73">
        <v>0</v>
      </c>
      <c r="S316" s="62">
        <f t="shared" si="8"/>
        <v>1886.84</v>
      </c>
      <c r="T316" s="62">
        <f t="shared" si="9"/>
        <v>822.38</v>
      </c>
      <c r="U316" s="61" t="str">
        <f>VLOOKUP(B316,'FOLHA RESUMIDA'!C:I,2,0)</f>
        <v>EMILLY INOCENCIO DA SILVA</v>
      </c>
    </row>
    <row r="317" spans="1:21">
      <c r="A317" s="70">
        <v>1</v>
      </c>
      <c r="B317" s="70">
        <v>2988</v>
      </c>
      <c r="C317" s="72" t="s">
        <v>254</v>
      </c>
      <c r="D317" s="71">
        <v>41732</v>
      </c>
      <c r="E317" s="70" t="s">
        <v>557</v>
      </c>
      <c r="F317" s="70" t="s">
        <v>500</v>
      </c>
      <c r="G317" s="73">
        <v>3282.89</v>
      </c>
      <c r="H317" s="73">
        <v>0</v>
      </c>
      <c r="I317" s="73" t="s">
        <v>558</v>
      </c>
      <c r="J317" s="73">
        <v>0</v>
      </c>
      <c r="K317" s="73">
        <v>0</v>
      </c>
      <c r="L317" s="73">
        <v>0</v>
      </c>
      <c r="M317" s="73">
        <v>0</v>
      </c>
      <c r="N317" s="73">
        <v>0</v>
      </c>
      <c r="O317" s="73">
        <v>0</v>
      </c>
      <c r="P317" s="73">
        <v>0</v>
      </c>
      <c r="Q317" s="73">
        <v>0</v>
      </c>
      <c r="R317" s="73">
        <v>0</v>
      </c>
      <c r="S317" s="62">
        <f t="shared" si="8"/>
        <v>3282.89</v>
      </c>
      <c r="T317" s="62">
        <f t="shared" si="9"/>
        <v>0</v>
      </c>
      <c r="U317" s="61" t="str">
        <f>VLOOKUP(B317,'FOLHA RESUMIDA'!C:I,2,0)</f>
        <v>GERALDO CRISTOVAO DE O FILHO</v>
      </c>
    </row>
    <row r="318" spans="1:21">
      <c r="A318" s="70">
        <v>1</v>
      </c>
      <c r="B318" s="70">
        <v>2996</v>
      </c>
      <c r="C318" s="72" t="s">
        <v>255</v>
      </c>
      <c r="D318" s="71">
        <v>41751</v>
      </c>
      <c r="E318" s="70" t="s">
        <v>557</v>
      </c>
      <c r="F318" s="70" t="s">
        <v>523</v>
      </c>
      <c r="G318" s="73">
        <v>5714.73</v>
      </c>
      <c r="H318" s="73">
        <v>0</v>
      </c>
      <c r="I318" s="73" t="s">
        <v>558</v>
      </c>
      <c r="J318" s="73">
        <v>0</v>
      </c>
      <c r="K318" s="73">
        <v>0</v>
      </c>
      <c r="L318" s="73">
        <v>0</v>
      </c>
      <c r="M318" s="73">
        <v>0</v>
      </c>
      <c r="N318" s="73">
        <v>0</v>
      </c>
      <c r="O318" s="73">
        <v>0</v>
      </c>
      <c r="P318" s="73">
        <v>0</v>
      </c>
      <c r="Q318" s="73">
        <v>0</v>
      </c>
      <c r="R318" s="73">
        <v>0</v>
      </c>
      <c r="S318" s="62">
        <f t="shared" si="8"/>
        <v>5714.73</v>
      </c>
      <c r="T318" s="62">
        <f t="shared" si="9"/>
        <v>0</v>
      </c>
      <c r="U318" s="61" t="str">
        <f>VLOOKUP(B318,'FOLHA RESUMIDA'!C:I,2,0)</f>
        <v>LUCIANO BARROS COSTA</v>
      </c>
    </row>
    <row r="319" spans="1:21">
      <c r="A319" s="70">
        <v>1</v>
      </c>
      <c r="B319" s="70">
        <v>2998</v>
      </c>
      <c r="C319" s="72" t="s">
        <v>256</v>
      </c>
      <c r="D319" s="71">
        <v>41751</v>
      </c>
      <c r="E319" s="70" t="s">
        <v>557</v>
      </c>
      <c r="F319" s="70" t="s">
        <v>523</v>
      </c>
      <c r="G319" s="73">
        <v>5714.73</v>
      </c>
      <c r="H319" s="73">
        <v>0</v>
      </c>
      <c r="I319" s="73" t="s">
        <v>558</v>
      </c>
      <c r="J319" s="73">
        <v>0</v>
      </c>
      <c r="K319" s="73">
        <v>0</v>
      </c>
      <c r="L319" s="73">
        <v>0</v>
      </c>
      <c r="M319" s="73">
        <v>0</v>
      </c>
      <c r="N319" s="73">
        <v>0</v>
      </c>
      <c r="O319" s="73">
        <v>0</v>
      </c>
      <c r="P319" s="73">
        <v>0</v>
      </c>
      <c r="Q319" s="73">
        <v>0</v>
      </c>
      <c r="R319" s="73">
        <v>0</v>
      </c>
      <c r="S319" s="62">
        <f t="shared" si="8"/>
        <v>5714.73</v>
      </c>
      <c r="T319" s="62">
        <f t="shared" si="9"/>
        <v>0</v>
      </c>
      <c r="U319" s="61" t="str">
        <f>VLOOKUP(B319,'FOLHA RESUMIDA'!C:I,2,0)</f>
        <v>MIGUEL WILSON REGUEIRA RIBEIRO</v>
      </c>
    </row>
    <row r="320" spans="1:21">
      <c r="A320" s="70">
        <v>1</v>
      </c>
      <c r="B320" s="70">
        <v>3003</v>
      </c>
      <c r="C320" s="72" t="s">
        <v>257</v>
      </c>
      <c r="D320" s="71">
        <v>41751</v>
      </c>
      <c r="E320" s="70" t="s">
        <v>557</v>
      </c>
      <c r="F320" s="70" t="s">
        <v>443</v>
      </c>
      <c r="G320" s="73">
        <v>3282.89</v>
      </c>
      <c r="H320" s="73">
        <v>0</v>
      </c>
      <c r="I320" s="73" t="s">
        <v>558</v>
      </c>
      <c r="J320" s="73">
        <v>822.38</v>
      </c>
      <c r="K320" s="73">
        <v>0</v>
      </c>
      <c r="L320" s="73">
        <v>0</v>
      </c>
      <c r="M320" s="73">
        <v>0</v>
      </c>
      <c r="N320" s="73">
        <v>0</v>
      </c>
      <c r="O320" s="73">
        <v>0</v>
      </c>
      <c r="P320" s="73">
        <v>0</v>
      </c>
      <c r="Q320" s="73">
        <v>0</v>
      </c>
      <c r="R320" s="73">
        <v>0</v>
      </c>
      <c r="S320" s="62">
        <f t="shared" si="8"/>
        <v>3282.89</v>
      </c>
      <c r="T320" s="62">
        <f t="shared" si="9"/>
        <v>822.38</v>
      </c>
      <c r="U320" s="61" t="str">
        <f>VLOOKUP(B320,'FOLHA RESUMIDA'!C:I,2,0)</f>
        <v>CAETANO SILVA DIAS</v>
      </c>
    </row>
    <row r="321" spans="1:21">
      <c r="A321" s="70">
        <v>1</v>
      </c>
      <c r="B321" s="70">
        <v>3004</v>
      </c>
      <c r="C321" s="72" t="s">
        <v>258</v>
      </c>
      <c r="D321" s="71">
        <v>41751</v>
      </c>
      <c r="E321" s="70" t="s">
        <v>557</v>
      </c>
      <c r="F321" s="70" t="s">
        <v>443</v>
      </c>
      <c r="G321" s="73">
        <v>3282.89</v>
      </c>
      <c r="H321" s="73">
        <v>0</v>
      </c>
      <c r="I321" s="73" t="s">
        <v>558</v>
      </c>
      <c r="J321" s="73">
        <v>822.38</v>
      </c>
      <c r="K321" s="73">
        <v>0</v>
      </c>
      <c r="L321" s="73">
        <v>0</v>
      </c>
      <c r="M321" s="73">
        <v>0</v>
      </c>
      <c r="N321" s="73">
        <v>0</v>
      </c>
      <c r="O321" s="73">
        <v>0</v>
      </c>
      <c r="P321" s="73">
        <v>0</v>
      </c>
      <c r="Q321" s="73">
        <v>0</v>
      </c>
      <c r="R321" s="73">
        <v>0</v>
      </c>
      <c r="S321" s="62">
        <f t="shared" si="8"/>
        <v>3282.89</v>
      </c>
      <c r="T321" s="62">
        <f t="shared" si="9"/>
        <v>822.38</v>
      </c>
      <c r="U321" s="61" t="str">
        <f>VLOOKUP(B321,'FOLHA RESUMIDA'!C:I,2,0)</f>
        <v>ITHALO IGOR DANTAS E SILVA</v>
      </c>
    </row>
    <row r="322" spans="1:21">
      <c r="A322" s="70">
        <v>1</v>
      </c>
      <c r="B322" s="70">
        <v>3012</v>
      </c>
      <c r="C322" s="72" t="s">
        <v>259</v>
      </c>
      <c r="D322" s="71">
        <v>41751</v>
      </c>
      <c r="E322" s="70" t="s">
        <v>557</v>
      </c>
      <c r="F322" s="70" t="s">
        <v>513</v>
      </c>
      <c r="G322" s="73">
        <v>1886.84</v>
      </c>
      <c r="H322" s="73">
        <v>0</v>
      </c>
      <c r="I322" s="73" t="s">
        <v>558</v>
      </c>
      <c r="J322" s="73">
        <v>0</v>
      </c>
      <c r="K322" s="73">
        <v>0</v>
      </c>
      <c r="L322" s="73">
        <v>0</v>
      </c>
      <c r="M322" s="73">
        <v>0</v>
      </c>
      <c r="N322" s="73">
        <v>0</v>
      </c>
      <c r="O322" s="73">
        <v>0</v>
      </c>
      <c r="P322" s="73">
        <v>0</v>
      </c>
      <c r="Q322" s="73">
        <v>0</v>
      </c>
      <c r="R322" s="73">
        <v>0</v>
      </c>
      <c r="S322" s="62">
        <f t="shared" si="8"/>
        <v>1886.84</v>
      </c>
      <c r="T322" s="62">
        <f t="shared" si="9"/>
        <v>0</v>
      </c>
      <c r="U322" s="61" t="str">
        <f>VLOOKUP(B322,'FOLHA RESUMIDA'!C:I,2,0)</f>
        <v>ESTELA FELIPE DE OLIVEIRA</v>
      </c>
    </row>
    <row r="323" spans="1:21">
      <c r="A323" s="70">
        <v>1</v>
      </c>
      <c r="B323" s="70">
        <v>3015</v>
      </c>
      <c r="C323" s="72" t="s">
        <v>260</v>
      </c>
      <c r="D323" s="71">
        <v>41751</v>
      </c>
      <c r="E323" s="70" t="s">
        <v>557</v>
      </c>
      <c r="F323" s="70" t="s">
        <v>513</v>
      </c>
      <c r="G323" s="73">
        <v>1886.84</v>
      </c>
      <c r="H323" s="73">
        <v>0</v>
      </c>
      <c r="I323" s="73" t="s">
        <v>558</v>
      </c>
      <c r="J323" s="73">
        <v>0</v>
      </c>
      <c r="K323" s="73">
        <v>0</v>
      </c>
      <c r="L323" s="73">
        <v>0</v>
      </c>
      <c r="M323" s="73">
        <v>0</v>
      </c>
      <c r="N323" s="73">
        <v>0</v>
      </c>
      <c r="O323" s="73">
        <v>0</v>
      </c>
      <c r="P323" s="73">
        <v>0</v>
      </c>
      <c r="Q323" s="73">
        <v>0</v>
      </c>
      <c r="R323" s="73">
        <v>0</v>
      </c>
      <c r="S323" s="62">
        <f t="shared" si="8"/>
        <v>1886.84</v>
      </c>
      <c r="T323" s="62">
        <f t="shared" si="9"/>
        <v>0</v>
      </c>
      <c r="U323" s="61" t="str">
        <f>VLOOKUP(B323,'FOLHA RESUMIDA'!C:I,2,0)</f>
        <v>MARIA DANIELLE DE SOUZA SANTOS</v>
      </c>
    </row>
    <row r="324" spans="1:21">
      <c r="A324" s="70">
        <v>1</v>
      </c>
      <c r="B324" s="70">
        <v>3016</v>
      </c>
      <c r="C324" s="72" t="s">
        <v>261</v>
      </c>
      <c r="D324" s="71">
        <v>41751</v>
      </c>
      <c r="E324" s="70" t="s">
        <v>557</v>
      </c>
      <c r="F324" s="70" t="s">
        <v>513</v>
      </c>
      <c r="G324" s="73">
        <v>1886.84</v>
      </c>
      <c r="H324" s="73">
        <v>0</v>
      </c>
      <c r="I324" s="73" t="s">
        <v>558</v>
      </c>
      <c r="J324" s="73">
        <v>0</v>
      </c>
      <c r="K324" s="73">
        <v>0</v>
      </c>
      <c r="L324" s="73">
        <v>0</v>
      </c>
      <c r="M324" s="73">
        <v>0</v>
      </c>
      <c r="N324" s="73">
        <v>0</v>
      </c>
      <c r="O324" s="73">
        <v>0</v>
      </c>
      <c r="P324" s="73">
        <v>0</v>
      </c>
      <c r="Q324" s="73">
        <v>0</v>
      </c>
      <c r="R324" s="73">
        <v>0</v>
      </c>
      <c r="S324" s="62">
        <f t="shared" ref="S324:S387" si="10">SUM(G324:H324)+O324+Q324</f>
        <v>1886.84</v>
      </c>
      <c r="T324" s="62">
        <f t="shared" ref="T324:T387" si="11">SUM(J324:N324)+P324+R324</f>
        <v>0</v>
      </c>
      <c r="U324" s="61" t="str">
        <f>VLOOKUP(B324,'FOLHA RESUMIDA'!C:I,2,0)</f>
        <v>MARIANA SILVA MONTEIRO</v>
      </c>
    </row>
    <row r="325" spans="1:21">
      <c r="A325" s="70">
        <v>10</v>
      </c>
      <c r="B325" s="70">
        <v>3023</v>
      </c>
      <c r="C325" s="72" t="s">
        <v>371</v>
      </c>
      <c r="D325" s="71">
        <v>41751</v>
      </c>
      <c r="E325" s="70" t="s">
        <v>557</v>
      </c>
      <c r="F325" s="70" t="s">
        <v>524</v>
      </c>
      <c r="G325" s="73">
        <v>4189.92</v>
      </c>
      <c r="H325" s="73">
        <v>0</v>
      </c>
      <c r="I325" s="73" t="s">
        <v>558</v>
      </c>
      <c r="J325" s="73">
        <v>0</v>
      </c>
      <c r="K325" s="73">
        <v>0</v>
      </c>
      <c r="L325" s="73">
        <v>0</v>
      </c>
      <c r="M325" s="73">
        <v>0</v>
      </c>
      <c r="N325" s="73">
        <v>0</v>
      </c>
      <c r="O325" s="73">
        <v>0</v>
      </c>
      <c r="P325" s="73">
        <v>0</v>
      </c>
      <c r="Q325" s="73">
        <v>0</v>
      </c>
      <c r="R325" s="73">
        <v>0</v>
      </c>
      <c r="S325" s="62">
        <f t="shared" si="10"/>
        <v>4189.92</v>
      </c>
      <c r="T325" s="62">
        <f t="shared" si="11"/>
        <v>0</v>
      </c>
      <c r="U325" s="61" t="str">
        <f>VLOOKUP(B325,'FOLHA RESUMIDA'!C:I,2,0)</f>
        <v>SERGIO ARAUJO DE OLIVEIRA</v>
      </c>
    </row>
    <row r="326" spans="1:21">
      <c r="A326" s="70">
        <v>1</v>
      </c>
      <c r="B326" s="70">
        <v>3025</v>
      </c>
      <c r="C326" s="72" t="s">
        <v>407</v>
      </c>
      <c r="D326" s="71">
        <v>41751</v>
      </c>
      <c r="E326" s="70" t="s">
        <v>557</v>
      </c>
      <c r="F326" s="70" t="s">
        <v>524</v>
      </c>
      <c r="G326" s="73">
        <v>4189.92</v>
      </c>
      <c r="H326" s="73">
        <v>0</v>
      </c>
      <c r="I326" s="73" t="s">
        <v>558</v>
      </c>
      <c r="J326" s="73">
        <v>0</v>
      </c>
      <c r="K326" s="73">
        <v>0</v>
      </c>
      <c r="L326" s="73">
        <v>0</v>
      </c>
      <c r="M326" s="73">
        <v>0</v>
      </c>
      <c r="N326" s="73">
        <v>0</v>
      </c>
      <c r="O326" s="73">
        <v>0</v>
      </c>
      <c r="P326" s="73">
        <v>0</v>
      </c>
      <c r="Q326" s="73">
        <v>0</v>
      </c>
      <c r="R326" s="73">
        <v>0</v>
      </c>
      <c r="S326" s="62">
        <f t="shared" si="10"/>
        <v>4189.92</v>
      </c>
      <c r="T326" s="62">
        <f t="shared" si="11"/>
        <v>0</v>
      </c>
      <c r="U326" s="61" t="str">
        <f>VLOOKUP(B326,'FOLHA RESUMIDA'!C:I,2,0)</f>
        <v>MARIANA KAROLYNE G DE SOUZA</v>
      </c>
    </row>
    <row r="327" spans="1:21">
      <c r="A327" s="70">
        <v>48</v>
      </c>
      <c r="B327" s="70">
        <v>3027</v>
      </c>
      <c r="C327" s="72" t="s">
        <v>262</v>
      </c>
      <c r="D327" s="71">
        <v>41751</v>
      </c>
      <c r="E327" s="70" t="s">
        <v>557</v>
      </c>
      <c r="F327" s="70" t="s">
        <v>524</v>
      </c>
      <c r="G327" s="73">
        <v>4189.92</v>
      </c>
      <c r="H327" s="73">
        <v>0</v>
      </c>
      <c r="I327" s="73" t="s">
        <v>558</v>
      </c>
      <c r="J327" s="73">
        <v>0</v>
      </c>
      <c r="K327" s="73">
        <v>0</v>
      </c>
      <c r="L327" s="73">
        <v>0</v>
      </c>
      <c r="M327" s="73">
        <v>0</v>
      </c>
      <c r="N327" s="73">
        <v>0</v>
      </c>
      <c r="O327" s="73">
        <v>0</v>
      </c>
      <c r="P327" s="73">
        <v>0</v>
      </c>
      <c r="Q327" s="73">
        <v>0</v>
      </c>
      <c r="R327" s="73">
        <v>0</v>
      </c>
      <c r="S327" s="62">
        <f t="shared" si="10"/>
        <v>4189.92</v>
      </c>
      <c r="T327" s="62">
        <f t="shared" si="11"/>
        <v>0</v>
      </c>
      <c r="U327" s="61" t="str">
        <f>VLOOKUP(B327,'FOLHA RESUMIDA'!C:I,2,0)</f>
        <v>MARILIA MILENA R PIRES</v>
      </c>
    </row>
    <row r="328" spans="1:21">
      <c r="A328" s="70">
        <v>51</v>
      </c>
      <c r="B328" s="70">
        <v>3029</v>
      </c>
      <c r="C328" s="72" t="s">
        <v>405</v>
      </c>
      <c r="D328" s="71">
        <v>41806</v>
      </c>
      <c r="E328" s="70" t="s">
        <v>557</v>
      </c>
      <c r="F328" s="70" t="s">
        <v>524</v>
      </c>
      <c r="G328" s="73">
        <v>4189.92</v>
      </c>
      <c r="H328" s="73">
        <v>0</v>
      </c>
      <c r="I328" s="73" t="s">
        <v>558</v>
      </c>
      <c r="J328" s="73">
        <v>0</v>
      </c>
      <c r="K328" s="73">
        <v>0</v>
      </c>
      <c r="L328" s="73">
        <v>0</v>
      </c>
      <c r="M328" s="73">
        <v>0</v>
      </c>
      <c r="N328" s="73">
        <v>0</v>
      </c>
      <c r="O328" s="73">
        <v>0</v>
      </c>
      <c r="P328" s="73">
        <v>0</v>
      </c>
      <c r="Q328" s="73">
        <v>0</v>
      </c>
      <c r="R328" s="73">
        <v>0</v>
      </c>
      <c r="S328" s="62">
        <f t="shared" si="10"/>
        <v>4189.92</v>
      </c>
      <c r="T328" s="62">
        <f t="shared" si="11"/>
        <v>0</v>
      </c>
      <c r="U328" s="61" t="str">
        <f>VLOOKUP(B328,'FOLHA RESUMIDA'!C:I,2,0)</f>
        <v>RISOALDO DUARTE DA S JUNIOR</v>
      </c>
    </row>
    <row r="329" spans="1:21">
      <c r="A329" s="70">
        <v>1</v>
      </c>
      <c r="B329" s="70">
        <v>3031</v>
      </c>
      <c r="C329" s="72" t="s">
        <v>263</v>
      </c>
      <c r="D329" s="71">
        <v>41782</v>
      </c>
      <c r="E329" s="70" t="s">
        <v>557</v>
      </c>
      <c r="F329" s="70" t="s">
        <v>522</v>
      </c>
      <c r="G329" s="73">
        <v>6499.98</v>
      </c>
      <c r="H329" s="73">
        <v>0</v>
      </c>
      <c r="I329" s="73" t="s">
        <v>558</v>
      </c>
      <c r="J329" s="73">
        <v>0</v>
      </c>
      <c r="K329" s="73">
        <v>0</v>
      </c>
      <c r="L329" s="73">
        <v>0</v>
      </c>
      <c r="M329" s="73">
        <v>0</v>
      </c>
      <c r="N329" s="73">
        <v>0</v>
      </c>
      <c r="O329" s="73">
        <v>0</v>
      </c>
      <c r="P329" s="73">
        <v>0</v>
      </c>
      <c r="Q329" s="73">
        <v>0</v>
      </c>
      <c r="R329" s="73">
        <v>0</v>
      </c>
      <c r="S329" s="62">
        <f t="shared" si="10"/>
        <v>6499.98</v>
      </c>
      <c r="T329" s="62">
        <f t="shared" si="11"/>
        <v>0</v>
      </c>
      <c r="U329" s="61" t="str">
        <f>VLOOKUP(B329,'FOLHA RESUMIDA'!C:I,2,0)</f>
        <v>DENNYS LAPENDA FAGUNDES</v>
      </c>
    </row>
    <row r="330" spans="1:21">
      <c r="A330" s="70">
        <v>1</v>
      </c>
      <c r="B330" s="70">
        <v>3032</v>
      </c>
      <c r="C330" s="72" t="s">
        <v>350</v>
      </c>
      <c r="D330" s="71">
        <v>41806</v>
      </c>
      <c r="E330" s="70" t="s">
        <v>557</v>
      </c>
      <c r="F330" s="70" t="s">
        <v>524</v>
      </c>
      <c r="G330" s="73">
        <v>4189.92</v>
      </c>
      <c r="H330" s="73">
        <v>0</v>
      </c>
      <c r="I330" s="73" t="s">
        <v>558</v>
      </c>
      <c r="J330" s="73">
        <v>0</v>
      </c>
      <c r="K330" s="73">
        <v>0</v>
      </c>
      <c r="L330" s="73">
        <v>0</v>
      </c>
      <c r="M330" s="73">
        <v>0</v>
      </c>
      <c r="N330" s="73">
        <v>0</v>
      </c>
      <c r="O330" s="73">
        <v>0</v>
      </c>
      <c r="P330" s="73">
        <v>0</v>
      </c>
      <c r="Q330" s="73">
        <v>0</v>
      </c>
      <c r="R330" s="73">
        <v>0</v>
      </c>
      <c r="S330" s="62">
        <f t="shared" si="10"/>
        <v>4189.92</v>
      </c>
      <c r="T330" s="62">
        <f t="shared" si="11"/>
        <v>0</v>
      </c>
      <c r="U330" s="61" t="str">
        <f>VLOOKUP(B330,'FOLHA RESUMIDA'!C:I,2,0)</f>
        <v>KELEN CRISTINA DE AL F E SILVA</v>
      </c>
    </row>
    <row r="331" spans="1:21">
      <c r="A331" s="70">
        <v>1</v>
      </c>
      <c r="B331" s="70">
        <v>3036</v>
      </c>
      <c r="C331" s="72" t="s">
        <v>264</v>
      </c>
      <c r="D331" s="71">
        <v>41837</v>
      </c>
      <c r="E331" s="70" t="s">
        <v>557</v>
      </c>
      <c r="F331" s="70" t="s">
        <v>513</v>
      </c>
      <c r="G331" s="73">
        <v>1886.84</v>
      </c>
      <c r="H331" s="73">
        <v>0</v>
      </c>
      <c r="I331" s="73" t="s">
        <v>558</v>
      </c>
      <c r="J331" s="73">
        <v>2312.9499999999998</v>
      </c>
      <c r="K331" s="73">
        <v>0</v>
      </c>
      <c r="L331" s="73">
        <v>0</v>
      </c>
      <c r="M331" s="73">
        <v>0</v>
      </c>
      <c r="N331" s="73">
        <v>0</v>
      </c>
      <c r="O331" s="73">
        <v>0</v>
      </c>
      <c r="P331" s="73">
        <v>0</v>
      </c>
      <c r="Q331" s="73">
        <v>0</v>
      </c>
      <c r="R331" s="73">
        <v>0</v>
      </c>
      <c r="S331" s="62">
        <f t="shared" si="10"/>
        <v>1886.84</v>
      </c>
      <c r="T331" s="62">
        <f t="shared" si="11"/>
        <v>2312.9499999999998</v>
      </c>
      <c r="U331" s="61" t="str">
        <f>VLOOKUP(B331,'FOLHA RESUMIDA'!C:I,2,0)</f>
        <v>CECILIA REGINA DO N S CABRAL</v>
      </c>
    </row>
    <row r="332" spans="1:21">
      <c r="A332" s="70">
        <v>1</v>
      </c>
      <c r="B332" s="70">
        <v>3037</v>
      </c>
      <c r="C332" s="72" t="s">
        <v>265</v>
      </c>
      <c r="D332" s="71">
        <v>41837</v>
      </c>
      <c r="E332" s="70" t="s">
        <v>557</v>
      </c>
      <c r="F332" s="70" t="s">
        <v>435</v>
      </c>
      <c r="G332" s="73">
        <v>1287.22</v>
      </c>
      <c r="H332" s="73">
        <v>0</v>
      </c>
      <c r="I332" s="73" t="s">
        <v>558</v>
      </c>
      <c r="J332" s="73">
        <v>0</v>
      </c>
      <c r="K332" s="73">
        <v>0</v>
      </c>
      <c r="L332" s="73">
        <v>0</v>
      </c>
      <c r="M332" s="73">
        <v>0</v>
      </c>
      <c r="N332" s="73">
        <v>0</v>
      </c>
      <c r="O332" s="73">
        <v>0</v>
      </c>
      <c r="P332" s="73">
        <v>0</v>
      </c>
      <c r="Q332" s="73">
        <v>0</v>
      </c>
      <c r="R332" s="73">
        <v>0</v>
      </c>
      <c r="S332" s="62">
        <f t="shared" si="10"/>
        <v>1287.22</v>
      </c>
      <c r="T332" s="62">
        <f t="shared" si="11"/>
        <v>0</v>
      </c>
      <c r="U332" s="61" t="str">
        <f>VLOOKUP(B332,'FOLHA RESUMIDA'!C:I,2,0)</f>
        <v>JADON JORGE OLIVEIRA DA SILVA</v>
      </c>
    </row>
    <row r="333" spans="1:21">
      <c r="A333" s="70">
        <v>1</v>
      </c>
      <c r="B333" s="70">
        <v>3040</v>
      </c>
      <c r="C333" s="72" t="s">
        <v>266</v>
      </c>
      <c r="D333" s="71">
        <v>41837</v>
      </c>
      <c r="E333" s="70" t="s">
        <v>557</v>
      </c>
      <c r="F333" s="70" t="s">
        <v>442</v>
      </c>
      <c r="G333" s="73">
        <v>1886.84</v>
      </c>
      <c r="H333" s="73">
        <v>0</v>
      </c>
      <c r="I333" s="73" t="s">
        <v>558</v>
      </c>
      <c r="J333" s="73">
        <v>0</v>
      </c>
      <c r="K333" s="73">
        <v>0</v>
      </c>
      <c r="L333" s="73">
        <v>0</v>
      </c>
      <c r="M333" s="73">
        <v>0</v>
      </c>
      <c r="N333" s="73">
        <v>0</v>
      </c>
      <c r="O333" s="73">
        <v>0</v>
      </c>
      <c r="P333" s="73">
        <v>0</v>
      </c>
      <c r="Q333" s="73">
        <v>0</v>
      </c>
      <c r="R333" s="73">
        <v>0</v>
      </c>
      <c r="S333" s="62">
        <f t="shared" si="10"/>
        <v>1886.84</v>
      </c>
      <c r="T333" s="62">
        <f t="shared" si="11"/>
        <v>0</v>
      </c>
      <c r="U333" s="61" t="str">
        <f>VLOOKUP(B333,'FOLHA RESUMIDA'!C:I,2,0)</f>
        <v>LORENA ESTHER L M CAVALCANTI</v>
      </c>
    </row>
    <row r="334" spans="1:21">
      <c r="A334" s="70">
        <v>1</v>
      </c>
      <c r="B334" s="70">
        <v>3044</v>
      </c>
      <c r="C334" s="72" t="s">
        <v>358</v>
      </c>
      <c r="D334" s="71">
        <v>41871</v>
      </c>
      <c r="E334" s="70" t="s">
        <v>557</v>
      </c>
      <c r="F334" s="70" t="s">
        <v>524</v>
      </c>
      <c r="G334" s="73">
        <v>4189.92</v>
      </c>
      <c r="H334" s="73">
        <v>0</v>
      </c>
      <c r="I334" s="73" t="s">
        <v>558</v>
      </c>
      <c r="J334" s="73">
        <v>2312.9499999999998</v>
      </c>
      <c r="K334" s="73">
        <v>0</v>
      </c>
      <c r="L334" s="73">
        <v>0</v>
      </c>
      <c r="M334" s="73">
        <v>0</v>
      </c>
      <c r="N334" s="73">
        <v>0</v>
      </c>
      <c r="O334" s="73">
        <v>0</v>
      </c>
      <c r="P334" s="73">
        <v>0</v>
      </c>
      <c r="Q334" s="73">
        <v>0</v>
      </c>
      <c r="R334" s="73">
        <v>0</v>
      </c>
      <c r="S334" s="62">
        <f t="shared" si="10"/>
        <v>4189.92</v>
      </c>
      <c r="T334" s="62">
        <f t="shared" si="11"/>
        <v>2312.9499999999998</v>
      </c>
      <c r="U334" s="61" t="str">
        <f>VLOOKUP(B334,'FOLHA RESUMIDA'!C:I,2,0)</f>
        <v>THIANE NASCIMENTO PAIXAO</v>
      </c>
    </row>
    <row r="335" spans="1:21">
      <c r="A335" s="70">
        <v>1</v>
      </c>
      <c r="B335" s="70">
        <v>3046</v>
      </c>
      <c r="C335" s="72" t="s">
        <v>409</v>
      </c>
      <c r="D335" s="71">
        <v>41871</v>
      </c>
      <c r="E335" s="70" t="s">
        <v>557</v>
      </c>
      <c r="F335" s="70" t="s">
        <v>524</v>
      </c>
      <c r="G335" s="73">
        <v>4189.92</v>
      </c>
      <c r="H335" s="73">
        <v>0</v>
      </c>
      <c r="I335" s="73" t="s">
        <v>558</v>
      </c>
      <c r="J335" s="73">
        <v>0</v>
      </c>
      <c r="K335" s="73">
        <v>0</v>
      </c>
      <c r="L335" s="73">
        <v>0</v>
      </c>
      <c r="M335" s="73">
        <v>0</v>
      </c>
      <c r="N335" s="73">
        <v>0</v>
      </c>
      <c r="O335" s="73">
        <v>0</v>
      </c>
      <c r="P335" s="73">
        <v>0</v>
      </c>
      <c r="Q335" s="73">
        <v>0</v>
      </c>
      <c r="R335" s="73">
        <v>0</v>
      </c>
      <c r="S335" s="62">
        <f t="shared" si="10"/>
        <v>4189.92</v>
      </c>
      <c r="T335" s="62">
        <f t="shared" si="11"/>
        <v>0</v>
      </c>
      <c r="U335" s="61" t="str">
        <f>VLOOKUP(B335,'FOLHA RESUMIDA'!C:I,2,0)</f>
        <v>RONALDO GOMINHO BISPO FILHO</v>
      </c>
    </row>
    <row r="336" spans="1:21">
      <c r="A336" s="70">
        <v>1</v>
      </c>
      <c r="B336" s="70">
        <v>3047</v>
      </c>
      <c r="C336" s="72" t="s">
        <v>267</v>
      </c>
      <c r="D336" s="71">
        <v>41871</v>
      </c>
      <c r="E336" s="70" t="s">
        <v>557</v>
      </c>
      <c r="F336" s="70" t="s">
        <v>507</v>
      </c>
      <c r="G336" s="73">
        <v>1886.84</v>
      </c>
      <c r="H336" s="73">
        <v>0</v>
      </c>
      <c r="I336" s="73" t="s">
        <v>558</v>
      </c>
      <c r="J336" s="73">
        <v>1079.3800000000001</v>
      </c>
      <c r="K336" s="73">
        <v>0</v>
      </c>
      <c r="L336" s="73">
        <v>0</v>
      </c>
      <c r="M336" s="73">
        <v>0</v>
      </c>
      <c r="N336" s="73">
        <v>0</v>
      </c>
      <c r="O336" s="73">
        <v>0</v>
      </c>
      <c r="P336" s="73">
        <v>0</v>
      </c>
      <c r="Q336" s="73">
        <v>0</v>
      </c>
      <c r="R336" s="73">
        <v>0</v>
      </c>
      <c r="S336" s="62">
        <f t="shared" si="10"/>
        <v>1886.84</v>
      </c>
      <c r="T336" s="62">
        <f t="shared" si="11"/>
        <v>1079.3800000000001</v>
      </c>
      <c r="U336" s="61" t="str">
        <f>VLOOKUP(B336,'FOLHA RESUMIDA'!C:I,2,0)</f>
        <v>SWEET GALLEGHER CAETANO COSTA</v>
      </c>
    </row>
    <row r="337" spans="1:21">
      <c r="A337" s="70">
        <v>1</v>
      </c>
      <c r="B337" s="70">
        <v>3049</v>
      </c>
      <c r="C337" s="72" t="s">
        <v>268</v>
      </c>
      <c r="D337" s="71">
        <v>41871</v>
      </c>
      <c r="E337" s="70" t="s">
        <v>557</v>
      </c>
      <c r="F337" s="70" t="s">
        <v>520</v>
      </c>
      <c r="G337" s="73">
        <v>3282.89</v>
      </c>
      <c r="H337" s="73">
        <v>0</v>
      </c>
      <c r="I337" s="73" t="s">
        <v>558</v>
      </c>
      <c r="J337" s="73">
        <v>2312.9499999999998</v>
      </c>
      <c r="K337" s="73">
        <v>0</v>
      </c>
      <c r="L337" s="73">
        <v>0</v>
      </c>
      <c r="M337" s="73">
        <v>0</v>
      </c>
      <c r="N337" s="73">
        <v>0</v>
      </c>
      <c r="O337" s="73">
        <v>0</v>
      </c>
      <c r="P337" s="73">
        <v>0</v>
      </c>
      <c r="Q337" s="73">
        <v>0</v>
      </c>
      <c r="R337" s="73">
        <v>0</v>
      </c>
      <c r="S337" s="62">
        <f t="shared" si="10"/>
        <v>3282.89</v>
      </c>
      <c r="T337" s="62">
        <f t="shared" si="11"/>
        <v>2312.9499999999998</v>
      </c>
      <c r="U337" s="61" t="str">
        <f>VLOOKUP(B337,'FOLHA RESUMIDA'!C:I,2,0)</f>
        <v>DEBORA GUEDES NERES</v>
      </c>
    </row>
    <row r="338" spans="1:21">
      <c r="A338" s="70">
        <v>50</v>
      </c>
      <c r="B338" s="70">
        <v>3055</v>
      </c>
      <c r="C338" s="72" t="s">
        <v>401</v>
      </c>
      <c r="D338" s="71">
        <v>41927</v>
      </c>
      <c r="E338" s="70" t="s">
        <v>557</v>
      </c>
      <c r="F338" s="70" t="s">
        <v>524</v>
      </c>
      <c r="G338" s="73">
        <v>4189.92</v>
      </c>
      <c r="H338" s="73">
        <v>0</v>
      </c>
      <c r="I338" s="73" t="s">
        <v>558</v>
      </c>
      <c r="J338" s="73">
        <v>0</v>
      </c>
      <c r="K338" s="73">
        <v>0</v>
      </c>
      <c r="L338" s="73">
        <v>0</v>
      </c>
      <c r="M338" s="73">
        <v>0</v>
      </c>
      <c r="N338" s="73">
        <v>0</v>
      </c>
      <c r="O338" s="73">
        <v>0</v>
      </c>
      <c r="P338" s="73">
        <v>0</v>
      </c>
      <c r="Q338" s="73">
        <v>0</v>
      </c>
      <c r="R338" s="73">
        <v>0</v>
      </c>
      <c r="S338" s="62">
        <f t="shared" si="10"/>
        <v>4189.92</v>
      </c>
      <c r="T338" s="62">
        <f t="shared" si="11"/>
        <v>0</v>
      </c>
      <c r="U338" s="61" t="str">
        <f>VLOOKUP(B338,'FOLHA RESUMIDA'!C:I,2,0)</f>
        <v>ANA PAULA SABINO L DE SOUZA</v>
      </c>
    </row>
    <row r="339" spans="1:21">
      <c r="A339" s="70">
        <v>1</v>
      </c>
      <c r="B339" s="70">
        <v>3057</v>
      </c>
      <c r="C339" s="72" t="s">
        <v>269</v>
      </c>
      <c r="D339" s="71">
        <v>41946</v>
      </c>
      <c r="E339" s="70" t="s">
        <v>557</v>
      </c>
      <c r="F339" s="70" t="s">
        <v>513</v>
      </c>
      <c r="G339" s="73">
        <v>1886.84</v>
      </c>
      <c r="H339" s="73">
        <v>0</v>
      </c>
      <c r="I339" s="73" t="s">
        <v>558</v>
      </c>
      <c r="J339" s="73">
        <v>0</v>
      </c>
      <c r="K339" s="73">
        <v>0</v>
      </c>
      <c r="L339" s="73">
        <v>0</v>
      </c>
      <c r="M339" s="73">
        <v>0</v>
      </c>
      <c r="N339" s="73">
        <v>0</v>
      </c>
      <c r="O339" s="73">
        <v>0</v>
      </c>
      <c r="P339" s="73">
        <v>0</v>
      </c>
      <c r="Q339" s="73">
        <v>0</v>
      </c>
      <c r="R339" s="73">
        <v>0</v>
      </c>
      <c r="S339" s="62">
        <f t="shared" si="10"/>
        <v>1886.84</v>
      </c>
      <c r="T339" s="62">
        <f t="shared" si="11"/>
        <v>0</v>
      </c>
      <c r="U339" s="61" t="str">
        <f>VLOOKUP(B339,'FOLHA RESUMIDA'!C:I,2,0)</f>
        <v>YANNE TALITA PEREIRA CALIXTO</v>
      </c>
    </row>
    <row r="340" spans="1:21">
      <c r="A340" s="70">
        <v>1</v>
      </c>
      <c r="B340" s="70">
        <v>3062</v>
      </c>
      <c r="C340" s="72" t="s">
        <v>270</v>
      </c>
      <c r="D340" s="71">
        <v>41976</v>
      </c>
      <c r="E340" s="70" t="s">
        <v>557</v>
      </c>
      <c r="F340" s="70" t="s">
        <v>435</v>
      </c>
      <c r="G340" s="73">
        <v>1287.22</v>
      </c>
      <c r="H340" s="73">
        <v>0</v>
      </c>
      <c r="I340" s="73" t="s">
        <v>558</v>
      </c>
      <c r="J340" s="73">
        <v>0</v>
      </c>
      <c r="K340" s="73">
        <v>0</v>
      </c>
      <c r="L340" s="73">
        <v>0</v>
      </c>
      <c r="M340" s="73">
        <v>0</v>
      </c>
      <c r="N340" s="73">
        <v>0</v>
      </c>
      <c r="O340" s="73">
        <v>0</v>
      </c>
      <c r="P340" s="73">
        <v>0</v>
      </c>
      <c r="Q340" s="73">
        <v>0</v>
      </c>
      <c r="R340" s="73">
        <v>0</v>
      </c>
      <c r="S340" s="62">
        <f t="shared" si="10"/>
        <v>1287.22</v>
      </c>
      <c r="T340" s="62">
        <f t="shared" si="11"/>
        <v>0</v>
      </c>
      <c r="U340" s="61" t="str">
        <f>VLOOKUP(B340,'FOLHA RESUMIDA'!C:I,2,0)</f>
        <v>GRAZIELE MARIA DA SILVA</v>
      </c>
    </row>
    <row r="341" spans="1:21">
      <c r="A341" s="70">
        <v>1</v>
      </c>
      <c r="B341" s="70">
        <v>3063</v>
      </c>
      <c r="C341" s="72" t="s">
        <v>271</v>
      </c>
      <c r="D341" s="71">
        <v>41978</v>
      </c>
      <c r="E341" s="70" t="s">
        <v>557</v>
      </c>
      <c r="F341" s="70" t="s">
        <v>508</v>
      </c>
      <c r="G341" s="73">
        <v>1886.85</v>
      </c>
      <c r="H341" s="73">
        <v>0</v>
      </c>
      <c r="I341" s="73" t="s">
        <v>558</v>
      </c>
      <c r="J341" s="73">
        <v>0</v>
      </c>
      <c r="K341" s="73">
        <v>0</v>
      </c>
      <c r="L341" s="73">
        <v>0</v>
      </c>
      <c r="M341" s="73">
        <v>0</v>
      </c>
      <c r="N341" s="73">
        <v>0</v>
      </c>
      <c r="O341" s="73">
        <v>0</v>
      </c>
      <c r="P341" s="73">
        <v>0</v>
      </c>
      <c r="Q341" s="73">
        <v>0</v>
      </c>
      <c r="R341" s="73">
        <v>0</v>
      </c>
      <c r="S341" s="62">
        <f t="shared" si="10"/>
        <v>1886.85</v>
      </c>
      <c r="T341" s="62">
        <f t="shared" si="11"/>
        <v>0</v>
      </c>
      <c r="U341" s="61" t="str">
        <f>VLOOKUP(B341,'FOLHA RESUMIDA'!C:I,2,0)</f>
        <v>DEYBISON AFONSO PEREIRA</v>
      </c>
    </row>
    <row r="342" spans="1:21">
      <c r="A342" s="70">
        <v>1</v>
      </c>
      <c r="B342" s="70">
        <v>3066</v>
      </c>
      <c r="C342" s="72" t="s">
        <v>272</v>
      </c>
      <c r="D342" s="71">
        <v>42009</v>
      </c>
      <c r="E342" s="70" t="s">
        <v>557</v>
      </c>
      <c r="F342" s="70" t="s">
        <v>445</v>
      </c>
      <c r="G342" s="73">
        <v>3282.89</v>
      </c>
      <c r="H342" s="73">
        <v>0</v>
      </c>
      <c r="I342" s="73" t="s">
        <v>558</v>
      </c>
      <c r="J342" s="73">
        <v>0</v>
      </c>
      <c r="K342" s="73">
        <v>0</v>
      </c>
      <c r="L342" s="73">
        <v>0</v>
      </c>
      <c r="M342" s="73">
        <v>0</v>
      </c>
      <c r="N342" s="73">
        <v>0</v>
      </c>
      <c r="O342" s="73">
        <v>0</v>
      </c>
      <c r="P342" s="73">
        <v>0</v>
      </c>
      <c r="Q342" s="73">
        <v>0</v>
      </c>
      <c r="R342" s="73">
        <v>0</v>
      </c>
      <c r="S342" s="62">
        <f t="shared" si="10"/>
        <v>3282.89</v>
      </c>
      <c r="T342" s="62">
        <f t="shared" si="11"/>
        <v>0</v>
      </c>
      <c r="U342" s="61" t="str">
        <f>VLOOKUP(B342,'FOLHA RESUMIDA'!C:I,2,0)</f>
        <v>GENIVAL F DA SILVA JUNIOR</v>
      </c>
    </row>
    <row r="343" spans="1:21">
      <c r="A343" s="70">
        <v>1</v>
      </c>
      <c r="B343" s="70">
        <v>3067</v>
      </c>
      <c r="C343" s="72" t="s">
        <v>273</v>
      </c>
      <c r="D343" s="71">
        <v>42009</v>
      </c>
      <c r="E343" s="70" t="s">
        <v>557</v>
      </c>
      <c r="F343" s="70" t="s">
        <v>507</v>
      </c>
      <c r="G343" s="73">
        <v>1886.84</v>
      </c>
      <c r="H343" s="73">
        <v>0</v>
      </c>
      <c r="I343" s="73" t="s">
        <v>558</v>
      </c>
      <c r="J343" s="73">
        <v>822.38</v>
      </c>
      <c r="K343" s="73">
        <v>0</v>
      </c>
      <c r="L343" s="73">
        <v>0</v>
      </c>
      <c r="M343" s="73">
        <v>0</v>
      </c>
      <c r="N343" s="73">
        <v>0</v>
      </c>
      <c r="O343" s="73">
        <v>0</v>
      </c>
      <c r="P343" s="73">
        <v>0</v>
      </c>
      <c r="Q343" s="73">
        <v>0</v>
      </c>
      <c r="R343" s="73">
        <v>0</v>
      </c>
      <c r="S343" s="62">
        <f t="shared" si="10"/>
        <v>1886.84</v>
      </c>
      <c r="T343" s="62">
        <f t="shared" si="11"/>
        <v>822.38</v>
      </c>
      <c r="U343" s="61" t="str">
        <f>VLOOKUP(B343,'FOLHA RESUMIDA'!C:I,2,0)</f>
        <v>EMANUELA AMELIA DE A  AGUIAR</v>
      </c>
    </row>
    <row r="344" spans="1:21">
      <c r="A344" s="70">
        <v>16</v>
      </c>
      <c r="B344" s="70">
        <v>3069</v>
      </c>
      <c r="C344" s="72" t="s">
        <v>353</v>
      </c>
      <c r="D344" s="71">
        <v>42009</v>
      </c>
      <c r="E344" s="70" t="s">
        <v>557</v>
      </c>
      <c r="F344" s="70" t="s">
        <v>508</v>
      </c>
      <c r="G344" s="73">
        <v>1886.84</v>
      </c>
      <c r="H344" s="73">
        <v>0</v>
      </c>
      <c r="I344" s="73" t="s">
        <v>558</v>
      </c>
      <c r="J344" s="73">
        <v>0</v>
      </c>
      <c r="K344" s="73">
        <v>0</v>
      </c>
      <c r="L344" s="73">
        <v>0</v>
      </c>
      <c r="M344" s="73">
        <v>0</v>
      </c>
      <c r="N344" s="73">
        <v>0</v>
      </c>
      <c r="O344" s="73">
        <v>0</v>
      </c>
      <c r="P344" s="73">
        <v>0</v>
      </c>
      <c r="Q344" s="73">
        <v>0</v>
      </c>
      <c r="R344" s="73">
        <v>0</v>
      </c>
      <c r="S344" s="62">
        <f t="shared" si="10"/>
        <v>1886.84</v>
      </c>
      <c r="T344" s="62">
        <f t="shared" si="11"/>
        <v>0</v>
      </c>
      <c r="U344" s="61" t="str">
        <f>VLOOKUP(B344,'FOLHA RESUMIDA'!C:I,2,0)</f>
        <v>ANDRE LUIS MOTA PIRES</v>
      </c>
    </row>
    <row r="345" spans="1:21">
      <c r="A345" s="70">
        <v>1</v>
      </c>
      <c r="B345" s="70">
        <v>3081</v>
      </c>
      <c r="C345" s="72" t="s">
        <v>274</v>
      </c>
      <c r="D345" s="71">
        <v>42024</v>
      </c>
      <c r="E345" s="70" t="s">
        <v>557</v>
      </c>
      <c r="F345" s="70" t="s">
        <v>529</v>
      </c>
      <c r="G345" s="73">
        <v>0</v>
      </c>
      <c r="H345" s="73">
        <v>0</v>
      </c>
      <c r="I345" s="73" t="s">
        <v>560</v>
      </c>
      <c r="J345" s="73">
        <v>0</v>
      </c>
      <c r="K345" s="73">
        <v>0</v>
      </c>
      <c r="L345" s="73">
        <v>0</v>
      </c>
      <c r="M345" s="73">
        <v>0</v>
      </c>
      <c r="N345" s="73">
        <v>0</v>
      </c>
      <c r="O345" s="73">
        <v>293.70999999999998</v>
      </c>
      <c r="P345" s="73">
        <v>1174.82</v>
      </c>
      <c r="Q345" s="73">
        <v>0</v>
      </c>
      <c r="R345" s="73">
        <v>0</v>
      </c>
      <c r="S345" s="62">
        <f t="shared" si="10"/>
        <v>293.70999999999998</v>
      </c>
      <c r="T345" s="62">
        <f t="shared" si="11"/>
        <v>1174.82</v>
      </c>
      <c r="U345" s="61" t="str">
        <f>VLOOKUP(B345,'FOLHA RESUMIDA'!C:I,2,0)</f>
        <v>MAILTON NOBRE DE MEDEIROS</v>
      </c>
    </row>
    <row r="346" spans="1:21">
      <c r="A346" s="70">
        <v>1</v>
      </c>
      <c r="B346" s="70">
        <v>3086</v>
      </c>
      <c r="C346" s="72" t="s">
        <v>354</v>
      </c>
      <c r="D346" s="71">
        <v>42030</v>
      </c>
      <c r="E346" s="70" t="s">
        <v>557</v>
      </c>
      <c r="F346" s="70" t="s">
        <v>524</v>
      </c>
      <c r="G346" s="73">
        <v>4189.92</v>
      </c>
      <c r="H346" s="73">
        <v>0</v>
      </c>
      <c r="I346" s="73" t="s">
        <v>558</v>
      </c>
      <c r="J346" s="73">
        <v>0</v>
      </c>
      <c r="K346" s="73">
        <v>0</v>
      </c>
      <c r="L346" s="73">
        <v>0</v>
      </c>
      <c r="M346" s="73">
        <v>0</v>
      </c>
      <c r="N346" s="73">
        <v>0</v>
      </c>
      <c r="O346" s="73">
        <v>0</v>
      </c>
      <c r="P346" s="73">
        <v>0</v>
      </c>
      <c r="Q346" s="73">
        <v>0</v>
      </c>
      <c r="R346" s="73">
        <v>0</v>
      </c>
      <c r="S346" s="62">
        <f t="shared" si="10"/>
        <v>4189.92</v>
      </c>
      <c r="T346" s="62">
        <f t="shared" si="11"/>
        <v>0</v>
      </c>
      <c r="U346" s="61" t="str">
        <f>VLOOKUP(B346,'FOLHA RESUMIDA'!C:I,2,0)</f>
        <v>DIMAS CARDOSO CAMPOS</v>
      </c>
    </row>
    <row r="347" spans="1:21">
      <c r="A347" s="70">
        <v>1</v>
      </c>
      <c r="B347" s="70">
        <v>3092</v>
      </c>
      <c r="C347" s="72" t="s">
        <v>568</v>
      </c>
      <c r="D347" s="71">
        <v>42058</v>
      </c>
      <c r="E347" s="70" t="s">
        <v>557</v>
      </c>
      <c r="F347" s="70" t="s">
        <v>492</v>
      </c>
      <c r="G347" s="73">
        <v>0</v>
      </c>
      <c r="H347" s="73">
        <v>0</v>
      </c>
      <c r="I347" s="73" t="s">
        <v>560</v>
      </c>
      <c r="J347" s="73">
        <v>0</v>
      </c>
      <c r="K347" s="73">
        <v>0</v>
      </c>
      <c r="L347" s="73">
        <v>0</v>
      </c>
      <c r="M347" s="73">
        <v>0</v>
      </c>
      <c r="N347" s="73">
        <v>0</v>
      </c>
      <c r="O347" s="73">
        <v>0</v>
      </c>
      <c r="P347" s="73">
        <v>0</v>
      </c>
      <c r="Q347" s="73">
        <v>4196.22</v>
      </c>
      <c r="R347" s="73">
        <v>16784.88</v>
      </c>
      <c r="S347" s="62">
        <f t="shared" si="10"/>
        <v>4196.22</v>
      </c>
      <c r="T347" s="62">
        <f t="shared" si="11"/>
        <v>16784.88</v>
      </c>
      <c r="U347" s="61" t="str">
        <f>VLOOKUP(B347,'FOLHA RESUMIDA'!C:I,2,0)</f>
        <v>BETY ANNE DE A SENNA</v>
      </c>
    </row>
    <row r="348" spans="1:21">
      <c r="A348" s="70">
        <v>1</v>
      </c>
      <c r="B348" s="70">
        <v>3112</v>
      </c>
      <c r="C348" s="72" t="s">
        <v>275</v>
      </c>
      <c r="D348" s="71">
        <v>42065</v>
      </c>
      <c r="E348" s="70" t="s">
        <v>557</v>
      </c>
      <c r="F348" s="70" t="s">
        <v>510</v>
      </c>
      <c r="G348" s="73">
        <v>1886.84</v>
      </c>
      <c r="H348" s="73">
        <v>0</v>
      </c>
      <c r="I348" s="73" t="s">
        <v>558</v>
      </c>
      <c r="J348" s="73">
        <v>822.38</v>
      </c>
      <c r="K348" s="73">
        <v>0</v>
      </c>
      <c r="L348" s="73">
        <v>0</v>
      </c>
      <c r="M348" s="73">
        <v>0</v>
      </c>
      <c r="N348" s="73">
        <v>0</v>
      </c>
      <c r="O348" s="73">
        <v>0</v>
      </c>
      <c r="P348" s="73">
        <v>0</v>
      </c>
      <c r="Q348" s="73">
        <v>0</v>
      </c>
      <c r="R348" s="73">
        <v>0</v>
      </c>
      <c r="S348" s="62">
        <f t="shared" si="10"/>
        <v>1886.84</v>
      </c>
      <c r="T348" s="62">
        <f t="shared" si="11"/>
        <v>822.38</v>
      </c>
      <c r="U348" s="61" t="str">
        <f>VLOOKUP(B348,'FOLHA RESUMIDA'!C:I,2,0)</f>
        <v>DIEGO SCHMITH OLIVEIRA DE LIMA</v>
      </c>
    </row>
    <row r="349" spans="1:21">
      <c r="A349" s="70">
        <v>1</v>
      </c>
      <c r="B349" s="70">
        <v>3132</v>
      </c>
      <c r="C349" s="72" t="s">
        <v>276</v>
      </c>
      <c r="D349" s="71">
        <v>42100</v>
      </c>
      <c r="E349" s="70" t="s">
        <v>557</v>
      </c>
      <c r="F349" s="70" t="s">
        <v>507</v>
      </c>
      <c r="G349" s="73">
        <v>1886.84</v>
      </c>
      <c r="H349" s="73">
        <v>0</v>
      </c>
      <c r="I349" s="73" t="s">
        <v>558</v>
      </c>
      <c r="J349" s="73">
        <v>822.38</v>
      </c>
      <c r="K349" s="73">
        <v>0</v>
      </c>
      <c r="L349" s="73">
        <v>0</v>
      </c>
      <c r="M349" s="73">
        <v>0</v>
      </c>
      <c r="N349" s="73">
        <v>0</v>
      </c>
      <c r="O349" s="73">
        <v>0</v>
      </c>
      <c r="P349" s="73">
        <v>0</v>
      </c>
      <c r="Q349" s="73">
        <v>0</v>
      </c>
      <c r="R349" s="73">
        <v>0</v>
      </c>
      <c r="S349" s="62">
        <f t="shared" si="10"/>
        <v>1886.84</v>
      </c>
      <c r="T349" s="62">
        <f t="shared" si="11"/>
        <v>822.38</v>
      </c>
      <c r="U349" s="61" t="str">
        <f>VLOOKUP(B349,'FOLHA RESUMIDA'!C:I,2,0)</f>
        <v>TALITA ANDREIA MARTINS GONZAGA</v>
      </c>
    </row>
    <row r="350" spans="1:21">
      <c r="A350" s="70">
        <v>1</v>
      </c>
      <c r="B350" s="70">
        <v>3134</v>
      </c>
      <c r="C350" s="72" t="s">
        <v>277</v>
      </c>
      <c r="D350" s="71">
        <v>42100</v>
      </c>
      <c r="E350" s="70" t="s">
        <v>557</v>
      </c>
      <c r="F350" s="70" t="s">
        <v>513</v>
      </c>
      <c r="G350" s="73">
        <v>1886.84</v>
      </c>
      <c r="H350" s="73">
        <v>0</v>
      </c>
      <c r="I350" s="73" t="s">
        <v>558</v>
      </c>
      <c r="J350" s="73">
        <v>0</v>
      </c>
      <c r="K350" s="73">
        <v>0</v>
      </c>
      <c r="L350" s="73">
        <v>0</v>
      </c>
      <c r="M350" s="73">
        <v>0</v>
      </c>
      <c r="N350" s="73">
        <v>0</v>
      </c>
      <c r="O350" s="73">
        <v>0</v>
      </c>
      <c r="P350" s="73">
        <v>0</v>
      </c>
      <c r="Q350" s="73">
        <v>0</v>
      </c>
      <c r="R350" s="73">
        <v>0</v>
      </c>
      <c r="S350" s="62">
        <f t="shared" si="10"/>
        <v>1886.84</v>
      </c>
      <c r="T350" s="62">
        <f t="shared" si="11"/>
        <v>0</v>
      </c>
      <c r="U350" s="61" t="str">
        <f>VLOOKUP(B350,'FOLHA RESUMIDA'!C:I,2,0)</f>
        <v>ESTEVAN DE ALMEIDA FALCAO</v>
      </c>
    </row>
    <row r="351" spans="1:21">
      <c r="A351" s="70">
        <v>1</v>
      </c>
      <c r="B351" s="70">
        <v>3135</v>
      </c>
      <c r="C351" s="72" t="s">
        <v>278</v>
      </c>
      <c r="D351" s="71">
        <v>42107</v>
      </c>
      <c r="E351" s="70" t="s">
        <v>557</v>
      </c>
      <c r="F351" s="70" t="s">
        <v>444</v>
      </c>
      <c r="G351" s="73">
        <v>3282.89</v>
      </c>
      <c r="H351" s="73">
        <v>0</v>
      </c>
      <c r="I351" s="73" t="s">
        <v>558</v>
      </c>
      <c r="J351" s="73">
        <v>2312.9499999999998</v>
      </c>
      <c r="K351" s="73">
        <v>0</v>
      </c>
      <c r="L351" s="73">
        <v>0</v>
      </c>
      <c r="M351" s="73">
        <v>0</v>
      </c>
      <c r="N351" s="73">
        <v>0</v>
      </c>
      <c r="O351" s="73">
        <v>0</v>
      </c>
      <c r="P351" s="73">
        <v>0</v>
      </c>
      <c r="Q351" s="73">
        <v>0</v>
      </c>
      <c r="R351" s="73">
        <v>0</v>
      </c>
      <c r="S351" s="62">
        <f t="shared" si="10"/>
        <v>3282.89</v>
      </c>
      <c r="T351" s="62">
        <f t="shared" si="11"/>
        <v>2312.9499999999998</v>
      </c>
      <c r="U351" s="61" t="str">
        <f>VLOOKUP(B351,'FOLHA RESUMIDA'!C:I,2,0)</f>
        <v>RAFAEL DE MENEZES E S PIRES</v>
      </c>
    </row>
    <row r="352" spans="1:21">
      <c r="A352" s="70">
        <v>1</v>
      </c>
      <c r="B352" s="70">
        <v>3136</v>
      </c>
      <c r="C352" s="72" t="s">
        <v>279</v>
      </c>
      <c r="D352" s="71">
        <v>42107</v>
      </c>
      <c r="E352" s="70" t="s">
        <v>557</v>
      </c>
      <c r="F352" s="70" t="s">
        <v>512</v>
      </c>
      <c r="G352" s="73">
        <v>1886.84</v>
      </c>
      <c r="H352" s="73">
        <v>0</v>
      </c>
      <c r="I352" s="73" t="s">
        <v>558</v>
      </c>
      <c r="J352" s="73">
        <v>1284.97</v>
      </c>
      <c r="K352" s="73">
        <v>0</v>
      </c>
      <c r="L352" s="73">
        <v>0</v>
      </c>
      <c r="M352" s="73">
        <v>0</v>
      </c>
      <c r="N352" s="73">
        <v>0</v>
      </c>
      <c r="O352" s="73">
        <v>0</v>
      </c>
      <c r="P352" s="73">
        <v>0</v>
      </c>
      <c r="Q352" s="73">
        <v>0</v>
      </c>
      <c r="R352" s="73">
        <v>0</v>
      </c>
      <c r="S352" s="62">
        <f t="shared" si="10"/>
        <v>1886.84</v>
      </c>
      <c r="T352" s="62">
        <f t="shared" si="11"/>
        <v>1284.97</v>
      </c>
      <c r="U352" s="61" t="str">
        <f>VLOOKUP(B352,'FOLHA RESUMIDA'!C:I,2,0)</f>
        <v>ALEXANDER BEZERRA</v>
      </c>
    </row>
    <row r="353" spans="1:21">
      <c r="A353" s="70">
        <v>1</v>
      </c>
      <c r="B353" s="70">
        <v>3138</v>
      </c>
      <c r="C353" s="72" t="s">
        <v>280</v>
      </c>
      <c r="D353" s="71">
        <v>42107</v>
      </c>
      <c r="E353" s="70" t="s">
        <v>557</v>
      </c>
      <c r="F353" s="70" t="s">
        <v>513</v>
      </c>
      <c r="G353" s="73">
        <v>1886.84</v>
      </c>
      <c r="H353" s="73">
        <v>0</v>
      </c>
      <c r="I353" s="73" t="s">
        <v>558</v>
      </c>
      <c r="J353" s="73">
        <v>822.38</v>
      </c>
      <c r="K353" s="73">
        <v>0</v>
      </c>
      <c r="L353" s="73">
        <v>0</v>
      </c>
      <c r="M353" s="73">
        <v>0</v>
      </c>
      <c r="N353" s="73">
        <v>0</v>
      </c>
      <c r="O353" s="73">
        <v>0</v>
      </c>
      <c r="P353" s="73">
        <v>0</v>
      </c>
      <c r="Q353" s="73">
        <v>0</v>
      </c>
      <c r="R353" s="73">
        <v>0</v>
      </c>
      <c r="S353" s="62">
        <f t="shared" si="10"/>
        <v>1886.84</v>
      </c>
      <c r="T353" s="62">
        <f t="shared" si="11"/>
        <v>822.38</v>
      </c>
      <c r="U353" s="61" t="str">
        <f>VLOOKUP(B353,'FOLHA RESUMIDA'!C:I,2,0)</f>
        <v>MANUELA SILVA DE LIMA B DA PAZ</v>
      </c>
    </row>
    <row r="354" spans="1:21">
      <c r="A354" s="70">
        <v>1</v>
      </c>
      <c r="B354" s="70">
        <v>3139</v>
      </c>
      <c r="C354" s="72" t="s">
        <v>281</v>
      </c>
      <c r="D354" s="71">
        <v>42107</v>
      </c>
      <c r="E354" s="70" t="s">
        <v>557</v>
      </c>
      <c r="F354" s="70" t="s">
        <v>513</v>
      </c>
      <c r="G354" s="73">
        <v>1886.84</v>
      </c>
      <c r="H354" s="73">
        <v>0</v>
      </c>
      <c r="I354" s="73" t="s">
        <v>558</v>
      </c>
      <c r="J354" s="73">
        <v>0</v>
      </c>
      <c r="K354" s="73">
        <v>0</v>
      </c>
      <c r="L354" s="73">
        <v>0</v>
      </c>
      <c r="M354" s="73">
        <v>0</v>
      </c>
      <c r="N354" s="73">
        <v>0</v>
      </c>
      <c r="O354" s="73">
        <v>0</v>
      </c>
      <c r="P354" s="73">
        <v>0</v>
      </c>
      <c r="Q354" s="73">
        <v>0</v>
      </c>
      <c r="R354" s="73">
        <v>0</v>
      </c>
      <c r="S354" s="62">
        <f t="shared" si="10"/>
        <v>1886.84</v>
      </c>
      <c r="T354" s="62">
        <f t="shared" si="11"/>
        <v>0</v>
      </c>
      <c r="U354" s="61" t="str">
        <f>VLOOKUP(B354,'FOLHA RESUMIDA'!C:I,2,0)</f>
        <v>JOAO ROBERTO  MACHADO ARAUJO</v>
      </c>
    </row>
    <row r="355" spans="1:21">
      <c r="A355" s="70">
        <v>1</v>
      </c>
      <c r="B355" s="70">
        <v>3147</v>
      </c>
      <c r="C355" s="72" t="s">
        <v>282</v>
      </c>
      <c r="D355" s="71">
        <v>42128</v>
      </c>
      <c r="E355" s="70" t="s">
        <v>557</v>
      </c>
      <c r="F355" s="70" t="s">
        <v>437</v>
      </c>
      <c r="G355" s="73">
        <v>1287.22</v>
      </c>
      <c r="H355" s="73">
        <v>0</v>
      </c>
      <c r="I355" s="73" t="s">
        <v>558</v>
      </c>
      <c r="J355" s="73">
        <v>0</v>
      </c>
      <c r="K355" s="73">
        <v>0</v>
      </c>
      <c r="L355" s="73">
        <v>0</v>
      </c>
      <c r="M355" s="73">
        <v>0</v>
      </c>
      <c r="N355" s="73">
        <v>0</v>
      </c>
      <c r="O355" s="73">
        <v>0</v>
      </c>
      <c r="P355" s="73">
        <v>0</v>
      </c>
      <c r="Q355" s="73">
        <v>0</v>
      </c>
      <c r="R355" s="73">
        <v>0</v>
      </c>
      <c r="S355" s="62">
        <f t="shared" si="10"/>
        <v>1287.22</v>
      </c>
      <c r="T355" s="62">
        <f t="shared" si="11"/>
        <v>0</v>
      </c>
      <c r="U355" s="61" t="str">
        <f>VLOOKUP(B355,'FOLHA RESUMIDA'!C:I,2,0)</f>
        <v>ALZENIRA PEREIRA DA SILVA</v>
      </c>
    </row>
    <row r="356" spans="1:21">
      <c r="A356" s="70">
        <v>1</v>
      </c>
      <c r="B356" s="70">
        <v>3152</v>
      </c>
      <c r="C356" s="72" t="s">
        <v>283</v>
      </c>
      <c r="D356" s="71">
        <v>42128</v>
      </c>
      <c r="E356" s="70" t="s">
        <v>557</v>
      </c>
      <c r="F356" s="70" t="s">
        <v>437</v>
      </c>
      <c r="G356" s="73">
        <v>1287.22</v>
      </c>
      <c r="H356" s="73">
        <v>0</v>
      </c>
      <c r="I356" s="73" t="s">
        <v>558</v>
      </c>
      <c r="J356" s="73">
        <v>0</v>
      </c>
      <c r="K356" s="73">
        <v>0</v>
      </c>
      <c r="L356" s="73">
        <v>0</v>
      </c>
      <c r="M356" s="73">
        <v>0</v>
      </c>
      <c r="N356" s="73">
        <v>0</v>
      </c>
      <c r="O356" s="73">
        <v>0</v>
      </c>
      <c r="P356" s="73">
        <v>0</v>
      </c>
      <c r="Q356" s="73">
        <v>0</v>
      </c>
      <c r="R356" s="73">
        <v>0</v>
      </c>
      <c r="S356" s="62">
        <f t="shared" si="10"/>
        <v>1287.22</v>
      </c>
      <c r="T356" s="62">
        <f t="shared" si="11"/>
        <v>0</v>
      </c>
      <c r="U356" s="61" t="str">
        <f>VLOOKUP(B356,'FOLHA RESUMIDA'!C:I,2,0)</f>
        <v>DANIEL CIRILO DOS SANTOS</v>
      </c>
    </row>
    <row r="357" spans="1:21">
      <c r="A357" s="70">
        <v>1</v>
      </c>
      <c r="B357" s="70">
        <v>3154</v>
      </c>
      <c r="C357" s="72" t="s">
        <v>284</v>
      </c>
      <c r="D357" s="71">
        <v>42128</v>
      </c>
      <c r="E357" s="70" t="s">
        <v>557</v>
      </c>
      <c r="F357" s="70" t="s">
        <v>437</v>
      </c>
      <c r="G357" s="73">
        <v>1287.22</v>
      </c>
      <c r="H357" s="73">
        <v>0</v>
      </c>
      <c r="I357" s="73" t="s">
        <v>558</v>
      </c>
      <c r="J357" s="73">
        <v>0</v>
      </c>
      <c r="K357" s="73">
        <v>0</v>
      </c>
      <c r="L357" s="73">
        <v>0</v>
      </c>
      <c r="M357" s="73">
        <v>0</v>
      </c>
      <c r="N357" s="73">
        <v>0</v>
      </c>
      <c r="O357" s="73">
        <v>0</v>
      </c>
      <c r="P357" s="73">
        <v>0</v>
      </c>
      <c r="Q357" s="73">
        <v>0</v>
      </c>
      <c r="R357" s="73">
        <v>0</v>
      </c>
      <c r="S357" s="62">
        <f t="shared" si="10"/>
        <v>1287.22</v>
      </c>
      <c r="T357" s="62">
        <f t="shared" si="11"/>
        <v>0</v>
      </c>
      <c r="U357" s="61" t="str">
        <f>VLOOKUP(B357,'FOLHA RESUMIDA'!C:I,2,0)</f>
        <v>DANIELLE D O A DE MIRANDA</v>
      </c>
    </row>
    <row r="358" spans="1:21">
      <c r="A358" s="70">
        <v>1</v>
      </c>
      <c r="B358" s="70">
        <v>3156</v>
      </c>
      <c r="C358" s="72" t="s">
        <v>285</v>
      </c>
      <c r="D358" s="71">
        <v>42128</v>
      </c>
      <c r="E358" s="70" t="s">
        <v>557</v>
      </c>
      <c r="F358" s="70" t="s">
        <v>526</v>
      </c>
      <c r="G358" s="73">
        <v>1413.95</v>
      </c>
      <c r="H358" s="73">
        <v>0</v>
      </c>
      <c r="I358" s="73" t="s">
        <v>558</v>
      </c>
      <c r="J358" s="73">
        <v>0</v>
      </c>
      <c r="K358" s="73">
        <v>0</v>
      </c>
      <c r="L358" s="73">
        <v>0</v>
      </c>
      <c r="M358" s="73">
        <v>0</v>
      </c>
      <c r="N358" s="73">
        <v>0</v>
      </c>
      <c r="O358" s="73">
        <v>0</v>
      </c>
      <c r="P358" s="73">
        <v>0</v>
      </c>
      <c r="Q358" s="73">
        <v>0</v>
      </c>
      <c r="R358" s="73">
        <v>0</v>
      </c>
      <c r="S358" s="62">
        <f t="shared" si="10"/>
        <v>1413.95</v>
      </c>
      <c r="T358" s="62">
        <f t="shared" si="11"/>
        <v>0</v>
      </c>
      <c r="U358" s="61" t="str">
        <f>VLOOKUP(B358,'FOLHA RESUMIDA'!C:I,2,0)</f>
        <v>GILVANEIDE LAURENTINO MARTINS</v>
      </c>
    </row>
    <row r="359" spans="1:21">
      <c r="A359" s="70">
        <v>1</v>
      </c>
      <c r="B359" s="70">
        <v>3160</v>
      </c>
      <c r="C359" s="72" t="s">
        <v>286</v>
      </c>
      <c r="D359" s="71">
        <v>42128</v>
      </c>
      <c r="E359" s="70" t="s">
        <v>557</v>
      </c>
      <c r="F359" s="70" t="s">
        <v>513</v>
      </c>
      <c r="G359" s="73">
        <v>1886.84</v>
      </c>
      <c r="H359" s="73">
        <v>0</v>
      </c>
      <c r="I359" s="73" t="s">
        <v>558</v>
      </c>
      <c r="J359" s="73">
        <v>0</v>
      </c>
      <c r="K359" s="73">
        <v>0</v>
      </c>
      <c r="L359" s="73">
        <v>0</v>
      </c>
      <c r="M359" s="73">
        <v>0</v>
      </c>
      <c r="N359" s="73">
        <v>0</v>
      </c>
      <c r="O359" s="73">
        <v>0</v>
      </c>
      <c r="P359" s="73">
        <v>0</v>
      </c>
      <c r="Q359" s="73">
        <v>0</v>
      </c>
      <c r="R359" s="73">
        <v>0</v>
      </c>
      <c r="S359" s="62">
        <f t="shared" si="10"/>
        <v>1886.84</v>
      </c>
      <c r="T359" s="62">
        <f t="shared" si="11"/>
        <v>0</v>
      </c>
      <c r="U359" s="61" t="str">
        <f>VLOOKUP(B359,'FOLHA RESUMIDA'!C:I,2,0)</f>
        <v>LUCIANNA NUNES LIRA</v>
      </c>
    </row>
    <row r="360" spans="1:21">
      <c r="A360" s="70">
        <v>1</v>
      </c>
      <c r="B360" s="70">
        <v>3164</v>
      </c>
      <c r="C360" s="72" t="s">
        <v>287</v>
      </c>
      <c r="D360" s="71">
        <v>42128</v>
      </c>
      <c r="E360" s="70" t="s">
        <v>557</v>
      </c>
      <c r="F360" s="70" t="s">
        <v>513</v>
      </c>
      <c r="G360" s="73">
        <v>1886.84</v>
      </c>
      <c r="H360" s="73">
        <v>0</v>
      </c>
      <c r="I360" s="73" t="s">
        <v>558</v>
      </c>
      <c r="J360" s="73">
        <v>0</v>
      </c>
      <c r="K360" s="73">
        <v>0</v>
      </c>
      <c r="L360" s="73">
        <v>0</v>
      </c>
      <c r="M360" s="73">
        <v>0</v>
      </c>
      <c r="N360" s="73">
        <v>0</v>
      </c>
      <c r="O360" s="73">
        <v>0</v>
      </c>
      <c r="P360" s="73">
        <v>0</v>
      </c>
      <c r="Q360" s="73">
        <v>0</v>
      </c>
      <c r="R360" s="73">
        <v>0</v>
      </c>
      <c r="S360" s="62">
        <f t="shared" si="10"/>
        <v>1886.84</v>
      </c>
      <c r="T360" s="62">
        <f t="shared" si="11"/>
        <v>0</v>
      </c>
      <c r="U360" s="61" t="str">
        <f>VLOOKUP(B360,'FOLHA RESUMIDA'!C:I,2,0)</f>
        <v>MONIQUE FERRAZ PEREIRA</v>
      </c>
    </row>
    <row r="361" spans="1:21">
      <c r="A361" s="70">
        <v>1</v>
      </c>
      <c r="B361" s="70">
        <v>3165</v>
      </c>
      <c r="C361" s="72" t="s">
        <v>288</v>
      </c>
      <c r="D361" s="71">
        <v>42128</v>
      </c>
      <c r="E361" s="70" t="s">
        <v>557</v>
      </c>
      <c r="F361" s="70" t="s">
        <v>513</v>
      </c>
      <c r="G361" s="73">
        <v>1886.84</v>
      </c>
      <c r="H361" s="73">
        <v>0</v>
      </c>
      <c r="I361" s="73" t="s">
        <v>558</v>
      </c>
      <c r="J361" s="73">
        <v>0</v>
      </c>
      <c r="K361" s="73">
        <v>0</v>
      </c>
      <c r="L361" s="73">
        <v>0</v>
      </c>
      <c r="M361" s="73">
        <v>0</v>
      </c>
      <c r="N361" s="73">
        <v>0</v>
      </c>
      <c r="O361" s="73">
        <v>0</v>
      </c>
      <c r="P361" s="73">
        <v>0</v>
      </c>
      <c r="Q361" s="73">
        <v>0</v>
      </c>
      <c r="R361" s="73">
        <v>0</v>
      </c>
      <c r="S361" s="62">
        <f t="shared" si="10"/>
        <v>1886.84</v>
      </c>
      <c r="T361" s="62">
        <f t="shared" si="11"/>
        <v>0</v>
      </c>
      <c r="U361" s="61" t="str">
        <f>VLOOKUP(B361,'FOLHA RESUMIDA'!C:I,2,0)</f>
        <v>PATRICIA SERPA PEIXOTO</v>
      </c>
    </row>
    <row r="362" spans="1:21">
      <c r="A362" s="70">
        <v>1</v>
      </c>
      <c r="B362" s="70">
        <v>3167</v>
      </c>
      <c r="C362" s="72" t="s">
        <v>289</v>
      </c>
      <c r="D362" s="71">
        <v>42128</v>
      </c>
      <c r="E362" s="70" t="s">
        <v>557</v>
      </c>
      <c r="F362" s="70" t="s">
        <v>446</v>
      </c>
      <c r="G362" s="73">
        <v>5714.73</v>
      </c>
      <c r="H362" s="73">
        <v>0</v>
      </c>
      <c r="I362" s="73" t="s">
        <v>558</v>
      </c>
      <c r="J362" s="73">
        <v>6657.79</v>
      </c>
      <c r="K362" s="73">
        <v>0</v>
      </c>
      <c r="L362" s="73">
        <v>0</v>
      </c>
      <c r="M362" s="73">
        <v>0</v>
      </c>
      <c r="N362" s="73">
        <v>0</v>
      </c>
      <c r="O362" s="73">
        <v>0</v>
      </c>
      <c r="P362" s="73">
        <v>0</v>
      </c>
      <c r="Q362" s="73">
        <v>0</v>
      </c>
      <c r="R362" s="73">
        <v>0</v>
      </c>
      <c r="S362" s="62">
        <f t="shared" si="10"/>
        <v>5714.73</v>
      </c>
      <c r="T362" s="62">
        <f t="shared" si="11"/>
        <v>6657.79</v>
      </c>
      <c r="U362" s="61" t="str">
        <f>VLOOKUP(B362,'FOLHA RESUMIDA'!C:I,2,0)</f>
        <v>POLYANA BEZERRA SOUTO SANTOS</v>
      </c>
    </row>
    <row r="363" spans="1:21">
      <c r="A363" s="70">
        <v>1</v>
      </c>
      <c r="B363" s="70">
        <v>3169</v>
      </c>
      <c r="C363" s="72" t="s">
        <v>290</v>
      </c>
      <c r="D363" s="71">
        <v>42128</v>
      </c>
      <c r="E363" s="70" t="s">
        <v>557</v>
      </c>
      <c r="F363" s="70" t="s">
        <v>437</v>
      </c>
      <c r="G363" s="73">
        <v>1287.22</v>
      </c>
      <c r="H363" s="73">
        <v>0</v>
      </c>
      <c r="I363" s="73" t="s">
        <v>558</v>
      </c>
      <c r="J363" s="73">
        <v>0</v>
      </c>
      <c r="K363" s="73">
        <v>0</v>
      </c>
      <c r="L363" s="73">
        <v>0</v>
      </c>
      <c r="M363" s="73">
        <v>1450</v>
      </c>
      <c r="N363" s="73">
        <v>0</v>
      </c>
      <c r="O363" s="73">
        <v>0</v>
      </c>
      <c r="P363" s="73">
        <v>0</v>
      </c>
      <c r="Q363" s="73">
        <v>0</v>
      </c>
      <c r="R363" s="73">
        <v>0</v>
      </c>
      <c r="S363" s="62">
        <f t="shared" si="10"/>
        <v>1287.22</v>
      </c>
      <c r="T363" s="62">
        <f t="shared" si="11"/>
        <v>1450</v>
      </c>
      <c r="U363" s="61" t="str">
        <f>VLOOKUP(B363,'FOLHA RESUMIDA'!C:I,2,0)</f>
        <v>RENATA BEZERRA DA SILVA</v>
      </c>
    </row>
    <row r="364" spans="1:21">
      <c r="A364" s="70">
        <v>1</v>
      </c>
      <c r="B364" s="70">
        <v>3172</v>
      </c>
      <c r="C364" s="72" t="s">
        <v>291</v>
      </c>
      <c r="D364" s="71">
        <v>42128</v>
      </c>
      <c r="E364" s="70" t="s">
        <v>557</v>
      </c>
      <c r="F364" s="70" t="s">
        <v>437</v>
      </c>
      <c r="G364" s="73">
        <v>1287.22</v>
      </c>
      <c r="H364" s="73">
        <v>0</v>
      </c>
      <c r="I364" s="73" t="s">
        <v>558</v>
      </c>
      <c r="J364" s="73">
        <v>0</v>
      </c>
      <c r="K364" s="73">
        <v>0</v>
      </c>
      <c r="L364" s="73">
        <v>0</v>
      </c>
      <c r="M364" s="73">
        <v>0</v>
      </c>
      <c r="N364" s="73">
        <v>0</v>
      </c>
      <c r="O364" s="73">
        <v>0</v>
      </c>
      <c r="P364" s="73">
        <v>0</v>
      </c>
      <c r="Q364" s="73">
        <v>0</v>
      </c>
      <c r="R364" s="73">
        <v>0</v>
      </c>
      <c r="S364" s="62">
        <f t="shared" si="10"/>
        <v>1287.22</v>
      </c>
      <c r="T364" s="62">
        <f t="shared" si="11"/>
        <v>0</v>
      </c>
      <c r="U364" s="61" t="str">
        <f>VLOOKUP(B364,'FOLHA RESUMIDA'!C:I,2,0)</f>
        <v>SAVIO BARCELOS DE MELO</v>
      </c>
    </row>
    <row r="365" spans="1:21">
      <c r="A365" s="70">
        <v>1</v>
      </c>
      <c r="B365" s="70">
        <v>3175</v>
      </c>
      <c r="C365" s="72" t="s">
        <v>292</v>
      </c>
      <c r="D365" s="71">
        <v>42128</v>
      </c>
      <c r="E365" s="70" t="s">
        <v>557</v>
      </c>
      <c r="F365" s="70" t="s">
        <v>446</v>
      </c>
      <c r="G365" s="73">
        <v>5714.73</v>
      </c>
      <c r="H365" s="73">
        <v>0</v>
      </c>
      <c r="I365" s="73" t="s">
        <v>558</v>
      </c>
      <c r="J365" s="73">
        <v>2312.9499999999998</v>
      </c>
      <c r="K365" s="73">
        <v>0</v>
      </c>
      <c r="L365" s="73">
        <v>0</v>
      </c>
      <c r="M365" s="73">
        <v>0</v>
      </c>
      <c r="N365" s="73">
        <v>0</v>
      </c>
      <c r="O365" s="73">
        <v>0</v>
      </c>
      <c r="P365" s="73">
        <v>0</v>
      </c>
      <c r="Q365" s="73">
        <v>0</v>
      </c>
      <c r="R365" s="73">
        <v>0</v>
      </c>
      <c r="S365" s="62">
        <f t="shared" si="10"/>
        <v>5714.73</v>
      </c>
      <c r="T365" s="62">
        <f t="shared" si="11"/>
        <v>2312.9499999999998</v>
      </c>
      <c r="U365" s="61" t="str">
        <f>VLOOKUP(B365,'FOLHA RESUMIDA'!C:I,2,0)</f>
        <v>VIVIANE SOARES DE JESUS</v>
      </c>
    </row>
    <row r="366" spans="1:21">
      <c r="A366" s="70">
        <v>1</v>
      </c>
      <c r="B366" s="70">
        <v>3177</v>
      </c>
      <c r="C366" s="72" t="s">
        <v>293</v>
      </c>
      <c r="D366" s="71">
        <v>42135</v>
      </c>
      <c r="E366" s="70" t="s">
        <v>557</v>
      </c>
      <c r="F366" s="70" t="s">
        <v>523</v>
      </c>
      <c r="G366" s="73">
        <v>5714.73</v>
      </c>
      <c r="H366" s="73">
        <v>0</v>
      </c>
      <c r="I366" s="73" t="s">
        <v>558</v>
      </c>
      <c r="J366" s="73">
        <v>2312.9499999999998</v>
      </c>
      <c r="K366" s="73">
        <v>0</v>
      </c>
      <c r="L366" s="73">
        <v>0</v>
      </c>
      <c r="M366" s="73">
        <v>0</v>
      </c>
      <c r="N366" s="73">
        <v>0</v>
      </c>
      <c r="O366" s="73">
        <v>0</v>
      </c>
      <c r="P366" s="73">
        <v>0</v>
      </c>
      <c r="Q366" s="73">
        <v>0</v>
      </c>
      <c r="R366" s="73">
        <v>0</v>
      </c>
      <c r="S366" s="62">
        <f t="shared" si="10"/>
        <v>5714.73</v>
      </c>
      <c r="T366" s="62">
        <f t="shared" si="11"/>
        <v>2312.9499999999998</v>
      </c>
      <c r="U366" s="61" t="str">
        <f>VLOOKUP(B366,'FOLHA RESUMIDA'!C:I,2,0)</f>
        <v>DEMOSTENES FIGUEIREDO DE SOUSA</v>
      </c>
    </row>
    <row r="367" spans="1:21">
      <c r="A367" s="70">
        <v>1</v>
      </c>
      <c r="B367" s="70">
        <v>3178</v>
      </c>
      <c r="C367" s="72" t="s">
        <v>294</v>
      </c>
      <c r="D367" s="71">
        <v>42142</v>
      </c>
      <c r="E367" s="70" t="s">
        <v>557</v>
      </c>
      <c r="F367" s="70" t="s">
        <v>523</v>
      </c>
      <c r="G367" s="73">
        <v>5714.73</v>
      </c>
      <c r="H367" s="73">
        <v>0</v>
      </c>
      <c r="I367" s="73" t="s">
        <v>558</v>
      </c>
      <c r="J367" s="73">
        <v>2312.9499999999998</v>
      </c>
      <c r="K367" s="73">
        <v>0</v>
      </c>
      <c r="L367" s="73">
        <v>0</v>
      </c>
      <c r="M367" s="73">
        <v>0</v>
      </c>
      <c r="N367" s="73">
        <v>0</v>
      </c>
      <c r="O367" s="73">
        <v>0</v>
      </c>
      <c r="P367" s="73">
        <v>0</v>
      </c>
      <c r="Q367" s="73">
        <v>0</v>
      </c>
      <c r="R367" s="73">
        <v>0</v>
      </c>
      <c r="S367" s="62">
        <f t="shared" si="10"/>
        <v>5714.73</v>
      </c>
      <c r="T367" s="62">
        <f t="shared" si="11"/>
        <v>2312.9499999999998</v>
      </c>
      <c r="U367" s="61" t="str">
        <f>VLOOKUP(B367,'FOLHA RESUMIDA'!C:I,2,0)</f>
        <v>HOSANA SUELEM S DE MIRANDA</v>
      </c>
    </row>
    <row r="368" spans="1:21">
      <c r="A368" s="70">
        <v>1</v>
      </c>
      <c r="B368" s="70">
        <v>3180</v>
      </c>
      <c r="C368" s="72" t="s">
        <v>295</v>
      </c>
      <c r="D368" s="71">
        <v>42156</v>
      </c>
      <c r="E368" s="70" t="s">
        <v>557</v>
      </c>
      <c r="F368" s="70" t="s">
        <v>523</v>
      </c>
      <c r="G368" s="73">
        <v>5714.73</v>
      </c>
      <c r="H368" s="73">
        <v>0</v>
      </c>
      <c r="I368" s="73" t="s">
        <v>558</v>
      </c>
      <c r="J368" s="73">
        <v>2312.9499999999998</v>
      </c>
      <c r="K368" s="73">
        <v>0</v>
      </c>
      <c r="L368" s="73">
        <v>0</v>
      </c>
      <c r="M368" s="73">
        <v>0</v>
      </c>
      <c r="N368" s="73">
        <v>0</v>
      </c>
      <c r="O368" s="73">
        <v>0</v>
      </c>
      <c r="P368" s="73">
        <v>0</v>
      </c>
      <c r="Q368" s="73">
        <v>0</v>
      </c>
      <c r="R368" s="73">
        <v>0</v>
      </c>
      <c r="S368" s="62">
        <f t="shared" si="10"/>
        <v>5714.73</v>
      </c>
      <c r="T368" s="62">
        <f t="shared" si="11"/>
        <v>2312.9499999999998</v>
      </c>
      <c r="U368" s="61" t="str">
        <f>VLOOKUP(B368,'FOLHA RESUMIDA'!C:I,2,0)</f>
        <v>CAIO CESAR DE A R SILVA</v>
      </c>
    </row>
    <row r="369" spans="1:21">
      <c r="A369" s="70">
        <v>1</v>
      </c>
      <c r="B369" s="70">
        <v>3182</v>
      </c>
      <c r="C369" s="72" t="s">
        <v>296</v>
      </c>
      <c r="D369" s="71">
        <v>42186</v>
      </c>
      <c r="E369" s="70" t="s">
        <v>557</v>
      </c>
      <c r="F369" s="70" t="s">
        <v>513</v>
      </c>
      <c r="G369" s="73">
        <v>1886.84</v>
      </c>
      <c r="H369" s="73">
        <v>0</v>
      </c>
      <c r="I369" s="73" t="s">
        <v>558</v>
      </c>
      <c r="J369" s="73">
        <v>0</v>
      </c>
      <c r="K369" s="73">
        <v>0</v>
      </c>
      <c r="L369" s="73">
        <v>0</v>
      </c>
      <c r="M369" s="73">
        <v>0</v>
      </c>
      <c r="N369" s="73">
        <v>0</v>
      </c>
      <c r="O369" s="73">
        <v>0</v>
      </c>
      <c r="P369" s="73">
        <v>0</v>
      </c>
      <c r="Q369" s="73">
        <v>0</v>
      </c>
      <c r="R369" s="73">
        <v>0</v>
      </c>
      <c r="S369" s="62">
        <f t="shared" si="10"/>
        <v>1886.84</v>
      </c>
      <c r="T369" s="62">
        <f t="shared" si="11"/>
        <v>0</v>
      </c>
      <c r="U369" s="61" t="str">
        <f>VLOOKUP(B369,'FOLHA RESUMIDA'!C:I,2,0)</f>
        <v>VANELLY FERREIRA DE SOUZA</v>
      </c>
    </row>
    <row r="370" spans="1:21">
      <c r="A370" s="70">
        <v>1</v>
      </c>
      <c r="B370" s="70">
        <v>3183</v>
      </c>
      <c r="C370" s="72" t="s">
        <v>297</v>
      </c>
      <c r="D370" s="71">
        <v>42192</v>
      </c>
      <c r="E370" s="70" t="s">
        <v>557</v>
      </c>
      <c r="F370" s="70" t="s">
        <v>509</v>
      </c>
      <c r="G370" s="73">
        <v>1886.84</v>
      </c>
      <c r="H370" s="73">
        <v>0</v>
      </c>
      <c r="I370" s="73" t="s">
        <v>558</v>
      </c>
      <c r="J370" s="73">
        <v>0</v>
      </c>
      <c r="K370" s="73">
        <v>0</v>
      </c>
      <c r="L370" s="73">
        <v>0</v>
      </c>
      <c r="M370" s="73">
        <v>0</v>
      </c>
      <c r="N370" s="73">
        <v>0</v>
      </c>
      <c r="O370" s="73">
        <v>0</v>
      </c>
      <c r="P370" s="73">
        <v>0</v>
      </c>
      <c r="Q370" s="73">
        <v>0</v>
      </c>
      <c r="R370" s="73">
        <v>0</v>
      </c>
      <c r="S370" s="62">
        <f t="shared" si="10"/>
        <v>1886.84</v>
      </c>
      <c r="T370" s="62">
        <f t="shared" si="11"/>
        <v>0</v>
      </c>
      <c r="U370" s="61" t="str">
        <f>VLOOKUP(B370,'FOLHA RESUMIDA'!C:I,2,0)</f>
        <v>DALETE VICENTE DE LIMA</v>
      </c>
    </row>
    <row r="371" spans="1:21">
      <c r="A371" s="70">
        <v>1</v>
      </c>
      <c r="B371" s="70">
        <v>3194</v>
      </c>
      <c r="C371" s="72" t="s">
        <v>298</v>
      </c>
      <c r="D371" s="71">
        <v>42226</v>
      </c>
      <c r="E371" s="70" t="s">
        <v>557</v>
      </c>
      <c r="F371" s="70" t="s">
        <v>517</v>
      </c>
      <c r="G371" s="73">
        <v>3282.89</v>
      </c>
      <c r="H371" s="73">
        <v>0</v>
      </c>
      <c r="I371" s="73" t="s">
        <v>558</v>
      </c>
      <c r="J371" s="73">
        <v>2312.9499999999998</v>
      </c>
      <c r="K371" s="73">
        <v>0</v>
      </c>
      <c r="L371" s="73">
        <v>0</v>
      </c>
      <c r="M371" s="73">
        <v>0</v>
      </c>
      <c r="N371" s="73">
        <v>0</v>
      </c>
      <c r="O371" s="73">
        <v>0</v>
      </c>
      <c r="P371" s="73">
        <v>0</v>
      </c>
      <c r="Q371" s="73">
        <v>0</v>
      </c>
      <c r="R371" s="73">
        <v>0</v>
      </c>
      <c r="S371" s="62">
        <f t="shared" si="10"/>
        <v>3282.89</v>
      </c>
      <c r="T371" s="62">
        <f t="shared" si="11"/>
        <v>2312.9499999999998</v>
      </c>
      <c r="U371" s="61" t="str">
        <f>VLOOKUP(B371,'FOLHA RESUMIDA'!C:I,2,0)</f>
        <v>ODAYANNA KESSY F MONTEIRO</v>
      </c>
    </row>
    <row r="372" spans="1:21">
      <c r="A372" s="70">
        <v>1</v>
      </c>
      <c r="B372" s="70">
        <v>3201</v>
      </c>
      <c r="C372" s="72" t="s">
        <v>299</v>
      </c>
      <c r="D372" s="71">
        <v>42292</v>
      </c>
      <c r="E372" s="70" t="s">
        <v>557</v>
      </c>
      <c r="F372" s="70" t="s">
        <v>529</v>
      </c>
      <c r="G372" s="73">
        <v>0</v>
      </c>
      <c r="H372" s="73">
        <v>0</v>
      </c>
      <c r="I372" s="73" t="s">
        <v>560</v>
      </c>
      <c r="J372" s="73">
        <v>0</v>
      </c>
      <c r="K372" s="73">
        <v>0</v>
      </c>
      <c r="L372" s="73">
        <v>0</v>
      </c>
      <c r="M372" s="73">
        <v>0</v>
      </c>
      <c r="N372" s="73">
        <v>0</v>
      </c>
      <c r="O372" s="73">
        <v>293.70999999999998</v>
      </c>
      <c r="P372" s="73">
        <v>1174.82</v>
      </c>
      <c r="Q372" s="73">
        <v>0</v>
      </c>
      <c r="R372" s="73">
        <v>0</v>
      </c>
      <c r="S372" s="62">
        <f t="shared" si="10"/>
        <v>293.70999999999998</v>
      </c>
      <c r="T372" s="62">
        <f t="shared" si="11"/>
        <v>1174.82</v>
      </c>
      <c r="U372" s="61" t="str">
        <f>VLOOKUP(B372,'FOLHA RESUMIDA'!C:I,2,0)</f>
        <v>LUCIENE TORRES GALINDO DE MELO</v>
      </c>
    </row>
    <row r="373" spans="1:21">
      <c r="A373" s="70">
        <v>1</v>
      </c>
      <c r="B373" s="70">
        <v>3208</v>
      </c>
      <c r="C373" s="72" t="s">
        <v>300</v>
      </c>
      <c r="D373" s="71">
        <v>42388</v>
      </c>
      <c r="E373" s="70" t="s">
        <v>557</v>
      </c>
      <c r="F373" s="70" t="s">
        <v>430</v>
      </c>
      <c r="G373" s="73">
        <v>0</v>
      </c>
      <c r="H373" s="73">
        <v>0</v>
      </c>
      <c r="I373" s="73" t="s">
        <v>560</v>
      </c>
      <c r="J373" s="73">
        <v>0</v>
      </c>
      <c r="K373" s="73">
        <v>0</v>
      </c>
      <c r="L373" s="73">
        <v>0</v>
      </c>
      <c r="M373" s="73">
        <v>0</v>
      </c>
      <c r="N373" s="73">
        <v>0</v>
      </c>
      <c r="O373" s="73">
        <v>881.12</v>
      </c>
      <c r="P373" s="73">
        <v>3524.49</v>
      </c>
      <c r="Q373" s="73">
        <v>0</v>
      </c>
      <c r="R373" s="73">
        <v>0</v>
      </c>
      <c r="S373" s="62">
        <f t="shared" si="10"/>
        <v>881.12</v>
      </c>
      <c r="T373" s="62">
        <f t="shared" si="11"/>
        <v>3524.49</v>
      </c>
      <c r="U373" s="61" t="str">
        <f>VLOOKUP(B373,'FOLHA RESUMIDA'!C:I,2,0)</f>
        <v>FABIOLA LAPORTE DE A TRINDADE</v>
      </c>
    </row>
    <row r="374" spans="1:21">
      <c r="A374" s="70">
        <v>1</v>
      </c>
      <c r="B374" s="70">
        <v>3220</v>
      </c>
      <c r="C374" s="72" t="s">
        <v>301</v>
      </c>
      <c r="D374" s="71">
        <v>42552</v>
      </c>
      <c r="E374" s="70" t="s">
        <v>557</v>
      </c>
      <c r="F374" s="70" t="s">
        <v>503</v>
      </c>
      <c r="G374" s="73">
        <v>0</v>
      </c>
      <c r="H374" s="73">
        <v>0</v>
      </c>
      <c r="I374" s="73" t="s">
        <v>560</v>
      </c>
      <c r="J374" s="73">
        <v>0</v>
      </c>
      <c r="K374" s="73">
        <v>0</v>
      </c>
      <c r="L374" s="73">
        <v>0</v>
      </c>
      <c r="M374" s="73">
        <v>0</v>
      </c>
      <c r="N374" s="73">
        <v>0</v>
      </c>
      <c r="O374" s="73">
        <v>1664.45</v>
      </c>
      <c r="P374" s="73">
        <v>6657.79</v>
      </c>
      <c r="Q374" s="73">
        <v>0</v>
      </c>
      <c r="R374" s="73">
        <v>0</v>
      </c>
      <c r="S374" s="62">
        <f t="shared" si="10"/>
        <v>1664.45</v>
      </c>
      <c r="T374" s="62">
        <f t="shared" si="11"/>
        <v>6657.79</v>
      </c>
      <c r="U374" s="61" t="str">
        <f>VLOOKUP(B374,'FOLHA RESUMIDA'!C:I,2,0)</f>
        <v>RENATA RODRIGUES C DE MELO</v>
      </c>
    </row>
    <row r="375" spans="1:21">
      <c r="A375" s="70">
        <v>1</v>
      </c>
      <c r="B375" s="70">
        <v>3221</v>
      </c>
      <c r="C375" s="72" t="s">
        <v>302</v>
      </c>
      <c r="D375" s="71">
        <v>42566</v>
      </c>
      <c r="E375" s="70" t="s">
        <v>557</v>
      </c>
      <c r="F375" s="70" t="s">
        <v>424</v>
      </c>
      <c r="G375" s="73">
        <v>0</v>
      </c>
      <c r="H375" s="73">
        <v>0</v>
      </c>
      <c r="I375" s="73" t="s">
        <v>560</v>
      </c>
      <c r="J375" s="73">
        <v>0</v>
      </c>
      <c r="K375" s="73">
        <v>0</v>
      </c>
      <c r="L375" s="73">
        <v>0</v>
      </c>
      <c r="M375" s="73">
        <v>1450</v>
      </c>
      <c r="N375" s="73">
        <v>0</v>
      </c>
      <c r="O375" s="73">
        <v>391.6</v>
      </c>
      <c r="P375" s="73">
        <v>1566.44</v>
      </c>
      <c r="Q375" s="73">
        <v>0</v>
      </c>
      <c r="R375" s="73">
        <v>0</v>
      </c>
      <c r="S375" s="62">
        <f t="shared" si="10"/>
        <v>391.6</v>
      </c>
      <c r="T375" s="62">
        <f t="shared" si="11"/>
        <v>3016.44</v>
      </c>
      <c r="U375" s="61" t="str">
        <f>VLOOKUP(B375,'FOLHA RESUMIDA'!C:I,2,0)</f>
        <v>MARIA ERLANI BARBOSA SILVA</v>
      </c>
    </row>
    <row r="376" spans="1:21">
      <c r="A376" s="70">
        <v>1</v>
      </c>
      <c r="B376" s="70">
        <v>3228</v>
      </c>
      <c r="C376" s="72" t="s">
        <v>408</v>
      </c>
      <c r="D376" s="71">
        <v>42706</v>
      </c>
      <c r="E376" s="70" t="s">
        <v>557</v>
      </c>
      <c r="F376" s="70" t="s">
        <v>508</v>
      </c>
      <c r="G376" s="73">
        <v>1886.84</v>
      </c>
      <c r="H376" s="73">
        <v>0</v>
      </c>
      <c r="I376" s="73" t="s">
        <v>558</v>
      </c>
      <c r="J376" s="73">
        <v>0</v>
      </c>
      <c r="K376" s="73">
        <v>0</v>
      </c>
      <c r="L376" s="73">
        <v>0</v>
      </c>
      <c r="M376" s="73">
        <v>0</v>
      </c>
      <c r="N376" s="73">
        <v>0</v>
      </c>
      <c r="O376" s="73">
        <v>0</v>
      </c>
      <c r="P376" s="73">
        <v>0</v>
      </c>
      <c r="Q376" s="73">
        <v>0</v>
      </c>
      <c r="R376" s="73">
        <v>0</v>
      </c>
      <c r="S376" s="62">
        <f t="shared" si="10"/>
        <v>1886.84</v>
      </c>
      <c r="T376" s="62">
        <f t="shared" si="11"/>
        <v>0</v>
      </c>
      <c r="U376" s="61" t="str">
        <f>VLOOKUP(B376,'FOLHA RESUMIDA'!C:I,2,0)</f>
        <v>RENATO VELOSO LINO DE OLIVEIRA</v>
      </c>
    </row>
    <row r="377" spans="1:21">
      <c r="A377" s="70">
        <v>1</v>
      </c>
      <c r="B377" s="70">
        <v>3229</v>
      </c>
      <c r="C377" s="72" t="s">
        <v>303</v>
      </c>
      <c r="D377" s="71">
        <v>42737</v>
      </c>
      <c r="E377" s="70" t="s">
        <v>557</v>
      </c>
      <c r="F377" s="70" t="s">
        <v>515</v>
      </c>
      <c r="G377" s="73">
        <v>1886.84</v>
      </c>
      <c r="H377" s="73">
        <v>0</v>
      </c>
      <c r="I377" s="73" t="s">
        <v>558</v>
      </c>
      <c r="J377" s="73">
        <v>822.38</v>
      </c>
      <c r="K377" s="73">
        <v>0</v>
      </c>
      <c r="L377" s="73">
        <v>0</v>
      </c>
      <c r="M377" s="73">
        <v>0</v>
      </c>
      <c r="N377" s="73">
        <v>0</v>
      </c>
      <c r="O377" s="73">
        <v>0</v>
      </c>
      <c r="P377" s="73">
        <v>0</v>
      </c>
      <c r="Q377" s="73">
        <v>0</v>
      </c>
      <c r="R377" s="73">
        <v>0</v>
      </c>
      <c r="S377" s="62">
        <f t="shared" si="10"/>
        <v>1886.84</v>
      </c>
      <c r="T377" s="62">
        <f t="shared" si="11"/>
        <v>822.38</v>
      </c>
      <c r="U377" s="61" t="str">
        <f>VLOOKUP(B377,'FOLHA RESUMIDA'!C:I,2,0)</f>
        <v>WELTON FERNANDES DE PAULA</v>
      </c>
    </row>
    <row r="378" spans="1:21">
      <c r="A378" s="70">
        <v>1</v>
      </c>
      <c r="B378" s="70">
        <v>3232</v>
      </c>
      <c r="C378" s="72" t="s">
        <v>304</v>
      </c>
      <c r="D378" s="71">
        <v>42737</v>
      </c>
      <c r="E378" s="70" t="s">
        <v>557</v>
      </c>
      <c r="F378" s="70" t="s">
        <v>515</v>
      </c>
      <c r="G378" s="73">
        <v>1886.84</v>
      </c>
      <c r="H378" s="73">
        <v>0</v>
      </c>
      <c r="I378" s="73" t="s">
        <v>558</v>
      </c>
      <c r="J378" s="73">
        <v>0</v>
      </c>
      <c r="K378" s="73">
        <v>0</v>
      </c>
      <c r="L378" s="73">
        <v>0</v>
      </c>
      <c r="M378" s="73">
        <v>0</v>
      </c>
      <c r="N378" s="73">
        <v>0</v>
      </c>
      <c r="O378" s="73">
        <v>0</v>
      </c>
      <c r="P378" s="73">
        <v>0</v>
      </c>
      <c r="Q378" s="73">
        <v>0</v>
      </c>
      <c r="R378" s="73">
        <v>0</v>
      </c>
      <c r="S378" s="62">
        <f t="shared" si="10"/>
        <v>1886.84</v>
      </c>
      <c r="T378" s="62">
        <f t="shared" si="11"/>
        <v>0</v>
      </c>
      <c r="U378" s="61" t="str">
        <f>VLOOKUP(B378,'FOLHA RESUMIDA'!C:I,2,0)</f>
        <v>MARCOS ANTONIO SILVA DE LIMA</v>
      </c>
    </row>
    <row r="379" spans="1:21">
      <c r="A379" s="70">
        <v>1</v>
      </c>
      <c r="B379" s="70">
        <v>3233</v>
      </c>
      <c r="C379" s="72" t="s">
        <v>305</v>
      </c>
      <c r="D379" s="71">
        <v>42737</v>
      </c>
      <c r="E379" s="70" t="s">
        <v>557</v>
      </c>
      <c r="F379" s="70" t="s">
        <v>511</v>
      </c>
      <c r="G379" s="73">
        <v>1886.84</v>
      </c>
      <c r="H379" s="73">
        <v>0</v>
      </c>
      <c r="I379" s="73" t="s">
        <v>558</v>
      </c>
      <c r="J379" s="73">
        <v>0</v>
      </c>
      <c r="K379" s="73">
        <v>0</v>
      </c>
      <c r="L379" s="73">
        <v>0</v>
      </c>
      <c r="M379" s="73">
        <v>0</v>
      </c>
      <c r="N379" s="73">
        <v>0</v>
      </c>
      <c r="O379" s="73">
        <v>0</v>
      </c>
      <c r="P379" s="73">
        <v>0</v>
      </c>
      <c r="Q379" s="73">
        <v>0</v>
      </c>
      <c r="R379" s="73">
        <v>0</v>
      </c>
      <c r="S379" s="62">
        <f t="shared" si="10"/>
        <v>1886.84</v>
      </c>
      <c r="T379" s="62">
        <f t="shared" si="11"/>
        <v>0</v>
      </c>
      <c r="U379" s="61" t="str">
        <f>VLOOKUP(B379,'FOLHA RESUMIDA'!C:I,2,0)</f>
        <v>MARIANA JOYCE BEZERRA DA SILVA</v>
      </c>
    </row>
    <row r="380" spans="1:21">
      <c r="A380" s="70">
        <v>1</v>
      </c>
      <c r="B380" s="70">
        <v>3237</v>
      </c>
      <c r="C380" s="72" t="s">
        <v>306</v>
      </c>
      <c r="D380" s="71">
        <v>42751</v>
      </c>
      <c r="E380" s="70" t="s">
        <v>557</v>
      </c>
      <c r="F380" s="70" t="s">
        <v>512</v>
      </c>
      <c r="G380" s="73">
        <v>1886.84</v>
      </c>
      <c r="H380" s="73">
        <v>0</v>
      </c>
      <c r="I380" s="73" t="s">
        <v>558</v>
      </c>
      <c r="J380" s="73">
        <v>0</v>
      </c>
      <c r="K380" s="73">
        <v>0</v>
      </c>
      <c r="L380" s="73">
        <v>0</v>
      </c>
      <c r="M380" s="73">
        <v>0</v>
      </c>
      <c r="N380" s="73">
        <v>0</v>
      </c>
      <c r="O380" s="73">
        <v>0</v>
      </c>
      <c r="P380" s="73">
        <v>0</v>
      </c>
      <c r="Q380" s="73">
        <v>0</v>
      </c>
      <c r="R380" s="73">
        <v>0</v>
      </c>
      <c r="S380" s="62">
        <f t="shared" si="10"/>
        <v>1886.84</v>
      </c>
      <c r="T380" s="62">
        <f t="shared" si="11"/>
        <v>0</v>
      </c>
      <c r="U380" s="61" t="str">
        <f>VLOOKUP(B380,'FOLHA RESUMIDA'!C:I,2,0)</f>
        <v>LIVIA MARIA DE MORAES</v>
      </c>
    </row>
    <row r="381" spans="1:21">
      <c r="A381" s="70">
        <v>1</v>
      </c>
      <c r="B381" s="70">
        <v>3241</v>
      </c>
      <c r="C381" s="72" t="s">
        <v>307</v>
      </c>
      <c r="D381" s="71">
        <v>42814</v>
      </c>
      <c r="E381" s="70" t="s">
        <v>557</v>
      </c>
      <c r="F381" s="70" t="s">
        <v>515</v>
      </c>
      <c r="G381" s="73">
        <v>1886.84</v>
      </c>
      <c r="H381" s="73">
        <v>0</v>
      </c>
      <c r="I381" s="73" t="s">
        <v>558</v>
      </c>
      <c r="J381" s="73">
        <v>0</v>
      </c>
      <c r="K381" s="73">
        <v>0</v>
      </c>
      <c r="L381" s="73">
        <v>0</v>
      </c>
      <c r="M381" s="73">
        <v>0</v>
      </c>
      <c r="N381" s="73">
        <v>0</v>
      </c>
      <c r="O381" s="73">
        <v>0</v>
      </c>
      <c r="P381" s="73">
        <v>0</v>
      </c>
      <c r="Q381" s="73">
        <v>0</v>
      </c>
      <c r="R381" s="73">
        <v>0</v>
      </c>
      <c r="S381" s="62">
        <f t="shared" si="10"/>
        <v>1886.84</v>
      </c>
      <c r="T381" s="62">
        <f t="shared" si="11"/>
        <v>0</v>
      </c>
      <c r="U381" s="61" t="str">
        <f>VLOOKUP(B381,'FOLHA RESUMIDA'!C:I,2,0)</f>
        <v>EDNALDO LUIZ TRAJANO</v>
      </c>
    </row>
    <row r="382" spans="1:21">
      <c r="A382" s="70">
        <v>1</v>
      </c>
      <c r="B382" s="70">
        <v>3242</v>
      </c>
      <c r="C382" s="72" t="s">
        <v>308</v>
      </c>
      <c r="D382" s="71">
        <v>42814</v>
      </c>
      <c r="E382" s="70" t="s">
        <v>557</v>
      </c>
      <c r="F382" s="70" t="s">
        <v>515</v>
      </c>
      <c r="G382" s="73">
        <v>1886.84</v>
      </c>
      <c r="H382" s="73">
        <v>0</v>
      </c>
      <c r="I382" s="73" t="s">
        <v>558</v>
      </c>
      <c r="J382" s="73">
        <v>822.38</v>
      </c>
      <c r="K382" s="73">
        <v>0</v>
      </c>
      <c r="L382" s="73">
        <v>0</v>
      </c>
      <c r="M382" s="73">
        <v>0</v>
      </c>
      <c r="N382" s="73">
        <v>0</v>
      </c>
      <c r="O382" s="73">
        <v>0</v>
      </c>
      <c r="P382" s="73">
        <v>0</v>
      </c>
      <c r="Q382" s="73">
        <v>0</v>
      </c>
      <c r="R382" s="73">
        <v>0</v>
      </c>
      <c r="S382" s="62">
        <f t="shared" si="10"/>
        <v>1886.84</v>
      </c>
      <c r="T382" s="62">
        <f t="shared" si="11"/>
        <v>822.38</v>
      </c>
      <c r="U382" s="61" t="str">
        <f>VLOOKUP(B382,'FOLHA RESUMIDA'!C:I,2,0)</f>
        <v>CLAUDIO HENRIQUE G DE OLIVEIRA</v>
      </c>
    </row>
    <row r="383" spans="1:21">
      <c r="A383" s="70">
        <v>1</v>
      </c>
      <c r="B383" s="70">
        <v>3247</v>
      </c>
      <c r="C383" s="72" t="s">
        <v>309</v>
      </c>
      <c r="D383" s="71">
        <v>42845</v>
      </c>
      <c r="E383" s="70" t="s">
        <v>557</v>
      </c>
      <c r="F383" s="70" t="s">
        <v>433</v>
      </c>
      <c r="G383" s="73">
        <v>0</v>
      </c>
      <c r="H383" s="73">
        <v>0</v>
      </c>
      <c r="I383" s="73" t="s">
        <v>560</v>
      </c>
      <c r="J383" s="73">
        <v>0</v>
      </c>
      <c r="K383" s="73">
        <v>0</v>
      </c>
      <c r="L383" s="73">
        <v>0</v>
      </c>
      <c r="M383" s="73">
        <v>1450</v>
      </c>
      <c r="N383" s="73">
        <v>0</v>
      </c>
      <c r="O383" s="73">
        <v>1811.32</v>
      </c>
      <c r="P383" s="73">
        <v>7245.23</v>
      </c>
      <c r="Q383" s="73">
        <v>0</v>
      </c>
      <c r="R383" s="73">
        <v>0</v>
      </c>
      <c r="S383" s="62">
        <f t="shared" si="10"/>
        <v>1811.32</v>
      </c>
      <c r="T383" s="62">
        <f t="shared" si="11"/>
        <v>8695.23</v>
      </c>
      <c r="U383" s="61" t="str">
        <f>VLOOKUP(B383,'FOLHA RESUMIDA'!C:I,2,0)</f>
        <v>LEONARDO ARAUJO PAES BARRETO</v>
      </c>
    </row>
    <row r="384" spans="1:21">
      <c r="A384" s="70">
        <v>1</v>
      </c>
      <c r="B384" s="70">
        <v>3249</v>
      </c>
      <c r="C384" s="72" t="s">
        <v>310</v>
      </c>
      <c r="D384" s="71">
        <v>42845</v>
      </c>
      <c r="E384" s="70" t="s">
        <v>557</v>
      </c>
      <c r="F384" s="70" t="s">
        <v>489</v>
      </c>
      <c r="G384" s="73">
        <v>0</v>
      </c>
      <c r="H384" s="73">
        <v>0</v>
      </c>
      <c r="I384" s="73" t="s">
        <v>560</v>
      </c>
      <c r="J384" s="73">
        <v>0</v>
      </c>
      <c r="K384" s="73">
        <v>0</v>
      </c>
      <c r="L384" s="73">
        <v>0</v>
      </c>
      <c r="M384" s="73">
        <v>0</v>
      </c>
      <c r="N384" s="73">
        <v>0</v>
      </c>
      <c r="O384" s="73">
        <v>979.03</v>
      </c>
      <c r="P384" s="73">
        <v>3916.1</v>
      </c>
      <c r="Q384" s="73">
        <v>0</v>
      </c>
      <c r="R384" s="73">
        <v>0</v>
      </c>
      <c r="S384" s="62">
        <f t="shared" si="10"/>
        <v>979.03</v>
      </c>
      <c r="T384" s="62">
        <f t="shared" si="11"/>
        <v>3916.1</v>
      </c>
      <c r="U384" s="61" t="str">
        <f>VLOOKUP(B384,'FOLHA RESUMIDA'!C:I,2,0)</f>
        <v>LUCIANA MARIA BASTO DE AQUINO</v>
      </c>
    </row>
    <row r="385" spans="1:21">
      <c r="A385" s="70">
        <v>1</v>
      </c>
      <c r="B385" s="70">
        <v>3256</v>
      </c>
      <c r="C385" s="72" t="s">
        <v>311</v>
      </c>
      <c r="D385" s="71">
        <v>42859</v>
      </c>
      <c r="E385" s="70" t="s">
        <v>557</v>
      </c>
      <c r="F385" s="70" t="s">
        <v>489</v>
      </c>
      <c r="G385" s="73">
        <v>0</v>
      </c>
      <c r="H385" s="73">
        <v>0</v>
      </c>
      <c r="I385" s="73" t="s">
        <v>560</v>
      </c>
      <c r="J385" s="73">
        <v>0</v>
      </c>
      <c r="K385" s="73">
        <v>0</v>
      </c>
      <c r="L385" s="73">
        <v>0</v>
      </c>
      <c r="M385" s="73">
        <v>0</v>
      </c>
      <c r="N385" s="73">
        <v>0</v>
      </c>
      <c r="O385" s="73">
        <v>979.03</v>
      </c>
      <c r="P385" s="73">
        <v>3916.1</v>
      </c>
      <c r="Q385" s="73">
        <v>0</v>
      </c>
      <c r="R385" s="73">
        <v>0</v>
      </c>
      <c r="S385" s="62">
        <f t="shared" si="10"/>
        <v>979.03</v>
      </c>
      <c r="T385" s="62">
        <f t="shared" si="11"/>
        <v>3916.1</v>
      </c>
      <c r="U385" s="61" t="str">
        <f>VLOOKUP(B385,'FOLHA RESUMIDA'!C:I,2,0)</f>
        <v>JOAO ALFREDO SOARES DE AVELLAR</v>
      </c>
    </row>
    <row r="386" spans="1:21">
      <c r="A386" s="70">
        <v>1</v>
      </c>
      <c r="B386" s="70">
        <v>3263</v>
      </c>
      <c r="C386" s="72" t="s">
        <v>312</v>
      </c>
      <c r="D386" s="71">
        <v>42859</v>
      </c>
      <c r="E386" s="70" t="s">
        <v>557</v>
      </c>
      <c r="F386" s="70" t="s">
        <v>532</v>
      </c>
      <c r="G386" s="73">
        <v>0</v>
      </c>
      <c r="H386" s="73">
        <v>0</v>
      </c>
      <c r="I386" s="73" t="s">
        <v>560</v>
      </c>
      <c r="J386" s="73">
        <v>0</v>
      </c>
      <c r="K386" s="73">
        <v>0</v>
      </c>
      <c r="L386" s="73">
        <v>0</v>
      </c>
      <c r="M386" s="73">
        <v>0</v>
      </c>
      <c r="N386" s="73">
        <v>0</v>
      </c>
      <c r="O386" s="73">
        <v>1664.45</v>
      </c>
      <c r="P386" s="73">
        <v>6657.79</v>
      </c>
      <c r="Q386" s="73">
        <v>0</v>
      </c>
      <c r="R386" s="73">
        <v>0</v>
      </c>
      <c r="S386" s="62">
        <f t="shared" si="10"/>
        <v>1664.45</v>
      </c>
      <c r="T386" s="62">
        <f t="shared" si="11"/>
        <v>6657.79</v>
      </c>
      <c r="U386" s="61" t="str">
        <f>VLOOKUP(B386,'FOLHA RESUMIDA'!C:I,2,0)</f>
        <v>ANA CECILIA DE SENA T SOUZA</v>
      </c>
    </row>
    <row r="387" spans="1:21">
      <c r="A387" s="70">
        <v>1</v>
      </c>
      <c r="B387" s="70">
        <v>3281</v>
      </c>
      <c r="C387" s="72" t="s">
        <v>313</v>
      </c>
      <c r="D387" s="71">
        <v>42870</v>
      </c>
      <c r="E387" s="70" t="s">
        <v>557</v>
      </c>
      <c r="F387" s="70" t="s">
        <v>511</v>
      </c>
      <c r="G387" s="73">
        <v>1886.84</v>
      </c>
      <c r="H387" s="73">
        <v>0</v>
      </c>
      <c r="I387" s="73" t="s">
        <v>558</v>
      </c>
      <c r="J387" s="73">
        <v>0</v>
      </c>
      <c r="K387" s="73">
        <v>0</v>
      </c>
      <c r="L387" s="73">
        <v>0</v>
      </c>
      <c r="M387" s="73">
        <v>0</v>
      </c>
      <c r="N387" s="73">
        <v>0</v>
      </c>
      <c r="O387" s="73">
        <v>0</v>
      </c>
      <c r="P387" s="73">
        <v>0</v>
      </c>
      <c r="Q387" s="73">
        <v>0</v>
      </c>
      <c r="R387" s="73">
        <v>0</v>
      </c>
      <c r="S387" s="62">
        <f t="shared" si="10"/>
        <v>1886.84</v>
      </c>
      <c r="T387" s="62">
        <f t="shared" si="11"/>
        <v>0</v>
      </c>
      <c r="U387" s="61" t="str">
        <f>VLOOKUP(B387,'FOLHA RESUMIDA'!C:I,2,0)</f>
        <v>PAULO AUGUSTO DA SILVA</v>
      </c>
    </row>
    <row r="388" spans="1:21">
      <c r="A388" s="70">
        <v>1</v>
      </c>
      <c r="B388" s="70">
        <v>3283</v>
      </c>
      <c r="C388" s="72" t="s">
        <v>314</v>
      </c>
      <c r="D388" s="71">
        <v>42879</v>
      </c>
      <c r="E388" s="70" t="s">
        <v>557</v>
      </c>
      <c r="F388" s="70" t="s">
        <v>505</v>
      </c>
      <c r="G388" s="73">
        <v>0</v>
      </c>
      <c r="H388" s="73">
        <v>0</v>
      </c>
      <c r="I388" s="73" t="s">
        <v>560</v>
      </c>
      <c r="J388" s="73">
        <v>0</v>
      </c>
      <c r="K388" s="73">
        <v>0</v>
      </c>
      <c r="L388" s="73">
        <v>0</v>
      </c>
      <c r="M388" s="73">
        <v>0</v>
      </c>
      <c r="N388" s="73">
        <v>0</v>
      </c>
      <c r="O388" s="73">
        <v>1664.45</v>
      </c>
      <c r="P388" s="73">
        <v>6657.79</v>
      </c>
      <c r="Q388" s="73">
        <v>0</v>
      </c>
      <c r="R388" s="73">
        <v>0</v>
      </c>
      <c r="S388" s="62">
        <f t="shared" ref="S388:S418" si="12">SUM(G388:H388)+O388+Q388</f>
        <v>1664.45</v>
      </c>
      <c r="T388" s="62">
        <f t="shared" ref="T388:T418" si="13">SUM(J388:N388)+P388+R388</f>
        <v>6657.79</v>
      </c>
      <c r="U388" s="61" t="str">
        <f>VLOOKUP(B388,'FOLHA RESUMIDA'!C:I,2,0)</f>
        <v>MANUELA A DE SENA L VENTURA</v>
      </c>
    </row>
    <row r="389" spans="1:21">
      <c r="A389" s="70">
        <v>1</v>
      </c>
      <c r="B389" s="70">
        <v>3312</v>
      </c>
      <c r="C389" s="72" t="s">
        <v>316</v>
      </c>
      <c r="D389" s="71">
        <v>42926</v>
      </c>
      <c r="E389" s="70" t="s">
        <v>557</v>
      </c>
      <c r="F389" s="70" t="s">
        <v>468</v>
      </c>
      <c r="G389" s="73">
        <v>0</v>
      </c>
      <c r="H389" s="73">
        <v>0</v>
      </c>
      <c r="I389" s="73" t="s">
        <v>560</v>
      </c>
      <c r="J389" s="73">
        <v>0</v>
      </c>
      <c r="K389" s="73">
        <v>0</v>
      </c>
      <c r="L389" s="73">
        <v>0</v>
      </c>
      <c r="M389" s="73">
        <v>0</v>
      </c>
      <c r="N389" s="73">
        <v>0</v>
      </c>
      <c r="O389" s="73">
        <v>1664.45</v>
      </c>
      <c r="P389" s="73">
        <v>6657.79</v>
      </c>
      <c r="Q389" s="73">
        <v>0</v>
      </c>
      <c r="R389" s="73">
        <v>0</v>
      </c>
      <c r="S389" s="62">
        <f t="shared" si="12"/>
        <v>1664.45</v>
      </c>
      <c r="T389" s="62">
        <f t="shared" si="13"/>
        <v>6657.79</v>
      </c>
      <c r="U389" s="61" t="str">
        <f>VLOOKUP(B389,'FOLHA RESUMIDA'!C:I,2,0)</f>
        <v>DIMAS PEREIRA DANTAS</v>
      </c>
    </row>
    <row r="390" spans="1:21">
      <c r="A390" s="70">
        <v>1</v>
      </c>
      <c r="B390" s="70">
        <v>3314</v>
      </c>
      <c r="C390" s="72" t="s">
        <v>317</v>
      </c>
      <c r="D390" s="71">
        <v>42928</v>
      </c>
      <c r="E390" s="70" t="s">
        <v>557</v>
      </c>
      <c r="F390" s="70" t="s">
        <v>489</v>
      </c>
      <c r="G390" s="73">
        <v>0</v>
      </c>
      <c r="H390" s="73">
        <v>0</v>
      </c>
      <c r="I390" s="73" t="s">
        <v>560</v>
      </c>
      <c r="J390" s="73">
        <v>0</v>
      </c>
      <c r="K390" s="73">
        <v>0</v>
      </c>
      <c r="L390" s="73">
        <v>0</v>
      </c>
      <c r="M390" s="73">
        <v>0</v>
      </c>
      <c r="N390" s="73">
        <v>0</v>
      </c>
      <c r="O390" s="73">
        <v>979.03</v>
      </c>
      <c r="P390" s="73">
        <v>3916.1</v>
      </c>
      <c r="Q390" s="73">
        <v>0</v>
      </c>
      <c r="R390" s="73">
        <v>0</v>
      </c>
      <c r="S390" s="62">
        <f t="shared" si="12"/>
        <v>979.03</v>
      </c>
      <c r="T390" s="62">
        <f t="shared" si="13"/>
        <v>3916.1</v>
      </c>
      <c r="U390" s="61" t="str">
        <f>VLOOKUP(B390,'FOLHA RESUMIDA'!C:I,2,0)</f>
        <v>LUIZ ANTONIO GRANJA DE MENEZES</v>
      </c>
    </row>
    <row r="391" spans="1:21">
      <c r="A391" s="70">
        <v>1</v>
      </c>
      <c r="B391" s="70">
        <v>3316</v>
      </c>
      <c r="C391" s="72" t="s">
        <v>318</v>
      </c>
      <c r="D391" s="71">
        <v>42948</v>
      </c>
      <c r="E391" s="70" t="s">
        <v>557</v>
      </c>
      <c r="F391" s="70" t="s">
        <v>530</v>
      </c>
      <c r="G391" s="73">
        <v>0</v>
      </c>
      <c r="H391" s="73">
        <v>0</v>
      </c>
      <c r="I391" s="73" t="s">
        <v>560</v>
      </c>
      <c r="J391" s="73">
        <v>0</v>
      </c>
      <c r="K391" s="73">
        <v>0</v>
      </c>
      <c r="L391" s="73">
        <v>0</v>
      </c>
      <c r="M391" s="73">
        <v>0</v>
      </c>
      <c r="N391" s="73">
        <v>0</v>
      </c>
      <c r="O391" s="73">
        <v>293.70999999999998</v>
      </c>
      <c r="P391" s="73">
        <v>1174.82</v>
      </c>
      <c r="Q391" s="73">
        <v>0</v>
      </c>
      <c r="R391" s="73">
        <v>0</v>
      </c>
      <c r="S391" s="62">
        <f t="shared" si="12"/>
        <v>293.70999999999998</v>
      </c>
      <c r="T391" s="62">
        <f t="shared" si="13"/>
        <v>1174.82</v>
      </c>
      <c r="U391" s="61" t="str">
        <f>VLOOKUP(B391,'FOLHA RESUMIDA'!C:I,2,0)</f>
        <v>MAYARA CRISTINA NUNES DE LIRA</v>
      </c>
    </row>
    <row r="392" spans="1:21">
      <c r="A392" s="70">
        <v>1</v>
      </c>
      <c r="B392" s="70">
        <v>3317</v>
      </c>
      <c r="C392" s="72" t="s">
        <v>319</v>
      </c>
      <c r="D392" s="71">
        <v>42948</v>
      </c>
      <c r="E392" s="70" t="s">
        <v>557</v>
      </c>
      <c r="F392" s="70" t="s">
        <v>441</v>
      </c>
      <c r="G392" s="73">
        <v>1886.86</v>
      </c>
      <c r="H392" s="73">
        <v>0</v>
      </c>
      <c r="I392" s="73" t="s">
        <v>558</v>
      </c>
      <c r="J392" s="73">
        <v>0</v>
      </c>
      <c r="K392" s="73">
        <v>0</v>
      </c>
      <c r="L392" s="73">
        <v>0</v>
      </c>
      <c r="M392" s="73">
        <v>0</v>
      </c>
      <c r="N392" s="73">
        <v>0</v>
      </c>
      <c r="O392" s="73">
        <v>0</v>
      </c>
      <c r="P392" s="73">
        <v>0</v>
      </c>
      <c r="Q392" s="73">
        <v>0</v>
      </c>
      <c r="R392" s="73">
        <v>0</v>
      </c>
      <c r="S392" s="62">
        <f t="shared" si="12"/>
        <v>1886.86</v>
      </c>
      <c r="T392" s="62">
        <f t="shared" si="13"/>
        <v>0</v>
      </c>
      <c r="U392" s="61" t="str">
        <f>VLOOKUP(B392,'FOLHA RESUMIDA'!C:I,2,0)</f>
        <v>KATIA CRISTINA B DA SILVA</v>
      </c>
    </row>
    <row r="393" spans="1:21">
      <c r="A393" s="70">
        <v>1</v>
      </c>
      <c r="B393" s="70">
        <v>3322</v>
      </c>
      <c r="C393" s="72" t="s">
        <v>320</v>
      </c>
      <c r="D393" s="71">
        <v>42997</v>
      </c>
      <c r="E393" s="70" t="s">
        <v>557</v>
      </c>
      <c r="F393" s="70" t="s">
        <v>514</v>
      </c>
      <c r="G393" s="73">
        <v>1886.86</v>
      </c>
      <c r="H393" s="73">
        <v>0</v>
      </c>
      <c r="I393" s="73" t="s">
        <v>558</v>
      </c>
      <c r="J393" s="73">
        <v>0</v>
      </c>
      <c r="K393" s="73">
        <v>0</v>
      </c>
      <c r="L393" s="73">
        <v>0</v>
      </c>
      <c r="M393" s="73">
        <v>0</v>
      </c>
      <c r="N393" s="73">
        <v>0</v>
      </c>
      <c r="O393" s="73">
        <v>0</v>
      </c>
      <c r="P393" s="73">
        <v>0</v>
      </c>
      <c r="Q393" s="73">
        <v>0</v>
      </c>
      <c r="R393" s="73">
        <v>0</v>
      </c>
      <c r="S393" s="62">
        <f t="shared" si="12"/>
        <v>1886.86</v>
      </c>
      <c r="T393" s="62">
        <f t="shared" si="13"/>
        <v>0</v>
      </c>
      <c r="U393" s="61" t="str">
        <f>VLOOKUP(B393,'FOLHA RESUMIDA'!C:I,2,0)</f>
        <v>JOSEFINA DA SILVA RODRIGUES</v>
      </c>
    </row>
    <row r="394" spans="1:21">
      <c r="A394" s="70">
        <v>1</v>
      </c>
      <c r="B394" s="70">
        <v>3325</v>
      </c>
      <c r="C394" s="72" t="s">
        <v>321</v>
      </c>
      <c r="D394" s="71">
        <v>43053</v>
      </c>
      <c r="E394" s="70" t="s">
        <v>557</v>
      </c>
      <c r="F394" s="70" t="s">
        <v>498</v>
      </c>
      <c r="G394" s="73">
        <v>0</v>
      </c>
      <c r="H394" s="73">
        <v>0</v>
      </c>
      <c r="I394" s="73" t="s">
        <v>560</v>
      </c>
      <c r="J394" s="73">
        <v>0</v>
      </c>
      <c r="K394" s="73">
        <v>0</v>
      </c>
      <c r="L394" s="73">
        <v>0</v>
      </c>
      <c r="M394" s="73">
        <v>0</v>
      </c>
      <c r="N394" s="73">
        <v>0</v>
      </c>
      <c r="O394" s="73">
        <v>1664.45</v>
      </c>
      <c r="P394" s="73">
        <v>6657.79</v>
      </c>
      <c r="Q394" s="73">
        <v>0</v>
      </c>
      <c r="R394" s="73">
        <v>0</v>
      </c>
      <c r="S394" s="62">
        <f t="shared" si="12"/>
        <v>1664.45</v>
      </c>
      <c r="T394" s="62">
        <f t="shared" si="13"/>
        <v>6657.79</v>
      </c>
      <c r="U394" s="61" t="str">
        <f>VLOOKUP(B394,'FOLHA RESUMIDA'!C:I,2,0)</f>
        <v>MANOEL DE LIMA BARBOSA</v>
      </c>
    </row>
    <row r="395" spans="1:21">
      <c r="A395" s="70">
        <v>1</v>
      </c>
      <c r="B395" s="70">
        <v>3327</v>
      </c>
      <c r="C395" s="72" t="s">
        <v>322</v>
      </c>
      <c r="D395" s="71">
        <v>43102</v>
      </c>
      <c r="E395" s="70" t="s">
        <v>557</v>
      </c>
      <c r="F395" s="70" t="s">
        <v>495</v>
      </c>
      <c r="G395" s="73">
        <v>0</v>
      </c>
      <c r="H395" s="73">
        <v>0</v>
      </c>
      <c r="I395" s="73" t="s">
        <v>560</v>
      </c>
      <c r="J395" s="73">
        <v>0</v>
      </c>
      <c r="K395" s="73">
        <v>0</v>
      </c>
      <c r="L395" s="73">
        <v>0</v>
      </c>
      <c r="M395" s="73">
        <v>0</v>
      </c>
      <c r="N395" s="73">
        <v>0</v>
      </c>
      <c r="O395" s="73">
        <v>1664.45</v>
      </c>
      <c r="P395" s="73">
        <v>6657.79</v>
      </c>
      <c r="Q395" s="73">
        <v>0</v>
      </c>
      <c r="R395" s="73">
        <v>0</v>
      </c>
      <c r="S395" s="62">
        <f t="shared" si="12"/>
        <v>1664.45</v>
      </c>
      <c r="T395" s="62">
        <f t="shared" si="13"/>
        <v>6657.79</v>
      </c>
      <c r="U395" s="61" t="str">
        <f>VLOOKUP(B395,'FOLHA RESUMIDA'!C:I,2,0)</f>
        <v>NATALIA DOURADO DA FONTE</v>
      </c>
    </row>
    <row r="396" spans="1:21">
      <c r="A396" s="70">
        <v>1</v>
      </c>
      <c r="B396" s="70">
        <v>3328</v>
      </c>
      <c r="C396" s="72" t="s">
        <v>323</v>
      </c>
      <c r="D396" s="71">
        <v>43108</v>
      </c>
      <c r="E396" s="70" t="s">
        <v>557</v>
      </c>
      <c r="F396" s="70" t="s">
        <v>489</v>
      </c>
      <c r="G396" s="73">
        <v>0</v>
      </c>
      <c r="H396" s="73">
        <v>0</v>
      </c>
      <c r="I396" s="73" t="s">
        <v>560</v>
      </c>
      <c r="J396" s="73">
        <v>0</v>
      </c>
      <c r="K396" s="73">
        <v>0</v>
      </c>
      <c r="L396" s="73">
        <v>0</v>
      </c>
      <c r="M396" s="73">
        <v>0</v>
      </c>
      <c r="N396" s="73">
        <v>0</v>
      </c>
      <c r="O396" s="73">
        <v>979.03</v>
      </c>
      <c r="P396" s="73">
        <v>3916.1</v>
      </c>
      <c r="Q396" s="73">
        <v>0</v>
      </c>
      <c r="R396" s="73">
        <v>0</v>
      </c>
      <c r="S396" s="62">
        <f t="shared" si="12"/>
        <v>979.03</v>
      </c>
      <c r="T396" s="62">
        <f t="shared" si="13"/>
        <v>3916.1</v>
      </c>
      <c r="U396" s="61" t="str">
        <f>VLOOKUP(B396,'FOLHA RESUMIDA'!C:I,2,0)</f>
        <v>VINICIUS JOSE OLIVEIRA D SOUSA</v>
      </c>
    </row>
    <row r="397" spans="1:21">
      <c r="A397" s="70">
        <v>1</v>
      </c>
      <c r="B397" s="70">
        <v>3333</v>
      </c>
      <c r="C397" s="72" t="s">
        <v>324</v>
      </c>
      <c r="D397" s="71">
        <v>43192</v>
      </c>
      <c r="E397" s="70" t="s">
        <v>557</v>
      </c>
      <c r="F397" s="70" t="s">
        <v>437</v>
      </c>
      <c r="G397" s="73">
        <v>1413.92</v>
      </c>
      <c r="H397" s="73">
        <v>0</v>
      </c>
      <c r="I397" s="73" t="s">
        <v>558</v>
      </c>
      <c r="J397" s="73">
        <v>0</v>
      </c>
      <c r="K397" s="73">
        <v>0</v>
      </c>
      <c r="L397" s="73">
        <v>0</v>
      </c>
      <c r="M397" s="73">
        <v>0</v>
      </c>
      <c r="N397" s="73">
        <v>0</v>
      </c>
      <c r="O397" s="73">
        <v>0</v>
      </c>
      <c r="P397" s="73">
        <v>0</v>
      </c>
      <c r="Q397" s="73">
        <v>0</v>
      </c>
      <c r="R397" s="73">
        <v>0</v>
      </c>
      <c r="S397" s="62">
        <f t="shared" si="12"/>
        <v>1413.92</v>
      </c>
      <c r="T397" s="62">
        <f t="shared" si="13"/>
        <v>0</v>
      </c>
      <c r="U397" s="61" t="str">
        <f>VLOOKUP(B397,'FOLHA RESUMIDA'!C:I,2,0)</f>
        <v>JOSE HIGO MARQUES RENER</v>
      </c>
    </row>
    <row r="398" spans="1:21">
      <c r="A398" s="70">
        <v>1</v>
      </c>
      <c r="B398" s="70">
        <v>3336</v>
      </c>
      <c r="C398" s="72" t="s">
        <v>325</v>
      </c>
      <c r="D398" s="71">
        <v>43255</v>
      </c>
      <c r="E398" s="70" t="s">
        <v>557</v>
      </c>
      <c r="F398" s="70" t="s">
        <v>437</v>
      </c>
      <c r="G398" s="73">
        <v>1413.92</v>
      </c>
      <c r="H398" s="73">
        <v>0</v>
      </c>
      <c r="I398" s="73" t="s">
        <v>558</v>
      </c>
      <c r="J398" s="73">
        <v>0</v>
      </c>
      <c r="K398" s="73">
        <v>0</v>
      </c>
      <c r="L398" s="73">
        <v>0</v>
      </c>
      <c r="M398" s="73">
        <v>0</v>
      </c>
      <c r="N398" s="73">
        <v>0</v>
      </c>
      <c r="O398" s="73">
        <v>0</v>
      </c>
      <c r="P398" s="73">
        <v>0</v>
      </c>
      <c r="Q398" s="73">
        <v>0</v>
      </c>
      <c r="R398" s="73">
        <v>0</v>
      </c>
      <c r="S398" s="62">
        <f t="shared" si="12"/>
        <v>1413.92</v>
      </c>
      <c r="T398" s="62">
        <f t="shared" si="13"/>
        <v>0</v>
      </c>
      <c r="U398" s="61" t="str">
        <f>VLOOKUP(B398,'FOLHA RESUMIDA'!C:I,2,0)</f>
        <v>MICHELLI HELENA LIMA DA SILVA</v>
      </c>
    </row>
    <row r="399" spans="1:21">
      <c r="A399" s="70">
        <v>1</v>
      </c>
      <c r="B399" s="70">
        <v>3338</v>
      </c>
      <c r="C399" s="72" t="s">
        <v>326</v>
      </c>
      <c r="D399" s="71">
        <v>43262</v>
      </c>
      <c r="E399" s="70" t="s">
        <v>557</v>
      </c>
      <c r="F399" s="70" t="s">
        <v>489</v>
      </c>
      <c r="G399" s="73">
        <v>0</v>
      </c>
      <c r="H399" s="73">
        <v>0</v>
      </c>
      <c r="I399" s="73" t="s">
        <v>560</v>
      </c>
      <c r="J399" s="73">
        <v>0</v>
      </c>
      <c r="K399" s="73">
        <v>0</v>
      </c>
      <c r="L399" s="73">
        <v>0</v>
      </c>
      <c r="M399" s="73">
        <v>0</v>
      </c>
      <c r="N399" s="73">
        <v>0</v>
      </c>
      <c r="O399" s="73">
        <v>979.03</v>
      </c>
      <c r="P399" s="73">
        <v>3916.1</v>
      </c>
      <c r="Q399" s="73">
        <v>0</v>
      </c>
      <c r="R399" s="73">
        <v>0</v>
      </c>
      <c r="S399" s="62">
        <f t="shared" si="12"/>
        <v>979.03</v>
      </c>
      <c r="T399" s="62">
        <f t="shared" si="13"/>
        <v>3916.1</v>
      </c>
      <c r="U399" s="61" t="str">
        <f>VLOOKUP(B399,'FOLHA RESUMIDA'!C:I,2,0)</f>
        <v>IAN THIAGO DE LIMA BARBOSA</v>
      </c>
    </row>
    <row r="400" spans="1:21">
      <c r="A400" s="70">
        <v>1</v>
      </c>
      <c r="B400" s="70">
        <v>3339</v>
      </c>
      <c r="C400" s="72" t="s">
        <v>327</v>
      </c>
      <c r="D400" s="71">
        <v>43271</v>
      </c>
      <c r="E400" s="70" t="s">
        <v>557</v>
      </c>
      <c r="F400" s="70" t="s">
        <v>559</v>
      </c>
      <c r="G400" s="73">
        <v>3282.89</v>
      </c>
      <c r="H400" s="73">
        <v>0</v>
      </c>
      <c r="I400" s="73" t="s">
        <v>558</v>
      </c>
      <c r="J400" s="73">
        <v>822.38</v>
      </c>
      <c r="K400" s="73">
        <v>0</v>
      </c>
      <c r="L400" s="73">
        <v>0</v>
      </c>
      <c r="M400" s="73">
        <v>0</v>
      </c>
      <c r="N400" s="73">
        <v>0</v>
      </c>
      <c r="O400" s="73">
        <v>0</v>
      </c>
      <c r="P400" s="73">
        <v>0</v>
      </c>
      <c r="Q400" s="73">
        <v>0</v>
      </c>
      <c r="R400" s="73">
        <v>0</v>
      </c>
      <c r="S400" s="62">
        <f t="shared" si="12"/>
        <v>3282.89</v>
      </c>
      <c r="T400" s="62">
        <f t="shared" si="13"/>
        <v>822.38</v>
      </c>
      <c r="U400" s="61" t="str">
        <f>VLOOKUP(B400,'FOLHA RESUMIDA'!C:I,2,0)</f>
        <v>ANA CAROLINA CALLAND ROSA</v>
      </c>
    </row>
    <row r="401" spans="1:21">
      <c r="A401" s="70">
        <v>1</v>
      </c>
      <c r="B401" s="70">
        <v>3340</v>
      </c>
      <c r="C401" s="72" t="s">
        <v>328</v>
      </c>
      <c r="D401" s="71">
        <v>43286</v>
      </c>
      <c r="E401" s="70" t="s">
        <v>557</v>
      </c>
      <c r="F401" s="70" t="s">
        <v>501</v>
      </c>
      <c r="G401" s="73">
        <v>0</v>
      </c>
      <c r="H401" s="73">
        <v>0</v>
      </c>
      <c r="I401" s="73" t="s">
        <v>560</v>
      </c>
      <c r="J401" s="73">
        <v>0</v>
      </c>
      <c r="K401" s="73">
        <v>0</v>
      </c>
      <c r="L401" s="73">
        <v>0</v>
      </c>
      <c r="M401" s="73">
        <v>0</v>
      </c>
      <c r="N401" s="73">
        <v>0</v>
      </c>
      <c r="O401" s="73">
        <v>1664.45</v>
      </c>
      <c r="P401" s="73">
        <v>6657.79</v>
      </c>
      <c r="Q401" s="73">
        <v>0</v>
      </c>
      <c r="R401" s="73">
        <v>0</v>
      </c>
      <c r="S401" s="62">
        <f t="shared" si="12"/>
        <v>1664.45</v>
      </c>
      <c r="T401" s="62">
        <f t="shared" si="13"/>
        <v>6657.79</v>
      </c>
      <c r="U401" s="61" t="str">
        <f>VLOOKUP(B401,'FOLHA RESUMIDA'!C:I,2,0)</f>
        <v>SANDRO MARQUES TEIXEIRA</v>
      </c>
    </row>
    <row r="402" spans="1:21">
      <c r="A402" s="70">
        <v>1</v>
      </c>
      <c r="B402" s="70">
        <v>3341</v>
      </c>
      <c r="C402" s="72" t="s">
        <v>329</v>
      </c>
      <c r="D402" s="71">
        <v>43293</v>
      </c>
      <c r="E402" s="70" t="s">
        <v>557</v>
      </c>
      <c r="F402" s="70" t="s">
        <v>430</v>
      </c>
      <c r="G402" s="73">
        <v>0</v>
      </c>
      <c r="H402" s="73">
        <v>0</v>
      </c>
      <c r="I402" s="73" t="s">
        <v>560</v>
      </c>
      <c r="J402" s="73">
        <v>0</v>
      </c>
      <c r="K402" s="73">
        <v>0</v>
      </c>
      <c r="L402" s="73">
        <v>0</v>
      </c>
      <c r="M402" s="73">
        <v>0</v>
      </c>
      <c r="N402" s="73">
        <v>0</v>
      </c>
      <c r="O402" s="73">
        <v>881.12</v>
      </c>
      <c r="P402" s="73">
        <v>3524.49</v>
      </c>
      <c r="Q402" s="73">
        <v>0</v>
      </c>
      <c r="R402" s="73">
        <v>0</v>
      </c>
      <c r="S402" s="62">
        <f t="shared" si="12"/>
        <v>881.12</v>
      </c>
      <c r="T402" s="62">
        <f t="shared" si="13"/>
        <v>3524.49</v>
      </c>
      <c r="U402" s="61" t="str">
        <f>VLOOKUP(B402,'FOLHA RESUMIDA'!C:I,2,0)</f>
        <v>JOSE VICTOR M A BARBOSA</v>
      </c>
    </row>
    <row r="403" spans="1:21">
      <c r="A403" s="70">
        <v>1</v>
      </c>
      <c r="B403" s="70">
        <v>3343</v>
      </c>
      <c r="C403" s="72" t="s">
        <v>330</v>
      </c>
      <c r="D403" s="71">
        <v>43321</v>
      </c>
      <c r="E403" s="70" t="s">
        <v>557</v>
      </c>
      <c r="F403" s="70" t="s">
        <v>529</v>
      </c>
      <c r="G403" s="73">
        <v>0</v>
      </c>
      <c r="H403" s="73">
        <v>0</v>
      </c>
      <c r="I403" s="73" t="s">
        <v>560</v>
      </c>
      <c r="J403" s="73">
        <v>0</v>
      </c>
      <c r="K403" s="73">
        <v>0</v>
      </c>
      <c r="L403" s="73">
        <v>0</v>
      </c>
      <c r="M403" s="73">
        <v>0</v>
      </c>
      <c r="N403" s="73">
        <v>0</v>
      </c>
      <c r="O403" s="73">
        <v>293.70999999999998</v>
      </c>
      <c r="P403" s="73">
        <v>1174.82</v>
      </c>
      <c r="Q403" s="73">
        <v>0</v>
      </c>
      <c r="R403" s="73">
        <v>0</v>
      </c>
      <c r="S403" s="62">
        <f t="shared" si="12"/>
        <v>293.70999999999998</v>
      </c>
      <c r="T403" s="62">
        <f t="shared" si="13"/>
        <v>1174.82</v>
      </c>
      <c r="U403" s="61" t="str">
        <f>VLOOKUP(B403,'FOLHA RESUMIDA'!C:I,2,0)</f>
        <v>MARCELO MONTEIRO DE C. FILHO</v>
      </c>
    </row>
    <row r="404" spans="1:21">
      <c r="A404" s="70">
        <v>1</v>
      </c>
      <c r="B404" s="70">
        <v>3344</v>
      </c>
      <c r="C404" s="72" t="s">
        <v>331</v>
      </c>
      <c r="D404" s="71">
        <v>43346</v>
      </c>
      <c r="E404" s="70" t="s">
        <v>557</v>
      </c>
      <c r="F404" s="70" t="s">
        <v>526</v>
      </c>
      <c r="G404" s="73">
        <v>1413.92</v>
      </c>
      <c r="H404" s="73">
        <v>0</v>
      </c>
      <c r="I404" s="73" t="s">
        <v>558</v>
      </c>
      <c r="J404" s="73">
        <v>0</v>
      </c>
      <c r="K404" s="73">
        <v>0</v>
      </c>
      <c r="L404" s="73">
        <v>0</v>
      </c>
      <c r="M404" s="73">
        <v>0</v>
      </c>
      <c r="N404" s="73">
        <v>0</v>
      </c>
      <c r="O404" s="73">
        <v>0</v>
      </c>
      <c r="P404" s="73">
        <v>0</v>
      </c>
      <c r="Q404" s="73">
        <v>0</v>
      </c>
      <c r="R404" s="73">
        <v>0</v>
      </c>
      <c r="S404" s="62">
        <f t="shared" si="12"/>
        <v>1413.92</v>
      </c>
      <c r="T404" s="62">
        <f t="shared" si="13"/>
        <v>0</v>
      </c>
      <c r="U404" s="61" t="str">
        <f>VLOOKUP(B404,'FOLHA RESUMIDA'!C:I,2,0)</f>
        <v>JEANE DE ALMEIDA C REVOREDO</v>
      </c>
    </row>
    <row r="405" spans="1:21">
      <c r="A405" s="70">
        <v>1</v>
      </c>
      <c r="B405" s="70">
        <v>3345</v>
      </c>
      <c r="C405" s="72" t="s">
        <v>332</v>
      </c>
      <c r="D405" s="71">
        <v>43346</v>
      </c>
      <c r="E405" s="70" t="s">
        <v>557</v>
      </c>
      <c r="F405" s="70" t="s">
        <v>506</v>
      </c>
      <c r="G405" s="73">
        <v>1718.65</v>
      </c>
      <c r="H405" s="73">
        <v>0</v>
      </c>
      <c r="I405" s="73" t="s">
        <v>558</v>
      </c>
      <c r="J405" s="73">
        <v>822.38</v>
      </c>
      <c r="K405" s="73">
        <v>0</v>
      </c>
      <c r="L405" s="73">
        <v>0</v>
      </c>
      <c r="M405" s="73">
        <v>0</v>
      </c>
      <c r="N405" s="73">
        <v>0</v>
      </c>
      <c r="O405" s="73">
        <v>0</v>
      </c>
      <c r="P405" s="73">
        <v>0</v>
      </c>
      <c r="Q405" s="73">
        <v>0</v>
      </c>
      <c r="R405" s="73">
        <v>0</v>
      </c>
      <c r="S405" s="62">
        <f t="shared" si="12"/>
        <v>1718.65</v>
      </c>
      <c r="T405" s="62">
        <f t="shared" si="13"/>
        <v>822.38</v>
      </c>
      <c r="U405" s="61" t="str">
        <f>VLOOKUP(B405,'FOLHA RESUMIDA'!C:I,2,0)</f>
        <v>ELIZABETE BARBOSA W D OLIVEIRA</v>
      </c>
    </row>
    <row r="406" spans="1:21">
      <c r="A406" s="70">
        <v>1</v>
      </c>
      <c r="B406" s="70">
        <v>3346</v>
      </c>
      <c r="C406" s="72" t="s">
        <v>333</v>
      </c>
      <c r="D406" s="71">
        <v>43346</v>
      </c>
      <c r="E406" s="70" t="s">
        <v>557</v>
      </c>
      <c r="F406" s="70" t="s">
        <v>437</v>
      </c>
      <c r="G406" s="73">
        <v>1287.22</v>
      </c>
      <c r="H406" s="73">
        <v>0</v>
      </c>
      <c r="I406" s="73" t="s">
        <v>558</v>
      </c>
      <c r="J406" s="73">
        <v>0</v>
      </c>
      <c r="K406" s="73">
        <v>0</v>
      </c>
      <c r="L406" s="73">
        <v>0</v>
      </c>
      <c r="M406" s="73">
        <v>0</v>
      </c>
      <c r="N406" s="73">
        <v>0</v>
      </c>
      <c r="O406" s="73">
        <v>0</v>
      </c>
      <c r="P406" s="73">
        <v>0</v>
      </c>
      <c r="Q406" s="73">
        <v>0</v>
      </c>
      <c r="R406" s="73">
        <v>0</v>
      </c>
      <c r="S406" s="62">
        <f t="shared" si="12"/>
        <v>1287.22</v>
      </c>
      <c r="T406" s="62">
        <f t="shared" si="13"/>
        <v>0</v>
      </c>
      <c r="U406" s="61" t="str">
        <f>VLOOKUP(B406,'FOLHA RESUMIDA'!C:I,2,0)</f>
        <v>EMANOELLA RAFAELA D S A SILVA</v>
      </c>
    </row>
    <row r="407" spans="1:21">
      <c r="A407" s="70">
        <v>1</v>
      </c>
      <c r="B407" s="70">
        <v>3348</v>
      </c>
      <c r="C407" s="72" t="s">
        <v>334</v>
      </c>
      <c r="D407" s="71">
        <v>43346</v>
      </c>
      <c r="E407" s="70" t="s">
        <v>557</v>
      </c>
      <c r="F407" s="70" t="s">
        <v>526</v>
      </c>
      <c r="G407" s="73">
        <v>1413.92</v>
      </c>
      <c r="H407" s="73">
        <v>0</v>
      </c>
      <c r="I407" s="73" t="s">
        <v>558</v>
      </c>
      <c r="J407" s="73">
        <v>0</v>
      </c>
      <c r="K407" s="73">
        <v>0</v>
      </c>
      <c r="L407" s="73">
        <v>0</v>
      </c>
      <c r="M407" s="73">
        <v>0</v>
      </c>
      <c r="N407" s="73">
        <v>0</v>
      </c>
      <c r="O407" s="73">
        <v>0</v>
      </c>
      <c r="P407" s="73">
        <v>0</v>
      </c>
      <c r="Q407" s="73">
        <v>0</v>
      </c>
      <c r="R407" s="73">
        <v>0</v>
      </c>
      <c r="S407" s="62">
        <f t="shared" si="12"/>
        <v>1413.92</v>
      </c>
      <c r="T407" s="62">
        <f t="shared" si="13"/>
        <v>0</v>
      </c>
      <c r="U407" s="61" t="str">
        <f>VLOOKUP(B407,'FOLHA RESUMIDA'!C:I,2,0)</f>
        <v>KARLA FERREIRA DA SILVA</v>
      </c>
    </row>
    <row r="408" spans="1:21">
      <c r="A408" s="70">
        <v>1</v>
      </c>
      <c r="B408" s="70">
        <v>3349</v>
      </c>
      <c r="C408" s="72" t="s">
        <v>335</v>
      </c>
      <c r="D408" s="71">
        <v>43346</v>
      </c>
      <c r="E408" s="70" t="s">
        <v>557</v>
      </c>
      <c r="F408" s="70" t="s">
        <v>437</v>
      </c>
      <c r="G408" s="73">
        <v>1287.22</v>
      </c>
      <c r="H408" s="73">
        <v>0</v>
      </c>
      <c r="I408" s="73" t="s">
        <v>558</v>
      </c>
      <c r="J408" s="73">
        <v>0</v>
      </c>
      <c r="K408" s="73">
        <v>0</v>
      </c>
      <c r="L408" s="73">
        <v>0</v>
      </c>
      <c r="M408" s="73">
        <v>0</v>
      </c>
      <c r="N408" s="73">
        <v>0</v>
      </c>
      <c r="O408" s="73">
        <v>0</v>
      </c>
      <c r="P408" s="73">
        <v>0</v>
      </c>
      <c r="Q408" s="73">
        <v>0</v>
      </c>
      <c r="R408" s="73">
        <v>0</v>
      </c>
      <c r="S408" s="62">
        <f t="shared" si="12"/>
        <v>1287.22</v>
      </c>
      <c r="T408" s="62">
        <f t="shared" si="13"/>
        <v>0</v>
      </c>
      <c r="U408" s="61" t="str">
        <f>VLOOKUP(B408,'FOLHA RESUMIDA'!C:I,2,0)</f>
        <v>NILZA PEREIRA DA SILVA</v>
      </c>
    </row>
    <row r="409" spans="1:21">
      <c r="A409" s="70">
        <v>1</v>
      </c>
      <c r="B409" s="70">
        <v>3351</v>
      </c>
      <c r="C409" s="72" t="s">
        <v>336</v>
      </c>
      <c r="D409" s="71">
        <v>43346</v>
      </c>
      <c r="E409" s="70" t="s">
        <v>557</v>
      </c>
      <c r="F409" s="70" t="s">
        <v>437</v>
      </c>
      <c r="G409" s="73">
        <v>1287.22</v>
      </c>
      <c r="H409" s="73">
        <v>0</v>
      </c>
      <c r="I409" s="73" t="s">
        <v>558</v>
      </c>
      <c r="J409" s="73">
        <v>0</v>
      </c>
      <c r="K409" s="73">
        <v>0</v>
      </c>
      <c r="L409" s="73">
        <v>0</v>
      </c>
      <c r="M409" s="73">
        <v>0</v>
      </c>
      <c r="N409" s="73">
        <v>0</v>
      </c>
      <c r="O409" s="73">
        <v>0</v>
      </c>
      <c r="P409" s="73">
        <v>0</v>
      </c>
      <c r="Q409" s="73">
        <v>0</v>
      </c>
      <c r="R409" s="73">
        <v>0</v>
      </c>
      <c r="S409" s="62">
        <f t="shared" si="12"/>
        <v>1287.22</v>
      </c>
      <c r="T409" s="62">
        <f t="shared" si="13"/>
        <v>0</v>
      </c>
      <c r="U409" s="61" t="str">
        <f>VLOOKUP(B409,'FOLHA RESUMIDA'!C:I,2,0)</f>
        <v>SIMONE ARAUJO DE ALMEIDA</v>
      </c>
    </row>
    <row r="410" spans="1:21">
      <c r="A410" s="70">
        <v>1</v>
      </c>
      <c r="B410" s="70">
        <v>3352</v>
      </c>
      <c r="C410" s="72" t="s">
        <v>337</v>
      </c>
      <c r="D410" s="71">
        <v>43346</v>
      </c>
      <c r="E410" s="70" t="s">
        <v>557</v>
      </c>
      <c r="F410" s="70" t="s">
        <v>441</v>
      </c>
      <c r="G410" s="73">
        <v>1886.85</v>
      </c>
      <c r="H410" s="73">
        <v>0</v>
      </c>
      <c r="I410" s="73" t="s">
        <v>558</v>
      </c>
      <c r="J410" s="73">
        <v>822.38</v>
      </c>
      <c r="K410" s="73">
        <v>0</v>
      </c>
      <c r="L410" s="73">
        <v>0</v>
      </c>
      <c r="M410" s="73">
        <v>0</v>
      </c>
      <c r="N410" s="73">
        <v>0</v>
      </c>
      <c r="O410" s="73">
        <v>0</v>
      </c>
      <c r="P410" s="73">
        <v>0</v>
      </c>
      <c r="Q410" s="73">
        <v>0</v>
      </c>
      <c r="R410" s="73">
        <v>0</v>
      </c>
      <c r="S410" s="62">
        <f t="shared" si="12"/>
        <v>1886.85</v>
      </c>
      <c r="T410" s="62">
        <f t="shared" si="13"/>
        <v>822.38</v>
      </c>
      <c r="U410" s="61" t="str">
        <f>VLOOKUP(B410,'FOLHA RESUMIDA'!C:I,2,0)</f>
        <v>CARLA SABRINA DE FREITAS LIMA</v>
      </c>
    </row>
    <row r="411" spans="1:21">
      <c r="A411" s="70">
        <v>1</v>
      </c>
      <c r="B411" s="70">
        <v>3353</v>
      </c>
      <c r="C411" s="72" t="s">
        <v>338</v>
      </c>
      <c r="D411" s="71">
        <v>43346</v>
      </c>
      <c r="E411" s="70" t="s">
        <v>557</v>
      </c>
      <c r="F411" s="70" t="s">
        <v>437</v>
      </c>
      <c r="G411" s="73">
        <v>1413.92</v>
      </c>
      <c r="H411" s="73">
        <v>0</v>
      </c>
      <c r="I411" s="73" t="s">
        <v>558</v>
      </c>
      <c r="J411" s="73">
        <v>0</v>
      </c>
      <c r="K411" s="73">
        <v>0</v>
      </c>
      <c r="L411" s="73">
        <v>0</v>
      </c>
      <c r="M411" s="73">
        <v>0</v>
      </c>
      <c r="N411" s="73">
        <v>0</v>
      </c>
      <c r="O411" s="73">
        <v>0</v>
      </c>
      <c r="P411" s="73">
        <v>0</v>
      </c>
      <c r="Q411" s="73">
        <v>0</v>
      </c>
      <c r="R411" s="73">
        <v>0</v>
      </c>
      <c r="S411" s="62">
        <f t="shared" si="12"/>
        <v>1413.92</v>
      </c>
      <c r="T411" s="62">
        <f t="shared" si="13"/>
        <v>0</v>
      </c>
      <c r="U411" s="61" t="str">
        <f>VLOOKUP(B411,'FOLHA RESUMIDA'!C:I,2,0)</f>
        <v>LUCIO ANDRE DA SILVA</v>
      </c>
    </row>
    <row r="412" spans="1:21">
      <c r="A412" s="70">
        <v>1</v>
      </c>
      <c r="B412" s="70">
        <v>3355</v>
      </c>
      <c r="C412" s="72" t="s">
        <v>339</v>
      </c>
      <c r="D412" s="71">
        <v>43362</v>
      </c>
      <c r="E412" s="70" t="s">
        <v>557</v>
      </c>
      <c r="F412" s="70" t="s">
        <v>526</v>
      </c>
      <c r="G412" s="73">
        <v>1413.92</v>
      </c>
      <c r="H412" s="73">
        <v>0</v>
      </c>
      <c r="I412" s="73" t="s">
        <v>558</v>
      </c>
      <c r="J412" s="73">
        <v>0</v>
      </c>
      <c r="K412" s="73">
        <v>0</v>
      </c>
      <c r="L412" s="73">
        <v>0</v>
      </c>
      <c r="M412" s="73">
        <v>0</v>
      </c>
      <c r="N412" s="73">
        <v>0</v>
      </c>
      <c r="O412" s="73">
        <v>0</v>
      </c>
      <c r="P412" s="73">
        <v>0</v>
      </c>
      <c r="Q412" s="73">
        <v>0</v>
      </c>
      <c r="R412" s="73">
        <v>0</v>
      </c>
      <c r="S412" s="62">
        <f t="shared" si="12"/>
        <v>1413.92</v>
      </c>
      <c r="T412" s="62">
        <f t="shared" si="13"/>
        <v>0</v>
      </c>
      <c r="U412" s="61" t="str">
        <f>VLOOKUP(B412,'FOLHA RESUMIDA'!C:I,2,0)</f>
        <v>ANA CAROLINE GOMES PEREIRA</v>
      </c>
    </row>
    <row r="413" spans="1:21">
      <c r="A413" s="70">
        <v>1</v>
      </c>
      <c r="B413" s="70">
        <v>3356</v>
      </c>
      <c r="C413" s="72" t="s">
        <v>340</v>
      </c>
      <c r="D413" s="71">
        <v>43362</v>
      </c>
      <c r="E413" s="70" t="s">
        <v>557</v>
      </c>
      <c r="F413" s="70" t="s">
        <v>437</v>
      </c>
      <c r="G413" s="73">
        <v>1413.95</v>
      </c>
      <c r="H413" s="73">
        <v>0</v>
      </c>
      <c r="I413" s="73" t="s">
        <v>558</v>
      </c>
      <c r="J413" s="73">
        <v>0</v>
      </c>
      <c r="K413" s="73">
        <v>0</v>
      </c>
      <c r="L413" s="73">
        <v>0</v>
      </c>
      <c r="M413" s="73">
        <v>0</v>
      </c>
      <c r="N413" s="73">
        <v>0</v>
      </c>
      <c r="O413" s="73">
        <v>0</v>
      </c>
      <c r="P413" s="73">
        <v>0</v>
      </c>
      <c r="Q413" s="73">
        <v>0</v>
      </c>
      <c r="R413" s="73">
        <v>0</v>
      </c>
      <c r="S413" s="62">
        <f t="shared" si="12"/>
        <v>1413.95</v>
      </c>
      <c r="T413" s="62">
        <f t="shared" si="13"/>
        <v>0</v>
      </c>
      <c r="U413" s="61" t="str">
        <f>VLOOKUP(B413,'FOLHA RESUMIDA'!C:I,2,0)</f>
        <v>MARIA GABRIELLY DE S SANTOS</v>
      </c>
    </row>
    <row r="414" spans="1:21">
      <c r="A414" s="70">
        <v>1</v>
      </c>
      <c r="B414" s="70">
        <v>3358</v>
      </c>
      <c r="C414" s="72" t="s">
        <v>341</v>
      </c>
      <c r="D414" s="71">
        <v>43501</v>
      </c>
      <c r="E414" s="70" t="s">
        <v>557</v>
      </c>
      <c r="F414" s="70" t="s">
        <v>531</v>
      </c>
      <c r="G414" s="73">
        <v>0</v>
      </c>
      <c r="H414" s="73">
        <v>0</v>
      </c>
      <c r="I414" s="73" t="s">
        <v>560</v>
      </c>
      <c r="J414" s="73">
        <v>0</v>
      </c>
      <c r="K414" s="73">
        <v>0</v>
      </c>
      <c r="L414" s="73">
        <v>0</v>
      </c>
      <c r="M414" s="73">
        <v>0</v>
      </c>
      <c r="N414" s="73">
        <v>0</v>
      </c>
      <c r="O414" s="73">
        <v>0</v>
      </c>
      <c r="P414" s="73">
        <v>0</v>
      </c>
      <c r="Q414" s="73">
        <v>4196.22</v>
      </c>
      <c r="R414" s="73">
        <v>16784.88</v>
      </c>
      <c r="S414" s="62">
        <f t="shared" si="12"/>
        <v>4196.22</v>
      </c>
      <c r="T414" s="62">
        <f t="shared" si="13"/>
        <v>16784.88</v>
      </c>
      <c r="U414" s="61" t="str">
        <f>VLOOKUP(B414,'FOLHA RESUMIDA'!C:I,2,0)</f>
        <v>SERGIO LUIZ DE NORONHA</v>
      </c>
    </row>
    <row r="415" spans="1:21">
      <c r="A415" s="70">
        <v>1</v>
      </c>
      <c r="B415" s="70">
        <v>3359</v>
      </c>
      <c r="C415" s="72" t="s">
        <v>342</v>
      </c>
      <c r="D415" s="71">
        <v>43514</v>
      </c>
      <c r="E415" s="70" t="s">
        <v>557</v>
      </c>
      <c r="F415" s="70" t="s">
        <v>504</v>
      </c>
      <c r="G415" s="73">
        <v>0</v>
      </c>
      <c r="H415" s="73">
        <v>0</v>
      </c>
      <c r="I415" s="73" t="s">
        <v>560</v>
      </c>
      <c r="J415" s="73">
        <v>0</v>
      </c>
      <c r="K415" s="73">
        <v>0</v>
      </c>
      <c r="L415" s="73">
        <v>0</v>
      </c>
      <c r="M415" s="73">
        <v>0</v>
      </c>
      <c r="N415" s="73">
        <v>0</v>
      </c>
      <c r="O415" s="73">
        <v>1664.45</v>
      </c>
      <c r="P415" s="73">
        <v>6657.79</v>
      </c>
      <c r="Q415" s="73">
        <v>0</v>
      </c>
      <c r="R415" s="73">
        <v>0</v>
      </c>
      <c r="S415" s="62">
        <f t="shared" si="12"/>
        <v>1664.45</v>
      </c>
      <c r="T415" s="62">
        <f t="shared" si="13"/>
        <v>6657.79</v>
      </c>
      <c r="U415" s="61" t="str">
        <f>VLOOKUP(B415,'FOLHA RESUMIDA'!C:I,2,0)</f>
        <v>ALICE ANA BARBOSA ROSENDO</v>
      </c>
    </row>
    <row r="416" spans="1:21">
      <c r="A416" s="70">
        <v>1</v>
      </c>
      <c r="B416" s="70">
        <v>3361</v>
      </c>
      <c r="C416" s="72" t="s">
        <v>343</v>
      </c>
      <c r="D416" s="71">
        <v>43587</v>
      </c>
      <c r="E416" s="70" t="s">
        <v>557</v>
      </c>
      <c r="F416" s="70" t="s">
        <v>429</v>
      </c>
      <c r="G416" s="73">
        <v>0</v>
      </c>
      <c r="H416" s="73">
        <v>0</v>
      </c>
      <c r="I416" s="73" t="s">
        <v>560</v>
      </c>
      <c r="J416" s="73">
        <v>0</v>
      </c>
      <c r="K416" s="73">
        <v>0</v>
      </c>
      <c r="L416" s="73">
        <v>0</v>
      </c>
      <c r="M416" s="73">
        <v>0</v>
      </c>
      <c r="N416" s="73">
        <v>0</v>
      </c>
      <c r="O416" s="73">
        <v>391.6</v>
      </c>
      <c r="P416" s="73">
        <v>1566.44</v>
      </c>
      <c r="Q416" s="73">
        <v>0</v>
      </c>
      <c r="R416" s="73">
        <v>0</v>
      </c>
      <c r="S416" s="62">
        <f t="shared" si="12"/>
        <v>391.6</v>
      </c>
      <c r="T416" s="62">
        <f t="shared" si="13"/>
        <v>1566.44</v>
      </c>
      <c r="U416" s="61" t="str">
        <f>VLOOKUP(B416,'FOLHA RESUMIDA'!C:I,2,0)</f>
        <v>DANIELLY C. DO NASCIMENTO</v>
      </c>
    </row>
    <row r="417" spans="1:21">
      <c r="A417" s="70">
        <v>1</v>
      </c>
      <c r="B417" s="70">
        <v>3362</v>
      </c>
      <c r="C417" s="72" t="s">
        <v>344</v>
      </c>
      <c r="D417" s="71">
        <v>43587</v>
      </c>
      <c r="E417" s="70" t="s">
        <v>557</v>
      </c>
      <c r="F417" s="70" t="s">
        <v>430</v>
      </c>
      <c r="G417" s="73">
        <v>0</v>
      </c>
      <c r="H417" s="73">
        <v>0</v>
      </c>
      <c r="I417" s="73" t="s">
        <v>560</v>
      </c>
      <c r="J417" s="73">
        <v>0</v>
      </c>
      <c r="K417" s="73">
        <v>0</v>
      </c>
      <c r="L417" s="73">
        <v>0</v>
      </c>
      <c r="M417" s="73">
        <v>0</v>
      </c>
      <c r="N417" s="73">
        <v>0</v>
      </c>
      <c r="O417" s="73">
        <v>881.12</v>
      </c>
      <c r="P417" s="73">
        <v>3524.49</v>
      </c>
      <c r="Q417" s="73">
        <v>0</v>
      </c>
      <c r="R417" s="73">
        <v>0</v>
      </c>
      <c r="S417" s="62">
        <f t="shared" si="12"/>
        <v>881.12</v>
      </c>
      <c r="T417" s="62">
        <f t="shared" si="13"/>
        <v>3524.49</v>
      </c>
      <c r="U417" s="61" t="str">
        <f>VLOOKUP(B417,'FOLHA RESUMIDA'!C:I,2,0)</f>
        <v>LEANDRA NASCIMENTO ESTEFANIO</v>
      </c>
    </row>
    <row r="418" spans="1:21">
      <c r="A418" s="70">
        <v>1</v>
      </c>
      <c r="B418" s="70">
        <v>3364</v>
      </c>
      <c r="C418" s="72" t="s">
        <v>345</v>
      </c>
      <c r="D418" s="71">
        <v>43699</v>
      </c>
      <c r="E418" s="70" t="s">
        <v>557</v>
      </c>
      <c r="F418" s="70" t="s">
        <v>437</v>
      </c>
      <c r="G418" s="73">
        <v>1413.94</v>
      </c>
      <c r="H418" s="73">
        <v>0</v>
      </c>
      <c r="I418" s="73" t="s">
        <v>558</v>
      </c>
      <c r="J418" s="73">
        <v>0</v>
      </c>
      <c r="K418" s="73">
        <v>0</v>
      </c>
      <c r="L418" s="73">
        <v>0</v>
      </c>
      <c r="M418" s="73">
        <v>0</v>
      </c>
      <c r="N418" s="73">
        <v>0</v>
      </c>
      <c r="O418" s="73">
        <v>0</v>
      </c>
      <c r="P418" s="73">
        <v>0</v>
      </c>
      <c r="Q418" s="73">
        <v>0</v>
      </c>
      <c r="R418" s="73">
        <v>0</v>
      </c>
      <c r="S418" s="62">
        <f t="shared" si="12"/>
        <v>1413.94</v>
      </c>
      <c r="T418" s="62">
        <f t="shared" si="13"/>
        <v>0</v>
      </c>
      <c r="U418" s="61" t="str">
        <f>VLOOKUP(B418,'FOLHA RESUMIDA'!C:I,2,0)</f>
        <v>ADRIANO JOSE MARTINS DA SILVA</v>
      </c>
    </row>
    <row r="419" spans="1:21">
      <c r="A419" s="70">
        <v>1</v>
      </c>
      <c r="B419" s="70">
        <v>3366</v>
      </c>
      <c r="C419" s="72" t="s">
        <v>346</v>
      </c>
      <c r="D419" s="71">
        <v>43857</v>
      </c>
      <c r="E419" s="70" t="s">
        <v>557</v>
      </c>
      <c r="F419" s="70" t="s">
        <v>497</v>
      </c>
      <c r="G419" s="73">
        <v>0</v>
      </c>
      <c r="H419" s="73">
        <v>0</v>
      </c>
      <c r="I419" s="73" t="s">
        <v>560</v>
      </c>
      <c r="J419" s="73">
        <v>0</v>
      </c>
      <c r="K419" s="73">
        <v>0</v>
      </c>
      <c r="L419" s="73">
        <v>0</v>
      </c>
      <c r="M419" s="73">
        <v>0</v>
      </c>
      <c r="N419" s="73">
        <v>0</v>
      </c>
      <c r="O419" s="73">
        <v>1664.45</v>
      </c>
      <c r="P419" s="73">
        <v>6657.79</v>
      </c>
      <c r="Q419" s="73">
        <v>0</v>
      </c>
      <c r="R419" s="73">
        <v>0</v>
      </c>
      <c r="S419" s="62">
        <f>SUM(G419:H419)+O419+Q419</f>
        <v>1664.45</v>
      </c>
      <c r="T419" s="62">
        <f>SUM(J419:N419)+P419+R419</f>
        <v>6657.79</v>
      </c>
      <c r="U419" s="61" t="str">
        <f>VLOOKUP(B419,'FOLHA RESUMIDA'!C:I,2,0)</f>
        <v>JOSE RICARDO OLIVEIRA CHAGAS</v>
      </c>
    </row>
    <row r="420" spans="1:21">
      <c r="A420" s="70">
        <v>1</v>
      </c>
      <c r="B420" s="70">
        <v>3373</v>
      </c>
      <c r="C420" s="72" t="s">
        <v>467</v>
      </c>
      <c r="D420" s="71">
        <v>44013</v>
      </c>
      <c r="E420" s="70" t="s">
        <v>557</v>
      </c>
      <c r="F420" s="70" t="s">
        <v>489</v>
      </c>
      <c r="G420" s="73">
        <v>0</v>
      </c>
      <c r="H420" s="73">
        <v>0</v>
      </c>
      <c r="I420" s="73" t="s">
        <v>560</v>
      </c>
      <c r="J420" s="73">
        <v>0</v>
      </c>
      <c r="K420" s="73">
        <v>0</v>
      </c>
      <c r="L420" s="73">
        <v>0</v>
      </c>
      <c r="M420" s="73">
        <v>0</v>
      </c>
      <c r="N420" s="73">
        <v>0</v>
      </c>
      <c r="O420" s="73">
        <v>979.03</v>
      </c>
      <c r="P420" s="73">
        <v>3916.1</v>
      </c>
      <c r="Q420" s="73">
        <v>0</v>
      </c>
      <c r="R420" s="73">
        <v>0</v>
      </c>
      <c r="S420" s="62">
        <f t="shared" ref="S420:S461" si="14">SUM(G420:H420)+O420+Q420</f>
        <v>979.03</v>
      </c>
      <c r="T420" s="62">
        <f t="shared" ref="T420:T461" si="15">SUM(J420:N420)+P420+R420</f>
        <v>3916.1</v>
      </c>
      <c r="U420" s="61" t="str">
        <f>VLOOKUP(B420,'FOLHA RESUMIDA'!C:I,2,0)</f>
        <v>LEANDRO RAMOS M DE ANDRADE</v>
      </c>
    </row>
    <row r="421" spans="1:21">
      <c r="A421" s="70">
        <v>1</v>
      </c>
      <c r="B421" s="70">
        <v>3376</v>
      </c>
      <c r="C421" s="72" t="s">
        <v>470</v>
      </c>
      <c r="D421" s="71">
        <v>44158</v>
      </c>
      <c r="E421" s="70" t="s">
        <v>557</v>
      </c>
      <c r="F421" s="70" t="s">
        <v>437</v>
      </c>
      <c r="G421" s="73">
        <v>1413.95</v>
      </c>
      <c r="H421" s="73">
        <v>0</v>
      </c>
      <c r="I421" s="73" t="s">
        <v>558</v>
      </c>
      <c r="J421" s="73">
        <v>0</v>
      </c>
      <c r="K421" s="73">
        <v>0</v>
      </c>
      <c r="L421" s="73">
        <v>0</v>
      </c>
      <c r="M421" s="73">
        <v>0</v>
      </c>
      <c r="N421" s="73">
        <v>0</v>
      </c>
      <c r="O421" s="73">
        <v>0</v>
      </c>
      <c r="P421" s="73">
        <v>0</v>
      </c>
      <c r="Q421" s="73">
        <v>0</v>
      </c>
      <c r="R421" s="73">
        <v>0</v>
      </c>
      <c r="S421" s="62">
        <f t="shared" si="14"/>
        <v>1413.95</v>
      </c>
      <c r="T421" s="62">
        <f t="shared" si="15"/>
        <v>0</v>
      </c>
      <c r="U421" s="61" t="str">
        <f>VLOOKUP(B421,'FOLHA RESUMIDA'!C:I,2,0)</f>
        <v>SILVIA LUIZA DE SOUZA E SILVA</v>
      </c>
    </row>
    <row r="422" spans="1:21">
      <c r="A422" s="70">
        <v>1</v>
      </c>
      <c r="B422" s="70">
        <v>3378</v>
      </c>
      <c r="C422" s="72" t="s">
        <v>473</v>
      </c>
      <c r="D422" s="71">
        <v>44210</v>
      </c>
      <c r="E422" s="70" t="s">
        <v>557</v>
      </c>
      <c r="F422" s="70" t="s">
        <v>427</v>
      </c>
      <c r="G422" s="73">
        <v>0</v>
      </c>
      <c r="H422" s="73">
        <v>0</v>
      </c>
      <c r="I422" s="73" t="s">
        <v>560</v>
      </c>
      <c r="J422" s="73">
        <v>0</v>
      </c>
      <c r="K422" s="73">
        <v>0</v>
      </c>
      <c r="L422" s="73">
        <v>0</v>
      </c>
      <c r="M422" s="73">
        <v>0</v>
      </c>
      <c r="N422" s="73">
        <v>0</v>
      </c>
      <c r="O422" s="73">
        <v>1664.45</v>
      </c>
      <c r="P422" s="73">
        <v>6657.79</v>
      </c>
      <c r="Q422" s="73">
        <v>0</v>
      </c>
      <c r="R422" s="73">
        <v>0</v>
      </c>
      <c r="S422" s="62">
        <f t="shared" si="14"/>
        <v>1664.45</v>
      </c>
      <c r="T422" s="62">
        <f t="shared" si="15"/>
        <v>6657.79</v>
      </c>
      <c r="U422" s="61" t="str">
        <f>VLOOKUP(B422,'FOLHA RESUMIDA'!C:I,2,0)</f>
        <v>EDIVALDO MANOEL DA SILVA FILHO</v>
      </c>
    </row>
    <row r="423" spans="1:21">
      <c r="A423" s="70">
        <v>1</v>
      </c>
      <c r="B423" s="70">
        <v>3381</v>
      </c>
      <c r="C423" s="72" t="s">
        <v>474</v>
      </c>
      <c r="D423" s="71">
        <v>44230</v>
      </c>
      <c r="E423" s="70" t="s">
        <v>557</v>
      </c>
      <c r="F423" s="70" t="s">
        <v>530</v>
      </c>
      <c r="G423" s="73">
        <v>0</v>
      </c>
      <c r="H423" s="73">
        <v>0</v>
      </c>
      <c r="I423" s="73" t="s">
        <v>560</v>
      </c>
      <c r="J423" s="73">
        <v>0</v>
      </c>
      <c r="K423" s="73">
        <v>0</v>
      </c>
      <c r="L423" s="73">
        <v>0</v>
      </c>
      <c r="M423" s="73">
        <v>0</v>
      </c>
      <c r="N423" s="73">
        <v>0</v>
      </c>
      <c r="O423" s="73">
        <v>293.70999999999998</v>
      </c>
      <c r="P423" s="73">
        <v>1174.82</v>
      </c>
      <c r="Q423" s="73">
        <v>0</v>
      </c>
      <c r="R423" s="73">
        <v>0</v>
      </c>
      <c r="S423" s="62">
        <f t="shared" si="14"/>
        <v>293.70999999999998</v>
      </c>
      <c r="T423" s="62">
        <f t="shared" si="15"/>
        <v>1174.82</v>
      </c>
      <c r="U423" s="61" t="str">
        <f>VLOOKUP(B423,'FOLHA RESUMIDA'!C:I,2,0)</f>
        <v>MARIA VITORIA ALVES VILA NOVA</v>
      </c>
    </row>
    <row r="424" spans="1:21">
      <c r="A424" s="70">
        <v>1</v>
      </c>
      <c r="B424" s="70">
        <v>3382</v>
      </c>
      <c r="C424" s="72" t="s">
        <v>475</v>
      </c>
      <c r="D424" s="71">
        <v>44230</v>
      </c>
      <c r="E424" s="70" t="s">
        <v>557</v>
      </c>
      <c r="F424" s="70" t="s">
        <v>499</v>
      </c>
      <c r="G424" s="73">
        <v>0</v>
      </c>
      <c r="H424" s="73">
        <v>0</v>
      </c>
      <c r="I424" s="73" t="s">
        <v>560</v>
      </c>
      <c r="J424" s="73">
        <v>0</v>
      </c>
      <c r="K424" s="73">
        <v>0</v>
      </c>
      <c r="L424" s="73">
        <v>0</v>
      </c>
      <c r="M424" s="73">
        <v>0</v>
      </c>
      <c r="N424" s="73">
        <v>0</v>
      </c>
      <c r="O424" s="73">
        <v>1811.32</v>
      </c>
      <c r="P424" s="73">
        <v>7245.23</v>
      </c>
      <c r="Q424" s="73">
        <v>0</v>
      </c>
      <c r="R424" s="73">
        <v>0</v>
      </c>
      <c r="S424" s="62">
        <f t="shared" si="14"/>
        <v>1811.32</v>
      </c>
      <c r="T424" s="62">
        <f t="shared" si="15"/>
        <v>7245.23</v>
      </c>
      <c r="U424" s="61" t="str">
        <f>VLOOKUP(B424,'FOLHA RESUMIDA'!C:I,2,0)</f>
        <v>FERNANDA DA SILVA P DE ANDRADE</v>
      </c>
    </row>
    <row r="425" spans="1:21">
      <c r="A425" s="70">
        <v>1</v>
      </c>
      <c r="B425" s="70">
        <v>3383</v>
      </c>
      <c r="C425" s="72" t="s">
        <v>477</v>
      </c>
      <c r="D425" s="71">
        <v>44260</v>
      </c>
      <c r="E425" s="70" t="s">
        <v>557</v>
      </c>
      <c r="F425" s="70" t="s">
        <v>490</v>
      </c>
      <c r="G425" s="73">
        <v>0</v>
      </c>
      <c r="H425" s="73">
        <v>0</v>
      </c>
      <c r="I425" s="73" t="s">
        <v>560</v>
      </c>
      <c r="J425" s="73">
        <v>0</v>
      </c>
      <c r="K425" s="73">
        <v>0</v>
      </c>
      <c r="L425" s="73">
        <v>0</v>
      </c>
      <c r="M425" s="73">
        <v>0</v>
      </c>
      <c r="N425" s="73">
        <v>0</v>
      </c>
      <c r="O425" s="73">
        <v>0</v>
      </c>
      <c r="P425" s="73">
        <v>0</v>
      </c>
      <c r="Q425" s="73">
        <v>4511.08</v>
      </c>
      <c r="R425" s="73">
        <v>18044.29</v>
      </c>
      <c r="S425" s="62">
        <f t="shared" si="14"/>
        <v>4511.08</v>
      </c>
      <c r="T425" s="62">
        <f t="shared" si="15"/>
        <v>18044.29</v>
      </c>
      <c r="U425" s="61" t="str">
        <f>VLOOKUP(B425,'FOLHA RESUMIDA'!C:I,2,0)</f>
        <v>PLINIO ANTONIO L P FILHO</v>
      </c>
    </row>
    <row r="426" spans="1:21">
      <c r="A426" s="70">
        <v>1</v>
      </c>
      <c r="B426" s="70">
        <v>3384</v>
      </c>
      <c r="C426" s="72" t="s">
        <v>480</v>
      </c>
      <c r="D426" s="71">
        <v>44298</v>
      </c>
      <c r="E426" s="70" t="s">
        <v>557</v>
      </c>
      <c r="F426" s="70" t="s">
        <v>430</v>
      </c>
      <c r="G426" s="73">
        <v>0</v>
      </c>
      <c r="H426" s="73">
        <v>0</v>
      </c>
      <c r="I426" s="73" t="s">
        <v>560</v>
      </c>
      <c r="J426" s="73">
        <v>0</v>
      </c>
      <c r="K426" s="73">
        <v>0</v>
      </c>
      <c r="L426" s="73">
        <v>0</v>
      </c>
      <c r="M426" s="73">
        <v>0</v>
      </c>
      <c r="N426" s="73">
        <v>0</v>
      </c>
      <c r="O426" s="73">
        <v>881.12</v>
      </c>
      <c r="P426" s="73">
        <v>3524.49</v>
      </c>
      <c r="Q426" s="73">
        <v>0</v>
      </c>
      <c r="R426" s="73">
        <v>0</v>
      </c>
      <c r="S426" s="62">
        <f t="shared" si="14"/>
        <v>881.12</v>
      </c>
      <c r="T426" s="62">
        <f t="shared" si="15"/>
        <v>3524.49</v>
      </c>
      <c r="U426" s="61" t="str">
        <f>VLOOKUP(B426,'FOLHA RESUMIDA'!C:I,2,0)</f>
        <v>ADRIANA LOPES NOBREGA F BARROS</v>
      </c>
    </row>
    <row r="427" spans="1:21">
      <c r="A427" s="70">
        <v>1</v>
      </c>
      <c r="B427" s="70">
        <v>3386</v>
      </c>
      <c r="C427" s="72" t="s">
        <v>482</v>
      </c>
      <c r="D427" s="71">
        <v>44354</v>
      </c>
      <c r="E427" s="70" t="s">
        <v>557</v>
      </c>
      <c r="F427" s="70" t="s">
        <v>529</v>
      </c>
      <c r="G427" s="73">
        <v>0</v>
      </c>
      <c r="H427" s="73">
        <v>0</v>
      </c>
      <c r="I427" s="73" t="s">
        <v>560</v>
      </c>
      <c r="J427" s="73">
        <v>0</v>
      </c>
      <c r="K427" s="73">
        <v>0</v>
      </c>
      <c r="L427" s="73">
        <v>0</v>
      </c>
      <c r="M427" s="73">
        <v>0</v>
      </c>
      <c r="N427" s="73">
        <v>0</v>
      </c>
      <c r="O427" s="73">
        <v>293.70999999999998</v>
      </c>
      <c r="P427" s="73">
        <v>1174.82</v>
      </c>
      <c r="Q427" s="73">
        <v>0</v>
      </c>
      <c r="R427" s="73">
        <v>0</v>
      </c>
      <c r="S427" s="62">
        <f t="shared" si="14"/>
        <v>293.70999999999998</v>
      </c>
      <c r="T427" s="62">
        <f t="shared" si="15"/>
        <v>1174.82</v>
      </c>
      <c r="U427" s="61" t="str">
        <f>VLOOKUP(B427,'FOLHA RESUMIDA'!C:I,2,0)</f>
        <v>EWERTON RODRIGO PAZ DE SANTANA</v>
      </c>
    </row>
    <row r="428" spans="1:21">
      <c r="A428" s="70">
        <v>1</v>
      </c>
      <c r="B428" s="70">
        <v>3387</v>
      </c>
      <c r="C428" s="72" t="s">
        <v>483</v>
      </c>
      <c r="D428" s="71">
        <v>44354</v>
      </c>
      <c r="E428" s="70" t="s">
        <v>557</v>
      </c>
      <c r="F428" s="70" t="s">
        <v>426</v>
      </c>
      <c r="G428" s="73">
        <v>0</v>
      </c>
      <c r="H428" s="73">
        <v>0</v>
      </c>
      <c r="I428" s="73" t="s">
        <v>560</v>
      </c>
      <c r="J428" s="73">
        <v>0</v>
      </c>
      <c r="K428" s="73">
        <v>0</v>
      </c>
      <c r="L428" s="73">
        <v>0</v>
      </c>
      <c r="M428" s="73">
        <v>0</v>
      </c>
      <c r="N428" s="73">
        <v>0</v>
      </c>
      <c r="O428" s="73">
        <v>1664.45</v>
      </c>
      <c r="P428" s="73">
        <v>6657.79</v>
      </c>
      <c r="Q428" s="73">
        <v>0</v>
      </c>
      <c r="R428" s="73">
        <v>0</v>
      </c>
      <c r="S428" s="62">
        <f t="shared" si="14"/>
        <v>1664.45</v>
      </c>
      <c r="T428" s="62">
        <f t="shared" si="15"/>
        <v>6657.79</v>
      </c>
      <c r="U428" s="61" t="str">
        <f>VLOOKUP(B428,'FOLHA RESUMIDA'!C:I,2,0)</f>
        <v>ELHO WENIO DA SILVA</v>
      </c>
    </row>
    <row r="429" spans="1:21">
      <c r="A429" s="70">
        <v>1</v>
      </c>
      <c r="B429" s="70">
        <v>3388</v>
      </c>
      <c r="C429" s="72" t="s">
        <v>486</v>
      </c>
      <c r="D429" s="71">
        <v>44460</v>
      </c>
      <c r="E429" s="70" t="s">
        <v>557</v>
      </c>
      <c r="F429" s="70" t="s">
        <v>489</v>
      </c>
      <c r="G429" s="73">
        <v>0</v>
      </c>
      <c r="H429" s="73">
        <v>0</v>
      </c>
      <c r="I429" s="73" t="s">
        <v>560</v>
      </c>
      <c r="J429" s="73">
        <v>0</v>
      </c>
      <c r="K429" s="73">
        <v>0</v>
      </c>
      <c r="L429" s="73">
        <v>0</v>
      </c>
      <c r="M429" s="73">
        <v>0</v>
      </c>
      <c r="N429" s="73">
        <v>0</v>
      </c>
      <c r="O429" s="73">
        <v>979.03</v>
      </c>
      <c r="P429" s="73">
        <v>3916.1</v>
      </c>
      <c r="Q429" s="73">
        <v>0</v>
      </c>
      <c r="R429" s="73">
        <v>0</v>
      </c>
      <c r="S429" s="62">
        <f t="shared" si="14"/>
        <v>979.03</v>
      </c>
      <c r="T429" s="62">
        <f t="shared" si="15"/>
        <v>3916.1</v>
      </c>
      <c r="U429" s="61" t="str">
        <f>VLOOKUP(B429,'FOLHA RESUMIDA'!C:I,2,0)</f>
        <v>SERGIO GOUVEIA LOYO</v>
      </c>
    </row>
    <row r="430" spans="1:21">
      <c r="A430" s="70">
        <v>1</v>
      </c>
      <c r="B430" s="70">
        <v>3389</v>
      </c>
      <c r="C430" s="72" t="s">
        <v>488</v>
      </c>
      <c r="D430" s="71">
        <v>44491</v>
      </c>
      <c r="E430" s="70" t="s">
        <v>557</v>
      </c>
      <c r="F430" s="70" t="s">
        <v>430</v>
      </c>
      <c r="G430" s="73">
        <v>0</v>
      </c>
      <c r="H430" s="73">
        <v>0</v>
      </c>
      <c r="I430" s="73" t="s">
        <v>560</v>
      </c>
      <c r="J430" s="73">
        <v>0</v>
      </c>
      <c r="K430" s="73">
        <v>0</v>
      </c>
      <c r="L430" s="73">
        <v>0</v>
      </c>
      <c r="M430" s="73">
        <v>0</v>
      </c>
      <c r="N430" s="73">
        <v>0</v>
      </c>
      <c r="O430" s="73">
        <v>881.12</v>
      </c>
      <c r="P430" s="73">
        <v>3524.49</v>
      </c>
      <c r="Q430" s="73">
        <v>0</v>
      </c>
      <c r="R430" s="73">
        <v>0</v>
      </c>
      <c r="S430" s="62">
        <f t="shared" si="14"/>
        <v>881.12</v>
      </c>
      <c r="T430" s="62">
        <f t="shared" si="15"/>
        <v>3524.49</v>
      </c>
      <c r="U430" s="61" t="str">
        <f>VLOOKUP(B430,'FOLHA RESUMIDA'!C:I,2,0)</f>
        <v>ALBERTO AFFONSO F M  TRINDADE</v>
      </c>
    </row>
    <row r="431" spans="1:21">
      <c r="A431" s="70">
        <v>1</v>
      </c>
      <c r="B431" s="70">
        <v>3390</v>
      </c>
      <c r="C431" s="72" t="s">
        <v>487</v>
      </c>
      <c r="D431" s="71">
        <v>44491</v>
      </c>
      <c r="E431" s="70" t="s">
        <v>557</v>
      </c>
      <c r="F431" s="70" t="s">
        <v>437</v>
      </c>
      <c r="G431" s="73">
        <v>1287.22</v>
      </c>
      <c r="H431" s="73">
        <v>0</v>
      </c>
      <c r="I431" s="73" t="s">
        <v>558</v>
      </c>
      <c r="J431" s="73">
        <v>0</v>
      </c>
      <c r="K431" s="73">
        <v>0</v>
      </c>
      <c r="L431" s="73">
        <v>0</v>
      </c>
      <c r="M431" s="73">
        <v>0</v>
      </c>
      <c r="N431" s="73">
        <v>0</v>
      </c>
      <c r="O431" s="73">
        <v>0</v>
      </c>
      <c r="P431" s="73">
        <v>0</v>
      </c>
      <c r="Q431" s="73">
        <v>0</v>
      </c>
      <c r="R431" s="73">
        <v>0</v>
      </c>
      <c r="S431" s="62">
        <f t="shared" si="14"/>
        <v>1287.22</v>
      </c>
      <c r="T431" s="62">
        <f t="shared" si="15"/>
        <v>0</v>
      </c>
      <c r="U431" s="61" t="str">
        <f>VLOOKUP(B431,'FOLHA RESUMIDA'!C:I,2,0)</f>
        <v>ELISABETH DE ARAUJO LOPES</v>
      </c>
    </row>
    <row r="432" spans="1:21">
      <c r="A432" s="70">
        <v>1</v>
      </c>
      <c r="B432" s="70">
        <v>3392</v>
      </c>
      <c r="C432" s="72" t="s">
        <v>533</v>
      </c>
      <c r="D432" s="71">
        <v>44508</v>
      </c>
      <c r="E432" s="70" t="s">
        <v>557</v>
      </c>
      <c r="F432" s="70" t="s">
        <v>431</v>
      </c>
      <c r="G432" s="73">
        <v>0</v>
      </c>
      <c r="H432" s="73">
        <v>0</v>
      </c>
      <c r="I432" s="73" t="s">
        <v>560</v>
      </c>
      <c r="J432" s="73">
        <v>0</v>
      </c>
      <c r="K432" s="73">
        <v>0</v>
      </c>
      <c r="L432" s="73">
        <v>0</v>
      </c>
      <c r="M432" s="73">
        <v>0</v>
      </c>
      <c r="N432" s="73">
        <v>0</v>
      </c>
      <c r="O432" s="73">
        <v>1664.45</v>
      </c>
      <c r="P432" s="73">
        <v>6657.79</v>
      </c>
      <c r="Q432" s="73">
        <v>0</v>
      </c>
      <c r="R432" s="73">
        <v>0</v>
      </c>
      <c r="S432" s="62">
        <f t="shared" si="14"/>
        <v>1664.45</v>
      </c>
      <c r="T432" s="62">
        <f t="shared" si="15"/>
        <v>6657.79</v>
      </c>
      <c r="U432" s="61" t="str">
        <f>VLOOKUP(B432,'FOLHA RESUMIDA'!C:I,2,0)</f>
        <v>MARCILIO BATISTA M MOURA</v>
      </c>
    </row>
    <row r="433" spans="1:21">
      <c r="A433" s="70">
        <v>1</v>
      </c>
      <c r="B433" s="70">
        <v>3393</v>
      </c>
      <c r="C433" s="72" t="s">
        <v>534</v>
      </c>
      <c r="D433" s="71">
        <v>44508</v>
      </c>
      <c r="E433" s="70" t="s">
        <v>557</v>
      </c>
      <c r="F433" s="70" t="s">
        <v>578</v>
      </c>
      <c r="G433" s="73">
        <v>0</v>
      </c>
      <c r="H433" s="73">
        <v>0</v>
      </c>
      <c r="I433" s="73" t="s">
        <v>560</v>
      </c>
      <c r="J433" s="73">
        <v>0</v>
      </c>
      <c r="K433" s="73">
        <v>0</v>
      </c>
      <c r="L433" s="73">
        <v>0</v>
      </c>
      <c r="M433" s="73">
        <v>0</v>
      </c>
      <c r="N433" s="73">
        <v>0</v>
      </c>
      <c r="O433" s="73">
        <v>1664.45</v>
      </c>
      <c r="P433" s="73">
        <v>6657.79</v>
      </c>
      <c r="Q433" s="73">
        <v>0</v>
      </c>
      <c r="R433" s="73">
        <v>0</v>
      </c>
      <c r="S433" s="62">
        <f t="shared" si="14"/>
        <v>1664.45</v>
      </c>
      <c r="T433" s="62">
        <f t="shared" si="15"/>
        <v>6657.79</v>
      </c>
      <c r="U433" s="61" t="str">
        <f>VLOOKUP(B433,'FOLHA RESUMIDA'!C:I,2,0)</f>
        <v>STEFANI FARIAS DA SILVA</v>
      </c>
    </row>
    <row r="434" spans="1:21">
      <c r="A434" s="70">
        <v>1</v>
      </c>
      <c r="B434" s="70">
        <v>3394</v>
      </c>
      <c r="C434" s="72" t="s">
        <v>535</v>
      </c>
      <c r="D434" s="71">
        <v>44511</v>
      </c>
      <c r="E434" s="70" t="s">
        <v>557</v>
      </c>
      <c r="F434" s="70" t="s">
        <v>489</v>
      </c>
      <c r="G434" s="73">
        <v>0</v>
      </c>
      <c r="H434" s="73">
        <v>0</v>
      </c>
      <c r="I434" s="73" t="s">
        <v>560</v>
      </c>
      <c r="J434" s="73">
        <v>0</v>
      </c>
      <c r="K434" s="73">
        <v>0</v>
      </c>
      <c r="L434" s="73">
        <v>0</v>
      </c>
      <c r="M434" s="73">
        <v>0</v>
      </c>
      <c r="N434" s="73">
        <v>0</v>
      </c>
      <c r="O434" s="73">
        <v>979.03</v>
      </c>
      <c r="P434" s="73">
        <v>3916.1</v>
      </c>
      <c r="Q434" s="73">
        <v>0</v>
      </c>
      <c r="R434" s="73">
        <v>0</v>
      </c>
      <c r="S434" s="62">
        <f t="shared" si="14"/>
        <v>979.03</v>
      </c>
      <c r="T434" s="62">
        <f t="shared" si="15"/>
        <v>3916.1</v>
      </c>
      <c r="U434" s="61" t="str">
        <f>VLOOKUP(B434,'FOLHA RESUMIDA'!C:I,2,0)</f>
        <v>EMANOEL ESTANISLAU GOUVEIA</v>
      </c>
    </row>
    <row r="435" spans="1:21">
      <c r="A435" s="70">
        <v>1</v>
      </c>
      <c r="B435" s="70">
        <v>3395</v>
      </c>
      <c r="C435" s="72" t="s">
        <v>536</v>
      </c>
      <c r="D435" s="71">
        <v>44511</v>
      </c>
      <c r="E435" s="70" t="s">
        <v>557</v>
      </c>
      <c r="F435" s="70" t="s">
        <v>469</v>
      </c>
      <c r="G435" s="73">
        <v>0</v>
      </c>
      <c r="H435" s="73">
        <v>0</v>
      </c>
      <c r="I435" s="73" t="s">
        <v>560</v>
      </c>
      <c r="J435" s="73">
        <v>0</v>
      </c>
      <c r="K435" s="73">
        <v>0</v>
      </c>
      <c r="L435" s="73">
        <v>0</v>
      </c>
      <c r="M435" s="73">
        <v>0</v>
      </c>
      <c r="N435" s="73">
        <v>0</v>
      </c>
      <c r="O435" s="73">
        <v>636.36</v>
      </c>
      <c r="P435" s="73">
        <v>2545.4699999999998</v>
      </c>
      <c r="Q435" s="73">
        <v>0</v>
      </c>
      <c r="R435" s="73">
        <v>0</v>
      </c>
      <c r="S435" s="62">
        <f t="shared" si="14"/>
        <v>636.36</v>
      </c>
      <c r="T435" s="62">
        <f t="shared" si="15"/>
        <v>2545.4699999999998</v>
      </c>
      <c r="U435" s="61" t="str">
        <f>VLOOKUP(B435,'FOLHA RESUMIDA'!C:I,2,0)</f>
        <v>ALBERTO ANACLETO BARBOSA</v>
      </c>
    </row>
    <row r="436" spans="1:21">
      <c r="A436" s="70">
        <v>1</v>
      </c>
      <c r="B436" s="70">
        <v>3396</v>
      </c>
      <c r="C436" s="72" t="s">
        <v>537</v>
      </c>
      <c r="D436" s="71">
        <v>44511</v>
      </c>
      <c r="E436" s="70" t="s">
        <v>557</v>
      </c>
      <c r="F436" s="70" t="s">
        <v>469</v>
      </c>
      <c r="G436" s="73">
        <v>0</v>
      </c>
      <c r="H436" s="73">
        <v>0</v>
      </c>
      <c r="I436" s="73" t="s">
        <v>560</v>
      </c>
      <c r="J436" s="73">
        <v>0</v>
      </c>
      <c r="K436" s="73">
        <v>0</v>
      </c>
      <c r="L436" s="73">
        <v>0</v>
      </c>
      <c r="M436" s="73">
        <v>0</v>
      </c>
      <c r="N436" s="73">
        <v>0</v>
      </c>
      <c r="O436" s="73">
        <v>636.36</v>
      </c>
      <c r="P436" s="73">
        <v>2545.4699999999998</v>
      </c>
      <c r="Q436" s="73">
        <v>0</v>
      </c>
      <c r="R436" s="73">
        <v>0</v>
      </c>
      <c r="S436" s="62">
        <f t="shared" si="14"/>
        <v>636.36</v>
      </c>
      <c r="T436" s="62">
        <f t="shared" si="15"/>
        <v>2545.4699999999998</v>
      </c>
      <c r="U436" s="61" t="str">
        <f>VLOOKUP(B436,'FOLHA RESUMIDA'!C:I,2,0)</f>
        <v>SUYANE KELLY DE SOUZA</v>
      </c>
    </row>
    <row r="437" spans="1:21">
      <c r="A437" s="70">
        <v>1</v>
      </c>
      <c r="B437" s="70">
        <v>3397</v>
      </c>
      <c r="C437" s="72" t="s">
        <v>538</v>
      </c>
      <c r="D437" s="71">
        <v>44532</v>
      </c>
      <c r="E437" s="70" t="s">
        <v>557</v>
      </c>
      <c r="F437" s="70" t="s">
        <v>530</v>
      </c>
      <c r="G437" s="73">
        <v>0</v>
      </c>
      <c r="H437" s="73">
        <v>0</v>
      </c>
      <c r="I437" s="73" t="s">
        <v>560</v>
      </c>
      <c r="J437" s="73">
        <v>0</v>
      </c>
      <c r="K437" s="73">
        <v>0</v>
      </c>
      <c r="L437" s="73">
        <v>0</v>
      </c>
      <c r="M437" s="73">
        <v>0</v>
      </c>
      <c r="N437" s="73">
        <v>0</v>
      </c>
      <c r="O437" s="73">
        <v>293.70999999999998</v>
      </c>
      <c r="P437" s="73">
        <v>1174.82</v>
      </c>
      <c r="Q437" s="73">
        <v>0</v>
      </c>
      <c r="R437" s="73">
        <v>0</v>
      </c>
      <c r="S437" s="62">
        <f t="shared" si="14"/>
        <v>293.70999999999998</v>
      </c>
      <c r="T437" s="62">
        <f t="shared" si="15"/>
        <v>1174.82</v>
      </c>
      <c r="U437" s="61" t="str">
        <f>VLOOKUP(B437,'FOLHA RESUMIDA'!C:I,2,0)</f>
        <v>GENIMAR TAVARES GANDOLFO</v>
      </c>
    </row>
    <row r="438" spans="1:21">
      <c r="A438" s="70">
        <v>1</v>
      </c>
      <c r="B438" s="70">
        <v>3398</v>
      </c>
      <c r="C438" s="72" t="s">
        <v>561</v>
      </c>
      <c r="D438" s="71">
        <v>44602</v>
      </c>
      <c r="E438" s="70" t="s">
        <v>557</v>
      </c>
      <c r="F438" s="70" t="s">
        <v>530</v>
      </c>
      <c r="G438" s="73">
        <v>0</v>
      </c>
      <c r="H438" s="73">
        <v>0</v>
      </c>
      <c r="I438" s="73" t="s">
        <v>560</v>
      </c>
      <c r="J438" s="73">
        <v>0</v>
      </c>
      <c r="K438" s="73">
        <v>0</v>
      </c>
      <c r="L438" s="73">
        <v>0</v>
      </c>
      <c r="M438" s="73">
        <v>0</v>
      </c>
      <c r="N438" s="73">
        <v>0</v>
      </c>
      <c r="O438" s="73">
        <v>293.70999999999998</v>
      </c>
      <c r="P438" s="73">
        <v>1174.82</v>
      </c>
      <c r="Q438" s="73">
        <v>0</v>
      </c>
      <c r="R438" s="73">
        <v>0</v>
      </c>
      <c r="S438" s="62">
        <f t="shared" si="14"/>
        <v>293.70999999999998</v>
      </c>
      <c r="T438" s="62">
        <f t="shared" si="15"/>
        <v>1174.82</v>
      </c>
      <c r="U438" s="61" t="str">
        <f>VLOOKUP(B438,'FOLHA RESUMIDA'!C:I,2,0)</f>
        <v>RINALDO SOARES DE BARROS</v>
      </c>
    </row>
    <row r="439" spans="1:21">
      <c r="A439" s="70">
        <v>1</v>
      </c>
      <c r="B439" s="70">
        <v>3400</v>
      </c>
      <c r="C439" s="72" t="s">
        <v>563</v>
      </c>
      <c r="D439" s="71">
        <v>44635</v>
      </c>
      <c r="E439" s="70" t="s">
        <v>557</v>
      </c>
      <c r="F439" s="70" t="s">
        <v>430</v>
      </c>
      <c r="G439" s="73">
        <v>0</v>
      </c>
      <c r="H439" s="73">
        <v>0</v>
      </c>
      <c r="I439" s="73" t="s">
        <v>560</v>
      </c>
      <c r="J439" s="73">
        <v>0</v>
      </c>
      <c r="K439" s="73">
        <v>0</v>
      </c>
      <c r="L439" s="73">
        <v>0</v>
      </c>
      <c r="M439" s="73">
        <v>0</v>
      </c>
      <c r="N439" s="73">
        <v>0</v>
      </c>
      <c r="O439" s="73">
        <v>881.12</v>
      </c>
      <c r="P439" s="73">
        <v>3524.49</v>
      </c>
      <c r="Q439" s="73">
        <v>0</v>
      </c>
      <c r="R439" s="73">
        <v>0</v>
      </c>
      <c r="S439" s="62">
        <f t="shared" si="14"/>
        <v>881.12</v>
      </c>
      <c r="T439" s="62">
        <f t="shared" si="15"/>
        <v>3524.49</v>
      </c>
      <c r="U439" s="61" t="str">
        <f>VLOOKUP(B439,'FOLHA RESUMIDA'!C:I,2,0)</f>
        <v>LUCIANO ALVES DE S JUNIOR</v>
      </c>
    </row>
    <row r="440" spans="1:21">
      <c r="A440" s="70">
        <v>1</v>
      </c>
      <c r="B440" s="70">
        <v>3401</v>
      </c>
      <c r="C440" s="72" t="s">
        <v>564</v>
      </c>
      <c r="D440" s="71">
        <v>44641</v>
      </c>
      <c r="E440" s="70" t="s">
        <v>557</v>
      </c>
      <c r="F440" s="70" t="s">
        <v>437</v>
      </c>
      <c r="G440" s="73">
        <v>1287.22</v>
      </c>
      <c r="H440" s="73">
        <v>0</v>
      </c>
      <c r="I440" s="73" t="s">
        <v>558</v>
      </c>
      <c r="J440" s="73">
        <v>0</v>
      </c>
      <c r="K440" s="73">
        <v>0</v>
      </c>
      <c r="L440" s="73">
        <v>0</v>
      </c>
      <c r="M440" s="73">
        <v>0</v>
      </c>
      <c r="N440" s="73">
        <v>0</v>
      </c>
      <c r="O440" s="73">
        <v>0</v>
      </c>
      <c r="P440" s="73">
        <v>0</v>
      </c>
      <c r="Q440" s="73">
        <v>0</v>
      </c>
      <c r="R440" s="73">
        <v>0</v>
      </c>
      <c r="S440" s="62">
        <f t="shared" si="14"/>
        <v>1287.22</v>
      </c>
      <c r="T440" s="62">
        <f t="shared" si="15"/>
        <v>0</v>
      </c>
      <c r="U440" s="61" t="str">
        <f>VLOOKUP(B440,'FOLHA RESUMIDA'!C:I,2,0)</f>
        <v>TATIANE RAPHAELLA S DA SILVA N</v>
      </c>
    </row>
    <row r="441" spans="1:21">
      <c r="A441" s="70">
        <v>1</v>
      </c>
      <c r="B441" s="70">
        <v>3403</v>
      </c>
      <c r="C441" s="72" t="s">
        <v>565</v>
      </c>
      <c r="D441" s="71">
        <v>44664</v>
      </c>
      <c r="E441" s="70" t="s">
        <v>557</v>
      </c>
      <c r="F441" s="70" t="s">
        <v>430</v>
      </c>
      <c r="G441" s="73">
        <v>0</v>
      </c>
      <c r="H441" s="73">
        <v>0</v>
      </c>
      <c r="I441" s="73" t="s">
        <v>560</v>
      </c>
      <c r="J441" s="73">
        <v>0</v>
      </c>
      <c r="K441" s="73">
        <v>0</v>
      </c>
      <c r="L441" s="73">
        <v>0</v>
      </c>
      <c r="M441" s="73">
        <v>0</v>
      </c>
      <c r="N441" s="73">
        <v>0</v>
      </c>
      <c r="O441" s="73">
        <v>881.12</v>
      </c>
      <c r="P441" s="73">
        <v>3524.49</v>
      </c>
      <c r="Q441" s="73">
        <v>0</v>
      </c>
      <c r="R441" s="73">
        <v>0</v>
      </c>
      <c r="S441" s="62">
        <f t="shared" si="14"/>
        <v>881.12</v>
      </c>
      <c r="T441" s="62">
        <f t="shared" si="15"/>
        <v>3524.49</v>
      </c>
      <c r="U441" s="61" t="str">
        <f>VLOOKUP(B441,'FOLHA RESUMIDA'!C:I,2,0)</f>
        <v>ITAMAR MARIA SILVA DE MELO</v>
      </c>
    </row>
    <row r="442" spans="1:21">
      <c r="A442" s="70">
        <v>1</v>
      </c>
      <c r="B442" s="70">
        <v>3409</v>
      </c>
      <c r="C442" s="72" t="s">
        <v>566</v>
      </c>
      <c r="D442" s="71">
        <v>44805</v>
      </c>
      <c r="E442" s="70" t="s">
        <v>557</v>
      </c>
      <c r="F442" s="70" t="s">
        <v>428</v>
      </c>
      <c r="G442" s="73">
        <v>0</v>
      </c>
      <c r="H442" s="73">
        <v>0</v>
      </c>
      <c r="I442" s="73" t="s">
        <v>560</v>
      </c>
      <c r="J442" s="73">
        <v>0</v>
      </c>
      <c r="K442" s="73">
        <v>0</v>
      </c>
      <c r="L442" s="73">
        <v>0</v>
      </c>
      <c r="M442" s="73">
        <v>0</v>
      </c>
      <c r="N442" s="73">
        <v>0</v>
      </c>
      <c r="O442" s="73">
        <v>1664.45</v>
      </c>
      <c r="P442" s="73">
        <v>6657.79</v>
      </c>
      <c r="Q442" s="73">
        <v>0</v>
      </c>
      <c r="R442" s="73">
        <v>0</v>
      </c>
      <c r="S442" s="62">
        <f t="shared" si="14"/>
        <v>1664.45</v>
      </c>
      <c r="T442" s="62">
        <f t="shared" si="15"/>
        <v>6657.79</v>
      </c>
      <c r="U442" s="61" t="str">
        <f>VLOOKUP(B442,'FOLHA RESUMIDA'!C:I,2,0)</f>
        <v>SIMONE CARLA ALVES PEREIRA</v>
      </c>
    </row>
    <row r="443" spans="1:21">
      <c r="A443" s="70">
        <v>1</v>
      </c>
      <c r="B443" s="70">
        <v>3410</v>
      </c>
      <c r="C443" s="72" t="s">
        <v>567</v>
      </c>
      <c r="D443" s="71">
        <v>44897</v>
      </c>
      <c r="E443" s="70" t="s">
        <v>557</v>
      </c>
      <c r="F443" s="70" t="s">
        <v>529</v>
      </c>
      <c r="G443" s="73">
        <v>0</v>
      </c>
      <c r="H443" s="73">
        <v>0</v>
      </c>
      <c r="I443" s="73" t="s">
        <v>560</v>
      </c>
      <c r="J443" s="73">
        <v>0</v>
      </c>
      <c r="K443" s="73">
        <v>0</v>
      </c>
      <c r="L443" s="73">
        <v>0</v>
      </c>
      <c r="M443" s="73">
        <v>0</v>
      </c>
      <c r="N443" s="73">
        <v>0</v>
      </c>
      <c r="O443" s="73">
        <v>293.70999999999998</v>
      </c>
      <c r="P443" s="73">
        <v>1174.82</v>
      </c>
      <c r="Q443" s="73">
        <v>0</v>
      </c>
      <c r="R443" s="73">
        <v>0</v>
      </c>
      <c r="S443" s="62">
        <f t="shared" si="14"/>
        <v>293.70999999999998</v>
      </c>
      <c r="T443" s="62">
        <f t="shared" si="15"/>
        <v>1174.82</v>
      </c>
      <c r="U443" s="61" t="str">
        <f>VLOOKUP(B443,'FOLHA RESUMIDA'!C:I,2,0)</f>
        <v>SARA MEDEIROS C CABRAL</v>
      </c>
    </row>
    <row r="444" spans="1:21">
      <c r="A444" s="70">
        <v>1</v>
      </c>
      <c r="B444" s="70">
        <v>3411</v>
      </c>
      <c r="C444" s="72" t="s">
        <v>574</v>
      </c>
      <c r="D444" s="71">
        <v>45091</v>
      </c>
      <c r="E444" s="70" t="s">
        <v>557</v>
      </c>
      <c r="F444" s="70" t="s">
        <v>576</v>
      </c>
      <c r="G444" s="73">
        <v>0</v>
      </c>
      <c r="H444" s="73">
        <v>0</v>
      </c>
      <c r="I444" s="73" t="s">
        <v>560</v>
      </c>
      <c r="J444" s="73">
        <v>0</v>
      </c>
      <c r="K444" s="73">
        <v>0</v>
      </c>
      <c r="L444" s="73">
        <v>0</v>
      </c>
      <c r="M444" s="73">
        <v>0</v>
      </c>
      <c r="N444" s="73">
        <v>0</v>
      </c>
      <c r="O444" s="73">
        <v>1811.32</v>
      </c>
      <c r="P444" s="73">
        <v>7245.23</v>
      </c>
      <c r="Q444" s="73">
        <v>0</v>
      </c>
      <c r="R444" s="73">
        <v>0</v>
      </c>
      <c r="S444" s="62">
        <f t="shared" si="14"/>
        <v>1811.32</v>
      </c>
      <c r="T444" s="62">
        <f t="shared" si="15"/>
        <v>7245.23</v>
      </c>
      <c r="U444" s="61" t="str">
        <f>VLOOKUP(B444,'FOLHA RESUMIDA'!C:I,2,0)</f>
        <v>THALES ETELVAN CABRAL OLIVEIRA</v>
      </c>
    </row>
    <row r="445" spans="1:21">
      <c r="A445" s="70">
        <v>1</v>
      </c>
      <c r="B445" s="70">
        <v>3412</v>
      </c>
      <c r="C445" s="72" t="s">
        <v>575</v>
      </c>
      <c r="D445" s="71">
        <v>45091</v>
      </c>
      <c r="E445" s="70" t="s">
        <v>557</v>
      </c>
      <c r="F445" s="70" t="s">
        <v>577</v>
      </c>
      <c r="G445" s="73">
        <v>0</v>
      </c>
      <c r="H445" s="73">
        <v>0</v>
      </c>
      <c r="I445" s="73" t="s">
        <v>560</v>
      </c>
      <c r="J445" s="73">
        <v>0</v>
      </c>
      <c r="K445" s="73">
        <v>0</v>
      </c>
      <c r="L445" s="73">
        <v>0</v>
      </c>
      <c r="M445" s="73">
        <v>0</v>
      </c>
      <c r="N445" s="73">
        <v>0</v>
      </c>
      <c r="O445" s="73">
        <v>1811.32</v>
      </c>
      <c r="P445" s="73">
        <v>7245.23</v>
      </c>
      <c r="Q445" s="73">
        <v>0</v>
      </c>
      <c r="R445" s="73">
        <v>0</v>
      </c>
      <c r="S445" s="62">
        <f t="shared" si="14"/>
        <v>1811.32</v>
      </c>
      <c r="T445" s="62">
        <f t="shared" si="15"/>
        <v>7245.23</v>
      </c>
      <c r="U445" s="61" t="str">
        <f>VLOOKUP(B445,'FOLHA RESUMIDA'!C:I,2,0)</f>
        <v>CARLOS EDUARDO MIRANDA D SOUSA</v>
      </c>
    </row>
    <row r="446" spans="1:21">
      <c r="A446" s="70">
        <v>1</v>
      </c>
      <c r="B446" s="70">
        <v>3413</v>
      </c>
      <c r="C446" s="72" t="s">
        <v>579</v>
      </c>
      <c r="D446" s="71">
        <v>45124</v>
      </c>
      <c r="E446" s="70" t="s">
        <v>557</v>
      </c>
      <c r="F446" s="70" t="s">
        <v>525</v>
      </c>
      <c r="G446" s="73">
        <v>0</v>
      </c>
      <c r="H446" s="73">
        <v>0</v>
      </c>
      <c r="I446" s="73" t="s">
        <v>560</v>
      </c>
      <c r="J446" s="73">
        <v>0</v>
      </c>
      <c r="K446" s="73">
        <v>0</v>
      </c>
      <c r="L446" s="73">
        <v>0</v>
      </c>
      <c r="M446" s="73">
        <v>0</v>
      </c>
      <c r="N446" s="73">
        <v>0</v>
      </c>
      <c r="O446" s="73">
        <v>1664.45</v>
      </c>
      <c r="P446" s="73">
        <v>6657.79</v>
      </c>
      <c r="Q446" s="73">
        <v>0</v>
      </c>
      <c r="R446" s="73">
        <v>0</v>
      </c>
      <c r="S446" s="62">
        <f t="shared" si="14"/>
        <v>1664.45</v>
      </c>
      <c r="T446" s="62">
        <f t="shared" si="15"/>
        <v>6657.79</v>
      </c>
      <c r="U446" s="61" t="str">
        <f>VLOOKUP(B446,'FOLHA RESUMIDA'!C:I,2,0)</f>
        <v>RONALDO FRANCISCO DOS SANTOS</v>
      </c>
    </row>
    <row r="447" spans="1:21">
      <c r="A447" s="70">
        <v>1</v>
      </c>
      <c r="B447" s="70">
        <v>3414</v>
      </c>
      <c r="C447" s="72" t="s">
        <v>581</v>
      </c>
      <c r="D447" s="71">
        <v>45124</v>
      </c>
      <c r="E447" s="70" t="s">
        <v>557</v>
      </c>
      <c r="F447" s="70" t="s">
        <v>580</v>
      </c>
      <c r="G447" s="73">
        <v>0</v>
      </c>
      <c r="H447" s="73">
        <v>0</v>
      </c>
      <c r="I447" s="73" t="s">
        <v>560</v>
      </c>
      <c r="J447" s="73">
        <v>0</v>
      </c>
      <c r="K447" s="73">
        <v>0</v>
      </c>
      <c r="L447" s="73">
        <v>0</v>
      </c>
      <c r="M447" s="73">
        <v>0</v>
      </c>
      <c r="N447" s="73">
        <v>0</v>
      </c>
      <c r="O447" s="73">
        <v>1664.45</v>
      </c>
      <c r="P447" s="73">
        <v>6657.79</v>
      </c>
      <c r="Q447" s="73">
        <v>0</v>
      </c>
      <c r="R447" s="73">
        <v>0</v>
      </c>
      <c r="S447" s="62">
        <f t="shared" si="14"/>
        <v>1664.45</v>
      </c>
      <c r="T447" s="62">
        <f t="shared" si="15"/>
        <v>6657.79</v>
      </c>
      <c r="U447" s="61" t="str">
        <f>VLOOKUP(B447,'FOLHA RESUMIDA'!C:I,2,0)</f>
        <v>FERNANDA DE LOURDES M G ALONZO</v>
      </c>
    </row>
    <row r="448" spans="1:21">
      <c r="A448" s="70">
        <v>1</v>
      </c>
      <c r="B448" s="70">
        <v>3415</v>
      </c>
      <c r="C448" s="72" t="s">
        <v>586</v>
      </c>
      <c r="D448" s="71">
        <v>45159</v>
      </c>
      <c r="E448" s="70" t="s">
        <v>557</v>
      </c>
      <c r="F448" s="70" t="s">
        <v>441</v>
      </c>
      <c r="G448" s="73">
        <v>1886.85</v>
      </c>
      <c r="H448" s="73">
        <v>0</v>
      </c>
      <c r="I448" s="73" t="s">
        <v>558</v>
      </c>
      <c r="J448" s="73">
        <v>0</v>
      </c>
      <c r="K448" s="73">
        <v>0</v>
      </c>
      <c r="L448" s="73">
        <v>0</v>
      </c>
      <c r="M448" s="73">
        <v>0</v>
      </c>
      <c r="N448" s="73">
        <v>0</v>
      </c>
      <c r="O448" s="73">
        <v>0</v>
      </c>
      <c r="P448" s="73">
        <v>0</v>
      </c>
      <c r="Q448" s="73">
        <v>0</v>
      </c>
      <c r="R448" s="73">
        <v>0</v>
      </c>
      <c r="S448" s="62">
        <f t="shared" si="14"/>
        <v>1886.85</v>
      </c>
      <c r="T448" s="62">
        <f t="shared" si="15"/>
        <v>0</v>
      </c>
      <c r="U448" s="61" t="str">
        <f>VLOOKUP(B448,'FOLHA RESUMIDA'!C:I,2,0)</f>
        <v>MARIA DO SOCORRO SILVA VIEIRA</v>
      </c>
    </row>
    <row r="449" spans="1:21">
      <c r="A449" s="70">
        <v>1</v>
      </c>
      <c r="B449" s="70">
        <v>3416</v>
      </c>
      <c r="C449" s="72" t="s">
        <v>587</v>
      </c>
      <c r="D449" s="71">
        <v>45170</v>
      </c>
      <c r="E449" s="70" t="s">
        <v>557</v>
      </c>
      <c r="F449" s="70" t="s">
        <v>529</v>
      </c>
      <c r="G449" s="73">
        <v>0</v>
      </c>
      <c r="H449" s="73">
        <v>0</v>
      </c>
      <c r="I449" s="73" t="s">
        <v>560</v>
      </c>
      <c r="J449" s="73">
        <v>0</v>
      </c>
      <c r="K449" s="73">
        <v>0</v>
      </c>
      <c r="L449" s="73">
        <v>0</v>
      </c>
      <c r="M449" s="73">
        <v>0</v>
      </c>
      <c r="N449" s="73">
        <v>0</v>
      </c>
      <c r="O449" s="73">
        <v>293.70999999999998</v>
      </c>
      <c r="P449" s="73">
        <v>1174.82</v>
      </c>
      <c r="Q449" s="73">
        <v>0</v>
      </c>
      <c r="R449" s="73">
        <v>0</v>
      </c>
      <c r="S449" s="62">
        <f t="shared" si="14"/>
        <v>293.70999999999998</v>
      </c>
      <c r="T449" s="62">
        <f t="shared" si="15"/>
        <v>1174.82</v>
      </c>
      <c r="U449" s="61" t="str">
        <f>VLOOKUP(B449,'FOLHA RESUMIDA'!C:I,2,0)</f>
        <v>DAYVSON ALVES VANDERLEI</v>
      </c>
    </row>
    <row r="450" spans="1:21">
      <c r="A450" s="70">
        <v>1</v>
      </c>
      <c r="B450" s="70">
        <v>3417</v>
      </c>
      <c r="C450" s="72" t="s">
        <v>588</v>
      </c>
      <c r="D450" s="71">
        <v>45175</v>
      </c>
      <c r="E450" s="70" t="s">
        <v>557</v>
      </c>
      <c r="F450" s="70" t="s">
        <v>528</v>
      </c>
      <c r="G450" s="73">
        <v>0</v>
      </c>
      <c r="H450" s="73">
        <v>0</v>
      </c>
      <c r="I450" s="73" t="s">
        <v>560</v>
      </c>
      <c r="J450" s="73">
        <v>0</v>
      </c>
      <c r="K450" s="73">
        <v>0</v>
      </c>
      <c r="L450" s="73">
        <v>0</v>
      </c>
      <c r="M450" s="73">
        <v>0</v>
      </c>
      <c r="N450" s="73">
        <v>0</v>
      </c>
      <c r="O450" s="73">
        <v>1664.45</v>
      </c>
      <c r="P450" s="73">
        <v>6657.79</v>
      </c>
      <c r="Q450" s="73">
        <v>0</v>
      </c>
      <c r="R450" s="73">
        <v>0</v>
      </c>
      <c r="S450" s="62">
        <f t="shared" si="14"/>
        <v>1664.45</v>
      </c>
      <c r="T450" s="62">
        <f t="shared" si="15"/>
        <v>6657.79</v>
      </c>
      <c r="U450" s="61" t="str">
        <f>VLOOKUP(B450,'FOLHA RESUMIDA'!C:I,2,0)</f>
        <v>BRUNO RAFAELL SILVA DOS SANTOS</v>
      </c>
    </row>
    <row r="451" spans="1:21">
      <c r="A451" s="70">
        <v>1</v>
      </c>
      <c r="B451" s="70">
        <v>3418</v>
      </c>
      <c r="C451" s="72" t="s">
        <v>591</v>
      </c>
      <c r="D451" s="71">
        <v>45201</v>
      </c>
      <c r="E451" s="70" t="s">
        <v>557</v>
      </c>
      <c r="F451" s="70" t="s">
        <v>602</v>
      </c>
      <c r="G451" s="73">
        <v>0</v>
      </c>
      <c r="H451" s="73">
        <v>0</v>
      </c>
      <c r="I451" s="73" t="s">
        <v>560</v>
      </c>
      <c r="J451" s="73">
        <v>0</v>
      </c>
      <c r="K451" s="73">
        <v>0</v>
      </c>
      <c r="L451" s="73">
        <v>0</v>
      </c>
      <c r="M451" s="73">
        <v>0</v>
      </c>
      <c r="N451" s="73">
        <v>0</v>
      </c>
      <c r="O451" s="73">
        <v>1664.45</v>
      </c>
      <c r="P451" s="73">
        <v>6657.79</v>
      </c>
      <c r="Q451" s="73">
        <v>0</v>
      </c>
      <c r="R451" s="73">
        <v>0</v>
      </c>
      <c r="S451" s="62">
        <f t="shared" si="14"/>
        <v>1664.45</v>
      </c>
      <c r="T451" s="62">
        <f t="shared" si="15"/>
        <v>6657.79</v>
      </c>
      <c r="U451" s="61" t="str">
        <f>VLOOKUP(B451,'FOLHA RESUMIDA'!C:I,2,0)</f>
        <v>DOMINGOS SAVIO F C DA S JUNIOR</v>
      </c>
    </row>
    <row r="452" spans="1:21">
      <c r="A452" s="70">
        <v>1</v>
      </c>
      <c r="B452" s="70">
        <v>3419</v>
      </c>
      <c r="C452" s="72" t="s">
        <v>592</v>
      </c>
      <c r="D452" s="71">
        <v>45201</v>
      </c>
      <c r="E452" s="70" t="s">
        <v>557</v>
      </c>
      <c r="F452" s="70" t="s">
        <v>496</v>
      </c>
      <c r="G452" s="73">
        <v>0</v>
      </c>
      <c r="H452" s="73">
        <v>0</v>
      </c>
      <c r="I452" s="73" t="s">
        <v>560</v>
      </c>
      <c r="J452" s="73">
        <v>0</v>
      </c>
      <c r="K452" s="73">
        <v>0</v>
      </c>
      <c r="L452" s="73">
        <v>0</v>
      </c>
      <c r="M452" s="73">
        <v>0</v>
      </c>
      <c r="N452" s="73">
        <v>0</v>
      </c>
      <c r="O452" s="73">
        <v>1811.32</v>
      </c>
      <c r="P452" s="73">
        <v>7245.23</v>
      </c>
      <c r="Q452" s="73">
        <v>0</v>
      </c>
      <c r="R452" s="73">
        <v>0</v>
      </c>
      <c r="S452" s="62">
        <f t="shared" si="14"/>
        <v>1811.32</v>
      </c>
      <c r="T452" s="62">
        <f t="shared" si="15"/>
        <v>7245.23</v>
      </c>
      <c r="U452" s="61" t="str">
        <f>VLOOKUP(B452,'FOLHA RESUMIDA'!C:I,2,0)</f>
        <v>AGILDO BATISTA DOS S JUNIOR</v>
      </c>
    </row>
    <row r="453" spans="1:21">
      <c r="A453" s="70">
        <v>1</v>
      </c>
      <c r="B453" s="70">
        <v>3420</v>
      </c>
      <c r="C453" s="72" t="s">
        <v>593</v>
      </c>
      <c r="D453" s="71">
        <v>45201</v>
      </c>
      <c r="E453" s="70" t="s">
        <v>557</v>
      </c>
      <c r="F453" s="70" t="s">
        <v>430</v>
      </c>
      <c r="G453" s="73">
        <v>0</v>
      </c>
      <c r="H453" s="73">
        <v>0</v>
      </c>
      <c r="I453" s="73" t="s">
        <v>560</v>
      </c>
      <c r="J453" s="73">
        <v>0</v>
      </c>
      <c r="K453" s="73">
        <v>0</v>
      </c>
      <c r="L453" s="73">
        <v>0</v>
      </c>
      <c r="M453" s="73">
        <v>0</v>
      </c>
      <c r="N453" s="73">
        <v>0</v>
      </c>
      <c r="O453" s="73">
        <v>881.12</v>
      </c>
      <c r="P453" s="73">
        <v>3524.49</v>
      </c>
      <c r="Q453" s="73">
        <v>0</v>
      </c>
      <c r="R453" s="73">
        <v>0</v>
      </c>
      <c r="S453" s="62">
        <f t="shared" si="14"/>
        <v>881.12</v>
      </c>
      <c r="T453" s="62">
        <f t="shared" si="15"/>
        <v>3524.49</v>
      </c>
      <c r="U453" s="61" t="str">
        <f>VLOOKUP(B453,'FOLHA RESUMIDA'!C:I,2,0)</f>
        <v>BRUNA MARIA PIMENTEL DE MORAIS</v>
      </c>
    </row>
    <row r="454" spans="1:21">
      <c r="A454" s="70">
        <v>1</v>
      </c>
      <c r="B454" s="70">
        <v>3421</v>
      </c>
      <c r="C454" s="72" t="s">
        <v>594</v>
      </c>
      <c r="D454" s="71">
        <v>45204</v>
      </c>
      <c r="E454" s="70" t="s">
        <v>557</v>
      </c>
      <c r="F454" s="70" t="s">
        <v>429</v>
      </c>
      <c r="G454" s="73">
        <v>0</v>
      </c>
      <c r="H454" s="73">
        <v>0</v>
      </c>
      <c r="I454" s="73" t="s">
        <v>560</v>
      </c>
      <c r="J454" s="73">
        <v>0</v>
      </c>
      <c r="K454" s="73">
        <v>0</v>
      </c>
      <c r="L454" s="73">
        <v>0</v>
      </c>
      <c r="M454" s="73">
        <v>0</v>
      </c>
      <c r="N454" s="73">
        <v>0</v>
      </c>
      <c r="O454" s="73">
        <v>391.6</v>
      </c>
      <c r="P454" s="73">
        <v>1566.44</v>
      </c>
      <c r="Q454" s="73">
        <v>0</v>
      </c>
      <c r="R454" s="73">
        <v>0</v>
      </c>
      <c r="S454" s="62">
        <f t="shared" si="14"/>
        <v>391.6</v>
      </c>
      <c r="T454" s="62">
        <f t="shared" si="15"/>
        <v>1566.44</v>
      </c>
      <c r="U454" s="61" t="str">
        <f>VLOOKUP(B454,'FOLHA RESUMIDA'!C:I,2,0)</f>
        <v>ROSEANE LOPES DA SILVA</v>
      </c>
    </row>
    <row r="455" spans="1:21">
      <c r="A455" s="70">
        <v>1</v>
      </c>
      <c r="B455" s="70">
        <v>3422</v>
      </c>
      <c r="C455" s="72" t="s">
        <v>595</v>
      </c>
      <c r="D455" s="71">
        <v>45201</v>
      </c>
      <c r="E455" s="70" t="s">
        <v>557</v>
      </c>
      <c r="F455" s="70" t="s">
        <v>432</v>
      </c>
      <c r="G455" s="73">
        <v>0</v>
      </c>
      <c r="H455" s="73">
        <v>0</v>
      </c>
      <c r="I455" s="73" t="s">
        <v>560</v>
      </c>
      <c r="J455" s="73">
        <v>0</v>
      </c>
      <c r="K455" s="73">
        <v>0</v>
      </c>
      <c r="L455" s="73">
        <v>0</v>
      </c>
      <c r="M455" s="73">
        <v>0</v>
      </c>
      <c r="N455" s="73">
        <v>0</v>
      </c>
      <c r="O455" s="73">
        <v>1811.32</v>
      </c>
      <c r="P455" s="73">
        <v>7245.23</v>
      </c>
      <c r="Q455" s="73">
        <v>0</v>
      </c>
      <c r="R455" s="73">
        <v>0</v>
      </c>
      <c r="S455" s="62">
        <f t="shared" si="14"/>
        <v>1811.32</v>
      </c>
      <c r="T455" s="62">
        <f t="shared" si="15"/>
        <v>7245.23</v>
      </c>
      <c r="U455" s="61" t="str">
        <f>VLOOKUP(B455,'FOLHA RESUMIDA'!C:I,2,0)</f>
        <v>LUCIANA C ANUNCIACAO CUNHA</v>
      </c>
    </row>
    <row r="456" spans="1:21">
      <c r="A456" s="70">
        <v>1</v>
      </c>
      <c r="B456" s="70">
        <v>3423</v>
      </c>
      <c r="C456" s="72" t="s">
        <v>596</v>
      </c>
      <c r="D456" s="71">
        <v>45231</v>
      </c>
      <c r="E456" s="70" t="s">
        <v>557</v>
      </c>
      <c r="F456" s="70" t="s">
        <v>489</v>
      </c>
      <c r="G456" s="73">
        <v>0</v>
      </c>
      <c r="H456" s="73">
        <v>0</v>
      </c>
      <c r="I456" s="73" t="s">
        <v>560</v>
      </c>
      <c r="J456" s="73">
        <v>0</v>
      </c>
      <c r="K456" s="73">
        <v>0</v>
      </c>
      <c r="L456" s="73">
        <v>0</v>
      </c>
      <c r="M456" s="73">
        <v>0</v>
      </c>
      <c r="N456" s="73">
        <v>0</v>
      </c>
      <c r="O456" s="73">
        <v>979.03</v>
      </c>
      <c r="P456" s="73">
        <v>3916.1</v>
      </c>
      <c r="Q456" s="73">
        <v>0</v>
      </c>
      <c r="R456" s="73">
        <v>0</v>
      </c>
      <c r="S456" s="62">
        <f t="shared" si="14"/>
        <v>979.03</v>
      </c>
      <c r="T456" s="62">
        <f t="shared" si="15"/>
        <v>3916.1</v>
      </c>
      <c r="U456" s="61" t="str">
        <f>VLOOKUP(B456,'FOLHA RESUMIDA'!C:I,2,0)</f>
        <v>AMANDA M DE QUEIROZ RODRIGUES</v>
      </c>
    </row>
    <row r="457" spans="1:21">
      <c r="A457" s="70">
        <v>1</v>
      </c>
      <c r="B457" s="70">
        <v>3424</v>
      </c>
      <c r="C457" s="72" t="s">
        <v>597</v>
      </c>
      <c r="D457" s="71">
        <v>45236</v>
      </c>
      <c r="E457" s="70" t="s">
        <v>557</v>
      </c>
      <c r="F457" s="70" t="s">
        <v>502</v>
      </c>
      <c r="G457" s="73">
        <v>0</v>
      </c>
      <c r="H457" s="73">
        <v>0</v>
      </c>
      <c r="I457" s="73" t="s">
        <v>560</v>
      </c>
      <c r="J457" s="73">
        <v>0</v>
      </c>
      <c r="K457" s="73">
        <v>0</v>
      </c>
      <c r="L457" s="73">
        <v>0</v>
      </c>
      <c r="M457" s="73">
        <v>0</v>
      </c>
      <c r="N457" s="73">
        <v>0</v>
      </c>
      <c r="O457" s="73">
        <v>1811.32</v>
      </c>
      <c r="P457" s="73">
        <v>7245.23</v>
      </c>
      <c r="Q457" s="73">
        <v>0</v>
      </c>
      <c r="R457" s="73">
        <v>0</v>
      </c>
      <c r="S457" s="62">
        <f t="shared" si="14"/>
        <v>1811.32</v>
      </c>
      <c r="T457" s="62">
        <f t="shared" si="15"/>
        <v>7245.23</v>
      </c>
      <c r="U457" s="61" t="str">
        <f>VLOOKUP(B457,'FOLHA RESUMIDA'!C:I,2,0)</f>
        <v>WEVERTON RODRIGO C DA SILVA</v>
      </c>
    </row>
    <row r="458" spans="1:21">
      <c r="A458" s="70">
        <v>1</v>
      </c>
      <c r="B458" s="70">
        <v>3425</v>
      </c>
      <c r="C458" s="72" t="s">
        <v>603</v>
      </c>
      <c r="D458" s="71">
        <v>45243</v>
      </c>
      <c r="E458" s="70" t="s">
        <v>557</v>
      </c>
      <c r="F458" s="70" t="s">
        <v>604</v>
      </c>
      <c r="G458" s="73">
        <v>0</v>
      </c>
      <c r="H458" s="73">
        <v>0</v>
      </c>
      <c r="I458" s="73" t="s">
        <v>560</v>
      </c>
      <c r="J458" s="73">
        <v>0</v>
      </c>
      <c r="K458" s="73">
        <v>0</v>
      </c>
      <c r="L458" s="73">
        <v>0</v>
      </c>
      <c r="M458" s="73">
        <v>0</v>
      </c>
      <c r="N458" s="73">
        <v>0</v>
      </c>
      <c r="O458" s="73">
        <v>1664.45</v>
      </c>
      <c r="P458" s="73">
        <v>6657.79</v>
      </c>
      <c r="Q458" s="73">
        <v>0</v>
      </c>
      <c r="R458" s="73">
        <v>0</v>
      </c>
      <c r="S458" s="62">
        <f t="shared" si="14"/>
        <v>1664.45</v>
      </c>
      <c r="T458" s="62">
        <f t="shared" si="15"/>
        <v>6657.79</v>
      </c>
      <c r="U458" s="61" t="str">
        <f>VLOOKUP(B458,'FOLHA RESUMIDA'!C:I,2,0)</f>
        <v>ISMAR HENRIQUE RAMOS BARBOSA</v>
      </c>
    </row>
    <row r="459" spans="1:21">
      <c r="A459" s="70">
        <v>1</v>
      </c>
      <c r="B459" s="70">
        <v>7001</v>
      </c>
      <c r="C459" s="72" t="s">
        <v>569</v>
      </c>
      <c r="D459" s="71">
        <v>45051</v>
      </c>
      <c r="E459" s="70" t="s">
        <v>557</v>
      </c>
      <c r="F459" s="70" t="s">
        <v>570</v>
      </c>
      <c r="G459" s="73">
        <v>0</v>
      </c>
      <c r="H459" s="73">
        <v>0</v>
      </c>
      <c r="I459" s="73" t="s">
        <v>571</v>
      </c>
      <c r="J459" s="73">
        <v>0</v>
      </c>
      <c r="K459" s="73">
        <v>0</v>
      </c>
      <c r="L459" s="73">
        <v>0</v>
      </c>
      <c r="M459" s="73">
        <v>0</v>
      </c>
      <c r="N459" s="73">
        <v>0</v>
      </c>
      <c r="O459" s="73">
        <v>0</v>
      </c>
      <c r="P459" s="73">
        <v>0</v>
      </c>
      <c r="Q459" s="73">
        <v>0</v>
      </c>
      <c r="R459" s="73">
        <v>0</v>
      </c>
      <c r="S459" s="62">
        <f t="shared" si="14"/>
        <v>0</v>
      </c>
      <c r="T459" s="62">
        <f t="shared" si="15"/>
        <v>0</v>
      </c>
      <c r="U459" s="61" t="str">
        <f>VLOOKUP(B459,'FOLHA RESUMIDA'!C:I,2,0)</f>
        <v>VICTOR ALEXANDER A VIEIRA</v>
      </c>
    </row>
    <row r="460" spans="1:21">
      <c r="A460" s="70">
        <v>1</v>
      </c>
      <c r="B460" s="70">
        <v>7002</v>
      </c>
      <c r="C460" s="72" t="s">
        <v>572</v>
      </c>
      <c r="D460" s="71">
        <v>45050</v>
      </c>
      <c r="E460" s="70" t="s">
        <v>557</v>
      </c>
      <c r="F460" s="70" t="s">
        <v>573</v>
      </c>
      <c r="G460" s="73">
        <v>0</v>
      </c>
      <c r="H460" s="73">
        <v>0</v>
      </c>
      <c r="I460" s="73" t="s">
        <v>571</v>
      </c>
      <c r="J460" s="73">
        <v>0</v>
      </c>
      <c r="K460" s="73">
        <v>0</v>
      </c>
      <c r="L460" s="73">
        <v>0</v>
      </c>
      <c r="M460" s="73">
        <v>0</v>
      </c>
      <c r="N460" s="73">
        <v>0</v>
      </c>
      <c r="O460" s="73">
        <v>0</v>
      </c>
      <c r="P460" s="73">
        <v>6657.79</v>
      </c>
      <c r="Q460" s="73">
        <v>0</v>
      </c>
      <c r="R460" s="73">
        <v>0</v>
      </c>
      <c r="S460" s="62">
        <f t="shared" si="14"/>
        <v>0</v>
      </c>
      <c r="T460" s="62">
        <f t="shared" si="15"/>
        <v>6657.79</v>
      </c>
      <c r="U460" s="61" t="str">
        <f>VLOOKUP(B460,'FOLHA RESUMIDA'!C:I,2,0)</f>
        <v>ANTONIO LUIZ DOLIVEIRA AZEVEDO</v>
      </c>
    </row>
    <row r="461" spans="1:21">
      <c r="A461" s="70">
        <v>1</v>
      </c>
      <c r="B461" s="70">
        <v>8249</v>
      </c>
      <c r="C461" s="72" t="s">
        <v>347</v>
      </c>
      <c r="D461" s="71">
        <v>38285</v>
      </c>
      <c r="E461" s="70" t="s">
        <v>557</v>
      </c>
      <c r="F461" s="70" t="s">
        <v>424</v>
      </c>
      <c r="G461" s="73">
        <v>0</v>
      </c>
      <c r="H461" s="73">
        <v>0</v>
      </c>
      <c r="I461" s="73" t="s">
        <v>560</v>
      </c>
      <c r="J461" s="73">
        <v>0</v>
      </c>
      <c r="K461" s="73">
        <v>0</v>
      </c>
      <c r="L461" s="73">
        <v>0</v>
      </c>
      <c r="M461" s="73">
        <v>0</v>
      </c>
      <c r="N461" s="73">
        <v>0</v>
      </c>
      <c r="O461" s="73">
        <v>636.36</v>
      </c>
      <c r="P461" s="73">
        <v>2545.4699999999998</v>
      </c>
      <c r="Q461" s="73">
        <v>0</v>
      </c>
      <c r="R461" s="73">
        <v>0</v>
      </c>
      <c r="S461" s="62">
        <f t="shared" si="14"/>
        <v>636.36</v>
      </c>
      <c r="T461" s="62">
        <f t="shared" si="15"/>
        <v>2545.4699999999998</v>
      </c>
      <c r="U461" s="61" t="str">
        <f>VLOOKUP(B461,'FOLHA RESUMIDA'!C:I,2,0)</f>
        <v>SELMA BEZERRA DE CARVALHO</v>
      </c>
    </row>
    <row r="462" spans="1:21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</row>
    <row r="463" spans="1:21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</row>
    <row r="464" spans="1:21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</row>
    <row r="465" spans="1:18">
      <c r="A465" s="65"/>
      <c r="B465" s="65"/>
      <c r="C465" s="64"/>
      <c r="D465" s="66"/>
      <c r="E465" s="65"/>
      <c r="F465" s="65"/>
      <c r="G465" s="68"/>
      <c r="H465" s="67"/>
      <c r="I465" s="68"/>
      <c r="J465" s="67"/>
      <c r="K465" s="67"/>
      <c r="L465" s="67"/>
      <c r="M465" s="67"/>
      <c r="N465" s="67"/>
      <c r="O465" s="67"/>
      <c r="P465" s="67"/>
      <c r="Q465" s="67"/>
      <c r="R465" s="67"/>
    </row>
    <row r="466" spans="1:18">
      <c r="A466" s="65"/>
      <c r="B466" s="65"/>
      <c r="C466" s="64"/>
      <c r="D466" s="66"/>
      <c r="E466" s="65"/>
      <c r="F466" s="65"/>
      <c r="G466" s="68"/>
      <c r="H466" s="67"/>
      <c r="I466" s="68"/>
      <c r="J466" s="67"/>
      <c r="K466" s="67"/>
      <c r="L466" s="67"/>
      <c r="M466" s="67"/>
      <c r="N466" s="67"/>
      <c r="O466" s="67"/>
      <c r="P466" s="67"/>
      <c r="Q466" s="67"/>
      <c r="R466" s="67"/>
    </row>
  </sheetData>
  <autoFilter ref="A3:U476">
    <filterColumn colId="20"/>
  </autoFilter>
  <sortState ref="A4:U463">
    <sortCondition ref="E4:E463"/>
  </sortState>
  <conditionalFormatting sqref="B1:B1048576">
    <cfRule type="duplicateValues" dxfId="139" priority="1"/>
    <cfRule type="duplicateValues" dxfId="138" priority="3"/>
    <cfRule type="duplicateValues" dxfId="137" priority="4"/>
  </conditionalFormatting>
  <conditionalFormatting sqref="B1:B1048576">
    <cfRule type="duplicateValues" dxfId="136" priority="2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107"/>
  <sheetViews>
    <sheetView topLeftCell="A79" zoomScaleNormal="100" workbookViewId="0">
      <selection activeCell="H6" sqref="H6:H107"/>
    </sheetView>
  </sheetViews>
  <sheetFormatPr defaultRowHeight="12.75"/>
  <cols>
    <col min="1" max="1" width="9" style="21" bestFit="1" customWidth="1"/>
    <col min="2" max="2" width="5.85546875" style="21" bestFit="1" customWidth="1"/>
    <col min="3" max="3" width="9.42578125" style="21" bestFit="1" customWidth="1"/>
    <col min="4" max="4" width="33.42578125" style="25" bestFit="1" customWidth="1"/>
    <col min="5" max="5" width="9.42578125" style="21" customWidth="1"/>
    <col min="6" max="6" width="43" style="21" bestFit="1" customWidth="1"/>
    <col min="7" max="7" width="11.5703125" style="80" bestFit="1" customWidth="1"/>
    <col min="8" max="8" width="6.140625" style="79" customWidth="1"/>
    <col min="9" max="9" width="10.28515625" style="80" bestFit="1" customWidth="1"/>
    <col min="10" max="16384" width="9.140625" style="50"/>
  </cols>
  <sheetData>
    <row r="1" spans="1:9" ht="12.75" customHeight="1">
      <c r="A1" s="124" t="s">
        <v>613</v>
      </c>
      <c r="B1" s="125"/>
      <c r="C1" s="125"/>
      <c r="D1" s="125"/>
      <c r="E1" s="125"/>
      <c r="F1" s="125"/>
      <c r="G1" s="125"/>
      <c r="H1" s="125"/>
      <c r="I1" s="126"/>
    </row>
    <row r="2" spans="1:9" ht="12.75" customHeight="1">
      <c r="A2" s="127"/>
      <c r="B2" s="128"/>
      <c r="C2" s="128"/>
      <c r="D2" s="128"/>
      <c r="E2" s="128"/>
      <c r="F2" s="128"/>
      <c r="G2" s="128"/>
      <c r="H2" s="128"/>
      <c r="I2" s="129"/>
    </row>
    <row r="3" spans="1:9" ht="13.5" customHeight="1" thickBot="1">
      <c r="A3" s="130"/>
      <c r="B3" s="131"/>
      <c r="C3" s="131"/>
      <c r="D3" s="131"/>
      <c r="E3" s="131"/>
      <c r="F3" s="131"/>
      <c r="G3" s="131"/>
      <c r="H3" s="131"/>
      <c r="I3" s="132"/>
    </row>
    <row r="4" spans="1:9">
      <c r="G4" s="78"/>
    </row>
    <row r="5" spans="1:9" ht="15">
      <c r="A5" s="51" t="s">
        <v>447</v>
      </c>
      <c r="B5" s="51" t="s">
        <v>415</v>
      </c>
      <c r="C5" s="51" t="s">
        <v>416</v>
      </c>
      <c r="D5" s="51" t="s">
        <v>2</v>
      </c>
      <c r="E5" s="51" t="s">
        <v>484</v>
      </c>
      <c r="F5" s="51" t="s">
        <v>462</v>
      </c>
      <c r="G5" s="81" t="s">
        <v>463</v>
      </c>
      <c r="H5" s="82" t="s">
        <v>464</v>
      </c>
      <c r="I5" s="81" t="s">
        <v>465</v>
      </c>
    </row>
    <row r="6" spans="1:9" ht="13.5">
      <c r="A6" s="74">
        <v>1</v>
      </c>
      <c r="B6" s="74">
        <v>1</v>
      </c>
      <c r="C6" s="20">
        <v>508</v>
      </c>
      <c r="D6" s="83" t="s">
        <v>5</v>
      </c>
      <c r="E6" s="74">
        <v>1114</v>
      </c>
      <c r="F6" s="74" t="s">
        <v>590</v>
      </c>
      <c r="G6" s="75">
        <v>45293</v>
      </c>
      <c r="H6" s="76">
        <v>30</v>
      </c>
      <c r="I6" s="75">
        <v>45322</v>
      </c>
    </row>
    <row r="7" spans="1:9" ht="13.5">
      <c r="A7" s="74">
        <v>2</v>
      </c>
      <c r="B7" s="74">
        <v>1</v>
      </c>
      <c r="C7" s="20">
        <v>1008</v>
      </c>
      <c r="D7" s="83" t="s">
        <v>14</v>
      </c>
      <c r="E7" s="74">
        <v>1070</v>
      </c>
      <c r="F7" s="74" t="s">
        <v>614</v>
      </c>
      <c r="G7" s="75">
        <v>45293</v>
      </c>
      <c r="H7" s="76">
        <v>30</v>
      </c>
      <c r="I7" s="75">
        <v>45322</v>
      </c>
    </row>
    <row r="8" spans="1:9" ht="13.5">
      <c r="A8" s="74">
        <v>3</v>
      </c>
      <c r="B8" s="74">
        <v>1</v>
      </c>
      <c r="C8" s="20">
        <v>1126</v>
      </c>
      <c r="D8" s="83" t="s">
        <v>21</v>
      </c>
      <c r="E8" s="74">
        <v>1114</v>
      </c>
      <c r="F8" s="74" t="s">
        <v>590</v>
      </c>
      <c r="G8" s="75">
        <v>45293</v>
      </c>
      <c r="H8" s="76">
        <v>30</v>
      </c>
      <c r="I8" s="75">
        <v>45322</v>
      </c>
    </row>
    <row r="9" spans="1:9" ht="13.5">
      <c r="A9" s="74">
        <v>4</v>
      </c>
      <c r="B9" s="74">
        <v>1</v>
      </c>
      <c r="C9" s="20">
        <v>1177</v>
      </c>
      <c r="D9" s="83" t="s">
        <v>25</v>
      </c>
      <c r="E9" s="74">
        <v>1152</v>
      </c>
      <c r="F9" s="74" t="s">
        <v>615</v>
      </c>
      <c r="G9" s="75">
        <v>45293</v>
      </c>
      <c r="H9" s="76">
        <v>30</v>
      </c>
      <c r="I9" s="75">
        <v>45322</v>
      </c>
    </row>
    <row r="10" spans="1:9" ht="13.5">
      <c r="A10" s="74">
        <v>5</v>
      </c>
      <c r="B10" s="74">
        <v>1</v>
      </c>
      <c r="C10" s="20">
        <v>1267</v>
      </c>
      <c r="D10" s="83" t="s">
        <v>30</v>
      </c>
      <c r="E10" s="74">
        <v>3170</v>
      </c>
      <c r="F10" s="74" t="s">
        <v>616</v>
      </c>
      <c r="G10" s="75">
        <v>45293</v>
      </c>
      <c r="H10" s="76">
        <v>10</v>
      </c>
      <c r="I10" s="75">
        <v>45302</v>
      </c>
    </row>
    <row r="11" spans="1:9" ht="13.5">
      <c r="A11" s="74">
        <v>6</v>
      </c>
      <c r="B11" s="74">
        <v>1</v>
      </c>
      <c r="C11" s="20">
        <v>1269</v>
      </c>
      <c r="D11" s="83" t="s">
        <v>31</v>
      </c>
      <c r="E11" s="74">
        <v>2101</v>
      </c>
      <c r="F11" s="74" t="s">
        <v>617</v>
      </c>
      <c r="G11" s="75">
        <v>45293</v>
      </c>
      <c r="H11" s="76">
        <v>30</v>
      </c>
      <c r="I11" s="75">
        <v>45322</v>
      </c>
    </row>
    <row r="12" spans="1:9" ht="13.5">
      <c r="A12" s="74">
        <v>7</v>
      </c>
      <c r="B12" s="74">
        <v>1</v>
      </c>
      <c r="C12" s="20">
        <v>1413</v>
      </c>
      <c r="D12" s="83" t="s">
        <v>39</v>
      </c>
      <c r="E12" s="74">
        <v>1010</v>
      </c>
      <c r="F12" s="74" t="s">
        <v>618</v>
      </c>
      <c r="G12" s="75">
        <v>45293</v>
      </c>
      <c r="H12" s="76">
        <v>20</v>
      </c>
      <c r="I12" s="75">
        <v>45312</v>
      </c>
    </row>
    <row r="13" spans="1:9" ht="13.5">
      <c r="A13" s="74">
        <v>8</v>
      </c>
      <c r="B13" s="74">
        <v>1</v>
      </c>
      <c r="C13" s="20">
        <v>1554</v>
      </c>
      <c r="D13" s="83" t="s">
        <v>51</v>
      </c>
      <c r="E13" s="74">
        <v>2101</v>
      </c>
      <c r="F13" s="74" t="s">
        <v>617</v>
      </c>
      <c r="G13" s="75">
        <v>45293</v>
      </c>
      <c r="H13" s="76">
        <v>20</v>
      </c>
      <c r="I13" s="75">
        <v>45312</v>
      </c>
    </row>
    <row r="14" spans="1:9" ht="13.5">
      <c r="A14" s="74">
        <v>9</v>
      </c>
      <c r="B14" s="74">
        <v>1</v>
      </c>
      <c r="C14" s="20">
        <v>1588</v>
      </c>
      <c r="D14" s="83" t="s">
        <v>53</v>
      </c>
      <c r="E14" s="74">
        <v>1114</v>
      </c>
      <c r="F14" s="74" t="s">
        <v>590</v>
      </c>
      <c r="G14" s="75">
        <v>45293</v>
      </c>
      <c r="H14" s="76">
        <v>30</v>
      </c>
      <c r="I14" s="75">
        <v>45322</v>
      </c>
    </row>
    <row r="15" spans="1:9" ht="13.5">
      <c r="A15" s="74">
        <v>10</v>
      </c>
      <c r="B15" s="74">
        <v>1</v>
      </c>
      <c r="C15" s="20">
        <v>1665</v>
      </c>
      <c r="D15" s="83" t="s">
        <v>61</v>
      </c>
      <c r="E15" s="74">
        <v>1114</v>
      </c>
      <c r="F15" s="74" t="s">
        <v>590</v>
      </c>
      <c r="G15" s="75">
        <v>45293</v>
      </c>
      <c r="H15" s="76">
        <v>20</v>
      </c>
      <c r="I15" s="75">
        <v>45312</v>
      </c>
    </row>
    <row r="16" spans="1:9" ht="13.5">
      <c r="A16" s="74">
        <v>11</v>
      </c>
      <c r="B16" s="74">
        <v>1</v>
      </c>
      <c r="C16" s="20">
        <v>2015</v>
      </c>
      <c r="D16" s="83" t="s">
        <v>81</v>
      </c>
      <c r="E16" s="74">
        <v>1182</v>
      </c>
      <c r="F16" s="74" t="s">
        <v>619</v>
      </c>
      <c r="G16" s="75">
        <v>45293</v>
      </c>
      <c r="H16" s="76">
        <v>30</v>
      </c>
      <c r="I16" s="75">
        <v>45322</v>
      </c>
    </row>
    <row r="17" spans="1:9" ht="13.5">
      <c r="A17" s="74">
        <v>12</v>
      </c>
      <c r="B17" s="74">
        <v>1</v>
      </c>
      <c r="C17" s="20">
        <v>2038</v>
      </c>
      <c r="D17" s="83" t="s">
        <v>83</v>
      </c>
      <c r="E17" s="74">
        <v>1160</v>
      </c>
      <c r="F17" s="74" t="s">
        <v>620</v>
      </c>
      <c r="G17" s="75">
        <v>45293</v>
      </c>
      <c r="H17" s="76">
        <v>20</v>
      </c>
      <c r="I17" s="75">
        <v>45312</v>
      </c>
    </row>
    <row r="18" spans="1:9" ht="13.5">
      <c r="A18" s="74">
        <v>13</v>
      </c>
      <c r="B18" s="74">
        <v>10</v>
      </c>
      <c r="C18" s="20">
        <v>2124</v>
      </c>
      <c r="D18" s="83" t="s">
        <v>359</v>
      </c>
      <c r="E18" s="74">
        <v>2207</v>
      </c>
      <c r="F18" s="74" t="s">
        <v>607</v>
      </c>
      <c r="G18" s="75">
        <v>45293</v>
      </c>
      <c r="H18" s="76">
        <v>30</v>
      </c>
      <c r="I18" s="75">
        <v>45322</v>
      </c>
    </row>
    <row r="19" spans="1:9" ht="13.5">
      <c r="A19" s="74">
        <v>14</v>
      </c>
      <c r="B19" s="74">
        <v>1</v>
      </c>
      <c r="C19" s="20">
        <v>2125</v>
      </c>
      <c r="D19" s="83" t="s">
        <v>94</v>
      </c>
      <c r="E19" s="74">
        <v>1181</v>
      </c>
      <c r="F19" s="74" t="s">
        <v>598</v>
      </c>
      <c r="G19" s="75">
        <v>45293</v>
      </c>
      <c r="H19" s="76">
        <v>20</v>
      </c>
      <c r="I19" s="75">
        <v>45312</v>
      </c>
    </row>
    <row r="20" spans="1:9" ht="13.5">
      <c r="A20" s="74">
        <v>15</v>
      </c>
      <c r="B20" s="74">
        <v>1</v>
      </c>
      <c r="C20" s="20">
        <v>2146</v>
      </c>
      <c r="D20" s="83" t="s">
        <v>106</v>
      </c>
      <c r="E20" s="74">
        <v>3111</v>
      </c>
      <c r="F20" s="74" t="s">
        <v>583</v>
      </c>
      <c r="G20" s="75">
        <v>45293</v>
      </c>
      <c r="H20" s="76">
        <v>10</v>
      </c>
      <c r="I20" s="75">
        <v>45302</v>
      </c>
    </row>
    <row r="21" spans="1:9" ht="13.5">
      <c r="A21" s="74">
        <v>16</v>
      </c>
      <c r="B21" s="74">
        <v>1</v>
      </c>
      <c r="C21" s="20">
        <v>2149</v>
      </c>
      <c r="D21" s="83" t="s">
        <v>107</v>
      </c>
      <c r="E21" s="74">
        <v>3111</v>
      </c>
      <c r="F21" s="74" t="s">
        <v>583</v>
      </c>
      <c r="G21" s="75">
        <v>45293</v>
      </c>
      <c r="H21" s="76">
        <v>10</v>
      </c>
      <c r="I21" s="75">
        <v>45302</v>
      </c>
    </row>
    <row r="22" spans="1:9" ht="13.5">
      <c r="A22" s="74">
        <v>17</v>
      </c>
      <c r="B22" s="74">
        <v>1</v>
      </c>
      <c r="C22" s="20">
        <v>2280</v>
      </c>
      <c r="D22" s="83" t="s">
        <v>115</v>
      </c>
      <c r="E22" s="74">
        <v>2000</v>
      </c>
      <c r="F22" s="74" t="s">
        <v>621</v>
      </c>
      <c r="G22" s="75">
        <v>45293</v>
      </c>
      <c r="H22" s="76">
        <v>15</v>
      </c>
      <c r="I22" s="75">
        <v>45307</v>
      </c>
    </row>
    <row r="23" spans="1:9" ht="13.5">
      <c r="A23" s="74">
        <v>18</v>
      </c>
      <c r="B23" s="74">
        <v>1</v>
      </c>
      <c r="C23" s="20">
        <v>2330</v>
      </c>
      <c r="D23" s="83" t="s">
        <v>118</v>
      </c>
      <c r="E23" s="74">
        <v>1121</v>
      </c>
      <c r="F23" s="74" t="s">
        <v>622</v>
      </c>
      <c r="G23" s="75">
        <v>45293</v>
      </c>
      <c r="H23" s="76">
        <v>5</v>
      </c>
      <c r="I23" s="75">
        <v>45297</v>
      </c>
    </row>
    <row r="24" spans="1:9" ht="13.5">
      <c r="A24" s="74">
        <v>19</v>
      </c>
      <c r="B24" s="74">
        <v>1</v>
      </c>
      <c r="C24" s="20">
        <v>2460</v>
      </c>
      <c r="D24" s="83" t="s">
        <v>138</v>
      </c>
      <c r="E24" s="74">
        <v>3111</v>
      </c>
      <c r="F24" s="74" t="s">
        <v>583</v>
      </c>
      <c r="G24" s="75">
        <v>45293</v>
      </c>
      <c r="H24" s="76">
        <v>10</v>
      </c>
      <c r="I24" s="75">
        <v>45302</v>
      </c>
    </row>
    <row r="25" spans="1:9" ht="13.5">
      <c r="A25" s="74">
        <v>20</v>
      </c>
      <c r="B25" s="74">
        <v>1</v>
      </c>
      <c r="C25" s="20">
        <v>2512</v>
      </c>
      <c r="D25" s="83" t="s">
        <v>383</v>
      </c>
      <c r="E25" s="74">
        <v>1005</v>
      </c>
      <c r="F25" s="74" t="s">
        <v>608</v>
      </c>
      <c r="G25" s="75">
        <v>45293</v>
      </c>
      <c r="H25" s="76">
        <v>20</v>
      </c>
      <c r="I25" s="75">
        <v>45312</v>
      </c>
    </row>
    <row r="26" spans="1:9" ht="13.5">
      <c r="A26" s="74">
        <v>21</v>
      </c>
      <c r="B26" s="74">
        <v>1</v>
      </c>
      <c r="C26" s="20">
        <v>2559</v>
      </c>
      <c r="D26" s="83" t="s">
        <v>356</v>
      </c>
      <c r="E26" s="74">
        <v>1005</v>
      </c>
      <c r="F26" s="74" t="s">
        <v>608</v>
      </c>
      <c r="G26" s="75">
        <v>45293</v>
      </c>
      <c r="H26" s="76">
        <v>20</v>
      </c>
      <c r="I26" s="75">
        <v>45312</v>
      </c>
    </row>
    <row r="27" spans="1:9" ht="13.5">
      <c r="A27" s="74">
        <v>22</v>
      </c>
      <c r="B27" s="74">
        <v>1</v>
      </c>
      <c r="C27" s="20">
        <v>2577</v>
      </c>
      <c r="D27" s="83" t="s">
        <v>159</v>
      </c>
      <c r="E27" s="74">
        <v>1150</v>
      </c>
      <c r="F27" s="74" t="s">
        <v>605</v>
      </c>
      <c r="G27" s="75">
        <v>45293</v>
      </c>
      <c r="H27" s="76">
        <v>20</v>
      </c>
      <c r="I27" s="75">
        <v>45312</v>
      </c>
    </row>
    <row r="28" spans="1:9" ht="13.5">
      <c r="A28" s="74">
        <v>23</v>
      </c>
      <c r="B28" s="74">
        <v>1</v>
      </c>
      <c r="C28" s="20">
        <v>2618</v>
      </c>
      <c r="D28" s="83" t="s">
        <v>164</v>
      </c>
      <c r="E28" s="74">
        <v>1320</v>
      </c>
      <c r="F28" s="74" t="s">
        <v>623</v>
      </c>
      <c r="G28" s="75">
        <v>45293</v>
      </c>
      <c r="H28" s="76">
        <v>10</v>
      </c>
      <c r="I28" s="75">
        <v>45302</v>
      </c>
    </row>
    <row r="29" spans="1:9" ht="13.5">
      <c r="A29" s="74">
        <v>24</v>
      </c>
      <c r="B29" s="74">
        <v>50</v>
      </c>
      <c r="C29" s="20">
        <v>2706</v>
      </c>
      <c r="D29" s="83" t="s">
        <v>377</v>
      </c>
      <c r="E29" s="74">
        <v>2239</v>
      </c>
      <c r="F29" s="74" t="s">
        <v>624</v>
      </c>
      <c r="G29" s="75">
        <v>45293</v>
      </c>
      <c r="H29" s="76">
        <v>30</v>
      </c>
      <c r="I29" s="75">
        <v>45322</v>
      </c>
    </row>
    <row r="30" spans="1:9" ht="13.5">
      <c r="A30" s="74">
        <v>25</v>
      </c>
      <c r="B30" s="74">
        <v>1</v>
      </c>
      <c r="C30" s="20">
        <v>2718</v>
      </c>
      <c r="D30" s="83" t="s">
        <v>378</v>
      </c>
      <c r="E30" s="74">
        <v>2200</v>
      </c>
      <c r="F30" s="74" t="s">
        <v>625</v>
      </c>
      <c r="G30" s="75">
        <v>45293</v>
      </c>
      <c r="H30" s="76">
        <v>11</v>
      </c>
      <c r="I30" s="75">
        <v>45303</v>
      </c>
    </row>
    <row r="31" spans="1:9" ht="13.5">
      <c r="A31" s="74">
        <v>26</v>
      </c>
      <c r="B31" s="74">
        <v>1</v>
      </c>
      <c r="C31" s="20">
        <v>2726</v>
      </c>
      <c r="D31" s="83" t="s">
        <v>185</v>
      </c>
      <c r="E31" s="74">
        <v>2101</v>
      </c>
      <c r="F31" s="74" t="s">
        <v>617</v>
      </c>
      <c r="G31" s="75">
        <v>45293</v>
      </c>
      <c r="H31" s="76">
        <v>20</v>
      </c>
      <c r="I31" s="75">
        <v>45312</v>
      </c>
    </row>
    <row r="32" spans="1:9" ht="13.5">
      <c r="A32" s="74">
        <v>27</v>
      </c>
      <c r="B32" s="74">
        <v>1</v>
      </c>
      <c r="C32" s="20">
        <v>2732</v>
      </c>
      <c r="D32" s="83" t="s">
        <v>186</v>
      </c>
      <c r="E32" s="74">
        <v>1181</v>
      </c>
      <c r="F32" s="74" t="s">
        <v>598</v>
      </c>
      <c r="G32" s="75">
        <v>45293</v>
      </c>
      <c r="H32" s="76">
        <v>30</v>
      </c>
      <c r="I32" s="75">
        <v>45322</v>
      </c>
    </row>
    <row r="33" spans="1:9" ht="13.5">
      <c r="A33" s="74">
        <v>28</v>
      </c>
      <c r="B33" s="74">
        <v>1</v>
      </c>
      <c r="C33" s="20">
        <v>2768</v>
      </c>
      <c r="D33" s="83" t="s">
        <v>191</v>
      </c>
      <c r="E33" s="74">
        <v>3111</v>
      </c>
      <c r="F33" s="74" t="s">
        <v>583</v>
      </c>
      <c r="G33" s="75">
        <v>45293</v>
      </c>
      <c r="H33" s="76">
        <v>10</v>
      </c>
      <c r="I33" s="75">
        <v>45302</v>
      </c>
    </row>
    <row r="34" spans="1:9" ht="13.5">
      <c r="A34" s="74">
        <v>29</v>
      </c>
      <c r="B34" s="74">
        <v>20</v>
      </c>
      <c r="C34" s="20">
        <v>2799</v>
      </c>
      <c r="D34" s="83" t="s">
        <v>373</v>
      </c>
      <c r="E34" s="74">
        <v>2215</v>
      </c>
      <c r="F34" s="74" t="s">
        <v>626</v>
      </c>
      <c r="G34" s="75">
        <v>45293</v>
      </c>
      <c r="H34" s="76">
        <v>20</v>
      </c>
      <c r="I34" s="75">
        <v>45312</v>
      </c>
    </row>
    <row r="35" spans="1:9" ht="13.5">
      <c r="A35" s="74">
        <v>30</v>
      </c>
      <c r="B35" s="74">
        <v>1</v>
      </c>
      <c r="C35" s="20">
        <v>2808</v>
      </c>
      <c r="D35" s="83" t="s">
        <v>380</v>
      </c>
      <c r="E35" s="74">
        <v>1161</v>
      </c>
      <c r="F35" s="74" t="s">
        <v>627</v>
      </c>
      <c r="G35" s="75">
        <v>45293</v>
      </c>
      <c r="H35" s="76">
        <v>11</v>
      </c>
      <c r="I35" s="75">
        <v>45303</v>
      </c>
    </row>
    <row r="36" spans="1:9" ht="13.5">
      <c r="A36" s="74">
        <v>31</v>
      </c>
      <c r="B36" s="74">
        <v>1</v>
      </c>
      <c r="C36" s="20">
        <v>2837</v>
      </c>
      <c r="D36" s="83" t="s">
        <v>212</v>
      </c>
      <c r="E36" s="74">
        <v>1171</v>
      </c>
      <c r="F36" s="74" t="s">
        <v>589</v>
      </c>
      <c r="G36" s="75">
        <v>45293</v>
      </c>
      <c r="H36" s="76">
        <v>30</v>
      </c>
      <c r="I36" s="75">
        <v>45322</v>
      </c>
    </row>
    <row r="37" spans="1:9" ht="13.5">
      <c r="A37" s="74">
        <v>32</v>
      </c>
      <c r="B37" s="74">
        <v>51</v>
      </c>
      <c r="C37" s="20">
        <v>2838</v>
      </c>
      <c r="D37" s="83" t="s">
        <v>369</v>
      </c>
      <c r="E37" s="74">
        <v>2238</v>
      </c>
      <c r="F37" s="74" t="s">
        <v>628</v>
      </c>
      <c r="G37" s="75">
        <v>45293</v>
      </c>
      <c r="H37" s="76">
        <v>20</v>
      </c>
      <c r="I37" s="75">
        <v>45312</v>
      </c>
    </row>
    <row r="38" spans="1:9" ht="13.5">
      <c r="A38" s="74">
        <v>33</v>
      </c>
      <c r="B38" s="74">
        <v>25</v>
      </c>
      <c r="C38" s="20">
        <v>2878</v>
      </c>
      <c r="D38" s="83" t="s">
        <v>382</v>
      </c>
      <c r="E38" s="74">
        <v>2221</v>
      </c>
      <c r="F38" s="74" t="s">
        <v>629</v>
      </c>
      <c r="G38" s="75">
        <v>45293</v>
      </c>
      <c r="H38" s="76">
        <v>30</v>
      </c>
      <c r="I38" s="75">
        <v>45322</v>
      </c>
    </row>
    <row r="39" spans="1:9" ht="13.5">
      <c r="A39" s="74">
        <v>34</v>
      </c>
      <c r="B39" s="74">
        <v>1</v>
      </c>
      <c r="C39" s="20">
        <v>2927</v>
      </c>
      <c r="D39" s="83" t="s">
        <v>242</v>
      </c>
      <c r="E39" s="74">
        <v>3170</v>
      </c>
      <c r="F39" s="74" t="s">
        <v>616</v>
      </c>
      <c r="G39" s="75">
        <v>45293</v>
      </c>
      <c r="H39" s="76">
        <v>10</v>
      </c>
      <c r="I39" s="75">
        <v>45302</v>
      </c>
    </row>
    <row r="40" spans="1:9" ht="13.5">
      <c r="A40" s="74">
        <v>35</v>
      </c>
      <c r="B40" s="74">
        <v>59</v>
      </c>
      <c r="C40" s="20">
        <v>2962</v>
      </c>
      <c r="D40" s="83" t="s">
        <v>413</v>
      </c>
      <c r="E40" s="74">
        <v>2252</v>
      </c>
      <c r="F40" s="74" t="s">
        <v>630</v>
      </c>
      <c r="G40" s="75">
        <v>45293</v>
      </c>
      <c r="H40" s="76">
        <v>30</v>
      </c>
      <c r="I40" s="75">
        <v>45322</v>
      </c>
    </row>
    <row r="41" spans="1:9" ht="13.5">
      <c r="A41" s="74">
        <v>36</v>
      </c>
      <c r="B41" s="74">
        <v>3</v>
      </c>
      <c r="C41" s="20">
        <v>2970</v>
      </c>
      <c r="D41" s="83" t="s">
        <v>352</v>
      </c>
      <c r="E41" s="74">
        <v>2202</v>
      </c>
      <c r="F41" s="74" t="s">
        <v>631</v>
      </c>
      <c r="G41" s="75">
        <v>45293</v>
      </c>
      <c r="H41" s="76">
        <v>30</v>
      </c>
      <c r="I41" s="75">
        <v>45322</v>
      </c>
    </row>
    <row r="42" spans="1:9" ht="13.5">
      <c r="A42" s="74">
        <v>37</v>
      </c>
      <c r="B42" s="74">
        <v>1</v>
      </c>
      <c r="C42" s="20">
        <v>2983</v>
      </c>
      <c r="D42" s="83" t="s">
        <v>253</v>
      </c>
      <c r="E42" s="74">
        <v>1181</v>
      </c>
      <c r="F42" s="74" t="s">
        <v>598</v>
      </c>
      <c r="G42" s="75">
        <v>45293</v>
      </c>
      <c r="H42" s="76">
        <v>30</v>
      </c>
      <c r="I42" s="75">
        <v>45322</v>
      </c>
    </row>
    <row r="43" spans="1:9" ht="13.5">
      <c r="A43" s="20">
        <v>38</v>
      </c>
      <c r="B43" s="20">
        <v>1</v>
      </c>
      <c r="C43" s="20">
        <v>3016</v>
      </c>
      <c r="D43" s="77" t="s">
        <v>261</v>
      </c>
      <c r="E43" s="20">
        <v>1005</v>
      </c>
      <c r="F43" s="20" t="s">
        <v>608</v>
      </c>
      <c r="G43" s="84">
        <v>45293</v>
      </c>
      <c r="H43" s="85">
        <v>30</v>
      </c>
      <c r="I43" s="84">
        <v>45322</v>
      </c>
    </row>
    <row r="44" spans="1:9" ht="13.5">
      <c r="A44" s="20">
        <v>39</v>
      </c>
      <c r="B44" s="20">
        <v>1</v>
      </c>
      <c r="C44" s="20">
        <v>3031</v>
      </c>
      <c r="D44" s="77" t="s">
        <v>263</v>
      </c>
      <c r="E44" s="20">
        <v>1181</v>
      </c>
      <c r="F44" s="20" t="s">
        <v>598</v>
      </c>
      <c r="G44" s="84">
        <v>45293</v>
      </c>
      <c r="H44" s="85">
        <v>30</v>
      </c>
      <c r="I44" s="84">
        <v>45322</v>
      </c>
    </row>
    <row r="45" spans="1:9" ht="13.5">
      <c r="A45" s="20">
        <v>40</v>
      </c>
      <c r="B45" s="20">
        <v>1</v>
      </c>
      <c r="C45" s="20">
        <v>3032</v>
      </c>
      <c r="D45" s="77" t="s">
        <v>350</v>
      </c>
      <c r="E45" s="20">
        <v>1070</v>
      </c>
      <c r="F45" s="20" t="s">
        <v>614</v>
      </c>
      <c r="G45" s="84">
        <v>45293</v>
      </c>
      <c r="H45" s="85">
        <v>30</v>
      </c>
      <c r="I45" s="84">
        <v>45322</v>
      </c>
    </row>
    <row r="46" spans="1:9" ht="13.5">
      <c r="A46" s="20">
        <v>41</v>
      </c>
      <c r="B46" s="20">
        <v>1</v>
      </c>
      <c r="C46" s="20">
        <v>3046</v>
      </c>
      <c r="D46" s="77" t="s">
        <v>409</v>
      </c>
      <c r="E46" s="20">
        <v>1005</v>
      </c>
      <c r="F46" s="20" t="s">
        <v>608</v>
      </c>
      <c r="G46" s="84">
        <v>45293</v>
      </c>
      <c r="H46" s="85">
        <v>30</v>
      </c>
      <c r="I46" s="84">
        <v>45322</v>
      </c>
    </row>
    <row r="47" spans="1:9" ht="13.5">
      <c r="A47" s="20">
        <v>42</v>
      </c>
      <c r="B47" s="20">
        <v>1</v>
      </c>
      <c r="C47" s="20">
        <v>3063</v>
      </c>
      <c r="D47" s="77" t="s">
        <v>271</v>
      </c>
      <c r="E47" s="20">
        <v>1005</v>
      </c>
      <c r="F47" s="20" t="s">
        <v>608</v>
      </c>
      <c r="G47" s="84">
        <v>45293</v>
      </c>
      <c r="H47" s="85">
        <v>30</v>
      </c>
      <c r="I47" s="84">
        <v>45322</v>
      </c>
    </row>
    <row r="48" spans="1:9" ht="13.5">
      <c r="A48" s="20">
        <v>43</v>
      </c>
      <c r="B48" s="20">
        <v>16</v>
      </c>
      <c r="C48" s="20">
        <v>3069</v>
      </c>
      <c r="D48" s="77" t="s">
        <v>353</v>
      </c>
      <c r="E48" s="20">
        <v>2209</v>
      </c>
      <c r="F48" s="20" t="s">
        <v>606</v>
      </c>
      <c r="G48" s="84">
        <v>45293</v>
      </c>
      <c r="H48" s="85">
        <v>30</v>
      </c>
      <c r="I48" s="84">
        <v>45322</v>
      </c>
    </row>
    <row r="49" spans="1:9" ht="13.5">
      <c r="A49" s="20">
        <v>44</v>
      </c>
      <c r="B49" s="20">
        <v>1</v>
      </c>
      <c r="C49" s="20">
        <v>3081</v>
      </c>
      <c r="D49" s="77" t="s">
        <v>274</v>
      </c>
      <c r="E49" s="20">
        <v>1150</v>
      </c>
      <c r="F49" s="20" t="s">
        <v>605</v>
      </c>
      <c r="G49" s="84">
        <v>45293</v>
      </c>
      <c r="H49" s="85">
        <v>30</v>
      </c>
      <c r="I49" s="84">
        <v>45322</v>
      </c>
    </row>
    <row r="50" spans="1:9" ht="13.5">
      <c r="A50" s="20">
        <v>45</v>
      </c>
      <c r="B50" s="20">
        <v>1</v>
      </c>
      <c r="C50" s="20">
        <v>3154</v>
      </c>
      <c r="D50" s="77" t="s">
        <v>284</v>
      </c>
      <c r="E50" s="20">
        <v>1005</v>
      </c>
      <c r="F50" s="20" t="s">
        <v>608</v>
      </c>
      <c r="G50" s="84">
        <v>45293</v>
      </c>
      <c r="H50" s="85">
        <v>15</v>
      </c>
      <c r="I50" s="84">
        <v>45307</v>
      </c>
    </row>
    <row r="51" spans="1:9" ht="13.5">
      <c r="A51" s="20">
        <v>46</v>
      </c>
      <c r="B51" s="20">
        <v>1</v>
      </c>
      <c r="C51" s="20">
        <v>3167</v>
      </c>
      <c r="D51" s="77" t="s">
        <v>289</v>
      </c>
      <c r="E51" s="20">
        <v>4140</v>
      </c>
      <c r="F51" s="20" t="s">
        <v>582</v>
      </c>
      <c r="G51" s="84">
        <v>45293</v>
      </c>
      <c r="H51" s="85">
        <v>20</v>
      </c>
      <c r="I51" s="84">
        <v>45312</v>
      </c>
    </row>
    <row r="52" spans="1:9" ht="13.5">
      <c r="A52" s="20">
        <v>47</v>
      </c>
      <c r="B52" s="20">
        <v>1</v>
      </c>
      <c r="C52" s="20">
        <v>3201</v>
      </c>
      <c r="D52" s="77" t="s">
        <v>299</v>
      </c>
      <c r="E52" s="20">
        <v>4190</v>
      </c>
      <c r="F52" s="20" t="s">
        <v>632</v>
      </c>
      <c r="G52" s="84">
        <v>45293</v>
      </c>
      <c r="H52" s="85">
        <v>30</v>
      </c>
      <c r="I52" s="84">
        <v>45322</v>
      </c>
    </row>
    <row r="53" spans="1:9" ht="13.5">
      <c r="A53" s="20">
        <v>48</v>
      </c>
      <c r="B53" s="20">
        <v>1</v>
      </c>
      <c r="C53" s="20">
        <v>3208</v>
      </c>
      <c r="D53" s="77" t="s">
        <v>300</v>
      </c>
      <c r="E53" s="20">
        <v>1160</v>
      </c>
      <c r="F53" s="20" t="s">
        <v>620</v>
      </c>
      <c r="G53" s="84">
        <v>45293</v>
      </c>
      <c r="H53" s="85">
        <v>14</v>
      </c>
      <c r="I53" s="84">
        <v>45306</v>
      </c>
    </row>
    <row r="54" spans="1:9" ht="13.5">
      <c r="A54" s="20">
        <v>49</v>
      </c>
      <c r="B54" s="20">
        <v>1</v>
      </c>
      <c r="C54" s="20">
        <v>3263</v>
      </c>
      <c r="D54" s="77" t="s">
        <v>312</v>
      </c>
      <c r="E54" s="20">
        <v>1032</v>
      </c>
      <c r="F54" s="20" t="s">
        <v>633</v>
      </c>
      <c r="G54" s="84">
        <v>45293</v>
      </c>
      <c r="H54" s="85">
        <v>25</v>
      </c>
      <c r="I54" s="84">
        <v>45317</v>
      </c>
    </row>
    <row r="55" spans="1:9" ht="13.5">
      <c r="A55" s="20">
        <v>50</v>
      </c>
      <c r="B55" s="20">
        <v>1</v>
      </c>
      <c r="C55" s="20">
        <v>3283</v>
      </c>
      <c r="D55" s="77" t="s">
        <v>314</v>
      </c>
      <c r="E55" s="20">
        <v>1220</v>
      </c>
      <c r="F55" s="20" t="s">
        <v>634</v>
      </c>
      <c r="G55" s="84">
        <v>45293</v>
      </c>
      <c r="H55" s="85">
        <v>14</v>
      </c>
      <c r="I55" s="84">
        <v>45306</v>
      </c>
    </row>
    <row r="56" spans="1:9" ht="13.5">
      <c r="A56" s="20">
        <v>51</v>
      </c>
      <c r="B56" s="20">
        <v>1</v>
      </c>
      <c r="C56" s="20">
        <v>3316</v>
      </c>
      <c r="D56" s="77" t="s">
        <v>318</v>
      </c>
      <c r="E56" s="20">
        <v>1121</v>
      </c>
      <c r="F56" s="20" t="s">
        <v>622</v>
      </c>
      <c r="G56" s="84">
        <v>45293</v>
      </c>
      <c r="H56" s="85">
        <v>15</v>
      </c>
      <c r="I56" s="84">
        <v>45307</v>
      </c>
    </row>
    <row r="57" spans="1:9" ht="13.5">
      <c r="A57" s="20">
        <v>52</v>
      </c>
      <c r="B57" s="20">
        <v>1</v>
      </c>
      <c r="C57" s="20">
        <v>3336</v>
      </c>
      <c r="D57" s="77" t="s">
        <v>325</v>
      </c>
      <c r="E57" s="20">
        <v>3111</v>
      </c>
      <c r="F57" s="20" t="s">
        <v>583</v>
      </c>
      <c r="G57" s="84">
        <v>45293</v>
      </c>
      <c r="H57" s="85">
        <v>10</v>
      </c>
      <c r="I57" s="84">
        <v>45302</v>
      </c>
    </row>
    <row r="58" spans="1:9" ht="13.5">
      <c r="A58" s="20">
        <v>53</v>
      </c>
      <c r="B58" s="20">
        <v>1</v>
      </c>
      <c r="C58" s="20">
        <v>3359</v>
      </c>
      <c r="D58" s="77" t="s">
        <v>342</v>
      </c>
      <c r="E58" s="20">
        <v>1080</v>
      </c>
      <c r="F58" s="20" t="s">
        <v>635</v>
      </c>
      <c r="G58" s="84">
        <v>45293</v>
      </c>
      <c r="H58" s="85">
        <v>18</v>
      </c>
      <c r="I58" s="84">
        <v>45310</v>
      </c>
    </row>
    <row r="59" spans="1:9" ht="13.5">
      <c r="A59" s="20">
        <v>54</v>
      </c>
      <c r="B59" s="20">
        <v>1</v>
      </c>
      <c r="C59" s="20">
        <v>3381</v>
      </c>
      <c r="D59" s="77" t="s">
        <v>474</v>
      </c>
      <c r="E59" s="20">
        <v>4172</v>
      </c>
      <c r="F59" s="20" t="s">
        <v>599</v>
      </c>
      <c r="G59" s="84">
        <v>45293</v>
      </c>
      <c r="H59" s="85">
        <v>10</v>
      </c>
      <c r="I59" s="84">
        <v>45302</v>
      </c>
    </row>
    <row r="60" spans="1:9" ht="13.5">
      <c r="A60" s="20">
        <v>55</v>
      </c>
      <c r="B60" s="20">
        <v>1</v>
      </c>
      <c r="C60" s="20">
        <v>3395</v>
      </c>
      <c r="D60" s="77" t="s">
        <v>536</v>
      </c>
      <c r="E60" s="20">
        <v>1180</v>
      </c>
      <c r="F60" s="20" t="s">
        <v>636</v>
      </c>
      <c r="G60" s="84">
        <v>45293</v>
      </c>
      <c r="H60" s="85">
        <v>20</v>
      </c>
      <c r="I60" s="84">
        <v>45312</v>
      </c>
    </row>
    <row r="61" spans="1:9" ht="13.5">
      <c r="A61" s="20">
        <v>56</v>
      </c>
      <c r="B61" s="20">
        <v>1</v>
      </c>
      <c r="C61" s="20">
        <v>3409</v>
      </c>
      <c r="D61" s="77" t="s">
        <v>566</v>
      </c>
      <c r="E61" s="20">
        <v>1120</v>
      </c>
      <c r="F61" s="20" t="s">
        <v>637</v>
      </c>
      <c r="G61" s="84">
        <v>45293</v>
      </c>
      <c r="H61" s="85">
        <v>20</v>
      </c>
      <c r="I61" s="84">
        <v>45312</v>
      </c>
    </row>
    <row r="62" spans="1:9" ht="13.5">
      <c r="A62" s="20">
        <v>57</v>
      </c>
      <c r="B62" s="20">
        <v>1</v>
      </c>
      <c r="C62" s="20">
        <v>2936</v>
      </c>
      <c r="D62" s="77" t="s">
        <v>246</v>
      </c>
      <c r="E62" s="20">
        <v>3111</v>
      </c>
      <c r="F62" s="20" t="s">
        <v>583</v>
      </c>
      <c r="G62" s="84">
        <v>45293</v>
      </c>
      <c r="H62" s="85">
        <v>10</v>
      </c>
      <c r="I62" s="84">
        <v>45302</v>
      </c>
    </row>
    <row r="63" spans="1:9" ht="13.5">
      <c r="A63" s="20">
        <v>58</v>
      </c>
      <c r="B63" s="20">
        <v>1</v>
      </c>
      <c r="C63" s="20">
        <v>1597</v>
      </c>
      <c r="D63" s="77" t="s">
        <v>56</v>
      </c>
      <c r="E63" s="20">
        <v>1151</v>
      </c>
      <c r="F63" s="20" t="s">
        <v>638</v>
      </c>
      <c r="G63" s="84">
        <v>45293</v>
      </c>
      <c r="H63" s="85">
        <v>10</v>
      </c>
      <c r="I63" s="84">
        <v>45302</v>
      </c>
    </row>
    <row r="64" spans="1:9" ht="13.5">
      <c r="A64" s="20">
        <v>59</v>
      </c>
      <c r="B64" s="20">
        <v>1</v>
      </c>
      <c r="C64" s="20">
        <v>3232</v>
      </c>
      <c r="D64" s="77" t="s">
        <v>304</v>
      </c>
      <c r="E64" s="20">
        <v>1322</v>
      </c>
      <c r="F64" s="20" t="s">
        <v>639</v>
      </c>
      <c r="G64" s="84">
        <v>45293</v>
      </c>
      <c r="H64" s="85">
        <v>30</v>
      </c>
      <c r="I64" s="84">
        <v>45322</v>
      </c>
    </row>
    <row r="65" spans="1:9" ht="13.5">
      <c r="A65" s="20">
        <v>60</v>
      </c>
      <c r="B65" s="20">
        <v>1</v>
      </c>
      <c r="C65" s="20">
        <v>1056</v>
      </c>
      <c r="D65" s="77" t="s">
        <v>17</v>
      </c>
      <c r="E65" s="20">
        <v>4172</v>
      </c>
      <c r="F65" s="20" t="s">
        <v>599</v>
      </c>
      <c r="G65" s="84">
        <v>45294</v>
      </c>
      <c r="H65" s="85">
        <v>10</v>
      </c>
      <c r="I65" s="84">
        <v>45303</v>
      </c>
    </row>
    <row r="66" spans="1:9" ht="13.5">
      <c r="A66" s="20">
        <v>61</v>
      </c>
      <c r="B66" s="20">
        <v>1</v>
      </c>
      <c r="C66" s="20">
        <v>3015</v>
      </c>
      <c r="D66" s="77" t="s">
        <v>260</v>
      </c>
      <c r="E66" s="20">
        <v>4171</v>
      </c>
      <c r="F66" s="20" t="s">
        <v>600</v>
      </c>
      <c r="G66" s="84">
        <v>45294</v>
      </c>
      <c r="H66" s="85">
        <v>10</v>
      </c>
      <c r="I66" s="84">
        <v>45303</v>
      </c>
    </row>
    <row r="67" spans="1:9" ht="13.5">
      <c r="A67" s="20">
        <v>62</v>
      </c>
      <c r="B67" s="20">
        <v>1</v>
      </c>
      <c r="C67" s="20">
        <v>2420</v>
      </c>
      <c r="D67" s="77" t="s">
        <v>132</v>
      </c>
      <c r="E67" s="20">
        <v>1070</v>
      </c>
      <c r="F67" s="20" t="s">
        <v>614</v>
      </c>
      <c r="G67" s="84">
        <v>45294</v>
      </c>
      <c r="H67" s="85">
        <v>14</v>
      </c>
      <c r="I67" s="84">
        <v>45307</v>
      </c>
    </row>
    <row r="68" spans="1:9" ht="13.5">
      <c r="A68" s="20">
        <v>63</v>
      </c>
      <c r="B68" s="20">
        <v>1</v>
      </c>
      <c r="C68" s="20">
        <v>7002</v>
      </c>
      <c r="D68" s="77" t="s">
        <v>572</v>
      </c>
      <c r="E68" s="20">
        <v>1310</v>
      </c>
      <c r="F68" s="20" t="s">
        <v>640</v>
      </c>
      <c r="G68" s="84">
        <v>45294</v>
      </c>
      <c r="H68" s="85">
        <v>10</v>
      </c>
      <c r="I68" s="84">
        <v>45303</v>
      </c>
    </row>
    <row r="69" spans="1:9" ht="13.5">
      <c r="A69" s="20">
        <v>64</v>
      </c>
      <c r="B69" s="20">
        <v>1</v>
      </c>
      <c r="C69" s="20">
        <v>1393</v>
      </c>
      <c r="D69" s="77" t="s">
        <v>38</v>
      </c>
      <c r="E69" s="20">
        <v>1322</v>
      </c>
      <c r="F69" s="20" t="s">
        <v>639</v>
      </c>
      <c r="G69" s="84">
        <v>45299</v>
      </c>
      <c r="H69" s="85">
        <v>30</v>
      </c>
      <c r="I69" s="84">
        <v>45328</v>
      </c>
    </row>
    <row r="70" spans="1:9" ht="13.5">
      <c r="A70" s="20">
        <v>65</v>
      </c>
      <c r="B70" s="20">
        <v>1</v>
      </c>
      <c r="C70" s="20">
        <v>3247</v>
      </c>
      <c r="D70" s="77" t="s">
        <v>309</v>
      </c>
      <c r="E70" s="20">
        <v>1000</v>
      </c>
      <c r="F70" s="20" t="s">
        <v>585</v>
      </c>
      <c r="G70" s="84">
        <v>45299</v>
      </c>
      <c r="H70" s="85">
        <v>6</v>
      </c>
      <c r="I70" s="84">
        <v>45304</v>
      </c>
    </row>
    <row r="71" spans="1:9" ht="13.5">
      <c r="A71" s="20">
        <v>66</v>
      </c>
      <c r="B71" s="20">
        <v>1</v>
      </c>
      <c r="C71" s="20">
        <v>3378</v>
      </c>
      <c r="D71" s="77" t="s">
        <v>473</v>
      </c>
      <c r="E71" s="20">
        <v>1130</v>
      </c>
      <c r="F71" s="20" t="s">
        <v>641</v>
      </c>
      <c r="G71" s="84">
        <v>45299</v>
      </c>
      <c r="H71" s="85">
        <v>20</v>
      </c>
      <c r="I71" s="84">
        <v>45318</v>
      </c>
    </row>
    <row r="72" spans="1:9" ht="13.5">
      <c r="A72" s="20">
        <v>67</v>
      </c>
      <c r="B72" s="20">
        <v>1</v>
      </c>
      <c r="C72" s="20">
        <v>3396</v>
      </c>
      <c r="D72" s="77" t="s">
        <v>537</v>
      </c>
      <c r="E72" s="20">
        <v>1114</v>
      </c>
      <c r="F72" s="20" t="s">
        <v>590</v>
      </c>
      <c r="G72" s="84">
        <v>45299</v>
      </c>
      <c r="H72" s="85">
        <v>30</v>
      </c>
      <c r="I72" s="84">
        <v>45328</v>
      </c>
    </row>
    <row r="73" spans="1:9" ht="13.5">
      <c r="A73" s="20">
        <v>68</v>
      </c>
      <c r="B73" s="20">
        <v>1</v>
      </c>
      <c r="C73" s="20">
        <v>2707</v>
      </c>
      <c r="D73" s="77" t="s">
        <v>180</v>
      </c>
      <c r="E73" s="20">
        <v>1140</v>
      </c>
      <c r="F73" s="20" t="s">
        <v>642</v>
      </c>
      <c r="G73" s="84">
        <v>45299</v>
      </c>
      <c r="H73" s="85">
        <v>10</v>
      </c>
      <c r="I73" s="84">
        <v>45308</v>
      </c>
    </row>
    <row r="74" spans="1:9" ht="13.5">
      <c r="A74" s="20">
        <v>69</v>
      </c>
      <c r="B74" s="20">
        <v>1</v>
      </c>
      <c r="C74" s="20">
        <v>3325</v>
      </c>
      <c r="D74" s="77" t="s">
        <v>321</v>
      </c>
      <c r="E74" s="20">
        <v>1140</v>
      </c>
      <c r="F74" s="20" t="s">
        <v>642</v>
      </c>
      <c r="G74" s="84">
        <v>45299</v>
      </c>
      <c r="H74" s="85">
        <v>20</v>
      </c>
      <c r="I74" s="84">
        <v>45318</v>
      </c>
    </row>
    <row r="75" spans="1:9" ht="13.5">
      <c r="A75" s="20">
        <v>70</v>
      </c>
      <c r="B75" s="20">
        <v>1</v>
      </c>
      <c r="C75" s="20">
        <v>2819</v>
      </c>
      <c r="D75" s="77" t="s">
        <v>207</v>
      </c>
      <c r="E75" s="20">
        <v>1320</v>
      </c>
      <c r="F75" s="20" t="s">
        <v>623</v>
      </c>
      <c r="G75" s="84">
        <v>45299</v>
      </c>
      <c r="H75" s="85">
        <v>20</v>
      </c>
      <c r="I75" s="84">
        <v>45318</v>
      </c>
    </row>
    <row r="76" spans="1:9" ht="13.5">
      <c r="A76" s="20">
        <v>71</v>
      </c>
      <c r="B76" s="20">
        <v>1</v>
      </c>
      <c r="C76" s="20">
        <v>1741</v>
      </c>
      <c r="D76" s="77" t="s">
        <v>63</v>
      </c>
      <c r="E76" s="20">
        <v>1074</v>
      </c>
      <c r="F76" s="20" t="s">
        <v>643</v>
      </c>
      <c r="G76" s="84">
        <v>45301</v>
      </c>
      <c r="H76" s="85">
        <v>15</v>
      </c>
      <c r="I76" s="84">
        <v>45315</v>
      </c>
    </row>
    <row r="77" spans="1:9" ht="13.5">
      <c r="A77" s="20">
        <v>72</v>
      </c>
      <c r="B77" s="20">
        <v>1</v>
      </c>
      <c r="C77" s="20">
        <v>2943</v>
      </c>
      <c r="D77" s="77" t="s">
        <v>250</v>
      </c>
      <c r="E77" s="20">
        <v>3111</v>
      </c>
      <c r="F77" s="20" t="s">
        <v>583</v>
      </c>
      <c r="G77" s="84">
        <v>45301</v>
      </c>
      <c r="H77" s="85">
        <v>10</v>
      </c>
      <c r="I77" s="84">
        <v>45310</v>
      </c>
    </row>
    <row r="78" spans="1:9" ht="13.5">
      <c r="A78" s="20">
        <v>73</v>
      </c>
      <c r="B78" s="20">
        <v>1</v>
      </c>
      <c r="C78" s="20">
        <v>2860</v>
      </c>
      <c r="D78" s="77" t="s">
        <v>220</v>
      </c>
      <c r="E78" s="20">
        <v>3170</v>
      </c>
      <c r="F78" s="20" t="s">
        <v>616</v>
      </c>
      <c r="G78" s="84">
        <v>45301</v>
      </c>
      <c r="H78" s="85">
        <v>10</v>
      </c>
      <c r="I78" s="84">
        <v>45301</v>
      </c>
    </row>
    <row r="79" spans="1:9" ht="13.5">
      <c r="A79" s="20">
        <v>74</v>
      </c>
      <c r="B79" s="20">
        <v>1</v>
      </c>
      <c r="C79" s="20">
        <v>1337</v>
      </c>
      <c r="D79" s="77" t="s">
        <v>35</v>
      </c>
      <c r="E79" s="20">
        <v>4153</v>
      </c>
      <c r="F79" s="20" t="s">
        <v>644</v>
      </c>
      <c r="G79" s="84">
        <v>45306</v>
      </c>
      <c r="H79" s="85">
        <v>20</v>
      </c>
      <c r="I79" s="84">
        <v>45325</v>
      </c>
    </row>
    <row r="80" spans="1:9" ht="13.5">
      <c r="A80" s="20">
        <v>75</v>
      </c>
      <c r="B80" s="20">
        <v>1</v>
      </c>
      <c r="C80" s="20">
        <v>1906</v>
      </c>
      <c r="D80" s="77" t="s">
        <v>71</v>
      </c>
      <c r="E80" s="20">
        <v>4153</v>
      </c>
      <c r="F80" s="20" t="s">
        <v>644</v>
      </c>
      <c r="G80" s="84">
        <v>45306</v>
      </c>
      <c r="H80" s="85">
        <v>20</v>
      </c>
      <c r="I80" s="84">
        <v>45325</v>
      </c>
    </row>
    <row r="81" spans="1:9" ht="13.5">
      <c r="A81" s="20">
        <v>76</v>
      </c>
      <c r="B81" s="20">
        <v>1</v>
      </c>
      <c r="C81" s="20">
        <v>1999</v>
      </c>
      <c r="D81" s="77" t="s">
        <v>79</v>
      </c>
      <c r="E81" s="20">
        <v>3103</v>
      </c>
      <c r="F81" s="20" t="s">
        <v>645</v>
      </c>
      <c r="G81" s="84">
        <v>45306</v>
      </c>
      <c r="H81" s="85">
        <v>20</v>
      </c>
      <c r="I81" s="84">
        <v>45325</v>
      </c>
    </row>
    <row r="82" spans="1:9" ht="13.5">
      <c r="A82" s="20">
        <v>77</v>
      </c>
      <c r="B82" s="20">
        <v>1</v>
      </c>
      <c r="C82" s="20">
        <v>2019</v>
      </c>
      <c r="D82" s="77" t="s">
        <v>82</v>
      </c>
      <c r="E82" s="20">
        <v>3101</v>
      </c>
      <c r="F82" s="20" t="s">
        <v>646</v>
      </c>
      <c r="G82" s="84">
        <v>45306</v>
      </c>
      <c r="H82" s="85">
        <v>20</v>
      </c>
      <c r="I82" s="84">
        <v>45325</v>
      </c>
    </row>
    <row r="83" spans="1:9" ht="13.5">
      <c r="A83" s="20">
        <v>78</v>
      </c>
      <c r="B83" s="20">
        <v>1</v>
      </c>
      <c r="C83" s="20">
        <v>2093</v>
      </c>
      <c r="D83" s="77" t="s">
        <v>89</v>
      </c>
      <c r="E83" s="20">
        <v>3101</v>
      </c>
      <c r="F83" s="20" t="s">
        <v>646</v>
      </c>
      <c r="G83" s="84">
        <v>45306</v>
      </c>
      <c r="H83" s="85">
        <v>20</v>
      </c>
      <c r="I83" s="84">
        <v>45325</v>
      </c>
    </row>
    <row r="84" spans="1:9" ht="13.5">
      <c r="A84" s="20">
        <v>79</v>
      </c>
      <c r="B84" s="20">
        <v>1</v>
      </c>
      <c r="C84" s="20">
        <v>2121</v>
      </c>
      <c r="D84" s="77" t="s">
        <v>93</v>
      </c>
      <c r="E84" s="20">
        <v>3103</v>
      </c>
      <c r="F84" s="20" t="s">
        <v>645</v>
      </c>
      <c r="G84" s="84">
        <v>45306</v>
      </c>
      <c r="H84" s="85">
        <v>20</v>
      </c>
      <c r="I84" s="84">
        <v>45325</v>
      </c>
    </row>
    <row r="85" spans="1:9" ht="13.5">
      <c r="A85" s="20">
        <v>80</v>
      </c>
      <c r="B85" s="20">
        <v>1</v>
      </c>
      <c r="C85" s="20">
        <v>2498</v>
      </c>
      <c r="D85" s="77" t="s">
        <v>142</v>
      </c>
      <c r="E85" s="20">
        <v>3103</v>
      </c>
      <c r="F85" s="20" t="s">
        <v>645</v>
      </c>
      <c r="G85" s="84">
        <v>45306</v>
      </c>
      <c r="H85" s="85">
        <v>20</v>
      </c>
      <c r="I85" s="84">
        <v>45325</v>
      </c>
    </row>
    <row r="86" spans="1:9" ht="13.5">
      <c r="A86" s="20">
        <v>81</v>
      </c>
      <c r="B86" s="20">
        <v>1</v>
      </c>
      <c r="C86" s="20">
        <v>2502</v>
      </c>
      <c r="D86" s="77" t="s">
        <v>143</v>
      </c>
      <c r="E86" s="20">
        <v>3103</v>
      </c>
      <c r="F86" s="20" t="s">
        <v>645</v>
      </c>
      <c r="G86" s="84">
        <v>45306</v>
      </c>
      <c r="H86" s="85">
        <v>20</v>
      </c>
      <c r="I86" s="84">
        <v>45325</v>
      </c>
    </row>
    <row r="87" spans="1:9" ht="13.5">
      <c r="A87" s="20">
        <v>82</v>
      </c>
      <c r="B87" s="20">
        <v>1</v>
      </c>
      <c r="C87" s="20">
        <v>2656</v>
      </c>
      <c r="D87" s="77" t="s">
        <v>168</v>
      </c>
      <c r="E87" s="20">
        <v>1070</v>
      </c>
      <c r="F87" s="20" t="s">
        <v>614</v>
      </c>
      <c r="G87" s="84">
        <v>45306</v>
      </c>
      <c r="H87" s="85">
        <v>20</v>
      </c>
      <c r="I87" s="84">
        <v>45325</v>
      </c>
    </row>
    <row r="88" spans="1:9" ht="13.5">
      <c r="A88" s="20">
        <v>83</v>
      </c>
      <c r="B88" s="20">
        <v>1</v>
      </c>
      <c r="C88" s="20">
        <v>2682</v>
      </c>
      <c r="D88" s="77" t="s">
        <v>176</v>
      </c>
      <c r="E88" s="20">
        <v>4153</v>
      </c>
      <c r="F88" s="20" t="s">
        <v>644</v>
      </c>
      <c r="G88" s="84">
        <v>45306</v>
      </c>
      <c r="H88" s="85">
        <v>20</v>
      </c>
      <c r="I88" s="84">
        <v>45325</v>
      </c>
    </row>
    <row r="89" spans="1:9" ht="13.5">
      <c r="A89" s="20">
        <v>84</v>
      </c>
      <c r="B89" s="20">
        <v>1</v>
      </c>
      <c r="C89" s="20">
        <v>2710</v>
      </c>
      <c r="D89" s="77" t="s">
        <v>182</v>
      </c>
      <c r="E89" s="20">
        <v>4153</v>
      </c>
      <c r="F89" s="20" t="s">
        <v>644</v>
      </c>
      <c r="G89" s="84">
        <v>45306</v>
      </c>
      <c r="H89" s="85">
        <v>20</v>
      </c>
      <c r="I89" s="84">
        <v>45325</v>
      </c>
    </row>
    <row r="90" spans="1:9" ht="13.5">
      <c r="A90" s="20">
        <v>85</v>
      </c>
      <c r="B90" s="20">
        <v>1</v>
      </c>
      <c r="C90" s="20">
        <v>2719</v>
      </c>
      <c r="D90" s="77" t="s">
        <v>364</v>
      </c>
      <c r="E90" s="20">
        <v>1162</v>
      </c>
      <c r="F90" s="20" t="s">
        <v>584</v>
      </c>
      <c r="G90" s="84">
        <v>45306</v>
      </c>
      <c r="H90" s="85">
        <v>10</v>
      </c>
      <c r="I90" s="84">
        <v>45315</v>
      </c>
    </row>
    <row r="91" spans="1:9" ht="13.5">
      <c r="A91" s="20">
        <v>86</v>
      </c>
      <c r="B91" s="20">
        <v>1</v>
      </c>
      <c r="C91" s="20">
        <v>2797</v>
      </c>
      <c r="D91" s="77" t="s">
        <v>202</v>
      </c>
      <c r="E91" s="20">
        <v>4153</v>
      </c>
      <c r="F91" s="20" t="s">
        <v>644</v>
      </c>
      <c r="G91" s="84">
        <v>45306</v>
      </c>
      <c r="H91" s="85">
        <v>20</v>
      </c>
      <c r="I91" s="84">
        <v>45325</v>
      </c>
    </row>
    <row r="92" spans="1:9" ht="13.5">
      <c r="A92" s="20">
        <v>87</v>
      </c>
      <c r="B92" s="20">
        <v>1</v>
      </c>
      <c r="C92" s="20">
        <v>2907</v>
      </c>
      <c r="D92" s="77" t="s">
        <v>232</v>
      </c>
      <c r="E92" s="20">
        <v>4153</v>
      </c>
      <c r="F92" s="20" t="s">
        <v>644</v>
      </c>
      <c r="G92" s="84">
        <v>45306</v>
      </c>
      <c r="H92" s="85">
        <v>14</v>
      </c>
      <c r="I92" s="84">
        <v>45319</v>
      </c>
    </row>
    <row r="93" spans="1:9" ht="13.5">
      <c r="A93" s="20">
        <v>88</v>
      </c>
      <c r="B93" s="20">
        <v>1</v>
      </c>
      <c r="C93" s="20">
        <v>2933</v>
      </c>
      <c r="D93" s="77" t="s">
        <v>245</v>
      </c>
      <c r="E93" s="20">
        <v>4153</v>
      </c>
      <c r="F93" s="20" t="s">
        <v>644</v>
      </c>
      <c r="G93" s="84">
        <v>45306</v>
      </c>
      <c r="H93" s="85">
        <v>20</v>
      </c>
      <c r="I93" s="84">
        <v>45325</v>
      </c>
    </row>
    <row r="94" spans="1:9" ht="13.5">
      <c r="A94" s="20">
        <v>89</v>
      </c>
      <c r="B94" s="20">
        <v>1</v>
      </c>
      <c r="C94" s="20">
        <v>3177</v>
      </c>
      <c r="D94" s="77" t="s">
        <v>293</v>
      </c>
      <c r="E94" s="20">
        <v>1072</v>
      </c>
      <c r="F94" s="20" t="s">
        <v>647</v>
      </c>
      <c r="G94" s="84">
        <v>45306</v>
      </c>
      <c r="H94" s="85">
        <v>20</v>
      </c>
      <c r="I94" s="84">
        <v>45325</v>
      </c>
    </row>
    <row r="95" spans="1:9" ht="13.5">
      <c r="A95" s="20">
        <v>90</v>
      </c>
      <c r="B95" s="20">
        <v>1</v>
      </c>
      <c r="C95" s="20">
        <v>2627</v>
      </c>
      <c r="D95" s="77" t="s">
        <v>351</v>
      </c>
      <c r="E95" s="20">
        <v>3170</v>
      </c>
      <c r="F95" s="20" t="s">
        <v>616</v>
      </c>
      <c r="G95" s="84">
        <v>45306</v>
      </c>
      <c r="H95" s="85">
        <v>10</v>
      </c>
      <c r="I95" s="84">
        <v>45315</v>
      </c>
    </row>
    <row r="96" spans="1:9" ht="13.5">
      <c r="A96" s="20">
        <v>91</v>
      </c>
      <c r="B96" s="20">
        <v>1</v>
      </c>
      <c r="C96" s="20">
        <v>2675</v>
      </c>
      <c r="D96" s="77" t="s">
        <v>175</v>
      </c>
      <c r="E96" s="20">
        <v>3111</v>
      </c>
      <c r="F96" s="20" t="s">
        <v>583</v>
      </c>
      <c r="G96" s="84">
        <v>45306</v>
      </c>
      <c r="H96" s="85">
        <v>10</v>
      </c>
      <c r="I96" s="84">
        <v>45315</v>
      </c>
    </row>
    <row r="97" spans="1:9" ht="13.5">
      <c r="A97" s="20">
        <v>92</v>
      </c>
      <c r="B97" s="20">
        <v>1</v>
      </c>
      <c r="C97" s="20">
        <v>1051</v>
      </c>
      <c r="D97" s="77" t="s">
        <v>16</v>
      </c>
      <c r="E97" s="20">
        <v>1160</v>
      </c>
      <c r="F97" s="20" t="s">
        <v>620</v>
      </c>
      <c r="G97" s="84">
        <v>45306</v>
      </c>
      <c r="H97" s="85">
        <v>5</v>
      </c>
      <c r="I97" s="84">
        <v>45310</v>
      </c>
    </row>
    <row r="98" spans="1:9" ht="13.5">
      <c r="A98" s="20">
        <v>93</v>
      </c>
      <c r="B98" s="20">
        <v>1</v>
      </c>
      <c r="C98" s="20">
        <v>2831</v>
      </c>
      <c r="D98" s="77" t="s">
        <v>209</v>
      </c>
      <c r="E98" s="20">
        <v>1020</v>
      </c>
      <c r="F98" s="20" t="s">
        <v>648</v>
      </c>
      <c r="G98" s="84">
        <v>45307</v>
      </c>
      <c r="H98" s="85">
        <v>11</v>
      </c>
      <c r="I98" s="84">
        <v>45317</v>
      </c>
    </row>
    <row r="99" spans="1:9" ht="13.5">
      <c r="A99" s="20">
        <v>94</v>
      </c>
      <c r="B99" s="20">
        <v>1</v>
      </c>
      <c r="C99" s="20">
        <v>3003</v>
      </c>
      <c r="D99" s="77" t="s">
        <v>257</v>
      </c>
      <c r="E99" s="20">
        <v>1141</v>
      </c>
      <c r="F99" s="20" t="s">
        <v>601</v>
      </c>
      <c r="G99" s="84">
        <v>45307</v>
      </c>
      <c r="H99" s="85">
        <v>11</v>
      </c>
      <c r="I99" s="84">
        <v>45317</v>
      </c>
    </row>
    <row r="100" spans="1:9" ht="13.5">
      <c r="A100" s="20">
        <v>95</v>
      </c>
      <c r="B100" s="20">
        <v>1</v>
      </c>
      <c r="C100" s="20">
        <v>3388</v>
      </c>
      <c r="D100" s="77" t="s">
        <v>486</v>
      </c>
      <c r="E100" s="20">
        <v>1000</v>
      </c>
      <c r="F100" s="20" t="s">
        <v>585</v>
      </c>
      <c r="G100" s="84">
        <v>45307</v>
      </c>
      <c r="H100" s="85">
        <v>15</v>
      </c>
      <c r="I100" s="84">
        <v>45321</v>
      </c>
    </row>
    <row r="101" spans="1:9" ht="13.5">
      <c r="A101" s="20">
        <v>96</v>
      </c>
      <c r="B101" s="20">
        <v>1</v>
      </c>
      <c r="C101" s="20">
        <v>3389</v>
      </c>
      <c r="D101" s="77" t="s">
        <v>488</v>
      </c>
      <c r="E101" s="20">
        <v>1031</v>
      </c>
      <c r="F101" s="20" t="s">
        <v>649</v>
      </c>
      <c r="G101" s="84">
        <v>45308</v>
      </c>
      <c r="H101" s="85">
        <v>10</v>
      </c>
      <c r="I101" s="84">
        <v>45317</v>
      </c>
    </row>
    <row r="102" spans="1:9" ht="13.5">
      <c r="A102" s="20">
        <v>97</v>
      </c>
      <c r="B102" s="20">
        <v>1</v>
      </c>
      <c r="C102" s="20">
        <v>2392</v>
      </c>
      <c r="D102" s="77" t="s">
        <v>129</v>
      </c>
      <c r="E102" s="20">
        <v>1322</v>
      </c>
      <c r="F102" s="20" t="s">
        <v>639</v>
      </c>
      <c r="G102" s="84">
        <v>45309</v>
      </c>
      <c r="H102" s="85">
        <v>20</v>
      </c>
      <c r="I102" s="84">
        <v>45328</v>
      </c>
    </row>
    <row r="103" spans="1:9" ht="13.5">
      <c r="A103" s="20">
        <v>98</v>
      </c>
      <c r="B103" s="20">
        <v>1</v>
      </c>
      <c r="C103" s="20">
        <v>2869</v>
      </c>
      <c r="D103" s="77" t="s">
        <v>223</v>
      </c>
      <c r="E103" s="20">
        <v>3170</v>
      </c>
      <c r="F103" s="20" t="s">
        <v>616</v>
      </c>
      <c r="G103" s="84">
        <v>45313</v>
      </c>
      <c r="H103" s="85">
        <v>10</v>
      </c>
      <c r="I103" s="84">
        <v>45322</v>
      </c>
    </row>
    <row r="104" spans="1:9" ht="13.5">
      <c r="A104" s="20">
        <v>99</v>
      </c>
      <c r="B104" s="20">
        <v>1</v>
      </c>
      <c r="C104" s="20">
        <v>2553</v>
      </c>
      <c r="D104" s="77" t="s">
        <v>157</v>
      </c>
      <c r="E104" s="20">
        <v>1182</v>
      </c>
      <c r="F104" s="20" t="s">
        <v>619</v>
      </c>
      <c r="G104" s="84">
        <v>45313</v>
      </c>
      <c r="H104" s="85">
        <v>10</v>
      </c>
      <c r="I104" s="84">
        <v>45322</v>
      </c>
    </row>
    <row r="105" spans="1:9" ht="13.5">
      <c r="A105" s="20">
        <v>100</v>
      </c>
      <c r="B105" s="20">
        <v>1</v>
      </c>
      <c r="C105" s="20">
        <v>2548</v>
      </c>
      <c r="D105" s="77" t="s">
        <v>156</v>
      </c>
      <c r="E105" s="20">
        <v>1100</v>
      </c>
      <c r="F105" s="20" t="s">
        <v>609</v>
      </c>
      <c r="G105" s="84">
        <v>45313</v>
      </c>
      <c r="H105" s="85">
        <v>15</v>
      </c>
      <c r="I105" s="84">
        <v>45327</v>
      </c>
    </row>
    <row r="106" spans="1:9" ht="13.5">
      <c r="A106" s="20">
        <v>101</v>
      </c>
      <c r="B106" s="20">
        <v>1</v>
      </c>
      <c r="C106" s="20">
        <v>871</v>
      </c>
      <c r="D106" s="77" t="s">
        <v>11</v>
      </c>
      <c r="E106" s="20">
        <v>1130</v>
      </c>
      <c r="F106" s="20" t="s">
        <v>641</v>
      </c>
      <c r="G106" s="84">
        <v>45313</v>
      </c>
      <c r="H106" s="85">
        <v>20</v>
      </c>
      <c r="I106" s="84">
        <v>45332</v>
      </c>
    </row>
    <row r="107" spans="1:9" ht="13.5">
      <c r="A107" s="20">
        <v>102</v>
      </c>
      <c r="B107" s="20">
        <v>1</v>
      </c>
      <c r="C107" s="20">
        <v>2421</v>
      </c>
      <c r="D107" s="77" t="s">
        <v>133</v>
      </c>
      <c r="E107" s="20">
        <v>1162</v>
      </c>
      <c r="F107" s="20" t="s">
        <v>584</v>
      </c>
      <c r="G107" s="84">
        <v>45316</v>
      </c>
      <c r="H107" s="85">
        <v>15</v>
      </c>
      <c r="I107" s="84">
        <v>45330</v>
      </c>
    </row>
  </sheetData>
  <sortState ref="B6:I58">
    <sortCondition ref="G6:G58"/>
  </sortState>
  <mergeCells count="1">
    <mergeCell ref="A1:I3"/>
  </mergeCells>
  <conditionalFormatting sqref="C27:C29">
    <cfRule type="duplicateValues" dxfId="135" priority="311"/>
  </conditionalFormatting>
  <conditionalFormatting sqref="C28:C29">
    <cfRule type="duplicateValues" dxfId="134" priority="310"/>
  </conditionalFormatting>
  <conditionalFormatting sqref="C29">
    <cfRule type="duplicateValues" dxfId="133" priority="309"/>
  </conditionalFormatting>
  <conditionalFormatting sqref="C25">
    <cfRule type="duplicateValues" dxfId="132" priority="288"/>
  </conditionalFormatting>
  <conditionalFormatting sqref="C23">
    <cfRule type="duplicateValues" dxfId="131" priority="271"/>
  </conditionalFormatting>
  <conditionalFormatting sqref="C24">
    <cfRule type="duplicateValues" dxfId="130" priority="270"/>
  </conditionalFormatting>
  <conditionalFormatting sqref="C6:C22">
    <cfRule type="duplicateValues" dxfId="129" priority="269"/>
  </conditionalFormatting>
  <conditionalFormatting sqref="C26">
    <cfRule type="duplicateValues" dxfId="128" priority="267"/>
  </conditionalFormatting>
  <conditionalFormatting sqref="C27:C32">
    <cfRule type="duplicateValues" dxfId="127" priority="266"/>
  </conditionalFormatting>
  <conditionalFormatting sqref="C28:C32">
    <cfRule type="duplicateValues" dxfId="126" priority="265"/>
  </conditionalFormatting>
  <conditionalFormatting sqref="C30:C32">
    <cfRule type="duplicateValues" dxfId="125" priority="264"/>
  </conditionalFormatting>
  <conditionalFormatting sqref="C31:C32">
    <cfRule type="duplicateValues" dxfId="124" priority="262"/>
  </conditionalFormatting>
  <conditionalFormatting sqref="C32">
    <cfRule type="duplicateValues" dxfId="123" priority="261"/>
  </conditionalFormatting>
  <conditionalFormatting sqref="C6:C32">
    <cfRule type="duplicateValues" dxfId="122" priority="318"/>
  </conditionalFormatting>
  <conditionalFormatting sqref="C20">
    <cfRule type="duplicateValues" dxfId="121" priority="260"/>
  </conditionalFormatting>
  <conditionalFormatting sqref="C24:C26">
    <cfRule type="duplicateValues" dxfId="120" priority="259"/>
  </conditionalFormatting>
  <conditionalFormatting sqref="C19">
    <cfRule type="duplicateValues" dxfId="119" priority="258"/>
  </conditionalFormatting>
  <conditionalFormatting sqref="C6:C17">
    <cfRule type="duplicateValues" dxfId="118" priority="255"/>
  </conditionalFormatting>
  <conditionalFormatting sqref="C6:C7">
    <cfRule type="duplicateValues" dxfId="117" priority="233"/>
  </conditionalFormatting>
  <conditionalFormatting sqref="C6">
    <cfRule type="duplicateValues" dxfId="116" priority="232"/>
  </conditionalFormatting>
  <conditionalFormatting sqref="C15">
    <cfRule type="duplicateValues" dxfId="115" priority="231"/>
  </conditionalFormatting>
  <conditionalFormatting sqref="C16">
    <cfRule type="duplicateValues" dxfId="114" priority="230"/>
  </conditionalFormatting>
  <conditionalFormatting sqref="C17:C20">
    <cfRule type="duplicateValues" dxfId="113" priority="228"/>
  </conditionalFormatting>
  <conditionalFormatting sqref="C23:C24">
    <cfRule type="duplicateValues" dxfId="112" priority="227"/>
  </conditionalFormatting>
  <conditionalFormatting sqref="C31">
    <cfRule type="duplicateValues" dxfId="111" priority="226"/>
  </conditionalFormatting>
  <conditionalFormatting sqref="C6:C14">
    <cfRule type="duplicateValues" dxfId="110" priority="225"/>
  </conditionalFormatting>
  <conditionalFormatting sqref="C30:C31">
    <cfRule type="duplicateValues" dxfId="109" priority="224"/>
  </conditionalFormatting>
  <conditionalFormatting sqref="C18">
    <cfRule type="duplicateValues" dxfId="108" priority="222"/>
  </conditionalFormatting>
  <conditionalFormatting sqref="C22:C32">
    <cfRule type="duplicateValues" dxfId="107" priority="216"/>
  </conditionalFormatting>
  <conditionalFormatting sqref="C26:C32">
    <cfRule type="duplicateValues" dxfId="106" priority="215"/>
  </conditionalFormatting>
  <conditionalFormatting sqref="C20:C32">
    <cfRule type="duplicateValues" dxfId="105" priority="213"/>
  </conditionalFormatting>
  <conditionalFormatting sqref="C17:C32">
    <cfRule type="duplicateValues" dxfId="104" priority="339"/>
  </conditionalFormatting>
  <conditionalFormatting sqref="C21:C32">
    <cfRule type="duplicateValues" dxfId="103" priority="340"/>
  </conditionalFormatting>
  <conditionalFormatting sqref="C23:C32">
    <cfRule type="duplicateValues" dxfId="102" priority="342"/>
  </conditionalFormatting>
  <conditionalFormatting sqref="C29:C32">
    <cfRule type="duplicateValues" dxfId="101" priority="345"/>
  </conditionalFormatting>
  <conditionalFormatting sqref="C17">
    <cfRule type="duplicateValues" dxfId="100" priority="210"/>
  </conditionalFormatting>
  <conditionalFormatting sqref="C12">
    <cfRule type="duplicateValues" dxfId="99" priority="205"/>
  </conditionalFormatting>
  <conditionalFormatting sqref="C13">
    <cfRule type="duplicateValues" dxfId="98" priority="204"/>
  </conditionalFormatting>
  <conditionalFormatting sqref="C14">
    <cfRule type="duplicateValues" dxfId="97" priority="203"/>
  </conditionalFormatting>
  <conditionalFormatting sqref="C6:C11">
    <cfRule type="duplicateValues" dxfId="96" priority="200"/>
  </conditionalFormatting>
  <conditionalFormatting sqref="C20:C26">
    <cfRule type="duplicateValues" dxfId="95" priority="198"/>
  </conditionalFormatting>
  <conditionalFormatting sqref="C21:C26">
    <cfRule type="duplicateValues" dxfId="94" priority="197"/>
  </conditionalFormatting>
  <conditionalFormatting sqref="C22:C26">
    <cfRule type="duplicateValues" dxfId="93" priority="196"/>
  </conditionalFormatting>
  <conditionalFormatting sqref="C23:C26">
    <cfRule type="duplicateValues" dxfId="92" priority="195"/>
  </conditionalFormatting>
  <conditionalFormatting sqref="C25:C26">
    <cfRule type="duplicateValues" dxfId="91" priority="193"/>
  </conditionalFormatting>
  <conditionalFormatting sqref="C6:C26">
    <cfRule type="duplicateValues" dxfId="90" priority="192"/>
  </conditionalFormatting>
  <conditionalFormatting sqref="C6:C16">
    <cfRule type="duplicateValues" dxfId="89" priority="190"/>
  </conditionalFormatting>
  <conditionalFormatting sqref="C20:C21">
    <cfRule type="duplicateValues" dxfId="88" priority="186"/>
  </conditionalFormatting>
  <conditionalFormatting sqref="C6:C15">
    <cfRule type="duplicateValues" dxfId="87" priority="185"/>
  </conditionalFormatting>
  <conditionalFormatting sqref="C18:C27">
    <cfRule type="duplicateValues" dxfId="86" priority="181"/>
  </conditionalFormatting>
  <conditionalFormatting sqref="C6:C28">
    <cfRule type="duplicateValues" dxfId="85" priority="180"/>
  </conditionalFormatting>
  <conditionalFormatting sqref="C22:C27">
    <cfRule type="duplicateValues" dxfId="84" priority="179"/>
  </conditionalFormatting>
  <conditionalFormatting sqref="C24:C27">
    <cfRule type="duplicateValues" dxfId="83" priority="178"/>
  </conditionalFormatting>
  <conditionalFormatting sqref="C14:C18">
    <cfRule type="duplicateValues" dxfId="82" priority="176"/>
  </conditionalFormatting>
  <conditionalFormatting sqref="C15:C18">
    <cfRule type="duplicateValues" dxfId="81" priority="175"/>
  </conditionalFormatting>
  <conditionalFormatting sqref="C16:C18">
    <cfRule type="duplicateValues" dxfId="80" priority="174"/>
  </conditionalFormatting>
  <conditionalFormatting sqref="C17:C18">
    <cfRule type="duplicateValues" dxfId="79" priority="173"/>
  </conditionalFormatting>
  <conditionalFormatting sqref="C6:C12">
    <cfRule type="duplicateValues" dxfId="78" priority="171"/>
  </conditionalFormatting>
  <conditionalFormatting sqref="C6:C18">
    <cfRule type="duplicateValues" dxfId="77" priority="169"/>
  </conditionalFormatting>
  <conditionalFormatting sqref="C21">
    <cfRule type="duplicateValues" dxfId="76" priority="167"/>
  </conditionalFormatting>
  <conditionalFormatting sqref="C22:C24">
    <cfRule type="duplicateValues" dxfId="75" priority="166"/>
  </conditionalFormatting>
  <conditionalFormatting sqref="C19:C27">
    <cfRule type="duplicateValues" dxfId="74" priority="161"/>
  </conditionalFormatting>
  <conditionalFormatting sqref="C13:C27">
    <cfRule type="duplicateValues" dxfId="73" priority="160"/>
  </conditionalFormatting>
  <conditionalFormatting sqref="C27">
    <cfRule type="duplicateValues" dxfId="72" priority="147"/>
  </conditionalFormatting>
  <conditionalFormatting sqref="C28:C37">
    <cfRule type="duplicateValues" dxfId="71" priority="146"/>
  </conditionalFormatting>
  <conditionalFormatting sqref="C29:C37">
    <cfRule type="duplicateValues" dxfId="70" priority="145"/>
  </conditionalFormatting>
  <conditionalFormatting sqref="C30">
    <cfRule type="duplicateValues" dxfId="69" priority="144"/>
  </conditionalFormatting>
  <conditionalFormatting sqref="C31:C37">
    <cfRule type="duplicateValues" dxfId="68" priority="143"/>
  </conditionalFormatting>
  <conditionalFormatting sqref="C21:C38">
    <cfRule type="duplicateValues" dxfId="67" priority="142"/>
  </conditionalFormatting>
  <conditionalFormatting sqref="C22:C37">
    <cfRule type="duplicateValues" dxfId="66" priority="141"/>
  </conditionalFormatting>
  <conditionalFormatting sqref="C23:C37">
    <cfRule type="duplicateValues" dxfId="65" priority="140"/>
  </conditionalFormatting>
  <conditionalFormatting sqref="C24:C37">
    <cfRule type="duplicateValues" dxfId="64" priority="139"/>
  </conditionalFormatting>
  <conditionalFormatting sqref="C25:C37">
    <cfRule type="duplicateValues" dxfId="63" priority="138"/>
  </conditionalFormatting>
  <conditionalFormatting sqref="C19:C38">
    <cfRule type="duplicateValues" dxfId="62" priority="137"/>
  </conditionalFormatting>
  <conditionalFormatting sqref="C13:C38">
    <cfRule type="duplicateValues" dxfId="61" priority="136"/>
  </conditionalFormatting>
  <conditionalFormatting sqref="C6:C39">
    <cfRule type="duplicateValues" dxfId="60" priority="135"/>
  </conditionalFormatting>
  <conditionalFormatting sqref="C26:C37">
    <cfRule type="duplicateValues" dxfId="59" priority="134"/>
  </conditionalFormatting>
  <conditionalFormatting sqref="C27:C37">
    <cfRule type="duplicateValues" dxfId="58" priority="133"/>
  </conditionalFormatting>
  <conditionalFormatting sqref="C32:C37">
    <cfRule type="duplicateValues" dxfId="57" priority="132"/>
  </conditionalFormatting>
  <conditionalFormatting sqref="C33:C37">
    <cfRule type="duplicateValues" dxfId="56" priority="131"/>
  </conditionalFormatting>
  <conditionalFormatting sqref="C34:C37">
    <cfRule type="duplicateValues" dxfId="55" priority="130"/>
  </conditionalFormatting>
  <conditionalFormatting sqref="C35:C37">
    <cfRule type="duplicateValues" dxfId="54" priority="129"/>
  </conditionalFormatting>
  <conditionalFormatting sqref="C36:C37">
    <cfRule type="duplicateValues" dxfId="53" priority="128"/>
  </conditionalFormatting>
  <conditionalFormatting sqref="C37">
    <cfRule type="duplicateValues" dxfId="52" priority="127"/>
  </conditionalFormatting>
  <conditionalFormatting sqref="C11">
    <cfRule type="duplicateValues" dxfId="51" priority="126"/>
  </conditionalFormatting>
  <conditionalFormatting sqref="C13:C17">
    <cfRule type="duplicateValues" dxfId="50" priority="125"/>
  </conditionalFormatting>
  <conditionalFormatting sqref="C14:C17">
    <cfRule type="duplicateValues" dxfId="49" priority="124"/>
  </conditionalFormatting>
  <conditionalFormatting sqref="C15:C17">
    <cfRule type="duplicateValues" dxfId="48" priority="123"/>
  </conditionalFormatting>
  <conditionalFormatting sqref="C16:C17">
    <cfRule type="duplicateValues" dxfId="47" priority="122"/>
  </conditionalFormatting>
  <conditionalFormatting sqref="C6:C10">
    <cfRule type="duplicateValues" dxfId="46" priority="117"/>
  </conditionalFormatting>
  <conditionalFormatting sqref="C6:C19">
    <cfRule type="duplicateValues" dxfId="45" priority="115"/>
  </conditionalFormatting>
  <conditionalFormatting sqref="C22">
    <cfRule type="duplicateValues" dxfId="44" priority="114"/>
  </conditionalFormatting>
  <conditionalFormatting sqref="C27:C30">
    <cfRule type="duplicateValues" dxfId="43" priority="113"/>
  </conditionalFormatting>
  <conditionalFormatting sqref="C29:C30">
    <cfRule type="duplicateValues" dxfId="42" priority="112"/>
  </conditionalFormatting>
  <conditionalFormatting sqref="C32:C36">
    <cfRule type="duplicateValues" dxfId="41" priority="111"/>
  </conditionalFormatting>
  <conditionalFormatting sqref="C24:C30">
    <cfRule type="duplicateValues" dxfId="40" priority="110"/>
  </conditionalFormatting>
  <conditionalFormatting sqref="C25:C30">
    <cfRule type="duplicateValues" dxfId="39" priority="109"/>
  </conditionalFormatting>
  <conditionalFormatting sqref="C26:C30">
    <cfRule type="duplicateValues" dxfId="38" priority="108"/>
  </conditionalFormatting>
  <conditionalFormatting sqref="C33:C36">
    <cfRule type="duplicateValues" dxfId="37" priority="107"/>
  </conditionalFormatting>
  <conditionalFormatting sqref="C28">
    <cfRule type="duplicateValues" dxfId="36" priority="106"/>
  </conditionalFormatting>
  <conditionalFormatting sqref="C34:C36">
    <cfRule type="duplicateValues" dxfId="35" priority="104"/>
  </conditionalFormatting>
  <conditionalFormatting sqref="C35:C36">
    <cfRule type="duplicateValues" dxfId="34" priority="103"/>
  </conditionalFormatting>
  <conditionalFormatting sqref="C36">
    <cfRule type="duplicateValues" dxfId="33" priority="102"/>
  </conditionalFormatting>
  <conditionalFormatting sqref="C31:C38">
    <cfRule type="duplicateValues" dxfId="32" priority="101"/>
  </conditionalFormatting>
  <conditionalFormatting sqref="C18:C38">
    <cfRule type="duplicateValues" dxfId="31" priority="100"/>
  </conditionalFormatting>
  <conditionalFormatting sqref="C12:C38">
    <cfRule type="duplicateValues" dxfId="30" priority="99"/>
  </conditionalFormatting>
  <conditionalFormatting sqref="C23:C38">
    <cfRule type="duplicateValues" dxfId="29" priority="97"/>
  </conditionalFormatting>
  <conditionalFormatting sqref="C37:C38">
    <cfRule type="duplicateValues" dxfId="28" priority="95"/>
  </conditionalFormatting>
  <conditionalFormatting sqref="C6:C33">
    <cfRule type="duplicateValues" dxfId="27" priority="94"/>
  </conditionalFormatting>
  <conditionalFormatting sqref="C10">
    <cfRule type="duplicateValues" dxfId="26" priority="89"/>
  </conditionalFormatting>
  <conditionalFormatting sqref="C24:C31">
    <cfRule type="duplicateValues" dxfId="25" priority="86"/>
  </conditionalFormatting>
  <conditionalFormatting sqref="C25:C31">
    <cfRule type="duplicateValues" dxfId="24" priority="85"/>
  </conditionalFormatting>
  <conditionalFormatting sqref="C27:C31">
    <cfRule type="duplicateValues" dxfId="23" priority="83"/>
  </conditionalFormatting>
  <conditionalFormatting sqref="C28:C31">
    <cfRule type="duplicateValues" dxfId="22" priority="82"/>
  </conditionalFormatting>
  <conditionalFormatting sqref="C29:C31">
    <cfRule type="duplicateValues" dxfId="21" priority="79"/>
  </conditionalFormatting>
  <conditionalFormatting sqref="C36:C42">
    <cfRule type="duplicateValues" dxfId="20" priority="69"/>
  </conditionalFormatting>
  <conditionalFormatting sqref="C6:C42">
    <cfRule type="duplicateValues" dxfId="19" priority="64"/>
  </conditionalFormatting>
  <conditionalFormatting sqref="C23:C35">
    <cfRule type="duplicateValues" dxfId="18" priority="61"/>
  </conditionalFormatting>
  <conditionalFormatting sqref="C20:C42">
    <cfRule type="duplicateValues" dxfId="17" priority="60"/>
  </conditionalFormatting>
  <conditionalFormatting sqref="C22:C42">
    <cfRule type="duplicateValues" dxfId="16" priority="59"/>
  </conditionalFormatting>
  <conditionalFormatting sqref="C24:C35">
    <cfRule type="duplicateValues" dxfId="15" priority="57"/>
  </conditionalFormatting>
  <conditionalFormatting sqref="C25:C35">
    <cfRule type="duplicateValues" dxfId="14" priority="56"/>
  </conditionalFormatting>
  <conditionalFormatting sqref="C26:C35">
    <cfRule type="duplicateValues" dxfId="13" priority="55"/>
  </conditionalFormatting>
  <conditionalFormatting sqref="C27:C35">
    <cfRule type="duplicateValues" dxfId="12" priority="54"/>
  </conditionalFormatting>
  <conditionalFormatting sqref="C29:C35">
    <cfRule type="duplicateValues" dxfId="11" priority="52"/>
  </conditionalFormatting>
  <conditionalFormatting sqref="C31:C35">
    <cfRule type="duplicateValues" dxfId="10" priority="50"/>
  </conditionalFormatting>
  <conditionalFormatting sqref="C32:C35">
    <cfRule type="duplicateValues" dxfId="9" priority="49"/>
  </conditionalFormatting>
  <conditionalFormatting sqref="C33:C35">
    <cfRule type="duplicateValues" dxfId="8" priority="48"/>
  </conditionalFormatting>
  <conditionalFormatting sqref="C34:C35">
    <cfRule type="duplicateValues" dxfId="7" priority="47"/>
  </conditionalFormatting>
  <conditionalFormatting sqref="C35">
    <cfRule type="duplicateValues" dxfId="6" priority="46"/>
  </conditionalFormatting>
  <conditionalFormatting sqref="C38">
    <cfRule type="duplicateValues" dxfId="5" priority="43"/>
  </conditionalFormatting>
  <conditionalFormatting sqref="C39">
    <cfRule type="duplicateValues" dxfId="4" priority="42"/>
  </conditionalFormatting>
  <conditionalFormatting sqref="C40">
    <cfRule type="duplicateValues" dxfId="3" priority="41"/>
  </conditionalFormatting>
  <conditionalFormatting sqref="C41:C42">
    <cfRule type="duplicateValues" dxfId="2" priority="40"/>
  </conditionalFormatting>
  <conditionalFormatting sqref="C42">
    <cfRule type="duplicateValues" dxfId="1" priority="39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76"/>
  <sheetViews>
    <sheetView workbookViewId="0">
      <pane ySplit="4" topLeftCell="A446" activePane="bottomLeft" state="frozen"/>
      <selection pane="bottomLeft" activeCell="I459" sqref="I459"/>
    </sheetView>
  </sheetViews>
  <sheetFormatPr defaultRowHeight="12"/>
  <cols>
    <col min="1" max="1" width="5" style="44" customWidth="1"/>
    <col min="2" max="2" width="7.42578125" style="6" bestFit="1" customWidth="1"/>
    <col min="3" max="3" width="32.42578125" style="44" bestFit="1" customWidth="1"/>
    <col min="4" max="4" width="17.42578125" style="18" bestFit="1" customWidth="1"/>
    <col min="5" max="5" width="15.140625" style="37" bestFit="1" customWidth="1"/>
    <col min="6" max="6" width="17.42578125" style="33" bestFit="1" customWidth="1"/>
    <col min="7" max="7" width="16.42578125" style="18" bestFit="1" customWidth="1"/>
    <col min="8" max="8" width="15.140625" style="32" bestFit="1" customWidth="1"/>
    <col min="9" max="9" width="13.28515625" style="22" customWidth="1"/>
    <col min="10" max="10" width="11" style="12" bestFit="1" customWidth="1"/>
    <col min="11" max="11" width="11" style="12" customWidth="1"/>
    <col min="12" max="13" width="15.140625" style="6" bestFit="1" customWidth="1"/>
    <col min="14" max="14" width="15.140625" style="12" bestFit="1" customWidth="1"/>
    <col min="15" max="15" width="14.140625" style="12" bestFit="1" customWidth="1"/>
    <col min="16" max="16" width="8" style="12" bestFit="1" customWidth="1"/>
    <col min="17" max="16384" width="9.140625" style="12"/>
  </cols>
  <sheetData>
    <row r="1" spans="1:16">
      <c r="M1" s="6" t="s">
        <v>457</v>
      </c>
    </row>
    <row r="2" spans="1:16">
      <c r="A2" s="99" t="s">
        <v>651</v>
      </c>
      <c r="B2" s="98"/>
      <c r="C2" s="98"/>
      <c r="D2" s="98"/>
      <c r="E2" s="41"/>
      <c r="F2" s="34"/>
      <c r="G2" s="108"/>
      <c r="H2" s="41"/>
      <c r="L2" s="6" t="s">
        <v>456</v>
      </c>
      <c r="M2" s="6">
        <v>701</v>
      </c>
    </row>
    <row r="3" spans="1:16">
      <c r="J3" s="13"/>
      <c r="K3" s="13"/>
      <c r="L3" s="6" t="s">
        <v>458</v>
      </c>
      <c r="M3" s="19" t="s">
        <v>471</v>
      </c>
    </row>
    <row r="4" spans="1:16">
      <c r="A4" s="99" t="s">
        <v>0</v>
      </c>
      <c r="B4" s="106" t="s">
        <v>1</v>
      </c>
      <c r="C4" s="99" t="s">
        <v>2</v>
      </c>
      <c r="D4" s="103" t="s">
        <v>459</v>
      </c>
      <c r="E4" s="40" t="s">
        <v>458</v>
      </c>
      <c r="F4" s="54" t="s">
        <v>460</v>
      </c>
      <c r="G4" s="111" t="s">
        <v>461</v>
      </c>
      <c r="H4" s="26" t="s">
        <v>455</v>
      </c>
      <c r="L4" s="19" t="s">
        <v>472</v>
      </c>
      <c r="M4" s="19" t="s">
        <v>478</v>
      </c>
    </row>
    <row r="5" spans="1:16">
      <c r="A5" s="102">
        <v>1</v>
      </c>
      <c r="B5" s="107">
        <v>200</v>
      </c>
      <c r="C5" s="100" t="s">
        <v>3</v>
      </c>
      <c r="D5" s="104">
        <v>4804.1099999999997</v>
      </c>
      <c r="E5" s="35">
        <f>D5-H5</f>
        <v>1344.3999999999996</v>
      </c>
      <c r="F5" s="53">
        <f>IFERROR(VLOOKUP(B5,ADI!B:D,3,0),"0,00")</f>
        <v>1633.4</v>
      </c>
      <c r="G5" s="112">
        <v>1826.31</v>
      </c>
      <c r="H5" s="35">
        <f>F5+G5</f>
        <v>3459.71</v>
      </c>
      <c r="I5" s="22" t="str">
        <f>VLOOKUP(B5,'FOLHA RESUMIDA'!C:D,2,0)</f>
        <v>MARIA DO CARMO DE SOUSA</v>
      </c>
    </row>
    <row r="6" spans="1:16">
      <c r="A6" s="102">
        <v>1</v>
      </c>
      <c r="B6" s="107">
        <v>397</v>
      </c>
      <c r="C6" s="100" t="s">
        <v>4</v>
      </c>
      <c r="D6" s="104">
        <v>5000.8</v>
      </c>
      <c r="E6" s="35">
        <f t="shared" ref="E6:E69" si="0">D6-H6</f>
        <v>1813.8000000000002</v>
      </c>
      <c r="F6" s="58">
        <f>IFERROR(VLOOKUP(B6,ADI!B:D,3,0),"0,00")</f>
        <v>1700.27</v>
      </c>
      <c r="G6" s="112">
        <v>1486.73</v>
      </c>
      <c r="H6" s="35">
        <f t="shared" ref="H6:H69" si="1">F6+G6</f>
        <v>3187</v>
      </c>
      <c r="I6" s="45" t="str">
        <f>VLOOKUP(B6,'FOLHA RESUMIDA'!C:D,2,0)</f>
        <v>MARIA AMARA MEDEIROS</v>
      </c>
    </row>
    <row r="7" spans="1:16">
      <c r="A7" s="102">
        <v>1</v>
      </c>
      <c r="B7" s="107">
        <v>508</v>
      </c>
      <c r="C7" s="100" t="s">
        <v>5</v>
      </c>
      <c r="D7" s="104">
        <v>6776.75</v>
      </c>
      <c r="E7" s="35">
        <f t="shared" si="0"/>
        <v>6769.66</v>
      </c>
      <c r="F7" s="58" t="str">
        <f>IFERROR(VLOOKUP(B7,ADI!B:D,3,0),"0,00")</f>
        <v>0,00</v>
      </c>
      <c r="G7" s="112">
        <v>7.09</v>
      </c>
      <c r="H7" s="35">
        <f t="shared" si="1"/>
        <v>7.09</v>
      </c>
      <c r="I7" s="45" t="str">
        <f>VLOOKUP(B7,'FOLHA RESUMIDA'!C:D,2,0)</f>
        <v>SANDRA EMIDIO PEREIRA</v>
      </c>
      <c r="L7" s="13" t="s">
        <v>459</v>
      </c>
      <c r="M7" s="7" t="s">
        <v>458</v>
      </c>
      <c r="N7" s="13" t="s">
        <v>460</v>
      </c>
      <c r="O7" s="13" t="s">
        <v>461</v>
      </c>
      <c r="P7" s="8" t="s">
        <v>455</v>
      </c>
    </row>
    <row r="8" spans="1:16">
      <c r="A8" s="102">
        <v>1</v>
      </c>
      <c r="B8" s="107">
        <v>510</v>
      </c>
      <c r="C8" s="100" t="s">
        <v>6</v>
      </c>
      <c r="D8" s="104">
        <v>4667.08</v>
      </c>
      <c r="E8" s="35">
        <f t="shared" si="0"/>
        <v>1634.71</v>
      </c>
      <c r="F8" s="58">
        <f>IFERROR(VLOOKUP(B8,ADI!B:D,3,0),"0,00")</f>
        <v>1400.4</v>
      </c>
      <c r="G8" s="112">
        <v>1631.97</v>
      </c>
      <c r="H8" s="35">
        <f t="shared" si="1"/>
        <v>3032.37</v>
      </c>
      <c r="I8" s="45" t="str">
        <f>VLOOKUP(B8,'FOLHA RESUMIDA'!C:D,2,0)</f>
        <v>FRANCISCO FERREIRA DE SOUSA</v>
      </c>
    </row>
    <row r="9" spans="1:16">
      <c r="A9" s="102">
        <v>1</v>
      </c>
      <c r="B9" s="107">
        <v>542</v>
      </c>
      <c r="C9" s="100" t="s">
        <v>7</v>
      </c>
      <c r="D9" s="104">
        <v>2607.83</v>
      </c>
      <c r="E9" s="35">
        <f t="shared" si="0"/>
        <v>506.4699999999998</v>
      </c>
      <c r="F9" s="58">
        <f>IFERROR(VLOOKUP(B9,ADI!B:D,3,0),"0,00")</f>
        <v>673.61</v>
      </c>
      <c r="G9" s="112">
        <v>1427.75</v>
      </c>
      <c r="H9" s="35">
        <f t="shared" si="1"/>
        <v>2101.36</v>
      </c>
      <c r="I9" s="45" t="str">
        <f>VLOOKUP(B9,'FOLHA RESUMIDA'!C:D,2,0)</f>
        <v>ANA MARTA MARCELINO DA SILVA</v>
      </c>
    </row>
    <row r="10" spans="1:16">
      <c r="A10" s="102">
        <v>1</v>
      </c>
      <c r="B10" s="107">
        <v>788</v>
      </c>
      <c r="C10" s="100" t="s">
        <v>8</v>
      </c>
      <c r="D10" s="104">
        <v>3353.92</v>
      </c>
      <c r="E10" s="35">
        <f t="shared" si="0"/>
        <v>1168.8900000000003</v>
      </c>
      <c r="F10" s="58">
        <f>IFERROR(VLOOKUP(B10,ADI!B:D,3,0),"0,00")</f>
        <v>1140.33</v>
      </c>
      <c r="G10" s="112">
        <v>1044.7</v>
      </c>
      <c r="H10" s="35">
        <f t="shared" si="1"/>
        <v>2185.0299999999997</v>
      </c>
      <c r="I10" s="45" t="str">
        <f>VLOOKUP(B10,'FOLHA RESUMIDA'!C:D,2,0)</f>
        <v>IVONEIDE FRANCISCA S ALMEIDA</v>
      </c>
    </row>
    <row r="11" spans="1:16">
      <c r="A11" s="102">
        <v>1</v>
      </c>
      <c r="B11" s="107">
        <v>830</v>
      </c>
      <c r="C11" s="100" t="s">
        <v>9</v>
      </c>
      <c r="D11" s="104">
        <v>5006.45</v>
      </c>
      <c r="E11" s="35">
        <f t="shared" si="0"/>
        <v>1682.0599999999995</v>
      </c>
      <c r="F11" s="58">
        <f>IFERROR(VLOOKUP(B11,ADI!B:D,3,0),"0,00")</f>
        <v>1702.19</v>
      </c>
      <c r="G11" s="112">
        <v>1622.2</v>
      </c>
      <c r="H11" s="35">
        <f t="shared" si="1"/>
        <v>3324.3900000000003</v>
      </c>
      <c r="I11" s="45" t="str">
        <f>VLOOKUP(B11,'FOLHA RESUMIDA'!C:D,2,0)</f>
        <v>CARLOS ANTONIO DA SILVA</v>
      </c>
    </row>
    <row r="12" spans="1:16">
      <c r="A12" s="102">
        <v>1</v>
      </c>
      <c r="B12" s="107">
        <v>863</v>
      </c>
      <c r="C12" s="100" t="s">
        <v>10</v>
      </c>
      <c r="D12" s="104">
        <v>2539.21</v>
      </c>
      <c r="E12" s="35">
        <f t="shared" si="0"/>
        <v>1116.49</v>
      </c>
      <c r="F12" s="58">
        <f>IFERROR(VLOOKUP(B12,ADI!B:D,3,0),"0,00")</f>
        <v>863.33</v>
      </c>
      <c r="G12" s="112">
        <v>559.39</v>
      </c>
      <c r="H12" s="35">
        <f t="shared" si="1"/>
        <v>1422.72</v>
      </c>
      <c r="I12" s="45" t="str">
        <f>VLOOKUP(B12,'FOLHA RESUMIDA'!C:D,2,0)</f>
        <v>JOSE AMARO DOS SANTOS</v>
      </c>
    </row>
    <row r="13" spans="1:16">
      <c r="A13" s="102">
        <v>1</v>
      </c>
      <c r="B13" s="107">
        <v>871</v>
      </c>
      <c r="C13" s="100" t="s">
        <v>11</v>
      </c>
      <c r="D13" s="104">
        <v>10767.47</v>
      </c>
      <c r="E13" s="35">
        <f t="shared" si="0"/>
        <v>7433.57</v>
      </c>
      <c r="F13" s="58">
        <f>IFERROR(VLOOKUP(B13,ADI!B:D,3,0),"0,00")</f>
        <v>1830.47</v>
      </c>
      <c r="G13" s="112">
        <v>1503.43</v>
      </c>
      <c r="H13" s="35">
        <f t="shared" si="1"/>
        <v>3333.9</v>
      </c>
      <c r="I13" s="45" t="str">
        <f>VLOOKUP(B13,'FOLHA RESUMIDA'!C:D,2,0)</f>
        <v>MARIA LUISA P DE LEMOS</v>
      </c>
    </row>
    <row r="14" spans="1:16">
      <c r="A14" s="102">
        <v>1</v>
      </c>
      <c r="B14" s="107">
        <v>897</v>
      </c>
      <c r="C14" s="100" t="s">
        <v>12</v>
      </c>
      <c r="D14" s="104">
        <v>1894.8</v>
      </c>
      <c r="E14" s="35">
        <f t="shared" si="0"/>
        <v>1610.9099999999999</v>
      </c>
      <c r="F14" s="58">
        <f>IFERROR(VLOOKUP(B14,ADI!B:D,3,0),"0,00")</f>
        <v>189.48</v>
      </c>
      <c r="G14" s="112">
        <v>94.41</v>
      </c>
      <c r="H14" s="35">
        <f t="shared" si="1"/>
        <v>283.89</v>
      </c>
      <c r="I14" s="45" t="str">
        <f>VLOOKUP(B14,'FOLHA RESUMIDA'!C:D,2,0)</f>
        <v>EUNICE DE ASSIS CALIXTO</v>
      </c>
    </row>
    <row r="15" spans="1:16">
      <c r="A15" s="102">
        <v>1</v>
      </c>
      <c r="B15" s="107">
        <v>996</v>
      </c>
      <c r="C15" s="100" t="s">
        <v>13</v>
      </c>
      <c r="D15" s="104">
        <v>3941.32</v>
      </c>
      <c r="E15" s="35">
        <f t="shared" si="0"/>
        <v>2017.6600000000003</v>
      </c>
      <c r="F15" s="58">
        <f>IFERROR(VLOOKUP(B15,ADI!B:D,3,0),"0,00")</f>
        <v>1339.32</v>
      </c>
      <c r="G15" s="112">
        <v>584.34</v>
      </c>
      <c r="H15" s="35">
        <f t="shared" si="1"/>
        <v>1923.6599999999999</v>
      </c>
      <c r="I15" s="45" t="str">
        <f>VLOOKUP(B15,'FOLHA RESUMIDA'!C:D,2,0)</f>
        <v>FIRMINO SIQUEIRA DA SILVA</v>
      </c>
    </row>
    <row r="16" spans="1:16">
      <c r="A16" s="102">
        <v>1</v>
      </c>
      <c r="B16" s="107">
        <v>1008</v>
      </c>
      <c r="C16" s="100" t="s">
        <v>14</v>
      </c>
      <c r="D16" s="104">
        <v>2924.59</v>
      </c>
      <c r="E16" s="35">
        <f t="shared" si="0"/>
        <v>2920.3500000000004</v>
      </c>
      <c r="F16" s="58" t="str">
        <f>IFERROR(VLOOKUP(B16,ADI!B:D,3,0),"0,00")</f>
        <v>0,00</v>
      </c>
      <c r="G16" s="112">
        <v>4.24</v>
      </c>
      <c r="H16" s="35">
        <f t="shared" si="1"/>
        <v>4.24</v>
      </c>
      <c r="I16" s="45" t="str">
        <f>VLOOKUP(B16,'FOLHA RESUMIDA'!C:D,2,0)</f>
        <v>MARIO JOSE DO NASCIMENTO</v>
      </c>
    </row>
    <row r="17" spans="1:13">
      <c r="A17" s="102">
        <v>1</v>
      </c>
      <c r="B17" s="107">
        <v>1037</v>
      </c>
      <c r="C17" s="100" t="s">
        <v>15</v>
      </c>
      <c r="D17" s="104">
        <v>3751.6</v>
      </c>
      <c r="E17" s="35">
        <f t="shared" si="0"/>
        <v>1364.8399999999997</v>
      </c>
      <c r="F17" s="58">
        <f>IFERROR(VLOOKUP(B17,ADI!B:D,3,0),"0,00")</f>
        <v>1275.54</v>
      </c>
      <c r="G17" s="112">
        <v>1111.22</v>
      </c>
      <c r="H17" s="35">
        <f t="shared" si="1"/>
        <v>2386.7600000000002</v>
      </c>
      <c r="I17" s="45" t="str">
        <f>VLOOKUP(B17,'FOLHA RESUMIDA'!C:D,2,0)</f>
        <v>DAVI INACIO FILHO</v>
      </c>
    </row>
    <row r="18" spans="1:13">
      <c r="A18" s="102">
        <v>1</v>
      </c>
      <c r="B18" s="107">
        <v>1051</v>
      </c>
      <c r="C18" s="100" t="s">
        <v>16</v>
      </c>
      <c r="D18" s="104">
        <v>32536.27</v>
      </c>
      <c r="E18" s="35">
        <f t="shared" si="0"/>
        <v>25677.83</v>
      </c>
      <c r="F18" s="58">
        <f>IFERROR(VLOOKUP(B18,ADI!B:D,3,0),"0,00")</f>
        <v>6858.44</v>
      </c>
      <c r="G18" s="112">
        <v>0</v>
      </c>
      <c r="H18" s="35">
        <f t="shared" si="1"/>
        <v>6858.44</v>
      </c>
      <c r="I18" s="45" t="str">
        <f>VLOOKUP(B18,'FOLHA RESUMIDA'!C:D,2,0)</f>
        <v>GEORGE HAROLD DE B  WALMSLEY</v>
      </c>
    </row>
    <row r="19" spans="1:13">
      <c r="A19" s="102">
        <v>1</v>
      </c>
      <c r="B19" s="107">
        <v>1056</v>
      </c>
      <c r="C19" s="100" t="s">
        <v>17</v>
      </c>
      <c r="D19" s="104">
        <v>6154.42</v>
      </c>
      <c r="E19" s="35">
        <f t="shared" si="0"/>
        <v>4503.3</v>
      </c>
      <c r="F19" s="58">
        <f>IFERROR(VLOOKUP(B19,ADI!B:D,3,0),"0,00")</f>
        <v>1543.94</v>
      </c>
      <c r="G19" s="112">
        <v>107.18</v>
      </c>
      <c r="H19" s="35">
        <f t="shared" si="1"/>
        <v>1651.1200000000001</v>
      </c>
      <c r="I19" s="45" t="str">
        <f>VLOOKUP(B19,'FOLHA RESUMIDA'!C:D,2,0)</f>
        <v>VALERIA MARIA DA SILVA</v>
      </c>
    </row>
    <row r="20" spans="1:13">
      <c r="A20" s="102">
        <v>1</v>
      </c>
      <c r="B20" s="107">
        <v>1071</v>
      </c>
      <c r="C20" s="100" t="s">
        <v>18</v>
      </c>
      <c r="D20" s="104">
        <v>2089.0100000000002</v>
      </c>
      <c r="E20" s="35">
        <f t="shared" si="0"/>
        <v>545.07000000000016</v>
      </c>
      <c r="F20" s="58">
        <f>IFERROR(VLOOKUP(B20,ADI!B:D,3,0),"0,00")</f>
        <v>710.26</v>
      </c>
      <c r="G20" s="112">
        <v>833.68</v>
      </c>
      <c r="H20" s="35">
        <f t="shared" si="1"/>
        <v>1543.94</v>
      </c>
      <c r="I20" s="45" t="str">
        <f>VLOOKUP(B20,'FOLHA RESUMIDA'!C:D,2,0)</f>
        <v>MARIA JOSE DA HORA</v>
      </c>
    </row>
    <row r="21" spans="1:13" s="9" customFormat="1">
      <c r="A21" s="102">
        <v>1</v>
      </c>
      <c r="B21" s="107">
        <v>1080</v>
      </c>
      <c r="C21" s="100" t="s">
        <v>19</v>
      </c>
      <c r="D21" s="104">
        <v>4118.83</v>
      </c>
      <c r="E21" s="35">
        <f t="shared" si="0"/>
        <v>1271.1999999999998</v>
      </c>
      <c r="F21" s="58">
        <f>IFERROR(VLOOKUP(B21,ADI!B:D,3,0),"0,00")</f>
        <v>1400.4</v>
      </c>
      <c r="G21" s="112">
        <v>1447.23</v>
      </c>
      <c r="H21" s="35">
        <f t="shared" si="1"/>
        <v>2847.63</v>
      </c>
      <c r="I21" s="45" t="str">
        <f>VLOOKUP(B21,'FOLHA RESUMIDA'!C:D,2,0)</f>
        <v>VALDIRENE ANDRE PEREIRA</v>
      </c>
      <c r="L21" s="10"/>
      <c r="M21" s="10"/>
    </row>
    <row r="22" spans="1:13">
      <c r="A22" s="102">
        <v>1</v>
      </c>
      <c r="B22" s="107">
        <v>1099</v>
      </c>
      <c r="C22" s="100" t="s">
        <v>20</v>
      </c>
      <c r="D22" s="104">
        <v>3751.6</v>
      </c>
      <c r="E22" s="35">
        <f t="shared" si="0"/>
        <v>527.2800000000002</v>
      </c>
      <c r="F22" s="58">
        <f>IFERROR(VLOOKUP(B22,ADI!B:D,3,0),"0,00")</f>
        <v>1275.54</v>
      </c>
      <c r="G22" s="112">
        <v>1948.78</v>
      </c>
      <c r="H22" s="35">
        <f t="shared" si="1"/>
        <v>3224.3199999999997</v>
      </c>
      <c r="I22" s="45" t="str">
        <f>VLOOKUP(B22,'FOLHA RESUMIDA'!C:D,2,0)</f>
        <v>VALERIA DA SILVA SOUZA</v>
      </c>
    </row>
    <row r="23" spans="1:13">
      <c r="A23" s="102">
        <v>1</v>
      </c>
      <c r="B23" s="107">
        <v>1126</v>
      </c>
      <c r="C23" s="100" t="s">
        <v>21</v>
      </c>
      <c r="D23" s="104">
        <v>15028.63</v>
      </c>
      <c r="E23" s="35">
        <f t="shared" si="0"/>
        <v>8861.5</v>
      </c>
      <c r="F23" s="58" t="str">
        <f>IFERROR(VLOOKUP(B23,ADI!B:D,3,0),"0,00")</f>
        <v>0,00</v>
      </c>
      <c r="G23" s="112">
        <v>6167.13</v>
      </c>
      <c r="H23" s="35">
        <f t="shared" si="1"/>
        <v>6167.13</v>
      </c>
      <c r="I23" s="45" t="str">
        <f>VLOOKUP(B23,'FOLHA RESUMIDA'!C:D,2,0)</f>
        <v>ALUISIO GOMES FERREIRA FILHO</v>
      </c>
    </row>
    <row r="24" spans="1:13">
      <c r="A24" s="102">
        <v>10</v>
      </c>
      <c r="B24" s="107">
        <v>1135</v>
      </c>
      <c r="C24" s="100" t="s">
        <v>348</v>
      </c>
      <c r="D24" s="104">
        <v>3388.55</v>
      </c>
      <c r="E24" s="35">
        <f t="shared" si="0"/>
        <v>1517.6900000000003</v>
      </c>
      <c r="F24" s="58">
        <f>IFERROR(VLOOKUP(B24,ADI!B:D,3,0),"0,00")</f>
        <v>1152.1099999999999</v>
      </c>
      <c r="G24" s="112">
        <v>718.75</v>
      </c>
      <c r="H24" s="35">
        <f t="shared" si="1"/>
        <v>1870.86</v>
      </c>
      <c r="I24" s="45" t="str">
        <f>VLOOKUP(B24,'FOLHA RESUMIDA'!C:D,2,0)</f>
        <v>ANTONIO LUIZ DOS SANTOS</v>
      </c>
    </row>
    <row r="25" spans="1:13" s="17" customFormat="1">
      <c r="A25" s="102">
        <v>1</v>
      </c>
      <c r="B25" s="107">
        <v>1159</v>
      </c>
      <c r="C25" s="100" t="s">
        <v>22</v>
      </c>
      <c r="D25" s="104">
        <v>2221.8200000000002</v>
      </c>
      <c r="E25" s="35">
        <f t="shared" si="0"/>
        <v>1653.38</v>
      </c>
      <c r="F25" s="58">
        <f>IFERROR(VLOOKUP(B25,ADI!B:D,3,0),"0,00")</f>
        <v>568.44000000000005</v>
      </c>
      <c r="G25" s="112">
        <v>0</v>
      </c>
      <c r="H25" s="35">
        <f t="shared" si="1"/>
        <v>568.44000000000005</v>
      </c>
      <c r="I25" s="45" t="str">
        <f>VLOOKUP(B25,'FOLHA RESUMIDA'!C:D,2,0)</f>
        <v>VERA LUCIA MARIA C  DA SILVA</v>
      </c>
      <c r="L25" s="6"/>
      <c r="M25" s="6"/>
    </row>
    <row r="26" spans="1:13">
      <c r="A26" s="102">
        <v>1</v>
      </c>
      <c r="B26" s="107">
        <v>1164</v>
      </c>
      <c r="C26" s="100" t="s">
        <v>23</v>
      </c>
      <c r="D26" s="104">
        <v>5256.75</v>
      </c>
      <c r="E26" s="35">
        <f t="shared" si="0"/>
        <v>2154.7799999999997</v>
      </c>
      <c r="F26" s="58">
        <f>IFERROR(VLOOKUP(B26,ADI!B:D,3,0),"0,00")</f>
        <v>1787.3</v>
      </c>
      <c r="G26" s="112">
        <v>1314.67</v>
      </c>
      <c r="H26" s="35">
        <f t="shared" si="1"/>
        <v>3101.9700000000003</v>
      </c>
      <c r="I26" s="45" t="str">
        <f>VLOOKUP(B26,'FOLHA RESUMIDA'!C:D,2,0)</f>
        <v>TERESINHA MARIA DE F  FELIX</v>
      </c>
    </row>
    <row r="27" spans="1:13">
      <c r="A27" s="102">
        <v>1</v>
      </c>
      <c r="B27" s="107">
        <v>1169</v>
      </c>
      <c r="C27" s="100" t="s">
        <v>24</v>
      </c>
      <c r="D27" s="104">
        <v>3872.66</v>
      </c>
      <c r="E27" s="35">
        <f t="shared" si="0"/>
        <v>2127.09</v>
      </c>
      <c r="F27" s="58">
        <f>IFERROR(VLOOKUP(B27,ADI!B:D,3,0),"0,00")</f>
        <v>1101.8499999999999</v>
      </c>
      <c r="G27" s="112">
        <v>643.72</v>
      </c>
      <c r="H27" s="35">
        <f t="shared" si="1"/>
        <v>1745.57</v>
      </c>
      <c r="I27" s="45" t="str">
        <f>VLOOKUP(B27,'FOLHA RESUMIDA'!C:D,2,0)</f>
        <v>MARIA DO CARMO SANTOS</v>
      </c>
    </row>
    <row r="28" spans="1:13">
      <c r="A28" s="102">
        <v>1</v>
      </c>
      <c r="B28" s="107">
        <v>1177</v>
      </c>
      <c r="C28" s="100" t="s">
        <v>25</v>
      </c>
      <c r="D28" s="104">
        <v>4994.1000000000004</v>
      </c>
      <c r="E28" s="35">
        <f t="shared" si="0"/>
        <v>4994.1000000000004</v>
      </c>
      <c r="F28" s="58" t="str">
        <f>IFERROR(VLOOKUP(B28,ADI!B:D,3,0),"0,00")</f>
        <v>0,00</v>
      </c>
      <c r="G28" s="112">
        <v>0</v>
      </c>
      <c r="H28" s="35">
        <f t="shared" si="1"/>
        <v>0</v>
      </c>
      <c r="I28" s="45" t="str">
        <f>VLOOKUP(B28,'FOLHA RESUMIDA'!C:D,2,0)</f>
        <v>SELMA MARIA P DO NASCIMENTO</v>
      </c>
    </row>
    <row r="29" spans="1:13">
      <c r="A29" s="102">
        <v>1</v>
      </c>
      <c r="B29" s="107">
        <v>1221</v>
      </c>
      <c r="C29" s="100" t="s">
        <v>26</v>
      </c>
      <c r="D29" s="104">
        <v>9551.73</v>
      </c>
      <c r="E29" s="35">
        <f t="shared" si="0"/>
        <v>3311.7299999999996</v>
      </c>
      <c r="F29" s="58">
        <f>IFERROR(VLOOKUP(B29,ADI!B:D,3,0),"0,00")</f>
        <v>3247.59</v>
      </c>
      <c r="G29" s="112">
        <v>2992.41</v>
      </c>
      <c r="H29" s="35">
        <f t="shared" si="1"/>
        <v>6240</v>
      </c>
      <c r="I29" s="45" t="str">
        <f>VLOOKUP(B29,'FOLHA RESUMIDA'!C:D,2,0)</f>
        <v>JOSE CARLOS TENORIO DE MELO</v>
      </c>
    </row>
    <row r="30" spans="1:13">
      <c r="A30" s="102">
        <v>1</v>
      </c>
      <c r="B30" s="107">
        <v>1229</v>
      </c>
      <c r="C30" s="100" t="s">
        <v>27</v>
      </c>
      <c r="D30" s="104">
        <v>4320.28</v>
      </c>
      <c r="E30" s="35">
        <f t="shared" si="0"/>
        <v>1835.54</v>
      </c>
      <c r="F30" s="58">
        <f>IFERROR(VLOOKUP(B30,ADI!B:D,3,0),"0,00")</f>
        <v>1339.32</v>
      </c>
      <c r="G30" s="112">
        <v>1145.42</v>
      </c>
      <c r="H30" s="35">
        <f t="shared" si="1"/>
        <v>2484.7399999999998</v>
      </c>
      <c r="I30" s="45" t="str">
        <f>VLOOKUP(B30,'FOLHA RESUMIDA'!C:D,2,0)</f>
        <v>IVANETE RODRIGUES DOS SANTOS</v>
      </c>
    </row>
    <row r="31" spans="1:13">
      <c r="A31" s="102">
        <v>1</v>
      </c>
      <c r="B31" s="107">
        <v>1243</v>
      </c>
      <c r="C31" s="100" t="s">
        <v>28</v>
      </c>
      <c r="D31" s="104">
        <v>2539.21</v>
      </c>
      <c r="E31" s="35">
        <f t="shared" si="0"/>
        <v>1083.8899999999999</v>
      </c>
      <c r="F31" s="58">
        <f>IFERROR(VLOOKUP(B31,ADI!B:D,3,0),"0,00")</f>
        <v>863.33</v>
      </c>
      <c r="G31" s="112">
        <v>591.99</v>
      </c>
      <c r="H31" s="35">
        <f t="shared" si="1"/>
        <v>1455.3200000000002</v>
      </c>
      <c r="I31" s="45" t="str">
        <f>VLOOKUP(B31,'FOLHA RESUMIDA'!C:D,2,0)</f>
        <v>MARIA EUGENIA VILARIM LIMA</v>
      </c>
    </row>
    <row r="32" spans="1:13">
      <c r="A32" s="102">
        <v>1</v>
      </c>
      <c r="B32" s="107">
        <v>1258</v>
      </c>
      <c r="C32" s="100" t="s">
        <v>29</v>
      </c>
      <c r="D32" s="104">
        <v>6086.25</v>
      </c>
      <c r="E32" s="35">
        <f t="shared" si="0"/>
        <v>4007.6</v>
      </c>
      <c r="F32" s="58">
        <f>IFERROR(VLOOKUP(B32,ADI!B:D,3,0),"0,00")</f>
        <v>2069.33</v>
      </c>
      <c r="G32" s="112">
        <v>9.32</v>
      </c>
      <c r="H32" s="35">
        <f t="shared" si="1"/>
        <v>2078.65</v>
      </c>
      <c r="I32" s="45" t="str">
        <f>VLOOKUP(B32,'FOLHA RESUMIDA'!C:D,2,0)</f>
        <v>ADIGALENE RODRIGUES DA SILVA</v>
      </c>
    </row>
    <row r="33" spans="1:9">
      <c r="A33" s="102">
        <v>1</v>
      </c>
      <c r="B33" s="107">
        <v>1267</v>
      </c>
      <c r="C33" s="100" t="s">
        <v>30</v>
      </c>
      <c r="D33" s="104">
        <v>43490.77</v>
      </c>
      <c r="E33" s="35">
        <f t="shared" si="0"/>
        <v>13591.569999999996</v>
      </c>
      <c r="F33" s="58">
        <f>IFERROR(VLOOKUP(B33,ADI!B:D,3,0),"0,00")</f>
        <v>7004.3</v>
      </c>
      <c r="G33" s="112">
        <v>22894.9</v>
      </c>
      <c r="H33" s="35">
        <f t="shared" si="1"/>
        <v>29899.200000000001</v>
      </c>
      <c r="I33" s="45" t="str">
        <f>VLOOKUP(B33,'FOLHA RESUMIDA'!C:D,2,0)</f>
        <v>MARCO AURELIO O DE OLIVEIRA</v>
      </c>
    </row>
    <row r="34" spans="1:9">
      <c r="A34" s="102">
        <v>1</v>
      </c>
      <c r="B34" s="107">
        <v>1269</v>
      </c>
      <c r="C34" s="100" t="s">
        <v>31</v>
      </c>
      <c r="D34" s="104">
        <v>2596.2800000000002</v>
      </c>
      <c r="E34" s="35">
        <f t="shared" si="0"/>
        <v>2596.2800000000002</v>
      </c>
      <c r="F34" s="58" t="str">
        <f>IFERROR(VLOOKUP(B34,ADI!B:D,3,0),"0,00")</f>
        <v>0,00</v>
      </c>
      <c r="G34" s="112">
        <v>0</v>
      </c>
      <c r="H34" s="35">
        <f t="shared" si="1"/>
        <v>0</v>
      </c>
      <c r="I34" s="45" t="str">
        <f>VLOOKUP(B34,'FOLHA RESUMIDA'!C:D,2,0)</f>
        <v>VALDECY FERREIRA DA COSTA</v>
      </c>
    </row>
    <row r="35" spans="1:9">
      <c r="A35" s="102">
        <v>1</v>
      </c>
      <c r="B35" s="107">
        <v>1328</v>
      </c>
      <c r="C35" s="100" t="s">
        <v>32</v>
      </c>
      <c r="D35" s="104">
        <v>3735.89</v>
      </c>
      <c r="E35" s="35">
        <f t="shared" si="0"/>
        <v>1649.83</v>
      </c>
      <c r="F35" s="58">
        <f>IFERROR(VLOOKUP(B35,ADI!B:D,3,0),"0,00")</f>
        <v>1270.2</v>
      </c>
      <c r="G35" s="112">
        <v>815.86</v>
      </c>
      <c r="H35" s="35">
        <f t="shared" si="1"/>
        <v>2086.06</v>
      </c>
      <c r="I35" s="45" t="str">
        <f>VLOOKUP(B35,'FOLHA RESUMIDA'!C:D,2,0)</f>
        <v>LIZETE ALFREDINA DA SILVA</v>
      </c>
    </row>
    <row r="36" spans="1:9">
      <c r="A36" s="102">
        <v>1</v>
      </c>
      <c r="B36" s="107">
        <v>1330</v>
      </c>
      <c r="C36" s="100" t="s">
        <v>33</v>
      </c>
      <c r="D36" s="104">
        <v>3730.16</v>
      </c>
      <c r="E36" s="35">
        <f t="shared" si="0"/>
        <v>1742.9999999999998</v>
      </c>
      <c r="F36" s="58">
        <f>IFERROR(VLOOKUP(B36,ADI!B:D,3,0),"0,00")</f>
        <v>1156.95</v>
      </c>
      <c r="G36" s="112">
        <v>830.21</v>
      </c>
      <c r="H36" s="35">
        <f t="shared" si="1"/>
        <v>1987.16</v>
      </c>
      <c r="I36" s="45" t="str">
        <f>VLOOKUP(B36,'FOLHA RESUMIDA'!C:D,2,0)</f>
        <v>IVANISE MARIA DA LUZ SANTOS</v>
      </c>
    </row>
    <row r="37" spans="1:9">
      <c r="A37" s="102">
        <v>1</v>
      </c>
      <c r="B37" s="107">
        <v>1333</v>
      </c>
      <c r="C37" s="100" t="s">
        <v>34</v>
      </c>
      <c r="D37" s="104">
        <v>4085.08</v>
      </c>
      <c r="E37" s="35">
        <f t="shared" si="0"/>
        <v>1773.2600000000002</v>
      </c>
      <c r="F37" s="58">
        <f>IFERROR(VLOOKUP(B37,ADI!B:D,3,0),"0,00")</f>
        <v>1275.54</v>
      </c>
      <c r="G37" s="112">
        <v>1036.28</v>
      </c>
      <c r="H37" s="35">
        <f t="shared" si="1"/>
        <v>2311.8199999999997</v>
      </c>
      <c r="I37" s="45" t="str">
        <f>VLOOKUP(B37,'FOLHA RESUMIDA'!C:D,2,0)</f>
        <v>JORGE CUNHA OLIVEIRA</v>
      </c>
    </row>
    <row r="38" spans="1:9">
      <c r="A38" s="102">
        <v>1</v>
      </c>
      <c r="B38" s="107">
        <v>1337</v>
      </c>
      <c r="C38" s="100" t="s">
        <v>35</v>
      </c>
      <c r="D38" s="104">
        <v>8221.1200000000008</v>
      </c>
      <c r="E38" s="35">
        <f t="shared" si="0"/>
        <v>6392.9700000000012</v>
      </c>
      <c r="F38" s="58" t="str">
        <f>IFERROR(VLOOKUP(B38,ADI!B:D,3,0),"0,00")</f>
        <v>0,00</v>
      </c>
      <c r="G38" s="112">
        <v>1828.15</v>
      </c>
      <c r="H38" s="35">
        <f t="shared" si="1"/>
        <v>1828.15</v>
      </c>
      <c r="I38" s="45" t="str">
        <f>VLOOKUP(B38,'FOLHA RESUMIDA'!C:D,2,0)</f>
        <v>ROSILDA BARBOSA DOS SANTOS</v>
      </c>
    </row>
    <row r="39" spans="1:9">
      <c r="A39" s="102">
        <v>1</v>
      </c>
      <c r="B39" s="107">
        <v>1363</v>
      </c>
      <c r="C39" s="100" t="s">
        <v>36</v>
      </c>
      <c r="D39" s="104">
        <v>4941.21</v>
      </c>
      <c r="E39" s="35">
        <f t="shared" si="0"/>
        <v>1771.6999999999998</v>
      </c>
      <c r="F39" s="58">
        <f>IFERROR(VLOOKUP(B39,ADI!B:D,3,0),"0,00")</f>
        <v>1680.01</v>
      </c>
      <c r="G39" s="112">
        <v>1489.5</v>
      </c>
      <c r="H39" s="35">
        <f t="shared" si="1"/>
        <v>3169.51</v>
      </c>
      <c r="I39" s="45" t="str">
        <f>VLOOKUP(B39,'FOLHA RESUMIDA'!C:D,2,0)</f>
        <v>JOSE CARLOS FERREIRA DE ARRUDA</v>
      </c>
    </row>
    <row r="40" spans="1:9">
      <c r="A40" s="102">
        <v>1</v>
      </c>
      <c r="B40" s="107">
        <v>1369</v>
      </c>
      <c r="C40" s="100" t="s">
        <v>37</v>
      </c>
      <c r="D40" s="104">
        <v>2967.18</v>
      </c>
      <c r="E40" s="35">
        <f t="shared" si="0"/>
        <v>1652.6299999999999</v>
      </c>
      <c r="F40" s="58">
        <f>IFERROR(VLOOKUP(B40,ADI!B:D,3,0),"0,00")</f>
        <v>859.72</v>
      </c>
      <c r="G40" s="112">
        <v>454.83</v>
      </c>
      <c r="H40" s="35">
        <f t="shared" si="1"/>
        <v>1314.55</v>
      </c>
      <c r="I40" s="45" t="str">
        <f>VLOOKUP(B40,'FOLHA RESUMIDA'!C:D,2,0)</f>
        <v>ELIANE BATISTA DE CASTILHO</v>
      </c>
    </row>
    <row r="41" spans="1:9">
      <c r="A41" s="102">
        <v>1</v>
      </c>
      <c r="B41" s="107">
        <v>1393</v>
      </c>
      <c r="C41" s="100" t="s">
        <v>38</v>
      </c>
      <c r="D41" s="104">
        <v>5878.84</v>
      </c>
      <c r="E41" s="35">
        <f t="shared" si="0"/>
        <v>5085.4800000000005</v>
      </c>
      <c r="F41" s="58" t="str">
        <f>IFERROR(VLOOKUP(B41,ADI!B:D,3,0),"0,00")</f>
        <v>0,00</v>
      </c>
      <c r="G41" s="112">
        <v>793.36</v>
      </c>
      <c r="H41" s="35">
        <f t="shared" si="1"/>
        <v>793.36</v>
      </c>
      <c r="I41" s="45" t="str">
        <f>VLOOKUP(B41,'FOLHA RESUMIDA'!C:D,2,0)</f>
        <v>MANOEL CORREIA DOS SANTOS</v>
      </c>
    </row>
    <row r="42" spans="1:9">
      <c r="A42" s="102">
        <v>1</v>
      </c>
      <c r="B42" s="107">
        <v>1413</v>
      </c>
      <c r="C42" s="100" t="s">
        <v>39</v>
      </c>
      <c r="D42" s="104">
        <v>66990.02</v>
      </c>
      <c r="E42" s="35">
        <f t="shared" si="0"/>
        <v>34799.53</v>
      </c>
      <c r="F42" s="58" t="str">
        <f>IFERROR(VLOOKUP(B42,ADI!B:D,3,0),"0,00")</f>
        <v>0,00</v>
      </c>
      <c r="G42" s="112">
        <v>32190.49</v>
      </c>
      <c r="H42" s="35">
        <f t="shared" si="1"/>
        <v>32190.49</v>
      </c>
      <c r="I42" s="45" t="str">
        <f>VLOOKUP(B42,'FOLHA RESUMIDA'!C:D,2,0)</f>
        <v>LEDUAR GUEDES DE LIMA</v>
      </c>
    </row>
    <row r="43" spans="1:9">
      <c r="A43" s="102">
        <v>1</v>
      </c>
      <c r="B43" s="107">
        <v>1418</v>
      </c>
      <c r="C43" s="100" t="s">
        <v>40</v>
      </c>
      <c r="D43" s="104">
        <v>5990.99</v>
      </c>
      <c r="E43" s="35">
        <f t="shared" si="0"/>
        <v>3560.58</v>
      </c>
      <c r="F43" s="58">
        <f>IFERROR(VLOOKUP(B43,ADI!B:D,3,0),"0,00")</f>
        <v>2036.94</v>
      </c>
      <c r="G43" s="112">
        <v>393.47</v>
      </c>
      <c r="H43" s="35">
        <f t="shared" si="1"/>
        <v>2430.41</v>
      </c>
      <c r="I43" s="45" t="str">
        <f>VLOOKUP(B43,'FOLHA RESUMIDA'!C:D,2,0)</f>
        <v>ELVIS GOMES PEREIRA</v>
      </c>
    </row>
    <row r="44" spans="1:9">
      <c r="A44" s="102">
        <v>1</v>
      </c>
      <c r="B44" s="107">
        <v>1427</v>
      </c>
      <c r="C44" s="100" t="s">
        <v>41</v>
      </c>
      <c r="D44" s="104">
        <v>13395.16</v>
      </c>
      <c r="E44" s="35">
        <f t="shared" si="0"/>
        <v>4615.58</v>
      </c>
      <c r="F44" s="58">
        <f>IFERROR(VLOOKUP(B44,ADI!B:D,3,0),"0,00")</f>
        <v>4554.3500000000004</v>
      </c>
      <c r="G44" s="112">
        <v>4225.2299999999996</v>
      </c>
      <c r="H44" s="35">
        <f t="shared" si="1"/>
        <v>8779.58</v>
      </c>
      <c r="I44" s="45" t="str">
        <f>VLOOKUP(B44,'FOLHA RESUMIDA'!C:D,2,0)</f>
        <v>ANA MARIA ELOI DA H  DA SILVA</v>
      </c>
    </row>
    <row r="45" spans="1:9">
      <c r="A45" s="102">
        <v>1</v>
      </c>
      <c r="B45" s="107">
        <v>1429</v>
      </c>
      <c r="C45" s="100" t="s">
        <v>42</v>
      </c>
      <c r="D45" s="104">
        <v>4886.07</v>
      </c>
      <c r="E45" s="35">
        <f t="shared" si="0"/>
        <v>924.67000000000007</v>
      </c>
      <c r="F45" s="58">
        <f>IFERROR(VLOOKUP(B45,ADI!B:D,3,0),"0,00")</f>
        <v>1661.26</v>
      </c>
      <c r="G45" s="112">
        <v>2300.14</v>
      </c>
      <c r="H45" s="35">
        <f t="shared" si="1"/>
        <v>3961.3999999999996</v>
      </c>
      <c r="I45" s="45" t="str">
        <f>VLOOKUP(B45,'FOLHA RESUMIDA'!C:D,2,0)</f>
        <v>JOSE HENRIQUE DA PAZ</v>
      </c>
    </row>
    <row r="46" spans="1:9">
      <c r="A46" s="102">
        <v>1</v>
      </c>
      <c r="B46" s="107">
        <v>1454</v>
      </c>
      <c r="C46" s="100" t="s">
        <v>43</v>
      </c>
      <c r="D46" s="104">
        <v>5441.64</v>
      </c>
      <c r="E46" s="35">
        <f t="shared" si="0"/>
        <v>2622.88</v>
      </c>
      <c r="F46" s="58">
        <f>IFERROR(VLOOKUP(B46,ADI!B:D,3,0),"0,00")</f>
        <v>1521.03</v>
      </c>
      <c r="G46" s="112">
        <v>1297.73</v>
      </c>
      <c r="H46" s="35">
        <f t="shared" si="1"/>
        <v>2818.76</v>
      </c>
      <c r="I46" s="45" t="str">
        <f>VLOOKUP(B46,'FOLHA RESUMIDA'!C:D,2,0)</f>
        <v>MAURICIO LOPES DA SILVA</v>
      </c>
    </row>
    <row r="47" spans="1:9">
      <c r="A47" s="102">
        <v>1</v>
      </c>
      <c r="B47" s="107">
        <v>1475</v>
      </c>
      <c r="C47" s="100" t="s">
        <v>44</v>
      </c>
      <c r="D47" s="104">
        <v>3735.89</v>
      </c>
      <c r="E47" s="35">
        <f t="shared" si="0"/>
        <v>591.41999999999962</v>
      </c>
      <c r="F47" s="58">
        <f>IFERROR(VLOOKUP(B47,ADI!B:D,3,0),"0,00")</f>
        <v>1270.2</v>
      </c>
      <c r="G47" s="112">
        <v>1874.27</v>
      </c>
      <c r="H47" s="35">
        <f t="shared" si="1"/>
        <v>3144.4700000000003</v>
      </c>
      <c r="I47" s="45" t="str">
        <f>VLOOKUP(B47,'FOLHA RESUMIDA'!C:D,2,0)</f>
        <v>MARTA ARAUJO DA F  SANTANA</v>
      </c>
    </row>
    <row r="48" spans="1:9">
      <c r="A48" s="102">
        <v>1</v>
      </c>
      <c r="B48" s="107">
        <v>1483</v>
      </c>
      <c r="C48" s="100" t="s">
        <v>45</v>
      </c>
      <c r="D48" s="104">
        <v>2089.0100000000002</v>
      </c>
      <c r="E48" s="35">
        <f t="shared" si="0"/>
        <v>1580.8100000000002</v>
      </c>
      <c r="F48" s="58">
        <f>IFERROR(VLOOKUP(B48,ADI!B:D,3,0),"0,00")</f>
        <v>208.9</v>
      </c>
      <c r="G48" s="112">
        <v>299.3</v>
      </c>
      <c r="H48" s="35">
        <f t="shared" si="1"/>
        <v>508.20000000000005</v>
      </c>
      <c r="I48" s="45" t="str">
        <f>VLOOKUP(B48,'FOLHA RESUMIDA'!C:D,2,0)</f>
        <v>REGINA LEANDRO SANTOS DE LIMA</v>
      </c>
    </row>
    <row r="49" spans="1:9">
      <c r="A49" s="102">
        <v>1</v>
      </c>
      <c r="B49" s="107">
        <v>1522</v>
      </c>
      <c r="C49" s="100" t="s">
        <v>46</v>
      </c>
      <c r="D49" s="104">
        <v>1804.58</v>
      </c>
      <c r="E49" s="35">
        <f t="shared" si="0"/>
        <v>349.46000000000004</v>
      </c>
      <c r="F49" s="58">
        <f>IFERROR(VLOOKUP(B49,ADI!B:D,3,0),"0,00")</f>
        <v>613.55999999999995</v>
      </c>
      <c r="G49" s="112">
        <v>841.56</v>
      </c>
      <c r="H49" s="35">
        <f t="shared" si="1"/>
        <v>1455.12</v>
      </c>
      <c r="I49" s="45" t="str">
        <f>VLOOKUP(B49,'FOLHA RESUMIDA'!C:D,2,0)</f>
        <v>TEREZINHA P  DA SILVA CORREIA</v>
      </c>
    </row>
    <row r="50" spans="1:9">
      <c r="A50" s="102">
        <v>1</v>
      </c>
      <c r="B50" s="107">
        <v>1536</v>
      </c>
      <c r="C50" s="100" t="s">
        <v>47</v>
      </c>
      <c r="D50" s="104">
        <v>3388.55</v>
      </c>
      <c r="E50" s="35">
        <f t="shared" si="0"/>
        <v>2032.5900000000004</v>
      </c>
      <c r="F50" s="58">
        <f>IFERROR(VLOOKUP(B50,ADI!B:D,3,0),"0,00")</f>
        <v>1152.1099999999999</v>
      </c>
      <c r="G50" s="112">
        <v>203.85</v>
      </c>
      <c r="H50" s="35">
        <f t="shared" si="1"/>
        <v>1355.9599999999998</v>
      </c>
      <c r="I50" s="45" t="str">
        <f>VLOOKUP(B50,'FOLHA RESUMIDA'!C:D,2,0)</f>
        <v>MARIA ADRIAO DA SILVA</v>
      </c>
    </row>
    <row r="51" spans="1:9">
      <c r="A51" s="102">
        <v>1</v>
      </c>
      <c r="B51" s="107">
        <v>1545</v>
      </c>
      <c r="C51" s="100" t="s">
        <v>48</v>
      </c>
      <c r="D51" s="104">
        <v>4680.88</v>
      </c>
      <c r="E51" s="35">
        <f t="shared" si="0"/>
        <v>3303.82</v>
      </c>
      <c r="F51" s="58">
        <f>IFERROR(VLOOKUP(B51,ADI!B:D,3,0),"0,00")</f>
        <v>1377.06</v>
      </c>
      <c r="G51" s="112">
        <v>0</v>
      </c>
      <c r="H51" s="35">
        <f t="shared" si="1"/>
        <v>1377.06</v>
      </c>
      <c r="I51" s="45" t="str">
        <f>VLOOKUP(B51,'FOLHA RESUMIDA'!C:D,2,0)</f>
        <v>HERON VILAR DE ANDRADE</v>
      </c>
    </row>
    <row r="52" spans="1:9">
      <c r="A52" s="102">
        <v>1</v>
      </c>
      <c r="B52" s="107">
        <v>1549</v>
      </c>
      <c r="C52" s="100" t="s">
        <v>49</v>
      </c>
      <c r="D52" s="104">
        <v>3922.69</v>
      </c>
      <c r="E52" s="35">
        <f t="shared" si="0"/>
        <v>608.24000000000024</v>
      </c>
      <c r="F52" s="58">
        <f>IFERROR(VLOOKUP(B52,ADI!B:D,3,0),"0,00")</f>
        <v>1333.71</v>
      </c>
      <c r="G52" s="112">
        <v>1980.74</v>
      </c>
      <c r="H52" s="35">
        <f t="shared" si="1"/>
        <v>3314.45</v>
      </c>
      <c r="I52" s="45" t="str">
        <f>VLOOKUP(B52,'FOLHA RESUMIDA'!C:D,2,0)</f>
        <v>JOSE JOAQUIM DA SILVA FILHO</v>
      </c>
    </row>
    <row r="53" spans="1:9">
      <c r="A53" s="102">
        <v>1</v>
      </c>
      <c r="B53" s="107">
        <v>1553</v>
      </c>
      <c r="C53" s="100" t="s">
        <v>50</v>
      </c>
      <c r="D53" s="104">
        <v>3751.6</v>
      </c>
      <c r="E53" s="35">
        <f t="shared" si="0"/>
        <v>545.75999999999976</v>
      </c>
      <c r="F53" s="58">
        <f>IFERROR(VLOOKUP(B53,ADI!B:D,3,0),"0,00")</f>
        <v>1275.54</v>
      </c>
      <c r="G53" s="112">
        <v>1930.3</v>
      </c>
      <c r="H53" s="35">
        <f t="shared" si="1"/>
        <v>3205.84</v>
      </c>
      <c r="I53" s="45" t="str">
        <f>VLOOKUP(B53,'FOLHA RESUMIDA'!C:D,2,0)</f>
        <v>MARIA DO CARMO A DOS SANTOS</v>
      </c>
    </row>
    <row r="54" spans="1:9">
      <c r="A54" s="102">
        <v>1</v>
      </c>
      <c r="B54" s="107">
        <v>1554</v>
      </c>
      <c r="C54" s="100" t="s">
        <v>51</v>
      </c>
      <c r="D54" s="104">
        <v>9659.31</v>
      </c>
      <c r="E54" s="35">
        <f t="shared" si="0"/>
        <v>7990.82</v>
      </c>
      <c r="F54" s="58" t="str">
        <f>IFERROR(VLOOKUP(B54,ADI!B:D,3,0),"0,00")</f>
        <v>0,00</v>
      </c>
      <c r="G54" s="112">
        <v>1668.49</v>
      </c>
      <c r="H54" s="35">
        <f t="shared" si="1"/>
        <v>1668.49</v>
      </c>
      <c r="I54" s="45" t="str">
        <f>VLOOKUP(B54,'FOLHA RESUMIDA'!C:D,2,0)</f>
        <v>SONEIDE P DO NASCIMENTO CORREA</v>
      </c>
    </row>
    <row r="55" spans="1:9">
      <c r="A55" s="102">
        <v>1</v>
      </c>
      <c r="B55" s="107">
        <v>1561</v>
      </c>
      <c r="C55" s="100" t="s">
        <v>52</v>
      </c>
      <c r="D55" s="104">
        <v>1804.58</v>
      </c>
      <c r="E55" s="35">
        <f t="shared" si="0"/>
        <v>692.2</v>
      </c>
      <c r="F55" s="58">
        <f>IFERROR(VLOOKUP(B55,ADI!B:D,3,0),"0,00")</f>
        <v>613.55999999999995</v>
      </c>
      <c r="G55" s="112">
        <v>498.82</v>
      </c>
      <c r="H55" s="35">
        <f t="shared" si="1"/>
        <v>1112.3799999999999</v>
      </c>
      <c r="I55" s="45" t="str">
        <f>VLOOKUP(B55,'FOLHA RESUMIDA'!C:D,2,0)</f>
        <v>ANDRE LUIZ MACIEL FERREIRA</v>
      </c>
    </row>
    <row r="56" spans="1:9">
      <c r="A56" s="102">
        <v>1</v>
      </c>
      <c r="B56" s="107">
        <v>1588</v>
      </c>
      <c r="C56" s="100" t="s">
        <v>53</v>
      </c>
      <c r="D56" s="104">
        <v>2977.65</v>
      </c>
      <c r="E56" s="35">
        <f t="shared" si="0"/>
        <v>2973.4100000000003</v>
      </c>
      <c r="F56" s="58" t="str">
        <f>IFERROR(VLOOKUP(B56,ADI!B:D,3,0),"0,00")</f>
        <v>0,00</v>
      </c>
      <c r="G56" s="112">
        <v>4.24</v>
      </c>
      <c r="H56" s="35">
        <f t="shared" si="1"/>
        <v>4.24</v>
      </c>
      <c r="I56" s="45" t="str">
        <f>VLOOKUP(B56,'FOLHA RESUMIDA'!C:D,2,0)</f>
        <v>MARIA ANDREA DOS SANTOS</v>
      </c>
    </row>
    <row r="57" spans="1:9">
      <c r="A57" s="102">
        <v>1</v>
      </c>
      <c r="B57" s="107">
        <v>1589</v>
      </c>
      <c r="C57" s="100" t="s">
        <v>54</v>
      </c>
      <c r="D57" s="104">
        <v>1804.58</v>
      </c>
      <c r="E57" s="35">
        <f t="shared" si="0"/>
        <v>621.25</v>
      </c>
      <c r="F57" s="58">
        <f>IFERROR(VLOOKUP(B57,ADI!B:D,3,0),"0,00")</f>
        <v>613.55999999999995</v>
      </c>
      <c r="G57" s="112">
        <v>569.77</v>
      </c>
      <c r="H57" s="35">
        <f t="shared" si="1"/>
        <v>1183.33</v>
      </c>
      <c r="I57" s="45" t="str">
        <f>VLOOKUP(B57,'FOLHA RESUMIDA'!C:D,2,0)</f>
        <v>SEVERINA DE SANTANA NEVES</v>
      </c>
    </row>
    <row r="58" spans="1:9">
      <c r="A58" s="102">
        <v>1</v>
      </c>
      <c r="B58" s="107">
        <v>1596</v>
      </c>
      <c r="C58" s="100" t="s">
        <v>55</v>
      </c>
      <c r="D58" s="104">
        <v>2539.21</v>
      </c>
      <c r="E58" s="35">
        <f t="shared" si="0"/>
        <v>1761.83</v>
      </c>
      <c r="F58" s="58">
        <f>IFERROR(VLOOKUP(B58,ADI!B:D,3,0),"0,00")</f>
        <v>634.79999999999995</v>
      </c>
      <c r="G58" s="112">
        <v>142.58000000000001</v>
      </c>
      <c r="H58" s="35">
        <f t="shared" si="1"/>
        <v>777.38</v>
      </c>
      <c r="I58" s="45" t="str">
        <f>VLOOKUP(B58,'FOLHA RESUMIDA'!C:D,2,0)</f>
        <v>IVANE FRANCISCO DE AZEVEDO</v>
      </c>
    </row>
    <row r="59" spans="1:9">
      <c r="A59" s="102">
        <v>1</v>
      </c>
      <c r="B59" s="107">
        <v>1597</v>
      </c>
      <c r="C59" s="100" t="s">
        <v>56</v>
      </c>
      <c r="D59" s="104">
        <v>4208.1000000000004</v>
      </c>
      <c r="E59" s="35">
        <f t="shared" si="0"/>
        <v>3653.4000000000005</v>
      </c>
      <c r="F59" s="58" t="str">
        <f>IFERROR(VLOOKUP(B59,ADI!B:D,3,0),"0,00")</f>
        <v>0,00</v>
      </c>
      <c r="G59" s="112">
        <v>554.70000000000005</v>
      </c>
      <c r="H59" s="35">
        <f t="shared" si="1"/>
        <v>554.70000000000005</v>
      </c>
      <c r="I59" s="45" t="str">
        <f>VLOOKUP(B59,'FOLHA RESUMIDA'!C:D,2,0)</f>
        <v>DILMA NEUZA DAS MERCES</v>
      </c>
    </row>
    <row r="60" spans="1:9">
      <c r="A60" s="102">
        <v>1</v>
      </c>
      <c r="B60" s="107">
        <v>1631</v>
      </c>
      <c r="C60" s="100" t="s">
        <v>57</v>
      </c>
      <c r="D60" s="104">
        <v>2303.15</v>
      </c>
      <c r="E60" s="35">
        <f t="shared" si="0"/>
        <v>1133.19</v>
      </c>
      <c r="F60" s="58">
        <f>IFERROR(VLOOKUP(B60,ADI!B:D,3,0),"0,00")</f>
        <v>783.07</v>
      </c>
      <c r="G60" s="112">
        <v>386.89</v>
      </c>
      <c r="H60" s="35">
        <f t="shared" si="1"/>
        <v>1169.96</v>
      </c>
      <c r="I60" s="45" t="str">
        <f>VLOOKUP(B60,'FOLHA RESUMIDA'!C:D,2,0)</f>
        <v>GERSON MARTINS DA SILVA</v>
      </c>
    </row>
    <row r="61" spans="1:9">
      <c r="A61" s="102">
        <v>1</v>
      </c>
      <c r="B61" s="107">
        <v>1641</v>
      </c>
      <c r="C61" s="100" t="s">
        <v>58</v>
      </c>
      <c r="D61" s="104">
        <v>2705.92</v>
      </c>
      <c r="E61" s="35">
        <f t="shared" si="0"/>
        <v>883.38000000000011</v>
      </c>
      <c r="F61" s="58">
        <f>IFERROR(VLOOKUP(B61,ADI!B:D,3,0),"0,00")</f>
        <v>783.07</v>
      </c>
      <c r="G61" s="112">
        <v>1039.47</v>
      </c>
      <c r="H61" s="35">
        <f t="shared" si="1"/>
        <v>1822.54</v>
      </c>
      <c r="I61" s="45" t="str">
        <f>VLOOKUP(B61,'FOLHA RESUMIDA'!C:D,2,0)</f>
        <v>JOAO FELICIANO ALVES</v>
      </c>
    </row>
    <row r="62" spans="1:9">
      <c r="A62" s="102">
        <v>1</v>
      </c>
      <c r="B62" s="107">
        <v>1650</v>
      </c>
      <c r="C62" s="100" t="s">
        <v>59</v>
      </c>
      <c r="D62" s="104">
        <v>2089.0100000000002</v>
      </c>
      <c r="E62" s="35">
        <f t="shared" si="0"/>
        <v>1581.9</v>
      </c>
      <c r="F62" s="58">
        <f>IFERROR(VLOOKUP(B62,ADI!B:D,3,0),"0,00")</f>
        <v>313.35000000000002</v>
      </c>
      <c r="G62" s="112">
        <v>193.76</v>
      </c>
      <c r="H62" s="35">
        <f t="shared" si="1"/>
        <v>507.11</v>
      </c>
      <c r="I62" s="45" t="str">
        <f>VLOOKUP(B62,'FOLHA RESUMIDA'!C:D,2,0)</f>
        <v>JANETE MARIA DA SILVA</v>
      </c>
    </row>
    <row r="63" spans="1:9">
      <c r="A63" s="102">
        <v>1</v>
      </c>
      <c r="B63" s="107">
        <v>1652</v>
      </c>
      <c r="C63" s="100" t="s">
        <v>60</v>
      </c>
      <c r="D63" s="104">
        <v>2498.34</v>
      </c>
      <c r="E63" s="35">
        <f t="shared" si="0"/>
        <v>341.99000000000024</v>
      </c>
      <c r="F63" s="58">
        <f>IFERROR(VLOOKUP(B63,ADI!B:D,3,0),"0,00")</f>
        <v>710.26</v>
      </c>
      <c r="G63" s="112">
        <v>1446.09</v>
      </c>
      <c r="H63" s="35">
        <f t="shared" si="1"/>
        <v>2156.35</v>
      </c>
      <c r="I63" s="45" t="str">
        <f>VLOOKUP(B63,'FOLHA RESUMIDA'!C:D,2,0)</f>
        <v>ROMILDO NUNES DIAS</v>
      </c>
    </row>
    <row r="64" spans="1:9">
      <c r="A64" s="102">
        <v>1</v>
      </c>
      <c r="B64" s="107">
        <v>1665</v>
      </c>
      <c r="C64" s="100" t="s">
        <v>61</v>
      </c>
      <c r="D64" s="104">
        <v>3838.59</v>
      </c>
      <c r="E64" s="35">
        <f t="shared" si="0"/>
        <v>3194.52</v>
      </c>
      <c r="F64" s="58" t="str">
        <f>IFERROR(VLOOKUP(B64,ADI!B:D,3,0),"0,00")</f>
        <v>0,00</v>
      </c>
      <c r="G64" s="112">
        <v>644.07000000000005</v>
      </c>
      <c r="H64" s="35">
        <f t="shared" si="1"/>
        <v>644.07000000000005</v>
      </c>
      <c r="I64" s="45" t="str">
        <f>VLOOKUP(B64,'FOLHA RESUMIDA'!C:D,2,0)</f>
        <v>LUZIA BERNARDO DE SOUSA</v>
      </c>
    </row>
    <row r="65" spans="1:9">
      <c r="A65" s="102">
        <v>1</v>
      </c>
      <c r="B65" s="107">
        <v>1674</v>
      </c>
      <c r="C65" s="100" t="s">
        <v>62</v>
      </c>
      <c r="D65" s="104">
        <v>2000.07</v>
      </c>
      <c r="E65" s="35">
        <f t="shared" si="0"/>
        <v>1542.3799999999999</v>
      </c>
      <c r="F65" s="58" t="str">
        <f>IFERROR(VLOOKUP(B65,ADI!B:D,3,0),"0,00")</f>
        <v>0,00</v>
      </c>
      <c r="G65" s="112">
        <v>457.69</v>
      </c>
      <c r="H65" s="35">
        <f t="shared" si="1"/>
        <v>457.69</v>
      </c>
      <c r="I65" s="45" t="str">
        <f>VLOOKUP(B65,'FOLHA RESUMIDA'!C:D,2,0)</f>
        <v>MARIA HELENA FERREIRA DA SILVA</v>
      </c>
    </row>
    <row r="66" spans="1:9">
      <c r="A66" s="102">
        <v>16</v>
      </c>
      <c r="B66" s="107">
        <v>1682</v>
      </c>
      <c r="C66" s="100" t="s">
        <v>367</v>
      </c>
      <c r="D66" s="104">
        <v>4012.38</v>
      </c>
      <c r="E66" s="35">
        <f t="shared" si="0"/>
        <v>1685.75</v>
      </c>
      <c r="F66" s="58">
        <f>IFERROR(VLOOKUP(B66,ADI!B:D,3,0),"0,00")</f>
        <v>1364.21</v>
      </c>
      <c r="G66" s="112">
        <v>962.42</v>
      </c>
      <c r="H66" s="35">
        <f t="shared" si="1"/>
        <v>2326.63</v>
      </c>
      <c r="I66" s="45" t="str">
        <f>VLOOKUP(B66,'FOLHA RESUMIDA'!C:D,2,0)</f>
        <v>MOISES MARTINS DE MELO NETO</v>
      </c>
    </row>
    <row r="67" spans="1:9">
      <c r="A67" s="102">
        <v>10</v>
      </c>
      <c r="B67" s="107">
        <v>1683</v>
      </c>
      <c r="C67" s="100" t="s">
        <v>402</v>
      </c>
      <c r="D67" s="104">
        <v>4012.39</v>
      </c>
      <c r="E67" s="35">
        <f t="shared" si="0"/>
        <v>2141.7199999999998</v>
      </c>
      <c r="F67" s="58">
        <f>IFERROR(VLOOKUP(B67,ADI!B:D,3,0),"0,00")</f>
        <v>1364.21</v>
      </c>
      <c r="G67" s="112">
        <v>506.46</v>
      </c>
      <c r="H67" s="35">
        <f t="shared" si="1"/>
        <v>1870.67</v>
      </c>
      <c r="I67" s="45" t="str">
        <f>VLOOKUP(B67,'FOLHA RESUMIDA'!C:D,2,0)</f>
        <v>ADEMIR LOPES DA SILVA</v>
      </c>
    </row>
    <row r="68" spans="1:9">
      <c r="A68" s="102">
        <v>51</v>
      </c>
      <c r="B68" s="107">
        <v>1726</v>
      </c>
      <c r="C68" s="100" t="s">
        <v>403</v>
      </c>
      <c r="D68" s="104">
        <v>4012.39</v>
      </c>
      <c r="E68" s="35">
        <f t="shared" si="0"/>
        <v>1256.9999999999995</v>
      </c>
      <c r="F68" s="58">
        <f>IFERROR(VLOOKUP(B68,ADI!B:D,3,0),"0,00")</f>
        <v>1364.21</v>
      </c>
      <c r="G68" s="112">
        <v>1391.18</v>
      </c>
      <c r="H68" s="35">
        <f t="shared" si="1"/>
        <v>2755.3900000000003</v>
      </c>
      <c r="I68" s="45" t="str">
        <f>VLOOKUP(B68,'FOLHA RESUMIDA'!C:D,2,0)</f>
        <v>JOSE CARLOS VIEIRA</v>
      </c>
    </row>
    <row r="69" spans="1:9">
      <c r="A69" s="102">
        <v>1</v>
      </c>
      <c r="B69" s="107">
        <v>1741</v>
      </c>
      <c r="C69" s="100" t="s">
        <v>63</v>
      </c>
      <c r="D69" s="104">
        <v>3780.86</v>
      </c>
      <c r="E69" s="35">
        <f t="shared" si="0"/>
        <v>2404.37</v>
      </c>
      <c r="F69" s="58" t="str">
        <f>IFERROR(VLOOKUP(B69,ADI!B:D,3,0),"0,00")</f>
        <v>0,00</v>
      </c>
      <c r="G69" s="112">
        <v>1376.49</v>
      </c>
      <c r="H69" s="35">
        <f t="shared" si="1"/>
        <v>1376.49</v>
      </c>
      <c r="I69" s="45" t="str">
        <f>VLOOKUP(B69,'FOLHA RESUMIDA'!C:D,2,0)</f>
        <v>MARCONDES C  DE OLIVEIRA</v>
      </c>
    </row>
    <row r="70" spans="1:9">
      <c r="A70" s="102">
        <v>1</v>
      </c>
      <c r="B70" s="107">
        <v>1749</v>
      </c>
      <c r="C70" s="100" t="s">
        <v>64</v>
      </c>
      <c r="D70" s="104">
        <v>2293.4899999999998</v>
      </c>
      <c r="E70" s="35">
        <f t="shared" ref="E70:E133" si="2">D70-H70</f>
        <v>979.35999999999967</v>
      </c>
      <c r="F70" s="58">
        <f>IFERROR(VLOOKUP(B70,ADI!B:D,3,0),"0,00")</f>
        <v>779.79</v>
      </c>
      <c r="G70" s="112">
        <v>534.34</v>
      </c>
      <c r="H70" s="35">
        <f t="shared" ref="H70:H133" si="3">F70+G70</f>
        <v>1314.13</v>
      </c>
      <c r="I70" s="45" t="str">
        <f>VLOOKUP(B70,'FOLHA RESUMIDA'!C:D,2,0)</f>
        <v>MANOEL MARTINS LEITE NETO</v>
      </c>
    </row>
    <row r="71" spans="1:9">
      <c r="A71" s="102">
        <v>1</v>
      </c>
      <c r="B71" s="107">
        <v>1774</v>
      </c>
      <c r="C71" s="100" t="s">
        <v>65</v>
      </c>
      <c r="D71" s="104">
        <v>2420.33</v>
      </c>
      <c r="E71" s="35">
        <f t="shared" si="2"/>
        <v>598.44000000000005</v>
      </c>
      <c r="F71" s="58">
        <f>IFERROR(VLOOKUP(B71,ADI!B:D,3,0),"0,00")</f>
        <v>822.23</v>
      </c>
      <c r="G71" s="112">
        <v>999.66</v>
      </c>
      <c r="H71" s="35">
        <f t="shared" si="3"/>
        <v>1821.8899999999999</v>
      </c>
      <c r="I71" s="45" t="str">
        <f>VLOOKUP(B71,'FOLHA RESUMIDA'!C:D,2,0)</f>
        <v>FRANCISCO DE ASSIS BEZERRA</v>
      </c>
    </row>
    <row r="72" spans="1:9">
      <c r="A72" s="102">
        <v>1</v>
      </c>
      <c r="B72" s="107">
        <v>1794</v>
      </c>
      <c r="C72" s="100" t="s">
        <v>66</v>
      </c>
      <c r="D72" s="104">
        <v>5634.82</v>
      </c>
      <c r="E72" s="35">
        <f t="shared" si="2"/>
        <v>2985.83</v>
      </c>
      <c r="F72" s="58">
        <f>IFERROR(VLOOKUP(B72,ADI!B:D,3,0),"0,00")</f>
        <v>1470.43</v>
      </c>
      <c r="G72" s="112">
        <v>1178.56</v>
      </c>
      <c r="H72" s="35">
        <f t="shared" si="3"/>
        <v>2648.99</v>
      </c>
      <c r="I72" s="45" t="str">
        <f>VLOOKUP(B72,'FOLHA RESUMIDA'!C:D,2,0)</f>
        <v>LUCIENE MARIA DE ANDRADE</v>
      </c>
    </row>
    <row r="73" spans="1:9">
      <c r="A73" s="102">
        <v>1</v>
      </c>
      <c r="B73" s="107">
        <v>1796</v>
      </c>
      <c r="C73" s="100" t="s">
        <v>67</v>
      </c>
      <c r="D73" s="104">
        <v>1894.8</v>
      </c>
      <c r="E73" s="35">
        <f t="shared" si="2"/>
        <v>304.03999999999996</v>
      </c>
      <c r="F73" s="58">
        <f>IFERROR(VLOOKUP(B73,ADI!B:D,3,0),"0,00")</f>
        <v>644.23</v>
      </c>
      <c r="G73" s="112">
        <v>946.53</v>
      </c>
      <c r="H73" s="35">
        <f t="shared" si="3"/>
        <v>1590.76</v>
      </c>
      <c r="I73" s="45" t="str">
        <f>VLOOKUP(B73,'FOLHA RESUMIDA'!C:D,2,0)</f>
        <v>NEUZA ANUNCIACAO COELHO</v>
      </c>
    </row>
    <row r="74" spans="1:9">
      <c r="A74" s="102">
        <v>1</v>
      </c>
      <c r="B74" s="107">
        <v>1809</v>
      </c>
      <c r="C74" s="100" t="s">
        <v>68</v>
      </c>
      <c r="D74" s="104">
        <v>4227.62</v>
      </c>
      <c r="E74" s="35">
        <f t="shared" si="2"/>
        <v>1306.9799999999996</v>
      </c>
      <c r="F74" s="58">
        <f>IFERROR(VLOOKUP(B74,ADI!B:D,3,0),"0,00")</f>
        <v>1097.24</v>
      </c>
      <c r="G74" s="112">
        <v>1823.4</v>
      </c>
      <c r="H74" s="35">
        <f t="shared" si="3"/>
        <v>2920.6400000000003</v>
      </c>
      <c r="I74" s="45" t="str">
        <f>VLOOKUP(B74,'FOLHA RESUMIDA'!C:D,2,0)</f>
        <v>JOSE IRANILDO DE ANDRADE SILVA</v>
      </c>
    </row>
    <row r="75" spans="1:9">
      <c r="A75" s="102">
        <v>1</v>
      </c>
      <c r="B75" s="107">
        <v>1821</v>
      </c>
      <c r="C75" s="100" t="s">
        <v>69</v>
      </c>
      <c r="D75" s="104">
        <v>4285.03</v>
      </c>
      <c r="E75" s="35">
        <f t="shared" si="2"/>
        <v>2890.9399999999996</v>
      </c>
      <c r="F75" s="58">
        <f>IFERROR(VLOOKUP(B75,ADI!B:D,3,0),"0,00")</f>
        <v>1394.09</v>
      </c>
      <c r="G75" s="112">
        <v>0</v>
      </c>
      <c r="H75" s="35">
        <f t="shared" si="3"/>
        <v>1394.09</v>
      </c>
      <c r="I75" s="45" t="str">
        <f>VLOOKUP(B75,'FOLHA RESUMIDA'!C:D,2,0)</f>
        <v>CARLOS STENIO DE DEUS</v>
      </c>
    </row>
    <row r="76" spans="1:9">
      <c r="A76" s="102">
        <v>1</v>
      </c>
      <c r="B76" s="107">
        <v>1822</v>
      </c>
      <c r="C76" s="100" t="s">
        <v>70</v>
      </c>
      <c r="D76" s="104">
        <v>1718.63</v>
      </c>
      <c r="E76" s="35">
        <f t="shared" si="2"/>
        <v>391.30999999999995</v>
      </c>
      <c r="F76" s="58">
        <f>IFERROR(VLOOKUP(B76,ADI!B:D,3,0),"0,00")</f>
        <v>584.33000000000004</v>
      </c>
      <c r="G76" s="112">
        <v>742.99</v>
      </c>
      <c r="H76" s="35">
        <f t="shared" si="3"/>
        <v>1327.3200000000002</v>
      </c>
      <c r="I76" s="45" t="str">
        <f>VLOOKUP(B76,'FOLHA RESUMIDA'!C:D,2,0)</f>
        <v>GILMAR BEZERRA DE OLIVEIRA</v>
      </c>
    </row>
    <row r="77" spans="1:9">
      <c r="A77" s="102">
        <v>1</v>
      </c>
      <c r="B77" s="107">
        <v>1906</v>
      </c>
      <c r="C77" s="100" t="s">
        <v>71</v>
      </c>
      <c r="D77" s="104">
        <v>4704.47</v>
      </c>
      <c r="E77" s="35">
        <f t="shared" si="2"/>
        <v>3363.1100000000006</v>
      </c>
      <c r="F77" s="58" t="str">
        <f>IFERROR(VLOOKUP(B77,ADI!B:D,3,0),"0,00")</f>
        <v>0,00</v>
      </c>
      <c r="G77" s="112">
        <v>1341.36</v>
      </c>
      <c r="H77" s="35">
        <f t="shared" si="3"/>
        <v>1341.36</v>
      </c>
      <c r="I77" s="45" t="str">
        <f>VLOOKUP(B77,'FOLHA RESUMIDA'!C:D,2,0)</f>
        <v>IZABEL CRISTINA F DE ARRUDA</v>
      </c>
    </row>
    <row r="78" spans="1:9">
      <c r="A78" s="102">
        <v>1</v>
      </c>
      <c r="B78" s="107">
        <v>1908</v>
      </c>
      <c r="C78" s="100" t="s">
        <v>72</v>
      </c>
      <c r="D78" s="104">
        <v>7402.69</v>
      </c>
      <c r="E78" s="35">
        <f t="shared" si="2"/>
        <v>4330.17</v>
      </c>
      <c r="F78" s="58">
        <f>IFERROR(VLOOKUP(B78,ADI!B:D,3,0),"0,00")</f>
        <v>2516.91</v>
      </c>
      <c r="G78" s="112">
        <v>555.61</v>
      </c>
      <c r="H78" s="35">
        <f t="shared" si="3"/>
        <v>3072.52</v>
      </c>
      <c r="I78" s="45" t="str">
        <f>VLOOKUP(B78,'FOLHA RESUMIDA'!C:D,2,0)</f>
        <v>LUCIA MARIA ARAUJO LAVOR</v>
      </c>
    </row>
    <row r="79" spans="1:9">
      <c r="A79" s="102">
        <v>1</v>
      </c>
      <c r="B79" s="107">
        <v>1909</v>
      </c>
      <c r="C79" s="100" t="s">
        <v>73</v>
      </c>
      <c r="D79" s="104">
        <v>3086.45</v>
      </c>
      <c r="E79" s="35">
        <f t="shared" si="2"/>
        <v>636.76999999999953</v>
      </c>
      <c r="F79" s="58">
        <f>IFERROR(VLOOKUP(B79,ADI!B:D,3,0),"0,00")</f>
        <v>1049.3900000000001</v>
      </c>
      <c r="G79" s="112">
        <v>1400.29</v>
      </c>
      <c r="H79" s="35">
        <f t="shared" si="3"/>
        <v>2449.6800000000003</v>
      </c>
      <c r="I79" s="45" t="str">
        <f>VLOOKUP(B79,'FOLHA RESUMIDA'!C:D,2,0)</f>
        <v>IVANILDO BATISTA DA SILVA</v>
      </c>
    </row>
    <row r="80" spans="1:9">
      <c r="A80" s="102">
        <v>1</v>
      </c>
      <c r="B80" s="107">
        <v>1916</v>
      </c>
      <c r="C80" s="100" t="s">
        <v>363</v>
      </c>
      <c r="D80" s="104">
        <v>2835.42</v>
      </c>
      <c r="E80" s="35">
        <f t="shared" si="2"/>
        <v>924.47000000000025</v>
      </c>
      <c r="F80" s="58">
        <f>IFERROR(VLOOKUP(B80,ADI!B:D,3,0),"0,00")</f>
        <v>964.04</v>
      </c>
      <c r="G80" s="112">
        <v>946.91</v>
      </c>
      <c r="H80" s="35">
        <f t="shared" si="3"/>
        <v>1910.9499999999998</v>
      </c>
      <c r="I80" s="45" t="str">
        <f>VLOOKUP(B80,'FOLHA RESUMIDA'!C:D,2,0)</f>
        <v>FABIOLA ALBUQUERQUE PINHEIRO</v>
      </c>
    </row>
    <row r="81" spans="1:9">
      <c r="A81" s="102">
        <v>1</v>
      </c>
      <c r="B81" s="107">
        <v>1924</v>
      </c>
      <c r="C81" s="100" t="s">
        <v>74</v>
      </c>
      <c r="D81" s="104">
        <v>8201.67</v>
      </c>
      <c r="E81" s="35">
        <f t="shared" si="2"/>
        <v>3911.9300000000003</v>
      </c>
      <c r="F81" s="58">
        <f>IFERROR(VLOOKUP(B81,ADI!B:D,3,0),"0,00")</f>
        <v>2464.12</v>
      </c>
      <c r="G81" s="112">
        <v>1825.62</v>
      </c>
      <c r="H81" s="35">
        <f t="shared" si="3"/>
        <v>4289.74</v>
      </c>
      <c r="I81" s="45" t="str">
        <f>VLOOKUP(B81,'FOLHA RESUMIDA'!C:D,2,0)</f>
        <v>CARLOS HENRIQUE LIMA DE MELO</v>
      </c>
    </row>
    <row r="82" spans="1:9">
      <c r="A82" s="102">
        <v>1</v>
      </c>
      <c r="B82" s="107">
        <v>1927</v>
      </c>
      <c r="C82" s="100" t="s">
        <v>75</v>
      </c>
      <c r="D82" s="104">
        <v>5388.92</v>
      </c>
      <c r="E82" s="35">
        <f t="shared" si="2"/>
        <v>2605.4899999999998</v>
      </c>
      <c r="F82" s="58">
        <f>IFERROR(VLOOKUP(B82,ADI!B:D,3,0),"0,00")</f>
        <v>1832.23</v>
      </c>
      <c r="G82" s="112">
        <v>951.2</v>
      </c>
      <c r="H82" s="35">
        <f t="shared" si="3"/>
        <v>2783.4300000000003</v>
      </c>
      <c r="I82" s="45" t="str">
        <f>VLOOKUP(B82,'FOLHA RESUMIDA'!C:D,2,0)</f>
        <v>RITA DE CASSIA CHAGAS</v>
      </c>
    </row>
    <row r="83" spans="1:9">
      <c r="A83" s="102">
        <v>1</v>
      </c>
      <c r="B83" s="107">
        <v>1932</v>
      </c>
      <c r="C83" s="100" t="s">
        <v>76</v>
      </c>
      <c r="D83" s="104">
        <v>6861.55</v>
      </c>
      <c r="E83" s="35">
        <f t="shared" si="2"/>
        <v>1633.420000000001</v>
      </c>
      <c r="F83" s="58">
        <f>IFERROR(VLOOKUP(B83,ADI!B:D,3,0),"0,00")</f>
        <v>2332.9299999999998</v>
      </c>
      <c r="G83" s="112">
        <v>2895.2</v>
      </c>
      <c r="H83" s="35">
        <f t="shared" si="3"/>
        <v>5228.1299999999992</v>
      </c>
      <c r="I83" s="45" t="str">
        <f>VLOOKUP(B83,'FOLHA RESUMIDA'!C:D,2,0)</f>
        <v>ROSILENE MARIA ANACLETO</v>
      </c>
    </row>
    <row r="84" spans="1:9">
      <c r="A84" s="102">
        <v>1</v>
      </c>
      <c r="B84" s="107">
        <v>1937</v>
      </c>
      <c r="C84" s="100" t="s">
        <v>77</v>
      </c>
      <c r="D84" s="104">
        <v>3334.45</v>
      </c>
      <c r="E84" s="35">
        <f t="shared" si="2"/>
        <v>1641.8399999999997</v>
      </c>
      <c r="F84" s="58">
        <f>IFERROR(VLOOKUP(B84,ADI!B:D,3,0),"0,00")</f>
        <v>1133.71</v>
      </c>
      <c r="G84" s="112">
        <v>558.9</v>
      </c>
      <c r="H84" s="35">
        <f t="shared" si="3"/>
        <v>1692.6100000000001</v>
      </c>
      <c r="I84" s="45" t="str">
        <f>VLOOKUP(B84,'FOLHA RESUMIDA'!C:D,2,0)</f>
        <v>RILDA MARIA DA SILVA</v>
      </c>
    </row>
    <row r="85" spans="1:9">
      <c r="A85" s="102">
        <v>1</v>
      </c>
      <c r="B85" s="107">
        <v>1980</v>
      </c>
      <c r="C85" s="100" t="s">
        <v>78</v>
      </c>
      <c r="D85" s="104">
        <v>14929.96</v>
      </c>
      <c r="E85" s="35">
        <f t="shared" si="2"/>
        <v>14929.96</v>
      </c>
      <c r="F85" s="58" t="str">
        <f>IFERROR(VLOOKUP(B85,ADI!B:D,3,0),"0,00")</f>
        <v>0,00</v>
      </c>
      <c r="G85" s="112">
        <v>0</v>
      </c>
      <c r="H85" s="35">
        <f t="shared" si="3"/>
        <v>0</v>
      </c>
      <c r="I85" s="45" t="str">
        <f>VLOOKUP(B85,'FOLHA RESUMIDA'!C:D,2,0)</f>
        <v>MANOEL NETO DINIZ</v>
      </c>
    </row>
    <row r="86" spans="1:9">
      <c r="A86" s="102">
        <v>1</v>
      </c>
      <c r="B86" s="107">
        <v>1999</v>
      </c>
      <c r="C86" s="100" t="s">
        <v>79</v>
      </c>
      <c r="D86" s="104">
        <v>7345.5</v>
      </c>
      <c r="E86" s="35">
        <f t="shared" si="2"/>
        <v>3729.85</v>
      </c>
      <c r="F86" s="58" t="str">
        <f>IFERROR(VLOOKUP(B86,ADI!B:D,3,0),"0,00")</f>
        <v>0,00</v>
      </c>
      <c r="G86" s="112">
        <v>3615.65</v>
      </c>
      <c r="H86" s="35">
        <f t="shared" si="3"/>
        <v>3615.65</v>
      </c>
      <c r="I86" s="45" t="str">
        <f>VLOOKUP(B86,'FOLHA RESUMIDA'!C:D,2,0)</f>
        <v>ELIAS RIBEIRO DA SILVA FILHO</v>
      </c>
    </row>
    <row r="87" spans="1:9">
      <c r="A87" s="102">
        <v>1</v>
      </c>
      <c r="B87" s="107">
        <v>2008</v>
      </c>
      <c r="C87" s="100" t="s">
        <v>80</v>
      </c>
      <c r="D87" s="104">
        <v>3572.94</v>
      </c>
      <c r="E87" s="35">
        <f t="shared" si="2"/>
        <v>418.00999999999976</v>
      </c>
      <c r="F87" s="58">
        <f>IFERROR(VLOOKUP(B87,ADI!B:D,3,0),"0,00")</f>
        <v>1214.8</v>
      </c>
      <c r="G87" s="112">
        <v>1940.13</v>
      </c>
      <c r="H87" s="35">
        <f t="shared" si="3"/>
        <v>3154.9300000000003</v>
      </c>
      <c r="I87" s="45" t="str">
        <f>VLOOKUP(B87,'FOLHA RESUMIDA'!C:D,2,0)</f>
        <v>AMAURI GONCALO DA SILVA</v>
      </c>
    </row>
    <row r="88" spans="1:9">
      <c r="A88" s="102">
        <v>1</v>
      </c>
      <c r="B88" s="107">
        <v>2015</v>
      </c>
      <c r="C88" s="100" t="s">
        <v>81</v>
      </c>
      <c r="D88" s="104">
        <v>24612.05</v>
      </c>
      <c r="E88" s="35">
        <f t="shared" si="2"/>
        <v>14193.679999999998</v>
      </c>
      <c r="F88" s="58" t="str">
        <f>IFERROR(VLOOKUP(B88,ADI!B:D,3,0),"0,00")</f>
        <v>0,00</v>
      </c>
      <c r="G88" s="112">
        <v>10418.370000000001</v>
      </c>
      <c r="H88" s="35">
        <f t="shared" si="3"/>
        <v>10418.370000000001</v>
      </c>
      <c r="I88" s="45" t="str">
        <f>VLOOKUP(B88,'FOLHA RESUMIDA'!C:D,2,0)</f>
        <v>MARIA SANDRA PONTES MENDONCA</v>
      </c>
    </row>
    <row r="89" spans="1:9">
      <c r="A89" s="102">
        <v>1</v>
      </c>
      <c r="B89" s="107">
        <v>2019</v>
      </c>
      <c r="C89" s="100" t="s">
        <v>82</v>
      </c>
      <c r="D89" s="104">
        <v>3858.88</v>
      </c>
      <c r="E89" s="35">
        <f t="shared" si="2"/>
        <v>3026.4700000000003</v>
      </c>
      <c r="F89" s="58" t="str">
        <f>IFERROR(VLOOKUP(B89,ADI!B:D,3,0),"0,00")</f>
        <v>0,00</v>
      </c>
      <c r="G89" s="112">
        <v>832.41</v>
      </c>
      <c r="H89" s="35">
        <f t="shared" si="3"/>
        <v>832.41</v>
      </c>
      <c r="I89" s="45" t="str">
        <f>VLOOKUP(B89,'FOLHA RESUMIDA'!C:D,2,0)</f>
        <v>MARCOS DO NASCIMENTO</v>
      </c>
    </row>
    <row r="90" spans="1:9">
      <c r="A90" s="102">
        <v>1</v>
      </c>
      <c r="B90" s="107">
        <v>2038</v>
      </c>
      <c r="C90" s="100" t="s">
        <v>83</v>
      </c>
      <c r="D90" s="104">
        <v>9821.92</v>
      </c>
      <c r="E90" s="35">
        <f t="shared" si="2"/>
        <v>5064.08</v>
      </c>
      <c r="F90" s="58" t="str">
        <f>IFERROR(VLOOKUP(B90,ADI!B:D,3,0),"0,00")</f>
        <v>0,00</v>
      </c>
      <c r="G90" s="112">
        <v>4757.84</v>
      </c>
      <c r="H90" s="35">
        <f t="shared" si="3"/>
        <v>4757.84</v>
      </c>
      <c r="I90" s="45" t="str">
        <f>VLOOKUP(B90,'FOLHA RESUMIDA'!C:D,2,0)</f>
        <v>IRONILDA FERREIRA DA SILVA</v>
      </c>
    </row>
    <row r="91" spans="1:9">
      <c r="A91" s="102">
        <v>1</v>
      </c>
      <c r="B91" s="107">
        <v>2043</v>
      </c>
      <c r="C91" s="100" t="s">
        <v>84</v>
      </c>
      <c r="D91" s="104">
        <v>5120.99</v>
      </c>
      <c r="E91" s="35">
        <f t="shared" si="2"/>
        <v>1723.5199999999995</v>
      </c>
      <c r="F91" s="58">
        <f>IFERROR(VLOOKUP(B91,ADI!B:D,3,0),"0,00")</f>
        <v>1156.97</v>
      </c>
      <c r="G91" s="112">
        <v>2240.5</v>
      </c>
      <c r="H91" s="35">
        <f t="shared" si="3"/>
        <v>3397.4700000000003</v>
      </c>
      <c r="I91" s="45" t="str">
        <f>VLOOKUP(B91,'FOLHA RESUMIDA'!C:D,2,0)</f>
        <v>JOAO LUIZ BRAGA DE PONTES</v>
      </c>
    </row>
    <row r="92" spans="1:9">
      <c r="A92" s="102">
        <v>1</v>
      </c>
      <c r="B92" s="107">
        <v>2052</v>
      </c>
      <c r="C92" s="100" t="s">
        <v>85</v>
      </c>
      <c r="D92" s="104">
        <v>4365.91</v>
      </c>
      <c r="E92" s="35">
        <f t="shared" si="2"/>
        <v>3151.1099999999997</v>
      </c>
      <c r="F92" s="58">
        <f>IFERROR(VLOOKUP(B92,ADI!B:D,3,0),"0,00")</f>
        <v>1214.8</v>
      </c>
      <c r="G92" s="112">
        <v>0</v>
      </c>
      <c r="H92" s="35">
        <f t="shared" si="3"/>
        <v>1214.8</v>
      </c>
      <c r="I92" s="45" t="str">
        <f>VLOOKUP(B92,'FOLHA RESUMIDA'!C:D,2,0)</f>
        <v>JOSE FERNANDO PEREIRA DA COSTA</v>
      </c>
    </row>
    <row r="93" spans="1:9">
      <c r="A93" s="102">
        <v>1</v>
      </c>
      <c r="B93" s="107">
        <v>2063</v>
      </c>
      <c r="C93" s="100" t="s">
        <v>86</v>
      </c>
      <c r="D93" s="104">
        <v>16263.11</v>
      </c>
      <c r="E93" s="35">
        <f t="shared" si="2"/>
        <v>6494.5500000000011</v>
      </c>
      <c r="F93" s="58">
        <f>IFERROR(VLOOKUP(B93,ADI!B:D,3,0),"0,00")</f>
        <v>5078.07</v>
      </c>
      <c r="G93" s="112">
        <v>4690.49</v>
      </c>
      <c r="H93" s="35">
        <f t="shared" si="3"/>
        <v>9768.56</v>
      </c>
      <c r="I93" s="45" t="str">
        <f>VLOOKUP(B93,'FOLHA RESUMIDA'!C:D,2,0)</f>
        <v>JOAQUIM PEDRO CARNEIRO C NETO</v>
      </c>
    </row>
    <row r="94" spans="1:9">
      <c r="A94" s="102">
        <v>1</v>
      </c>
      <c r="B94" s="107">
        <v>2069</v>
      </c>
      <c r="C94" s="100" t="s">
        <v>87</v>
      </c>
      <c r="D94" s="104">
        <v>19047.21</v>
      </c>
      <c r="E94" s="35">
        <f t="shared" si="2"/>
        <v>6634.7699999999986</v>
      </c>
      <c r="F94" s="58">
        <f>IFERROR(VLOOKUP(B94,ADI!B:D,3,0),"0,00")</f>
        <v>6476.05</v>
      </c>
      <c r="G94" s="112">
        <v>5936.39</v>
      </c>
      <c r="H94" s="35">
        <f t="shared" si="3"/>
        <v>12412.44</v>
      </c>
      <c r="I94" s="45" t="str">
        <f>VLOOKUP(B94,'FOLHA RESUMIDA'!C:D,2,0)</f>
        <v>SELMA VERONICA VIEIRA RAMOS</v>
      </c>
    </row>
    <row r="95" spans="1:9">
      <c r="A95" s="102">
        <v>1</v>
      </c>
      <c r="B95" s="107">
        <v>2086</v>
      </c>
      <c r="C95" s="100" t="s">
        <v>88</v>
      </c>
      <c r="D95" s="104">
        <v>2626.96</v>
      </c>
      <c r="E95" s="35">
        <f t="shared" si="2"/>
        <v>1546.5900000000001</v>
      </c>
      <c r="F95" s="58">
        <f>IFERROR(VLOOKUP(B95,ADI!B:D,3,0),"0,00")</f>
        <v>893.17</v>
      </c>
      <c r="G95" s="112">
        <v>187.2</v>
      </c>
      <c r="H95" s="35">
        <f t="shared" si="3"/>
        <v>1080.3699999999999</v>
      </c>
      <c r="I95" s="45" t="str">
        <f>VLOOKUP(B95,'FOLHA RESUMIDA'!C:D,2,0)</f>
        <v>ALBANITA LUCIANA DA SILVA</v>
      </c>
    </row>
    <row r="96" spans="1:9">
      <c r="A96" s="102">
        <v>1</v>
      </c>
      <c r="B96" s="107">
        <v>2093</v>
      </c>
      <c r="C96" s="100" t="s">
        <v>89</v>
      </c>
      <c r="D96" s="104">
        <v>6374.88</v>
      </c>
      <c r="E96" s="35">
        <f t="shared" si="2"/>
        <v>4070.87</v>
      </c>
      <c r="F96" s="58" t="str">
        <f>IFERROR(VLOOKUP(B96,ADI!B:D,3,0),"0,00")</f>
        <v>0,00</v>
      </c>
      <c r="G96" s="112">
        <v>2304.0100000000002</v>
      </c>
      <c r="H96" s="35">
        <f t="shared" si="3"/>
        <v>2304.0100000000002</v>
      </c>
      <c r="I96" s="45" t="str">
        <f>VLOOKUP(B96,'FOLHA RESUMIDA'!C:D,2,0)</f>
        <v>GILBERTO RIBEIRO DA SILVA</v>
      </c>
    </row>
    <row r="97" spans="1:9">
      <c r="A97" s="102">
        <v>51</v>
      </c>
      <c r="B97" s="107">
        <v>2096</v>
      </c>
      <c r="C97" s="100" t="s">
        <v>355</v>
      </c>
      <c r="D97" s="104">
        <v>4012.39</v>
      </c>
      <c r="E97" s="35">
        <f t="shared" si="2"/>
        <v>2099.0099999999998</v>
      </c>
      <c r="F97" s="58">
        <f>IFERROR(VLOOKUP(B97,ADI!B:D,3,0),"0,00")</f>
        <v>1364.21</v>
      </c>
      <c r="G97" s="112">
        <v>549.16999999999996</v>
      </c>
      <c r="H97" s="35">
        <f t="shared" si="3"/>
        <v>1913.38</v>
      </c>
      <c r="I97" s="45" t="str">
        <f>VLOOKUP(B97,'FOLHA RESUMIDA'!C:D,2,0)</f>
        <v>MARCELO MORAIS DE OLIVEIRA</v>
      </c>
    </row>
    <row r="98" spans="1:9">
      <c r="A98" s="102">
        <v>1</v>
      </c>
      <c r="B98" s="107">
        <v>2101</v>
      </c>
      <c r="C98" s="100" t="s">
        <v>90</v>
      </c>
      <c r="D98" s="104">
        <v>6238.67</v>
      </c>
      <c r="E98" s="35">
        <f t="shared" si="2"/>
        <v>5189.28</v>
      </c>
      <c r="F98" s="58">
        <f>IFERROR(VLOOKUP(B98,ADI!B:D,3,0),"0,00")</f>
        <v>1049.3900000000001</v>
      </c>
      <c r="G98" s="112">
        <v>0</v>
      </c>
      <c r="H98" s="35">
        <f t="shared" si="3"/>
        <v>1049.3900000000001</v>
      </c>
      <c r="I98" s="45" t="str">
        <f>VLOOKUP(B98,'FOLHA RESUMIDA'!C:D,2,0)</f>
        <v>JOSE LUCIANO CANDIDO DA SILVA</v>
      </c>
    </row>
    <row r="99" spans="1:9">
      <c r="A99" s="102">
        <v>16</v>
      </c>
      <c r="B99" s="107">
        <v>2115</v>
      </c>
      <c r="C99" s="100" t="s">
        <v>368</v>
      </c>
      <c r="D99" s="104">
        <v>4012.38</v>
      </c>
      <c r="E99" s="35">
        <f t="shared" si="2"/>
        <v>1101.3200000000002</v>
      </c>
      <c r="F99" s="58">
        <f>IFERROR(VLOOKUP(B99,ADI!B:D,3,0),"0,00")</f>
        <v>1364.21</v>
      </c>
      <c r="G99" s="112">
        <v>1546.85</v>
      </c>
      <c r="H99" s="35">
        <f t="shared" si="3"/>
        <v>2911.06</v>
      </c>
      <c r="I99" s="45" t="str">
        <f>VLOOKUP(B99,'FOLHA RESUMIDA'!C:D,2,0)</f>
        <v>SEVERINO JOSE RAMOS DE SOUZA</v>
      </c>
    </row>
    <row r="100" spans="1:9">
      <c r="A100" s="102">
        <v>1</v>
      </c>
      <c r="B100" s="107">
        <v>2117</v>
      </c>
      <c r="C100" s="100" t="s">
        <v>91</v>
      </c>
      <c r="D100" s="104">
        <v>2303.15</v>
      </c>
      <c r="E100" s="35">
        <f t="shared" si="2"/>
        <v>396.49000000000024</v>
      </c>
      <c r="F100" s="58">
        <f>IFERROR(VLOOKUP(B100,ADI!B:D,3,0),"0,00")</f>
        <v>783.07</v>
      </c>
      <c r="G100" s="112">
        <v>1123.5899999999999</v>
      </c>
      <c r="H100" s="35">
        <f t="shared" si="3"/>
        <v>1906.6599999999999</v>
      </c>
      <c r="I100" s="45" t="str">
        <f>VLOOKUP(B100,'FOLHA RESUMIDA'!C:D,2,0)</f>
        <v>WILSON JOSE QUEIROZ DE LIMA</v>
      </c>
    </row>
    <row r="101" spans="1:9">
      <c r="A101" s="102">
        <v>1</v>
      </c>
      <c r="B101" s="107">
        <v>2120</v>
      </c>
      <c r="C101" s="100" t="s">
        <v>92</v>
      </c>
      <c r="D101" s="104">
        <v>2448.33</v>
      </c>
      <c r="E101" s="35">
        <f t="shared" si="2"/>
        <v>783.73</v>
      </c>
      <c r="F101" s="58">
        <f>IFERROR(VLOOKUP(B101,ADI!B:D,3,0),"0,00")</f>
        <v>832.43</v>
      </c>
      <c r="G101" s="112">
        <v>832.17</v>
      </c>
      <c r="H101" s="35">
        <f t="shared" si="3"/>
        <v>1664.6</v>
      </c>
      <c r="I101" s="45" t="str">
        <f>VLOOKUP(B101,'FOLHA RESUMIDA'!C:D,2,0)</f>
        <v>ANTONIO SOARES DE MELO</v>
      </c>
    </row>
    <row r="102" spans="1:9">
      <c r="A102" s="102">
        <v>1</v>
      </c>
      <c r="B102" s="107">
        <v>2121</v>
      </c>
      <c r="C102" s="100" t="s">
        <v>93</v>
      </c>
      <c r="D102" s="104">
        <v>5072.3599999999997</v>
      </c>
      <c r="E102" s="35">
        <f t="shared" si="2"/>
        <v>2132.5899999999997</v>
      </c>
      <c r="F102" s="58" t="str">
        <f>IFERROR(VLOOKUP(B102,ADI!B:D,3,0),"0,00")</f>
        <v>0,00</v>
      </c>
      <c r="G102" s="112">
        <v>2939.77</v>
      </c>
      <c r="H102" s="35">
        <f t="shared" si="3"/>
        <v>2939.77</v>
      </c>
      <c r="I102" s="45" t="str">
        <f>VLOOKUP(B102,'FOLHA RESUMIDA'!C:D,2,0)</f>
        <v>SAMUEL MAURICIO</v>
      </c>
    </row>
    <row r="103" spans="1:9">
      <c r="A103" s="102">
        <v>10</v>
      </c>
      <c r="B103" s="107">
        <v>2124</v>
      </c>
      <c r="C103" s="100" t="s">
        <v>359</v>
      </c>
      <c r="D103" s="104">
        <v>5349.85</v>
      </c>
      <c r="E103" s="35">
        <f t="shared" si="2"/>
        <v>5342.76</v>
      </c>
      <c r="F103" s="58" t="str">
        <f>IFERROR(VLOOKUP(B103,ADI!B:D,3,0),"0,00")</f>
        <v>0,00</v>
      </c>
      <c r="G103" s="112">
        <v>7.09</v>
      </c>
      <c r="H103" s="35">
        <f t="shared" si="3"/>
        <v>7.09</v>
      </c>
      <c r="I103" s="45" t="str">
        <f>VLOOKUP(B103,'FOLHA RESUMIDA'!C:D,2,0)</f>
        <v>JOSE ALVES FIGUEIREDO FILHO</v>
      </c>
    </row>
    <row r="104" spans="1:9">
      <c r="A104" s="102">
        <v>1</v>
      </c>
      <c r="B104" s="107">
        <v>2125</v>
      </c>
      <c r="C104" s="100" t="s">
        <v>94</v>
      </c>
      <c r="D104" s="104">
        <v>11267.15</v>
      </c>
      <c r="E104" s="35">
        <f t="shared" si="2"/>
        <v>5821.62</v>
      </c>
      <c r="F104" s="58" t="str">
        <f>IFERROR(VLOOKUP(B104,ADI!B:D,3,0),"0,00")</f>
        <v>0,00</v>
      </c>
      <c r="G104" s="112">
        <v>5445.53</v>
      </c>
      <c r="H104" s="35">
        <f t="shared" si="3"/>
        <v>5445.53</v>
      </c>
      <c r="I104" s="45" t="str">
        <f>VLOOKUP(B104,'FOLHA RESUMIDA'!C:D,2,0)</f>
        <v>GILMAR GALVAO SANTANA</v>
      </c>
    </row>
    <row r="105" spans="1:9">
      <c r="A105" s="102">
        <v>1</v>
      </c>
      <c r="B105" s="107">
        <v>2126</v>
      </c>
      <c r="C105" s="100" t="s">
        <v>95</v>
      </c>
      <c r="D105" s="104">
        <v>3402.8</v>
      </c>
      <c r="E105" s="35">
        <f t="shared" si="2"/>
        <v>2064.4100000000003</v>
      </c>
      <c r="F105" s="58">
        <f>IFERROR(VLOOKUP(B105,ADI!B:D,3,0),"0,00")</f>
        <v>680.56</v>
      </c>
      <c r="G105" s="112">
        <v>657.83</v>
      </c>
      <c r="H105" s="35">
        <f t="shared" si="3"/>
        <v>1338.3899999999999</v>
      </c>
      <c r="I105" s="45" t="str">
        <f>VLOOKUP(B105,'FOLHA RESUMIDA'!C:D,2,0)</f>
        <v>JAFFE JOSE LIMA XAVIER</v>
      </c>
    </row>
    <row r="106" spans="1:9">
      <c r="A106" s="102">
        <v>1</v>
      </c>
      <c r="B106" s="107">
        <v>2128</v>
      </c>
      <c r="C106" s="100" t="s">
        <v>96</v>
      </c>
      <c r="D106" s="104">
        <v>9343.7000000000007</v>
      </c>
      <c r="E106" s="35">
        <f t="shared" si="2"/>
        <v>5448.81</v>
      </c>
      <c r="F106" s="58">
        <f>IFERROR(VLOOKUP(B106,ADI!B:D,3,0),"0,00")</f>
        <v>3176.86</v>
      </c>
      <c r="G106" s="112">
        <v>718.03</v>
      </c>
      <c r="H106" s="35">
        <f t="shared" si="3"/>
        <v>3894.8900000000003</v>
      </c>
      <c r="I106" s="45" t="str">
        <f>VLOOKUP(B106,'FOLHA RESUMIDA'!C:D,2,0)</f>
        <v>JORGE DA SILVA LIMA</v>
      </c>
    </row>
    <row r="107" spans="1:9">
      <c r="A107" s="102">
        <v>1</v>
      </c>
      <c r="B107" s="107">
        <v>2129</v>
      </c>
      <c r="C107" s="100" t="s">
        <v>97</v>
      </c>
      <c r="D107" s="104">
        <v>2858.4</v>
      </c>
      <c r="E107" s="35">
        <f t="shared" si="2"/>
        <v>1164.8000000000002</v>
      </c>
      <c r="F107" s="58">
        <f>IFERROR(VLOOKUP(B107,ADI!B:D,3,0),"0,00")</f>
        <v>673.61</v>
      </c>
      <c r="G107" s="112">
        <v>1019.99</v>
      </c>
      <c r="H107" s="35">
        <f t="shared" si="3"/>
        <v>1693.6</v>
      </c>
      <c r="I107" s="45" t="str">
        <f>VLOOKUP(B107,'FOLHA RESUMIDA'!C:D,2,0)</f>
        <v>RICARDO JORGE XAVIER</v>
      </c>
    </row>
    <row r="108" spans="1:9">
      <c r="A108" s="102">
        <v>1</v>
      </c>
      <c r="B108" s="107">
        <v>2130</v>
      </c>
      <c r="C108" s="100" t="s">
        <v>98</v>
      </c>
      <c r="D108" s="104">
        <v>1981.2</v>
      </c>
      <c r="E108" s="35">
        <f t="shared" si="2"/>
        <v>562.96</v>
      </c>
      <c r="F108" s="58">
        <f>IFERROR(VLOOKUP(B108,ADI!B:D,3,0),"0,00")</f>
        <v>673.61</v>
      </c>
      <c r="G108" s="112">
        <v>744.63</v>
      </c>
      <c r="H108" s="35">
        <f t="shared" si="3"/>
        <v>1418.24</v>
      </c>
      <c r="I108" s="45" t="str">
        <f>VLOOKUP(B108,'FOLHA RESUMIDA'!C:D,2,0)</f>
        <v>HELVIO MOZART MONTENEGRO</v>
      </c>
    </row>
    <row r="109" spans="1:9">
      <c r="A109" s="102">
        <v>1</v>
      </c>
      <c r="B109" s="107">
        <v>2131</v>
      </c>
      <c r="C109" s="100" t="s">
        <v>99</v>
      </c>
      <c r="D109" s="104">
        <v>4074.23</v>
      </c>
      <c r="E109" s="35">
        <f t="shared" si="2"/>
        <v>2698.87</v>
      </c>
      <c r="F109" s="58">
        <f>IFERROR(VLOOKUP(B109,ADI!B:D,3,0),"0,00")</f>
        <v>918.76</v>
      </c>
      <c r="G109" s="112">
        <v>456.6</v>
      </c>
      <c r="H109" s="35">
        <f t="shared" si="3"/>
        <v>1375.3600000000001</v>
      </c>
      <c r="I109" s="45" t="str">
        <f>VLOOKUP(B109,'FOLHA RESUMIDA'!C:D,2,0)</f>
        <v>ALEXANDRE BARBOSA DA SILVA</v>
      </c>
    </row>
    <row r="110" spans="1:9">
      <c r="A110" s="102">
        <v>1</v>
      </c>
      <c r="B110" s="107">
        <v>2134</v>
      </c>
      <c r="C110" s="100" t="s">
        <v>100</v>
      </c>
      <c r="D110" s="104">
        <v>6805.6</v>
      </c>
      <c r="E110" s="35">
        <f t="shared" si="2"/>
        <v>1906.04</v>
      </c>
      <c r="F110" s="58">
        <f>IFERROR(VLOOKUP(B110,ADI!B:D,3,0),"0,00")</f>
        <v>1156.95</v>
      </c>
      <c r="G110" s="112">
        <v>3742.61</v>
      </c>
      <c r="H110" s="35">
        <f t="shared" si="3"/>
        <v>4899.5600000000004</v>
      </c>
      <c r="I110" s="45" t="str">
        <f>VLOOKUP(B110,'FOLHA RESUMIDA'!C:D,2,0)</f>
        <v>ROSIVALDO SATIRO DOS SANTOS</v>
      </c>
    </row>
    <row r="111" spans="1:9">
      <c r="A111" s="102">
        <v>1</v>
      </c>
      <c r="B111" s="107">
        <v>2136</v>
      </c>
      <c r="C111" s="100" t="s">
        <v>101</v>
      </c>
      <c r="D111" s="104">
        <v>2811.91</v>
      </c>
      <c r="E111" s="35">
        <f t="shared" si="2"/>
        <v>899.88999999999987</v>
      </c>
      <c r="F111" s="58">
        <f>IFERROR(VLOOKUP(B111,ADI!B:D,3,0),"0,00")</f>
        <v>956.05</v>
      </c>
      <c r="G111" s="112">
        <v>955.97</v>
      </c>
      <c r="H111" s="35">
        <f t="shared" si="3"/>
        <v>1912.02</v>
      </c>
      <c r="I111" s="45" t="str">
        <f>VLOOKUP(B111,'FOLHA RESUMIDA'!C:D,2,0)</f>
        <v>GESIEL DAVID DE CASTRO</v>
      </c>
    </row>
    <row r="112" spans="1:9">
      <c r="A112" s="102">
        <v>1</v>
      </c>
      <c r="B112" s="107">
        <v>2137</v>
      </c>
      <c r="C112" s="100" t="s">
        <v>102</v>
      </c>
      <c r="D112" s="104">
        <v>11213.88</v>
      </c>
      <c r="E112" s="35">
        <f t="shared" si="2"/>
        <v>3927.4699999999993</v>
      </c>
      <c r="F112" s="58">
        <f>IFERROR(VLOOKUP(B112,ADI!B:D,3,0),"0,00")</f>
        <v>2901.79</v>
      </c>
      <c r="G112" s="112">
        <v>4384.62</v>
      </c>
      <c r="H112" s="35">
        <f t="shared" si="3"/>
        <v>7286.41</v>
      </c>
      <c r="I112" s="45" t="str">
        <f>VLOOKUP(B112,'FOLHA RESUMIDA'!C:D,2,0)</f>
        <v>FRANCISCO DE ASSIS DE OLIVEIRA</v>
      </c>
    </row>
    <row r="113" spans="1:9">
      <c r="A113" s="102">
        <v>1</v>
      </c>
      <c r="B113" s="107">
        <v>2140</v>
      </c>
      <c r="C113" s="100" t="s">
        <v>103</v>
      </c>
      <c r="D113" s="104">
        <v>6929.8</v>
      </c>
      <c r="E113" s="35">
        <f t="shared" si="2"/>
        <v>1675.0199999999995</v>
      </c>
      <c r="F113" s="58">
        <f>IFERROR(VLOOKUP(B113,ADI!B:D,3,0),"0,00")</f>
        <v>1955.17</v>
      </c>
      <c r="G113" s="112">
        <v>3299.61</v>
      </c>
      <c r="H113" s="35">
        <f t="shared" si="3"/>
        <v>5254.7800000000007</v>
      </c>
      <c r="I113" s="45" t="str">
        <f>VLOOKUP(B113,'FOLHA RESUMIDA'!C:D,2,0)</f>
        <v>LUCIENE PEREIRA DE A NASCIMENT</v>
      </c>
    </row>
    <row r="114" spans="1:9">
      <c r="A114" s="102">
        <v>1</v>
      </c>
      <c r="B114" s="107">
        <v>2143</v>
      </c>
      <c r="C114" s="100" t="s">
        <v>104</v>
      </c>
      <c r="D114" s="104">
        <v>1989.53</v>
      </c>
      <c r="E114" s="35">
        <f t="shared" si="2"/>
        <v>394.70999999999981</v>
      </c>
      <c r="F114" s="58">
        <f>IFERROR(VLOOKUP(B114,ADI!B:D,3,0),"0,00")</f>
        <v>676.44</v>
      </c>
      <c r="G114" s="112">
        <v>918.38</v>
      </c>
      <c r="H114" s="35">
        <f t="shared" si="3"/>
        <v>1594.8200000000002</v>
      </c>
      <c r="I114" s="45" t="str">
        <f>VLOOKUP(B114,'FOLHA RESUMIDA'!C:D,2,0)</f>
        <v>RUBEM JOSE DOS S DE PAULA</v>
      </c>
    </row>
    <row r="115" spans="1:9">
      <c r="A115" s="102">
        <v>1</v>
      </c>
      <c r="B115" s="107">
        <v>2145</v>
      </c>
      <c r="C115" s="100" t="s">
        <v>105</v>
      </c>
      <c r="D115" s="104">
        <v>3402.8</v>
      </c>
      <c r="E115" s="35">
        <f t="shared" si="2"/>
        <v>1261.08</v>
      </c>
      <c r="F115" s="58">
        <f>IFERROR(VLOOKUP(B115,ADI!B:D,3,0),"0,00")</f>
        <v>1156.95</v>
      </c>
      <c r="G115" s="112">
        <v>984.77</v>
      </c>
      <c r="H115" s="35">
        <f t="shared" si="3"/>
        <v>2141.7200000000003</v>
      </c>
      <c r="I115" s="45" t="str">
        <f>VLOOKUP(B115,'FOLHA RESUMIDA'!C:D,2,0)</f>
        <v>EVERALDO DA SILVA CABRAL</v>
      </c>
    </row>
    <row r="116" spans="1:9">
      <c r="A116" s="102">
        <v>1</v>
      </c>
      <c r="B116" s="107">
        <v>2146</v>
      </c>
      <c r="C116" s="100" t="s">
        <v>106</v>
      </c>
      <c r="D116" s="104">
        <v>3579.75</v>
      </c>
      <c r="E116" s="35">
        <f t="shared" si="2"/>
        <v>2580.34</v>
      </c>
      <c r="F116" s="58">
        <f>IFERROR(VLOOKUP(B116,ADI!B:D,3,0),"0,00")</f>
        <v>999.41</v>
      </c>
      <c r="G116" s="112">
        <v>0</v>
      </c>
      <c r="H116" s="35">
        <f t="shared" si="3"/>
        <v>999.41</v>
      </c>
      <c r="I116" s="45" t="str">
        <f>VLOOKUP(B116,'FOLHA RESUMIDA'!C:D,2,0)</f>
        <v>ROGERIO BARROS DOS SANTOS</v>
      </c>
    </row>
    <row r="117" spans="1:9">
      <c r="A117" s="102">
        <v>1</v>
      </c>
      <c r="B117" s="107">
        <v>2149</v>
      </c>
      <c r="C117" s="100" t="s">
        <v>107</v>
      </c>
      <c r="D117" s="104">
        <v>3878.84</v>
      </c>
      <c r="E117" s="35">
        <f t="shared" si="2"/>
        <v>2211.8000000000002</v>
      </c>
      <c r="F117" s="58">
        <f>IFERROR(VLOOKUP(B117,ADI!B:D,3,0),"0,00")</f>
        <v>999.41</v>
      </c>
      <c r="G117" s="112">
        <v>667.63</v>
      </c>
      <c r="H117" s="35">
        <f t="shared" si="3"/>
        <v>1667.04</v>
      </c>
      <c r="I117" s="45" t="str">
        <f>VLOOKUP(B117,'FOLHA RESUMIDA'!C:D,2,0)</f>
        <v>CARLOS AUGUSTO O  DA SILVA</v>
      </c>
    </row>
    <row r="118" spans="1:9">
      <c r="A118" s="102">
        <v>16</v>
      </c>
      <c r="B118" s="107">
        <v>2151</v>
      </c>
      <c r="C118" s="100" t="s">
        <v>108</v>
      </c>
      <c r="D118" s="104">
        <v>3066.27</v>
      </c>
      <c r="E118" s="35">
        <f t="shared" si="2"/>
        <v>631.77</v>
      </c>
      <c r="F118" s="58">
        <f>IFERROR(VLOOKUP(B118,ADI!B:D,3,0),"0,00")</f>
        <v>1042.53</v>
      </c>
      <c r="G118" s="112">
        <v>1391.97</v>
      </c>
      <c r="H118" s="35">
        <f t="shared" si="3"/>
        <v>2434.5</v>
      </c>
      <c r="I118" s="45" t="str">
        <f>VLOOKUP(B118,'FOLHA RESUMIDA'!C:D,2,0)</f>
        <v>JUREMA MARIA BONGALHARDO</v>
      </c>
    </row>
    <row r="119" spans="1:9">
      <c r="A119" s="102">
        <v>1</v>
      </c>
      <c r="B119" s="107">
        <v>2153</v>
      </c>
      <c r="C119" s="100" t="s">
        <v>109</v>
      </c>
      <c r="D119" s="104">
        <v>3572.94</v>
      </c>
      <c r="E119" s="35">
        <f t="shared" si="2"/>
        <v>1924.6200000000001</v>
      </c>
      <c r="F119" s="58">
        <f>IFERROR(VLOOKUP(B119,ADI!B:D,3,0),"0,00")</f>
        <v>1214.8</v>
      </c>
      <c r="G119" s="112">
        <v>433.52</v>
      </c>
      <c r="H119" s="35">
        <f t="shared" si="3"/>
        <v>1648.32</v>
      </c>
      <c r="I119" s="45" t="str">
        <f>VLOOKUP(B119,'FOLHA RESUMIDA'!C:D,2,0)</f>
        <v>SERGIO PEREIRA DA COSTA</v>
      </c>
    </row>
    <row r="120" spans="1:9">
      <c r="A120" s="102">
        <v>1</v>
      </c>
      <c r="B120" s="107">
        <v>2156</v>
      </c>
      <c r="C120" s="100" t="s">
        <v>110</v>
      </c>
      <c r="D120" s="104">
        <v>3689.75</v>
      </c>
      <c r="E120" s="35">
        <f t="shared" si="2"/>
        <v>2399.5700000000002</v>
      </c>
      <c r="F120" s="58">
        <f>IFERROR(VLOOKUP(B120,ADI!B:D,3,0),"0,00")</f>
        <v>1152.1099999999999</v>
      </c>
      <c r="G120" s="112">
        <v>138.07</v>
      </c>
      <c r="H120" s="35">
        <f t="shared" si="3"/>
        <v>1290.1799999999998</v>
      </c>
      <c r="I120" s="45" t="str">
        <f>VLOOKUP(B120,'FOLHA RESUMIDA'!C:D,2,0)</f>
        <v>EDLEUSA LUCIA BATISTA DA SILVA</v>
      </c>
    </row>
    <row r="121" spans="1:9">
      <c r="A121" s="102">
        <v>1</v>
      </c>
      <c r="B121" s="107">
        <v>2159</v>
      </c>
      <c r="C121" s="100" t="s">
        <v>111</v>
      </c>
      <c r="D121" s="104">
        <v>6341.09</v>
      </c>
      <c r="E121" s="35">
        <f t="shared" si="2"/>
        <v>1622.8600000000006</v>
      </c>
      <c r="F121" s="58">
        <f>IFERROR(VLOOKUP(B121,ADI!B:D,3,0),"0,00")</f>
        <v>2155.9699999999998</v>
      </c>
      <c r="G121" s="112">
        <v>2562.2600000000002</v>
      </c>
      <c r="H121" s="35">
        <f t="shared" si="3"/>
        <v>4718.2299999999996</v>
      </c>
      <c r="I121" s="45" t="str">
        <f>VLOOKUP(B121,'FOLHA RESUMIDA'!C:D,2,0)</f>
        <v>FREDERICO JOSE C  DA NOBREGA</v>
      </c>
    </row>
    <row r="122" spans="1:9">
      <c r="A122" s="102">
        <v>1</v>
      </c>
      <c r="B122" s="107">
        <v>2161</v>
      </c>
      <c r="C122" s="100" t="s">
        <v>112</v>
      </c>
      <c r="D122" s="104">
        <v>11214.63</v>
      </c>
      <c r="E122" s="35">
        <f t="shared" si="2"/>
        <v>3792.6099999999997</v>
      </c>
      <c r="F122" s="58">
        <f>IFERROR(VLOOKUP(B122,ADI!B:D,3,0),"0,00")</f>
        <v>1600.78</v>
      </c>
      <c r="G122" s="112">
        <v>5821.24</v>
      </c>
      <c r="H122" s="35">
        <f t="shared" si="3"/>
        <v>7422.0199999999995</v>
      </c>
      <c r="I122" s="45" t="str">
        <f>VLOOKUP(B122,'FOLHA RESUMIDA'!C:D,2,0)</f>
        <v>WLADIMIR MACHADO DO E  SANTO</v>
      </c>
    </row>
    <row r="123" spans="1:9">
      <c r="A123" s="102">
        <v>1</v>
      </c>
      <c r="B123" s="107">
        <v>2181</v>
      </c>
      <c r="C123" s="100" t="s">
        <v>113</v>
      </c>
      <c r="D123" s="104">
        <v>11575.9</v>
      </c>
      <c r="E123" s="35">
        <f t="shared" si="2"/>
        <v>6289.4599999999991</v>
      </c>
      <c r="F123" s="58">
        <f>IFERROR(VLOOKUP(B123,ADI!B:D,3,0),"0,00")</f>
        <v>3935.81</v>
      </c>
      <c r="G123" s="112">
        <v>1350.63</v>
      </c>
      <c r="H123" s="35">
        <f t="shared" si="3"/>
        <v>5286.4400000000005</v>
      </c>
      <c r="I123" s="45" t="str">
        <f>VLOOKUP(B123,'FOLHA RESUMIDA'!C:D,2,0)</f>
        <v>ELCY SILVA DE ARAUJO</v>
      </c>
    </row>
    <row r="124" spans="1:9">
      <c r="A124" s="102">
        <v>1</v>
      </c>
      <c r="B124" s="107">
        <v>2274</v>
      </c>
      <c r="C124" s="100" t="s">
        <v>114</v>
      </c>
      <c r="D124" s="104">
        <v>16784.88</v>
      </c>
      <c r="E124" s="35">
        <f t="shared" si="2"/>
        <v>5791.630000000001</v>
      </c>
      <c r="F124" s="58">
        <f>IFERROR(VLOOKUP(B124,ADI!B:D,3,0),"0,00")</f>
        <v>5706.86</v>
      </c>
      <c r="G124" s="112">
        <v>5286.39</v>
      </c>
      <c r="H124" s="35">
        <f t="shared" si="3"/>
        <v>10993.25</v>
      </c>
      <c r="I124" s="45" t="str">
        <f>VLOOKUP(B124,'FOLHA RESUMIDA'!C:D,2,0)</f>
        <v>DJALMA LIMA DE OLIVEIRA DANTAS</v>
      </c>
    </row>
    <row r="125" spans="1:9">
      <c r="A125" s="102">
        <v>1</v>
      </c>
      <c r="B125" s="107">
        <v>2280</v>
      </c>
      <c r="C125" s="100" t="s">
        <v>115</v>
      </c>
      <c r="D125" s="104">
        <v>5297.8</v>
      </c>
      <c r="E125" s="35">
        <f t="shared" si="2"/>
        <v>3883.13</v>
      </c>
      <c r="F125" s="58" t="str">
        <f>IFERROR(VLOOKUP(B125,ADI!B:D,3,0),"0,00")</f>
        <v>0,00</v>
      </c>
      <c r="G125" s="112">
        <v>1414.67</v>
      </c>
      <c r="H125" s="35">
        <f t="shared" si="3"/>
        <v>1414.67</v>
      </c>
      <c r="I125" s="45" t="str">
        <f>VLOOKUP(B125,'FOLHA RESUMIDA'!C:D,2,0)</f>
        <v>JACQUELINE CESAR DE GUSMAO</v>
      </c>
    </row>
    <row r="126" spans="1:9">
      <c r="A126" s="102">
        <v>1</v>
      </c>
      <c r="B126" s="107">
        <v>2295</v>
      </c>
      <c r="C126" s="100" t="s">
        <v>116</v>
      </c>
      <c r="D126" s="104">
        <v>4405.6099999999997</v>
      </c>
      <c r="E126" s="35">
        <f t="shared" si="2"/>
        <v>657.42999999999938</v>
      </c>
      <c r="F126" s="58">
        <f>IFERROR(VLOOKUP(B126,ADI!B:D,3,0),"0,00")</f>
        <v>1497.91</v>
      </c>
      <c r="G126" s="112">
        <v>2250.27</v>
      </c>
      <c r="H126" s="35">
        <f t="shared" si="3"/>
        <v>3748.1800000000003</v>
      </c>
      <c r="I126" s="45" t="str">
        <f>VLOOKUP(B126,'FOLHA RESUMIDA'!C:D,2,0)</f>
        <v>VINCENZO PAPARIELLO</v>
      </c>
    </row>
    <row r="127" spans="1:9">
      <c r="A127" s="102">
        <v>1</v>
      </c>
      <c r="B127" s="107">
        <v>2308</v>
      </c>
      <c r="C127" s="100" t="s">
        <v>117</v>
      </c>
      <c r="D127" s="104">
        <v>6363.66</v>
      </c>
      <c r="E127" s="35">
        <f t="shared" si="2"/>
        <v>1018.1000000000004</v>
      </c>
      <c r="F127" s="58">
        <f>IFERROR(VLOOKUP(B127,ADI!B:D,3,0),"0,00")</f>
        <v>1081.82</v>
      </c>
      <c r="G127" s="112">
        <v>4263.74</v>
      </c>
      <c r="H127" s="35">
        <f t="shared" si="3"/>
        <v>5345.5599999999995</v>
      </c>
      <c r="I127" s="45" t="str">
        <f>VLOOKUP(B127,'FOLHA RESUMIDA'!C:D,2,0)</f>
        <v>ADEILDO CARLOS DIAS BEZERRA</v>
      </c>
    </row>
    <row r="128" spans="1:9">
      <c r="A128" s="102">
        <v>1</v>
      </c>
      <c r="B128" s="107">
        <v>2330</v>
      </c>
      <c r="C128" s="100" t="s">
        <v>118</v>
      </c>
      <c r="D128" s="104">
        <v>7317.49</v>
      </c>
      <c r="E128" s="35">
        <f t="shared" si="2"/>
        <v>2822.1099999999997</v>
      </c>
      <c r="F128" s="58">
        <f>IFERROR(VLOOKUP(B128,ADI!B:D,3,0),"0,00")</f>
        <v>2357</v>
      </c>
      <c r="G128" s="112">
        <v>2138.38</v>
      </c>
      <c r="H128" s="35">
        <f t="shared" si="3"/>
        <v>4495.38</v>
      </c>
      <c r="I128" s="45" t="str">
        <f>VLOOKUP(B128,'FOLHA RESUMIDA'!C:D,2,0)</f>
        <v>ERICK RENAN PEREIRA DE ACIOLI</v>
      </c>
    </row>
    <row r="129" spans="1:9">
      <c r="A129" s="102">
        <v>1</v>
      </c>
      <c r="B129" s="107">
        <v>2337</v>
      </c>
      <c r="C129" s="100" t="s">
        <v>119</v>
      </c>
      <c r="D129" s="104">
        <v>8083.07</v>
      </c>
      <c r="E129" s="35">
        <f t="shared" si="2"/>
        <v>2582.8500000000004</v>
      </c>
      <c r="F129" s="58">
        <f>IFERROR(VLOOKUP(B129,ADI!B:D,3,0),"0,00")</f>
        <v>2729.41</v>
      </c>
      <c r="G129" s="112">
        <v>2770.81</v>
      </c>
      <c r="H129" s="35">
        <f t="shared" si="3"/>
        <v>5500.2199999999993</v>
      </c>
      <c r="I129" s="45" t="str">
        <f>VLOOKUP(B129,'FOLHA RESUMIDA'!C:D,2,0)</f>
        <v>FLAVIA PATRICIA M  MEDEIROS</v>
      </c>
    </row>
    <row r="130" spans="1:9">
      <c r="A130" s="102">
        <v>1</v>
      </c>
      <c r="B130" s="107">
        <v>2339</v>
      </c>
      <c r="C130" s="100" t="s">
        <v>120</v>
      </c>
      <c r="D130" s="104">
        <v>11304.43</v>
      </c>
      <c r="E130" s="35">
        <f t="shared" si="2"/>
        <v>3433.2700000000004</v>
      </c>
      <c r="F130" s="58">
        <f>IFERROR(VLOOKUP(B130,ADI!B:D,3,0),"0,00")</f>
        <v>3216.25</v>
      </c>
      <c r="G130" s="112">
        <v>4654.91</v>
      </c>
      <c r="H130" s="35">
        <f t="shared" si="3"/>
        <v>7871.16</v>
      </c>
      <c r="I130" s="45" t="str">
        <f>VLOOKUP(B130,'FOLHA RESUMIDA'!C:D,2,0)</f>
        <v>DEBORAH BEZERRA MONTEIRO</v>
      </c>
    </row>
    <row r="131" spans="1:9">
      <c r="A131" s="102">
        <v>1</v>
      </c>
      <c r="B131" s="107">
        <v>2342</v>
      </c>
      <c r="C131" s="100" t="s">
        <v>121</v>
      </c>
      <c r="D131" s="104">
        <v>13527.68</v>
      </c>
      <c r="E131" s="35">
        <f t="shared" si="2"/>
        <v>4085.7900000000009</v>
      </c>
      <c r="F131" s="58">
        <f>IFERROR(VLOOKUP(B131,ADI!B:D,3,0),"0,00")</f>
        <v>8229.41</v>
      </c>
      <c r="G131" s="112">
        <v>1212.48</v>
      </c>
      <c r="H131" s="35">
        <f t="shared" si="3"/>
        <v>9441.89</v>
      </c>
      <c r="I131" s="45" t="str">
        <f>VLOOKUP(B131,'FOLHA RESUMIDA'!C:D,2,0)</f>
        <v>MARCOS ANDRE CUNHA DE OLIVEIRA</v>
      </c>
    </row>
    <row r="132" spans="1:9">
      <c r="A132" s="102">
        <v>1</v>
      </c>
      <c r="B132" s="107">
        <v>2344</v>
      </c>
      <c r="C132" s="100" t="s">
        <v>122</v>
      </c>
      <c r="D132" s="104">
        <v>8027.68</v>
      </c>
      <c r="E132" s="35">
        <f t="shared" si="2"/>
        <v>1987.6599999999999</v>
      </c>
      <c r="F132" s="58">
        <f>IFERROR(VLOOKUP(B132,ADI!B:D,3,0),"0,00")</f>
        <v>2729.41</v>
      </c>
      <c r="G132" s="112">
        <v>3310.61</v>
      </c>
      <c r="H132" s="35">
        <f t="shared" si="3"/>
        <v>6040.02</v>
      </c>
      <c r="I132" s="45" t="str">
        <f>VLOOKUP(B132,'FOLHA RESUMIDA'!C:D,2,0)</f>
        <v>AMANDA TATIANE C  DE OLIVEIRA</v>
      </c>
    </row>
    <row r="133" spans="1:9">
      <c r="A133" s="102">
        <v>1</v>
      </c>
      <c r="B133" s="107">
        <v>2351</v>
      </c>
      <c r="C133" s="100" t="s">
        <v>123</v>
      </c>
      <c r="D133" s="104">
        <v>1636.79</v>
      </c>
      <c r="E133" s="35">
        <f t="shared" si="2"/>
        <v>1311.85</v>
      </c>
      <c r="F133" s="58">
        <f>IFERROR(VLOOKUP(B133,ADI!B:D,3,0),"0,00")</f>
        <v>81.84</v>
      </c>
      <c r="G133" s="112">
        <v>243.1</v>
      </c>
      <c r="H133" s="35">
        <f t="shared" si="3"/>
        <v>324.94</v>
      </c>
      <c r="I133" s="45" t="str">
        <f>VLOOKUP(B133,'FOLHA RESUMIDA'!C:D,2,0)</f>
        <v>CLAUDIA SALVINA DE SANTANA</v>
      </c>
    </row>
    <row r="134" spans="1:9">
      <c r="A134" s="102">
        <v>1</v>
      </c>
      <c r="B134" s="107">
        <v>2363</v>
      </c>
      <c r="C134" s="100" t="s">
        <v>124</v>
      </c>
      <c r="D134" s="104">
        <v>2539.17</v>
      </c>
      <c r="E134" s="35">
        <f t="shared" ref="E134:E197" si="4">D134-H134</f>
        <v>1724.37</v>
      </c>
      <c r="F134" s="58">
        <f>IFERROR(VLOOKUP(B134,ADI!B:D,3,0),"0,00")</f>
        <v>676.45</v>
      </c>
      <c r="G134" s="112">
        <v>138.35</v>
      </c>
      <c r="H134" s="35">
        <f t="shared" ref="H134:H197" si="5">F134+G134</f>
        <v>814.80000000000007</v>
      </c>
      <c r="I134" s="45" t="str">
        <f>VLOOKUP(B134,'FOLHA RESUMIDA'!C:D,2,0)</f>
        <v>MIRIAM ALVES BASTOS DA SILVA</v>
      </c>
    </row>
    <row r="135" spans="1:9">
      <c r="A135" s="102">
        <v>1</v>
      </c>
      <c r="B135" s="107">
        <v>2367</v>
      </c>
      <c r="C135" s="100" t="s">
        <v>125</v>
      </c>
      <c r="D135" s="104">
        <v>7210.82</v>
      </c>
      <c r="E135" s="35">
        <f t="shared" si="4"/>
        <v>2730.4699999999993</v>
      </c>
      <c r="F135" s="58">
        <f>IFERROR(VLOOKUP(B135,ADI!B:D,3,0),"0,00")</f>
        <v>641.53</v>
      </c>
      <c r="G135" s="112">
        <v>3838.82</v>
      </c>
      <c r="H135" s="35">
        <f t="shared" si="5"/>
        <v>4480.3500000000004</v>
      </c>
      <c r="I135" s="45" t="str">
        <f>VLOOKUP(B135,'FOLHA RESUMIDA'!C:D,2,0)</f>
        <v>PRISCILLA RODRIGUES P DA SILVA</v>
      </c>
    </row>
    <row r="136" spans="1:9">
      <c r="A136" s="102">
        <v>1</v>
      </c>
      <c r="B136" s="107">
        <v>2371</v>
      </c>
      <c r="C136" s="100" t="s">
        <v>126</v>
      </c>
      <c r="D136" s="104">
        <v>8501.18</v>
      </c>
      <c r="E136" s="35">
        <f t="shared" si="4"/>
        <v>8501.18</v>
      </c>
      <c r="F136" s="58" t="str">
        <f>IFERROR(VLOOKUP(B136,ADI!B:D,3,0),"0,00")</f>
        <v>0,00</v>
      </c>
      <c r="G136" s="112">
        <v>0</v>
      </c>
      <c r="H136" s="35">
        <f t="shared" si="5"/>
        <v>0</v>
      </c>
      <c r="I136" s="45" t="str">
        <f>VLOOKUP(B136,'FOLHA RESUMIDA'!C:D,2,0)</f>
        <v>SUZELLE TRAJANO BENTO</v>
      </c>
    </row>
    <row r="137" spans="1:9">
      <c r="A137" s="102">
        <v>1</v>
      </c>
      <c r="B137" s="107">
        <v>2382</v>
      </c>
      <c r="C137" s="100" t="s">
        <v>127</v>
      </c>
      <c r="D137" s="104">
        <v>12372.52</v>
      </c>
      <c r="E137" s="35">
        <f t="shared" si="4"/>
        <v>4169.9700000000012</v>
      </c>
      <c r="F137" s="58">
        <f>IFERROR(VLOOKUP(B137,ADI!B:D,3,0),"0,00")</f>
        <v>4206.66</v>
      </c>
      <c r="G137" s="112">
        <v>3995.89</v>
      </c>
      <c r="H137" s="35">
        <f t="shared" si="5"/>
        <v>8202.5499999999993</v>
      </c>
      <c r="I137" s="45" t="str">
        <f>VLOOKUP(B137,'FOLHA RESUMIDA'!C:D,2,0)</f>
        <v>AILA KARLA MOTA SANTANA</v>
      </c>
    </row>
    <row r="138" spans="1:9">
      <c r="A138" s="102">
        <v>1</v>
      </c>
      <c r="B138" s="107">
        <v>2384</v>
      </c>
      <c r="C138" s="100" t="s">
        <v>128</v>
      </c>
      <c r="D138" s="104">
        <v>2325.44</v>
      </c>
      <c r="E138" s="35">
        <f t="shared" si="4"/>
        <v>256.73</v>
      </c>
      <c r="F138" s="58">
        <f>IFERROR(VLOOKUP(B138,ADI!B:D,3,0),"0,00")</f>
        <v>641.53</v>
      </c>
      <c r="G138" s="112">
        <v>1427.18</v>
      </c>
      <c r="H138" s="35">
        <f t="shared" si="5"/>
        <v>2068.71</v>
      </c>
      <c r="I138" s="45" t="str">
        <f>VLOOKUP(B138,'FOLHA RESUMIDA'!C:D,2,0)</f>
        <v>KATIA MIRANDA DE ARAUJO LOPES</v>
      </c>
    </row>
    <row r="139" spans="1:9">
      <c r="A139" s="102">
        <v>1</v>
      </c>
      <c r="B139" s="107">
        <v>2392</v>
      </c>
      <c r="C139" s="100" t="s">
        <v>129</v>
      </c>
      <c r="D139" s="104">
        <v>7839.6</v>
      </c>
      <c r="E139" s="35">
        <f t="shared" si="4"/>
        <v>5746.93</v>
      </c>
      <c r="F139" s="58" t="str">
        <f>IFERROR(VLOOKUP(B139,ADI!B:D,3,0),"0,00")</f>
        <v>0,00</v>
      </c>
      <c r="G139" s="112">
        <v>2092.67</v>
      </c>
      <c r="H139" s="35">
        <f t="shared" si="5"/>
        <v>2092.67</v>
      </c>
      <c r="I139" s="45" t="str">
        <f>VLOOKUP(B139,'FOLHA RESUMIDA'!C:D,2,0)</f>
        <v>KLEYTON DA SILVA A PEREIRA</v>
      </c>
    </row>
    <row r="140" spans="1:9">
      <c r="A140" s="102">
        <v>1</v>
      </c>
      <c r="B140" s="107">
        <v>2406</v>
      </c>
      <c r="C140" s="100" t="s">
        <v>130</v>
      </c>
      <c r="D140" s="104">
        <v>1878.38</v>
      </c>
      <c r="E140" s="35">
        <f t="shared" si="4"/>
        <v>795.8900000000001</v>
      </c>
      <c r="F140" s="58">
        <f>IFERROR(VLOOKUP(B140,ADI!B:D,3,0),"0,00")</f>
        <v>504.77</v>
      </c>
      <c r="G140" s="112">
        <v>577.72</v>
      </c>
      <c r="H140" s="35">
        <f t="shared" si="5"/>
        <v>1082.49</v>
      </c>
      <c r="I140" s="45" t="str">
        <f>VLOOKUP(B140,'FOLHA RESUMIDA'!C:D,2,0)</f>
        <v>DEYSE MARIA DOS SANTOS SILVA</v>
      </c>
    </row>
    <row r="141" spans="1:9">
      <c r="A141" s="102">
        <v>1</v>
      </c>
      <c r="B141" s="107">
        <v>2415</v>
      </c>
      <c r="C141" s="100" t="s">
        <v>131</v>
      </c>
      <c r="D141" s="104">
        <v>12372.52</v>
      </c>
      <c r="E141" s="35">
        <f t="shared" si="4"/>
        <v>3182.4900000000016</v>
      </c>
      <c r="F141" s="58">
        <f>IFERROR(VLOOKUP(B141,ADI!B:D,3,0),"0,00")</f>
        <v>4206.66</v>
      </c>
      <c r="G141" s="112">
        <v>4983.37</v>
      </c>
      <c r="H141" s="35">
        <f t="shared" si="5"/>
        <v>9190.0299999999988</v>
      </c>
      <c r="I141" s="45" t="str">
        <f>VLOOKUP(B141,'FOLHA RESUMIDA'!C:D,2,0)</f>
        <v>SILVIA RENATA QUEIROZ DE FARIA</v>
      </c>
    </row>
    <row r="142" spans="1:9">
      <c r="A142" s="102">
        <v>1</v>
      </c>
      <c r="B142" s="107">
        <v>2420</v>
      </c>
      <c r="C142" s="100" t="s">
        <v>132</v>
      </c>
      <c r="D142" s="104">
        <v>14628.86</v>
      </c>
      <c r="E142" s="35">
        <f t="shared" si="4"/>
        <v>8531.6200000000008</v>
      </c>
      <c r="F142" s="58" t="str">
        <f>IFERROR(VLOOKUP(B142,ADI!B:D,3,0),"0,00")</f>
        <v>0,00</v>
      </c>
      <c r="G142" s="112">
        <v>6097.24</v>
      </c>
      <c r="H142" s="35">
        <f t="shared" si="5"/>
        <v>6097.24</v>
      </c>
      <c r="I142" s="45" t="str">
        <f>VLOOKUP(B142,'FOLHA RESUMIDA'!C:D,2,0)</f>
        <v>TEREZA RAQUEL F ALMEIDA</v>
      </c>
    </row>
    <row r="143" spans="1:9">
      <c r="A143" s="102">
        <v>1</v>
      </c>
      <c r="B143" s="107">
        <v>2421</v>
      </c>
      <c r="C143" s="100" t="s">
        <v>133</v>
      </c>
      <c r="D143" s="104">
        <v>8604.0400000000009</v>
      </c>
      <c r="E143" s="35">
        <f t="shared" si="4"/>
        <v>4635.4900000000007</v>
      </c>
      <c r="F143" s="58">
        <f>IFERROR(VLOOKUP(B143,ADI!B:D,3,0),"0,00")</f>
        <v>2017.01</v>
      </c>
      <c r="G143" s="112">
        <v>1951.54</v>
      </c>
      <c r="H143" s="35">
        <f t="shared" si="5"/>
        <v>3968.55</v>
      </c>
      <c r="I143" s="45" t="str">
        <f>VLOOKUP(B143,'FOLHA RESUMIDA'!C:D,2,0)</f>
        <v>ANA CLAUDIA NUNES DE MOURA</v>
      </c>
    </row>
    <row r="144" spans="1:9">
      <c r="A144" s="102">
        <v>1</v>
      </c>
      <c r="B144" s="107">
        <v>2437</v>
      </c>
      <c r="C144" s="100" t="s">
        <v>134</v>
      </c>
      <c r="D144" s="104">
        <v>1886.84</v>
      </c>
      <c r="E144" s="35">
        <f t="shared" si="4"/>
        <v>447.87999999999988</v>
      </c>
      <c r="F144" s="58">
        <f>IFERROR(VLOOKUP(B144,ADI!B:D,3,0),"0,00")</f>
        <v>641.53</v>
      </c>
      <c r="G144" s="112">
        <v>797.43</v>
      </c>
      <c r="H144" s="35">
        <f t="shared" si="5"/>
        <v>1438.96</v>
      </c>
      <c r="I144" s="45" t="str">
        <f>VLOOKUP(B144,'FOLHA RESUMIDA'!C:D,2,0)</f>
        <v>CLAUDILENE DE LIMA</v>
      </c>
    </row>
    <row r="145" spans="1:9">
      <c r="A145" s="102">
        <v>1</v>
      </c>
      <c r="B145" s="107">
        <v>2440</v>
      </c>
      <c r="C145" s="100" t="s">
        <v>135</v>
      </c>
      <c r="D145" s="104">
        <v>3721.13</v>
      </c>
      <c r="E145" s="35">
        <f t="shared" si="4"/>
        <v>1258.9800000000005</v>
      </c>
      <c r="F145" s="58">
        <f>IFERROR(VLOOKUP(B145,ADI!B:D,3,0),"0,00")</f>
        <v>1113.3399999999999</v>
      </c>
      <c r="G145" s="112">
        <v>1348.81</v>
      </c>
      <c r="H145" s="35">
        <f t="shared" si="5"/>
        <v>2462.1499999999996</v>
      </c>
      <c r="I145" s="45" t="str">
        <f>VLOOKUP(B145,'FOLHA RESUMIDA'!C:D,2,0)</f>
        <v>ELIANE MOREIRA DE SOUZA</v>
      </c>
    </row>
    <row r="146" spans="1:9">
      <c r="A146" s="102">
        <v>1</v>
      </c>
      <c r="B146" s="107">
        <v>2443</v>
      </c>
      <c r="C146" s="100" t="s">
        <v>485</v>
      </c>
      <c r="D146" s="104">
        <v>1698.83</v>
      </c>
      <c r="E146" s="35">
        <f t="shared" si="4"/>
        <v>475.94000000000005</v>
      </c>
      <c r="F146" s="58">
        <f>IFERROR(VLOOKUP(B146,ADI!B:D,3,0),"0,00")</f>
        <v>556.51</v>
      </c>
      <c r="G146" s="112">
        <v>666.38</v>
      </c>
      <c r="H146" s="35">
        <f t="shared" si="5"/>
        <v>1222.8899999999999</v>
      </c>
      <c r="I146" s="45" t="str">
        <f>VLOOKUP(B146,'FOLHA RESUMIDA'!C:D,2,0)</f>
        <v>GEYZA JANAINA FERREIRA L ALVES</v>
      </c>
    </row>
    <row r="147" spans="1:9">
      <c r="A147" s="102">
        <v>1</v>
      </c>
      <c r="B147" s="107">
        <v>2448</v>
      </c>
      <c r="C147" s="100" t="s">
        <v>136</v>
      </c>
      <c r="D147" s="104">
        <v>1856.08</v>
      </c>
      <c r="E147" s="35">
        <f t="shared" si="4"/>
        <v>1000.02</v>
      </c>
      <c r="F147" s="58">
        <f>IFERROR(VLOOKUP(B147,ADI!B:D,3,0),"0,00")</f>
        <v>556.51</v>
      </c>
      <c r="G147" s="112">
        <v>299.55</v>
      </c>
      <c r="H147" s="35">
        <f t="shared" si="5"/>
        <v>856.06</v>
      </c>
      <c r="I147" s="45" t="str">
        <f>VLOOKUP(B147,'FOLHA RESUMIDA'!C:D,2,0)</f>
        <v>JULIO CESAR DA SILVA</v>
      </c>
    </row>
    <row r="148" spans="1:9">
      <c r="A148" s="102">
        <v>1</v>
      </c>
      <c r="B148" s="107">
        <v>2451</v>
      </c>
      <c r="C148" s="100" t="s">
        <v>137</v>
      </c>
      <c r="D148" s="104">
        <v>1698.83</v>
      </c>
      <c r="E148" s="35">
        <f t="shared" si="4"/>
        <v>226.94000000000005</v>
      </c>
      <c r="F148" s="58">
        <f>IFERROR(VLOOKUP(B148,ADI!B:D,3,0),"0,00")</f>
        <v>556.51</v>
      </c>
      <c r="G148" s="112">
        <v>915.38</v>
      </c>
      <c r="H148" s="35">
        <f t="shared" si="5"/>
        <v>1471.8899999999999</v>
      </c>
      <c r="I148" s="45" t="str">
        <f>VLOOKUP(B148,'FOLHA RESUMIDA'!C:D,2,0)</f>
        <v>MANUELLA BOMFIM DA SILVA</v>
      </c>
    </row>
    <row r="149" spans="1:9">
      <c r="A149" s="102">
        <v>1</v>
      </c>
      <c r="B149" s="107">
        <v>2460</v>
      </c>
      <c r="C149" s="100" t="s">
        <v>138</v>
      </c>
      <c r="D149" s="104">
        <v>2150.52</v>
      </c>
      <c r="E149" s="35">
        <f t="shared" si="4"/>
        <v>1424.1399999999999</v>
      </c>
      <c r="F149" s="58">
        <f>IFERROR(VLOOKUP(B149,ADI!B:D,3,0),"0,00")</f>
        <v>556.51</v>
      </c>
      <c r="G149" s="112">
        <v>169.87</v>
      </c>
      <c r="H149" s="35">
        <f t="shared" si="5"/>
        <v>726.38</v>
      </c>
      <c r="I149" s="45" t="str">
        <f>VLOOKUP(B149,'FOLHA RESUMIDA'!C:D,2,0)</f>
        <v>VIVIANE OLIMPIO DOS SANTOS</v>
      </c>
    </row>
    <row r="150" spans="1:9">
      <c r="A150" s="102">
        <v>1</v>
      </c>
      <c r="B150" s="107">
        <v>2468</v>
      </c>
      <c r="C150" s="100" t="s">
        <v>139</v>
      </c>
      <c r="D150" s="104">
        <v>8105.88</v>
      </c>
      <c r="E150" s="35">
        <f t="shared" si="4"/>
        <v>2932.9800000000005</v>
      </c>
      <c r="F150" s="58">
        <f>IFERROR(VLOOKUP(B150,ADI!B:D,3,0),"0,00")</f>
        <v>2643.21</v>
      </c>
      <c r="G150" s="112">
        <v>2529.69</v>
      </c>
      <c r="H150" s="35">
        <f t="shared" si="5"/>
        <v>5172.8999999999996</v>
      </c>
      <c r="I150" s="45" t="str">
        <f>VLOOKUP(B150,'FOLHA RESUMIDA'!C:D,2,0)</f>
        <v>ANA GERTRUDES DE A F GUERRA</v>
      </c>
    </row>
    <row r="151" spans="1:9">
      <c r="A151" s="102">
        <v>1</v>
      </c>
      <c r="B151" s="107">
        <v>2474</v>
      </c>
      <c r="C151" s="100" t="s">
        <v>140</v>
      </c>
      <c r="D151" s="104">
        <v>12704.25</v>
      </c>
      <c r="E151" s="35">
        <f t="shared" si="4"/>
        <v>3844.2900000000009</v>
      </c>
      <c r="F151" s="58">
        <f>IFERROR(VLOOKUP(B151,ADI!B:D,3,0),"0,00")</f>
        <v>4206.66</v>
      </c>
      <c r="G151" s="112">
        <v>4653.3</v>
      </c>
      <c r="H151" s="35">
        <f t="shared" si="5"/>
        <v>8859.9599999999991</v>
      </c>
      <c r="I151" s="45" t="str">
        <f>VLOOKUP(B151,'FOLHA RESUMIDA'!C:D,2,0)</f>
        <v>MARIA ROSEANE DOS A CLEMENTINO</v>
      </c>
    </row>
    <row r="152" spans="1:9">
      <c r="A152" s="102">
        <v>50</v>
      </c>
      <c r="B152" s="107">
        <v>2478</v>
      </c>
      <c r="C152" s="100" t="s">
        <v>398</v>
      </c>
      <c r="D152" s="104">
        <v>5092.91</v>
      </c>
      <c r="E152" s="35">
        <f t="shared" si="4"/>
        <v>1074.46</v>
      </c>
      <c r="F152" s="58">
        <f>IFERROR(VLOOKUP(B152,ADI!B:D,3,0),"0,00")</f>
        <v>1731.59</v>
      </c>
      <c r="G152" s="112">
        <v>2286.86</v>
      </c>
      <c r="H152" s="35">
        <f t="shared" si="5"/>
        <v>4018.45</v>
      </c>
      <c r="I152" s="45" t="str">
        <f>VLOOKUP(B152,'FOLHA RESUMIDA'!C:D,2,0)</f>
        <v>ROGERIO MOURA VIEIRA</v>
      </c>
    </row>
    <row r="153" spans="1:9">
      <c r="A153" s="102">
        <v>20</v>
      </c>
      <c r="B153" s="107">
        <v>2481</v>
      </c>
      <c r="C153" s="100" t="s">
        <v>372</v>
      </c>
      <c r="D153" s="104">
        <v>5092.91</v>
      </c>
      <c r="E153" s="35">
        <f t="shared" si="4"/>
        <v>1603.3899999999999</v>
      </c>
      <c r="F153" s="58">
        <f>IFERROR(VLOOKUP(B153,ADI!B:D,3,0),"0,00")</f>
        <v>1731.59</v>
      </c>
      <c r="G153" s="112">
        <v>1757.93</v>
      </c>
      <c r="H153" s="35">
        <f t="shared" si="5"/>
        <v>3489.52</v>
      </c>
      <c r="I153" s="45" t="str">
        <f>VLOOKUP(B153,'FOLHA RESUMIDA'!C:D,2,0)</f>
        <v>RAFAELLA MICHELLE DE L MIRANDA</v>
      </c>
    </row>
    <row r="154" spans="1:9">
      <c r="A154" s="102">
        <v>39</v>
      </c>
      <c r="B154" s="107">
        <v>2484</v>
      </c>
      <c r="C154" s="100" t="s">
        <v>391</v>
      </c>
      <c r="D154" s="104">
        <v>5347.55</v>
      </c>
      <c r="E154" s="35">
        <f t="shared" si="4"/>
        <v>1684.29</v>
      </c>
      <c r="F154" s="58">
        <f>IFERROR(VLOOKUP(B154,ADI!B:D,3,0),"0,00")</f>
        <v>1818.17</v>
      </c>
      <c r="G154" s="112">
        <v>1845.09</v>
      </c>
      <c r="H154" s="35">
        <f t="shared" si="5"/>
        <v>3663.26</v>
      </c>
      <c r="I154" s="45" t="str">
        <f>VLOOKUP(B154,'FOLHA RESUMIDA'!C:D,2,0)</f>
        <v>ARLEY ANDERSON TAVARES MOREIRA</v>
      </c>
    </row>
    <row r="155" spans="1:9">
      <c r="A155" s="102">
        <v>1</v>
      </c>
      <c r="B155" s="107">
        <v>2493</v>
      </c>
      <c r="C155" s="100" t="s">
        <v>141</v>
      </c>
      <c r="D155" s="104">
        <v>3264.15</v>
      </c>
      <c r="E155" s="35">
        <f t="shared" si="4"/>
        <v>3264.15</v>
      </c>
      <c r="F155" s="58" t="str">
        <f>IFERROR(VLOOKUP(B155,ADI!B:D,3,0),"0,00")</f>
        <v>0,00</v>
      </c>
      <c r="G155" s="112">
        <v>0</v>
      </c>
      <c r="H155" s="35">
        <f t="shared" si="5"/>
        <v>0</v>
      </c>
      <c r="I155" s="45" t="str">
        <f>VLOOKUP(B155,'FOLHA RESUMIDA'!C:D,2,0)</f>
        <v>CRISTIANE R  DE O  GONCALVES</v>
      </c>
    </row>
    <row r="156" spans="1:9">
      <c r="A156" s="102">
        <v>1</v>
      </c>
      <c r="B156" s="107">
        <v>2498</v>
      </c>
      <c r="C156" s="100" t="s">
        <v>142</v>
      </c>
      <c r="D156" s="104">
        <v>2826.54</v>
      </c>
      <c r="E156" s="35">
        <f t="shared" si="4"/>
        <v>1736.75</v>
      </c>
      <c r="F156" s="58" t="str">
        <f>IFERROR(VLOOKUP(B156,ADI!B:D,3,0),"0,00")</f>
        <v>0,00</v>
      </c>
      <c r="G156" s="112">
        <v>1089.79</v>
      </c>
      <c r="H156" s="35">
        <f t="shared" si="5"/>
        <v>1089.79</v>
      </c>
      <c r="I156" s="45" t="str">
        <f>VLOOKUP(B156,'FOLHA RESUMIDA'!C:D,2,0)</f>
        <v>TEREZINHA DE J  DE L  M  NETA</v>
      </c>
    </row>
    <row r="157" spans="1:9">
      <c r="A157" s="102">
        <v>1</v>
      </c>
      <c r="B157" s="107">
        <v>2502</v>
      </c>
      <c r="C157" s="100" t="s">
        <v>143</v>
      </c>
      <c r="D157" s="104">
        <v>3333.41</v>
      </c>
      <c r="E157" s="35">
        <f t="shared" si="4"/>
        <v>2565.35</v>
      </c>
      <c r="F157" s="58" t="str">
        <f>IFERROR(VLOOKUP(B157,ADI!B:D,3,0),"0,00")</f>
        <v>0,00</v>
      </c>
      <c r="G157" s="112">
        <v>768.06</v>
      </c>
      <c r="H157" s="35">
        <f t="shared" si="5"/>
        <v>768.06</v>
      </c>
      <c r="I157" s="45" t="str">
        <f>VLOOKUP(B157,'FOLHA RESUMIDA'!C:D,2,0)</f>
        <v>PAULO ROBERTO DA SILVA CUNHA</v>
      </c>
    </row>
    <row r="158" spans="1:9">
      <c r="A158" s="102">
        <v>1</v>
      </c>
      <c r="B158" s="107">
        <v>2503</v>
      </c>
      <c r="C158" s="100" t="s">
        <v>144</v>
      </c>
      <c r="D158" s="104">
        <v>5092.91</v>
      </c>
      <c r="E158" s="35">
        <f t="shared" si="4"/>
        <v>1420.88</v>
      </c>
      <c r="F158" s="58">
        <f>IFERROR(VLOOKUP(B158,ADI!B:D,3,0),"0,00")</f>
        <v>1731.59</v>
      </c>
      <c r="G158" s="112">
        <v>1940.44</v>
      </c>
      <c r="H158" s="35">
        <f t="shared" si="5"/>
        <v>3672.0299999999997</v>
      </c>
      <c r="I158" s="45" t="str">
        <f>VLOOKUP(B158,'FOLHA RESUMIDA'!C:D,2,0)</f>
        <v>TACIZO LUIZ PEREIRA DA SILVA</v>
      </c>
    </row>
    <row r="159" spans="1:9">
      <c r="A159" s="102">
        <v>1</v>
      </c>
      <c r="B159" s="107">
        <v>2504</v>
      </c>
      <c r="C159" s="100" t="s">
        <v>145</v>
      </c>
      <c r="D159" s="104">
        <v>1468.53</v>
      </c>
      <c r="E159" s="35">
        <f t="shared" si="4"/>
        <v>757.56999999999994</v>
      </c>
      <c r="F159" s="58">
        <f>IFERROR(VLOOKUP(B159,ADI!B:D,3,0),"0,00")</f>
        <v>499.3</v>
      </c>
      <c r="G159" s="112">
        <v>211.66</v>
      </c>
      <c r="H159" s="35">
        <f t="shared" si="5"/>
        <v>710.96</v>
      </c>
      <c r="I159" s="45" t="str">
        <f>VLOOKUP(B159,'FOLHA RESUMIDA'!C:D,2,0)</f>
        <v>RIVALDO GOMES DA SILVA</v>
      </c>
    </row>
    <row r="160" spans="1:9">
      <c r="A160" s="102">
        <v>1</v>
      </c>
      <c r="B160" s="107">
        <v>2506</v>
      </c>
      <c r="C160" s="100" t="s">
        <v>146</v>
      </c>
      <c r="D160" s="104">
        <v>1733.88</v>
      </c>
      <c r="E160" s="35">
        <f t="shared" si="4"/>
        <v>1019.9900000000001</v>
      </c>
      <c r="F160" s="58">
        <f>IFERROR(VLOOKUP(B160,ADI!B:D,3,0),"0,00")</f>
        <v>499.3</v>
      </c>
      <c r="G160" s="112">
        <v>214.59</v>
      </c>
      <c r="H160" s="35">
        <f t="shared" si="5"/>
        <v>713.89</v>
      </c>
      <c r="I160" s="45" t="str">
        <f>VLOOKUP(B160,'FOLHA RESUMIDA'!C:D,2,0)</f>
        <v>IVETE ANTONIETA B  DE CARVALHO</v>
      </c>
    </row>
    <row r="161" spans="1:9">
      <c r="A161" s="102">
        <v>1</v>
      </c>
      <c r="B161" s="107">
        <v>2507</v>
      </c>
      <c r="C161" s="100" t="s">
        <v>147</v>
      </c>
      <c r="D161" s="104">
        <v>1468.53</v>
      </c>
      <c r="E161" s="35">
        <f t="shared" si="4"/>
        <v>206.64999999999986</v>
      </c>
      <c r="F161" s="58">
        <f>IFERROR(VLOOKUP(B161,ADI!B:D,3,0),"0,00")</f>
        <v>499.3</v>
      </c>
      <c r="G161" s="112">
        <v>762.58</v>
      </c>
      <c r="H161" s="35">
        <f t="shared" si="5"/>
        <v>1261.8800000000001</v>
      </c>
      <c r="I161" s="45" t="str">
        <f>VLOOKUP(B161,'FOLHA RESUMIDA'!C:D,2,0)</f>
        <v>ANANIAS TEIXEIRA DE LIMA</v>
      </c>
    </row>
    <row r="162" spans="1:9">
      <c r="A162" s="102">
        <v>1</v>
      </c>
      <c r="B162" s="107">
        <v>2508</v>
      </c>
      <c r="C162" s="100" t="s">
        <v>148</v>
      </c>
      <c r="D162" s="104">
        <v>3181.83</v>
      </c>
      <c r="E162" s="35">
        <f t="shared" si="4"/>
        <v>741.22000000000025</v>
      </c>
      <c r="F162" s="58">
        <f>IFERROR(VLOOKUP(B162,ADI!B:D,3,0),"0,00")</f>
        <v>1081.82</v>
      </c>
      <c r="G162" s="112">
        <v>1358.79</v>
      </c>
      <c r="H162" s="35">
        <f t="shared" si="5"/>
        <v>2440.6099999999997</v>
      </c>
      <c r="I162" s="45" t="str">
        <f>VLOOKUP(B162,'FOLHA RESUMIDA'!C:D,2,0)</f>
        <v>JOSE ALEXANDRE DE BARROS ALVES</v>
      </c>
    </row>
    <row r="163" spans="1:9">
      <c r="A163" s="102">
        <v>1</v>
      </c>
      <c r="B163" s="107">
        <v>2509</v>
      </c>
      <c r="C163" s="100" t="s">
        <v>149</v>
      </c>
      <c r="D163" s="104">
        <v>1468.53</v>
      </c>
      <c r="E163" s="35">
        <f t="shared" si="4"/>
        <v>1083.8800000000001</v>
      </c>
      <c r="F163" s="58">
        <f>IFERROR(VLOOKUP(B163,ADI!B:D,3,0),"0,00")</f>
        <v>220.28</v>
      </c>
      <c r="G163" s="112">
        <v>164.37</v>
      </c>
      <c r="H163" s="35">
        <f t="shared" si="5"/>
        <v>384.65</v>
      </c>
      <c r="I163" s="45" t="str">
        <f>VLOOKUP(B163,'FOLHA RESUMIDA'!C:D,2,0)</f>
        <v>ALDEMIR NASCIMENTO DA SILVA</v>
      </c>
    </row>
    <row r="164" spans="1:9">
      <c r="A164" s="102">
        <v>1</v>
      </c>
      <c r="B164" s="107">
        <v>2512</v>
      </c>
      <c r="C164" s="100" t="s">
        <v>383</v>
      </c>
      <c r="D164" s="104">
        <v>8488.19</v>
      </c>
      <c r="E164" s="35">
        <f t="shared" si="4"/>
        <v>7021.1200000000008</v>
      </c>
      <c r="F164" s="58" t="str">
        <f>IFERROR(VLOOKUP(B164,ADI!B:D,3,0),"0,00")</f>
        <v>0,00</v>
      </c>
      <c r="G164" s="112">
        <v>1467.07</v>
      </c>
      <c r="H164" s="35">
        <f t="shared" si="5"/>
        <v>1467.07</v>
      </c>
      <c r="I164" s="45" t="str">
        <f>VLOOKUP(B164,'FOLHA RESUMIDA'!C:D,2,0)</f>
        <v>JOSENILDO JOSE TORRES</v>
      </c>
    </row>
    <row r="165" spans="1:9">
      <c r="A165" s="102">
        <v>1</v>
      </c>
      <c r="B165" s="107">
        <v>2514</v>
      </c>
      <c r="C165" s="100" t="s">
        <v>150</v>
      </c>
      <c r="D165" s="104">
        <v>2803.59</v>
      </c>
      <c r="E165" s="35">
        <f t="shared" si="4"/>
        <v>868.65000000000009</v>
      </c>
      <c r="F165" s="58">
        <f>IFERROR(VLOOKUP(B165,ADI!B:D,3,0),"0,00")</f>
        <v>953.22</v>
      </c>
      <c r="G165" s="112">
        <v>981.72</v>
      </c>
      <c r="H165" s="35">
        <f t="shared" si="5"/>
        <v>1934.94</v>
      </c>
      <c r="I165" s="45" t="str">
        <f>VLOOKUP(B165,'FOLHA RESUMIDA'!C:D,2,0)</f>
        <v>JULIANA CAVALCANTI DE SOUSA</v>
      </c>
    </row>
    <row r="166" spans="1:9">
      <c r="A166" s="102">
        <v>1</v>
      </c>
      <c r="B166" s="107">
        <v>2520</v>
      </c>
      <c r="C166" s="100" t="s">
        <v>384</v>
      </c>
      <c r="D166" s="104">
        <v>2025.23</v>
      </c>
      <c r="E166" s="35">
        <f t="shared" si="4"/>
        <v>1243.8699999999999</v>
      </c>
      <c r="F166" s="58">
        <f>IFERROR(VLOOKUP(B166,ADI!B:D,3,0),"0,00")</f>
        <v>673.61</v>
      </c>
      <c r="G166" s="112">
        <v>107.75</v>
      </c>
      <c r="H166" s="35">
        <f t="shared" si="5"/>
        <v>781.36</v>
      </c>
      <c r="I166" s="45" t="str">
        <f>VLOOKUP(B166,'FOLHA RESUMIDA'!C:D,2,0)</f>
        <v>SELMA CRISTIANIA LIMA RORIZ</v>
      </c>
    </row>
    <row r="167" spans="1:9">
      <c r="A167" s="102">
        <v>39</v>
      </c>
      <c r="B167" s="107">
        <v>2523</v>
      </c>
      <c r="C167" s="100" t="s">
        <v>392</v>
      </c>
      <c r="D167" s="104">
        <v>2195.9</v>
      </c>
      <c r="E167" s="35">
        <f t="shared" si="4"/>
        <v>406.03999999999996</v>
      </c>
      <c r="F167" s="58">
        <f>IFERROR(VLOOKUP(B167,ADI!B:D,3,0),"0,00")</f>
        <v>746.61</v>
      </c>
      <c r="G167" s="112">
        <v>1043.25</v>
      </c>
      <c r="H167" s="35">
        <f t="shared" si="5"/>
        <v>1789.8600000000001</v>
      </c>
      <c r="I167" s="45" t="str">
        <f>VLOOKUP(B167,'FOLHA RESUMIDA'!C:D,2,0)</f>
        <v>JANISSON COELHO DE VASCONCELOS</v>
      </c>
    </row>
    <row r="168" spans="1:9">
      <c r="A168" s="102">
        <v>10</v>
      </c>
      <c r="B168" s="107">
        <v>2525</v>
      </c>
      <c r="C168" s="100" t="s">
        <v>349</v>
      </c>
      <c r="D168" s="104">
        <v>2415.4899999999998</v>
      </c>
      <c r="E168" s="35">
        <f t="shared" si="4"/>
        <v>1102.2399999999998</v>
      </c>
      <c r="F168" s="58">
        <f>IFERROR(VLOOKUP(B168,ADI!B:D,3,0),"0,00")</f>
        <v>746.61</v>
      </c>
      <c r="G168" s="112">
        <v>566.64</v>
      </c>
      <c r="H168" s="35">
        <f t="shared" si="5"/>
        <v>1313.25</v>
      </c>
      <c r="I168" s="45" t="str">
        <f>VLOOKUP(B168,'FOLHA RESUMIDA'!C:D,2,0)</f>
        <v>FABIANE TAVARES DE SOUZA</v>
      </c>
    </row>
    <row r="169" spans="1:9">
      <c r="A169" s="102">
        <v>1</v>
      </c>
      <c r="B169" s="107">
        <v>2526</v>
      </c>
      <c r="C169" s="100" t="s">
        <v>151</v>
      </c>
      <c r="D169" s="104">
        <v>2452.89</v>
      </c>
      <c r="E169" s="35">
        <f t="shared" si="4"/>
        <v>1100.1599999999999</v>
      </c>
      <c r="F169" s="58">
        <f>IFERROR(VLOOKUP(B169,ADI!B:D,3,0),"0,00")</f>
        <v>833.98</v>
      </c>
      <c r="G169" s="112">
        <v>518.75</v>
      </c>
      <c r="H169" s="35">
        <f t="shared" si="5"/>
        <v>1352.73</v>
      </c>
      <c r="I169" s="45" t="str">
        <f>VLOOKUP(B169,'FOLHA RESUMIDA'!C:D,2,0)</f>
        <v>JARBAS FERREIRA DE LIMA JUNIOR</v>
      </c>
    </row>
    <row r="170" spans="1:9">
      <c r="A170" s="102">
        <v>1</v>
      </c>
      <c r="B170" s="107">
        <v>2530</v>
      </c>
      <c r="C170" s="100" t="s">
        <v>152</v>
      </c>
      <c r="D170" s="104">
        <v>3273.58</v>
      </c>
      <c r="E170" s="35">
        <f t="shared" si="4"/>
        <v>513.1899999999996</v>
      </c>
      <c r="F170" s="58">
        <f>IFERROR(VLOOKUP(B170,ADI!B:D,3,0),"0,00")</f>
        <v>556.51</v>
      </c>
      <c r="G170" s="112">
        <v>2203.88</v>
      </c>
      <c r="H170" s="35">
        <f t="shared" si="5"/>
        <v>2760.3900000000003</v>
      </c>
      <c r="I170" s="45" t="str">
        <f>VLOOKUP(B170,'FOLHA RESUMIDA'!C:D,2,0)</f>
        <v>ARLEILDA MENDES DA SILVA</v>
      </c>
    </row>
    <row r="171" spans="1:9">
      <c r="A171" s="102">
        <v>1</v>
      </c>
      <c r="B171" s="107">
        <v>2534</v>
      </c>
      <c r="C171" s="100" t="s">
        <v>153</v>
      </c>
      <c r="D171" s="104">
        <v>3273.58</v>
      </c>
      <c r="E171" s="35">
        <f t="shared" si="4"/>
        <v>455.89999999999964</v>
      </c>
      <c r="F171" s="58">
        <f>IFERROR(VLOOKUP(B171,ADI!B:D,3,0),"0,00")</f>
        <v>556.51</v>
      </c>
      <c r="G171" s="112">
        <v>2261.17</v>
      </c>
      <c r="H171" s="35">
        <f t="shared" si="5"/>
        <v>2817.6800000000003</v>
      </c>
      <c r="I171" s="45" t="str">
        <f>VLOOKUP(B171,'FOLHA RESUMIDA'!C:D,2,0)</f>
        <v>EMANUEL MESSIAS RIBEIRO COSTA</v>
      </c>
    </row>
    <row r="172" spans="1:9">
      <c r="A172" s="102">
        <v>1</v>
      </c>
      <c r="B172" s="107">
        <v>2539</v>
      </c>
      <c r="C172" s="100" t="s">
        <v>154</v>
      </c>
      <c r="D172" s="104">
        <v>2490.5100000000002</v>
      </c>
      <c r="E172" s="35">
        <f t="shared" si="4"/>
        <v>2054.7000000000003</v>
      </c>
      <c r="F172" s="58">
        <f>IFERROR(VLOOKUP(B172,ADI!B:D,3,0),"0,00")</f>
        <v>435.81</v>
      </c>
      <c r="G172" s="112">
        <v>0</v>
      </c>
      <c r="H172" s="35">
        <f t="shared" si="5"/>
        <v>435.81</v>
      </c>
      <c r="I172" s="45" t="str">
        <f>VLOOKUP(B172,'FOLHA RESUMIDA'!C:D,2,0)</f>
        <v>JOSENILDA BEZERRA DA SILVA</v>
      </c>
    </row>
    <row r="173" spans="1:9">
      <c r="A173" s="102">
        <v>1</v>
      </c>
      <c r="B173" s="107">
        <v>2541</v>
      </c>
      <c r="C173" s="100" t="s">
        <v>155</v>
      </c>
      <c r="D173" s="104">
        <v>1707.47</v>
      </c>
      <c r="E173" s="35">
        <f t="shared" si="4"/>
        <v>1186.53</v>
      </c>
      <c r="F173" s="58">
        <f>IFERROR(VLOOKUP(B173,ADI!B:D,3,0),"0,00")</f>
        <v>491.04</v>
      </c>
      <c r="G173" s="112">
        <v>29.9</v>
      </c>
      <c r="H173" s="35">
        <f t="shared" si="5"/>
        <v>520.94000000000005</v>
      </c>
      <c r="I173" s="45" t="str">
        <f>VLOOKUP(B173,'FOLHA RESUMIDA'!C:D,2,0)</f>
        <v>MARCELA SALLES DA SILVA</v>
      </c>
    </row>
    <row r="174" spans="1:9">
      <c r="A174" s="102">
        <v>59</v>
      </c>
      <c r="B174" s="107">
        <v>2547</v>
      </c>
      <c r="C174" s="100" t="s">
        <v>411</v>
      </c>
      <c r="D174" s="104">
        <v>6817.57</v>
      </c>
      <c r="E174" s="35">
        <f t="shared" si="4"/>
        <v>6817.57</v>
      </c>
      <c r="F174" s="58" t="str">
        <f>IFERROR(VLOOKUP(B174,ADI!B:D,3,0),"0,00")</f>
        <v>0,00</v>
      </c>
      <c r="G174" s="112">
        <v>0</v>
      </c>
      <c r="H174" s="35">
        <f t="shared" si="5"/>
        <v>0</v>
      </c>
      <c r="I174" s="45" t="str">
        <f>VLOOKUP(B174,'FOLHA RESUMIDA'!C:D,2,0)</f>
        <v>CYNTHIA RODRIGUES DE ALMEIDA</v>
      </c>
    </row>
    <row r="175" spans="1:9">
      <c r="A175" s="102">
        <v>1</v>
      </c>
      <c r="B175" s="107">
        <v>2548</v>
      </c>
      <c r="C175" s="100" t="s">
        <v>156</v>
      </c>
      <c r="D175" s="104">
        <v>6075.09</v>
      </c>
      <c r="E175" s="35">
        <f t="shared" si="4"/>
        <v>2951.44</v>
      </c>
      <c r="F175" s="58">
        <f>IFERROR(VLOOKUP(B175,ADI!B:D,3,0),"0,00")</f>
        <v>1239.8800000000001</v>
      </c>
      <c r="G175" s="112">
        <v>1883.77</v>
      </c>
      <c r="H175" s="35">
        <f t="shared" si="5"/>
        <v>3123.65</v>
      </c>
      <c r="I175" s="45" t="str">
        <f>VLOOKUP(B175,'FOLHA RESUMIDA'!C:D,2,0)</f>
        <v>ELIANA PEREIRA SANTANA</v>
      </c>
    </row>
    <row r="176" spans="1:9">
      <c r="A176" s="102">
        <v>1</v>
      </c>
      <c r="B176" s="107">
        <v>2553</v>
      </c>
      <c r="C176" s="100" t="s">
        <v>157</v>
      </c>
      <c r="D176" s="104">
        <v>4981.4799999999996</v>
      </c>
      <c r="E176" s="35">
        <f t="shared" si="4"/>
        <v>2097.2399999999998</v>
      </c>
      <c r="F176" s="58">
        <f>IFERROR(VLOOKUP(B176,ADI!B:D,3,0),"0,00")</f>
        <v>953.22</v>
      </c>
      <c r="G176" s="112">
        <v>1931.02</v>
      </c>
      <c r="H176" s="35">
        <f t="shared" si="5"/>
        <v>2884.24</v>
      </c>
      <c r="I176" s="45" t="str">
        <f>VLOOKUP(B176,'FOLHA RESUMIDA'!C:D,2,0)</f>
        <v>LIVIA DA SILVA LIMA</v>
      </c>
    </row>
    <row r="177" spans="1:9">
      <c r="A177" s="102">
        <v>1</v>
      </c>
      <c r="B177" s="107">
        <v>2559</v>
      </c>
      <c r="C177" s="100" t="s">
        <v>356</v>
      </c>
      <c r="D177" s="104">
        <v>3302</v>
      </c>
      <c r="E177" s="35">
        <f t="shared" si="4"/>
        <v>2824.5</v>
      </c>
      <c r="F177" s="58" t="str">
        <f>IFERROR(VLOOKUP(B177,ADI!B:D,3,0),"0,00")</f>
        <v>0,00</v>
      </c>
      <c r="G177" s="112">
        <v>477.5</v>
      </c>
      <c r="H177" s="35">
        <f t="shared" si="5"/>
        <v>477.5</v>
      </c>
      <c r="I177" s="45" t="str">
        <f>VLOOKUP(B177,'FOLHA RESUMIDA'!C:D,2,0)</f>
        <v>SANDRO DE MIRANDA SANTOS</v>
      </c>
    </row>
    <row r="178" spans="1:9">
      <c r="A178" s="102">
        <v>1</v>
      </c>
      <c r="B178" s="107">
        <v>2562</v>
      </c>
      <c r="C178" s="100" t="s">
        <v>374</v>
      </c>
      <c r="D178" s="104">
        <v>5092.91</v>
      </c>
      <c r="E178" s="35">
        <f t="shared" si="4"/>
        <v>2369.62</v>
      </c>
      <c r="F178" s="58">
        <f>IFERROR(VLOOKUP(B178,ADI!B:D,3,0),"0,00")</f>
        <v>1731.59</v>
      </c>
      <c r="G178" s="112">
        <v>991.7</v>
      </c>
      <c r="H178" s="35">
        <f t="shared" si="5"/>
        <v>2723.29</v>
      </c>
      <c r="I178" s="45" t="str">
        <f>VLOOKUP(B178,'FOLHA RESUMIDA'!C:D,2,0)</f>
        <v>ERIKA MARQUES BEZERRA</v>
      </c>
    </row>
    <row r="179" spans="1:9">
      <c r="A179" s="102">
        <v>50</v>
      </c>
      <c r="B179" s="107">
        <v>2568</v>
      </c>
      <c r="C179" s="100" t="s">
        <v>410</v>
      </c>
      <c r="D179" s="104">
        <v>5092.91</v>
      </c>
      <c r="E179" s="35">
        <f t="shared" si="4"/>
        <v>2820.09</v>
      </c>
      <c r="F179" s="58">
        <f>IFERROR(VLOOKUP(B179,ADI!B:D,3,0),"0,00")</f>
        <v>1731.59</v>
      </c>
      <c r="G179" s="112">
        <v>541.23</v>
      </c>
      <c r="H179" s="35">
        <f t="shared" si="5"/>
        <v>2272.8199999999997</v>
      </c>
      <c r="I179" s="45" t="str">
        <f>VLOOKUP(B179,'FOLHA RESUMIDA'!C:D,2,0)</f>
        <v>CATARINA DANIELLE DA S AMORIM</v>
      </c>
    </row>
    <row r="180" spans="1:9">
      <c r="A180" s="102">
        <v>1</v>
      </c>
      <c r="B180" s="107">
        <v>2574</v>
      </c>
      <c r="C180" s="100" t="s">
        <v>158</v>
      </c>
      <c r="D180" s="104">
        <v>4393.22</v>
      </c>
      <c r="E180" s="35">
        <f t="shared" si="4"/>
        <v>1159.2400000000002</v>
      </c>
      <c r="F180" s="58">
        <f>IFERROR(VLOOKUP(B180,ADI!B:D,3,0),"0,00")</f>
        <v>1493.69</v>
      </c>
      <c r="G180" s="112">
        <v>1740.29</v>
      </c>
      <c r="H180" s="35">
        <f t="shared" si="5"/>
        <v>3233.98</v>
      </c>
      <c r="I180" s="45" t="str">
        <f>VLOOKUP(B180,'FOLHA RESUMIDA'!C:D,2,0)</f>
        <v>ANDERSON SANTOS DE LIMA FARIAS</v>
      </c>
    </row>
    <row r="181" spans="1:9">
      <c r="A181" s="102">
        <v>1</v>
      </c>
      <c r="B181" s="107">
        <v>2577</v>
      </c>
      <c r="C181" s="100" t="s">
        <v>159</v>
      </c>
      <c r="D181" s="104">
        <v>4824.3900000000003</v>
      </c>
      <c r="E181" s="35">
        <f t="shared" si="4"/>
        <v>4106.8200000000006</v>
      </c>
      <c r="F181" s="58" t="str">
        <f>IFERROR(VLOOKUP(B181,ADI!B:D,3,0),"0,00")</f>
        <v>0,00</v>
      </c>
      <c r="G181" s="112">
        <v>717.57</v>
      </c>
      <c r="H181" s="35">
        <f t="shared" si="5"/>
        <v>717.57</v>
      </c>
      <c r="I181" s="45" t="str">
        <f>VLOOKUP(B181,'FOLHA RESUMIDA'!C:D,2,0)</f>
        <v>CARLA CRISTINA OLIVEIRA MATOS</v>
      </c>
    </row>
    <row r="182" spans="1:9">
      <c r="A182" s="102">
        <v>1</v>
      </c>
      <c r="B182" s="107">
        <v>2584</v>
      </c>
      <c r="C182" s="100" t="s">
        <v>160</v>
      </c>
      <c r="D182" s="104">
        <v>3291.89</v>
      </c>
      <c r="E182" s="35">
        <f t="shared" si="4"/>
        <v>681.25999999999976</v>
      </c>
      <c r="F182" s="58">
        <f>IFERROR(VLOOKUP(B182,ADI!B:D,3,0),"0,00")</f>
        <v>673.61</v>
      </c>
      <c r="G182" s="112">
        <v>1937.02</v>
      </c>
      <c r="H182" s="35">
        <f t="shared" si="5"/>
        <v>2610.63</v>
      </c>
      <c r="I182" s="45" t="str">
        <f>VLOOKUP(B182,'FOLHA RESUMIDA'!C:D,2,0)</f>
        <v>HELIA MARIA ALEXANDRE DE SOUZA</v>
      </c>
    </row>
    <row r="183" spans="1:9">
      <c r="A183" s="102">
        <v>1</v>
      </c>
      <c r="B183" s="107">
        <v>2585</v>
      </c>
      <c r="C183" s="100" t="s">
        <v>161</v>
      </c>
      <c r="D183" s="104">
        <v>2252.2800000000002</v>
      </c>
      <c r="E183" s="35">
        <f t="shared" si="4"/>
        <v>2252.2800000000002</v>
      </c>
      <c r="F183" s="58" t="str">
        <f>IFERROR(VLOOKUP(B183,ADI!B:D,3,0),"0,00")</f>
        <v>0,00</v>
      </c>
      <c r="G183" s="112">
        <v>0</v>
      </c>
      <c r="H183" s="35">
        <f t="shared" si="5"/>
        <v>0</v>
      </c>
      <c r="I183" s="45" t="str">
        <f>VLOOKUP(B183,'FOLHA RESUMIDA'!C:D,2,0)</f>
        <v>HELIO DO N BARBOZA JUNIOR</v>
      </c>
    </row>
    <row r="184" spans="1:9">
      <c r="A184" s="102">
        <v>1</v>
      </c>
      <c r="B184" s="107">
        <v>2586</v>
      </c>
      <c r="C184" s="100" t="s">
        <v>357</v>
      </c>
      <c r="D184" s="104">
        <v>2803.58</v>
      </c>
      <c r="E184" s="35">
        <f t="shared" si="4"/>
        <v>948.00999999999976</v>
      </c>
      <c r="F184" s="58">
        <f>IFERROR(VLOOKUP(B184,ADI!B:D,3,0),"0,00")</f>
        <v>953.22</v>
      </c>
      <c r="G184" s="112">
        <v>902.35</v>
      </c>
      <c r="H184" s="35">
        <f t="shared" si="5"/>
        <v>1855.5700000000002</v>
      </c>
      <c r="I184" s="45" t="str">
        <f>VLOOKUP(B184,'FOLHA RESUMIDA'!C:D,2,0)</f>
        <v>JAQUELINE P F DE OLIVEIRA</v>
      </c>
    </row>
    <row r="185" spans="1:9">
      <c r="A185" s="102">
        <v>1</v>
      </c>
      <c r="B185" s="107">
        <v>2588</v>
      </c>
      <c r="C185" s="100" t="s">
        <v>162</v>
      </c>
      <c r="D185" s="104">
        <v>8640.7099999999991</v>
      </c>
      <c r="E185" s="35">
        <f t="shared" si="4"/>
        <v>3166.1699999999992</v>
      </c>
      <c r="F185" s="58">
        <f>IFERROR(VLOOKUP(B185,ADI!B:D,3,0),"0,00")</f>
        <v>1953.01</v>
      </c>
      <c r="G185" s="112">
        <v>3521.53</v>
      </c>
      <c r="H185" s="35">
        <f t="shared" si="5"/>
        <v>5474.54</v>
      </c>
      <c r="I185" s="45" t="str">
        <f>VLOOKUP(B185,'FOLHA RESUMIDA'!C:D,2,0)</f>
        <v>JOSE NEVES DA SILVA JUNIOR</v>
      </c>
    </row>
    <row r="186" spans="1:9">
      <c r="A186" s="102">
        <v>1</v>
      </c>
      <c r="B186" s="107">
        <v>2596</v>
      </c>
      <c r="C186" s="100" t="s">
        <v>385</v>
      </c>
      <c r="D186" s="104">
        <v>2182.5</v>
      </c>
      <c r="E186" s="35">
        <f t="shared" si="4"/>
        <v>980.16000000000008</v>
      </c>
      <c r="F186" s="58">
        <f>IFERROR(VLOOKUP(B186,ADI!B:D,3,0),"0,00")</f>
        <v>495.3</v>
      </c>
      <c r="G186" s="112">
        <v>707.04</v>
      </c>
      <c r="H186" s="35">
        <f t="shared" si="5"/>
        <v>1202.3399999999999</v>
      </c>
      <c r="I186" s="45" t="str">
        <f>VLOOKUP(B186,'FOLHA RESUMIDA'!C:D,2,0)</f>
        <v>WELLIDA CRISTIANE DE M  GUERRA</v>
      </c>
    </row>
    <row r="187" spans="1:9">
      <c r="A187" s="102">
        <v>47</v>
      </c>
      <c r="B187" s="107">
        <v>2602</v>
      </c>
      <c r="C187" s="100" t="s">
        <v>393</v>
      </c>
      <c r="D187" s="104">
        <v>5092.91</v>
      </c>
      <c r="E187" s="35">
        <f t="shared" si="4"/>
        <v>942.14999999999964</v>
      </c>
      <c r="F187" s="58">
        <f>IFERROR(VLOOKUP(B187,ADI!B:D,3,0),"0,00")</f>
        <v>1731.59</v>
      </c>
      <c r="G187" s="112">
        <v>2419.17</v>
      </c>
      <c r="H187" s="35">
        <f t="shared" si="5"/>
        <v>4150.76</v>
      </c>
      <c r="I187" s="45" t="str">
        <f>VLOOKUP(B187,'FOLHA RESUMIDA'!C:D,2,0)</f>
        <v>DIANA ATALECIA NEVES DE SA</v>
      </c>
    </row>
    <row r="188" spans="1:9">
      <c r="A188" s="102">
        <v>59</v>
      </c>
      <c r="B188" s="107">
        <v>2604</v>
      </c>
      <c r="C188" s="100" t="s">
        <v>412</v>
      </c>
      <c r="D188" s="104">
        <v>5092.91</v>
      </c>
      <c r="E188" s="35">
        <f t="shared" si="4"/>
        <v>1949.6399999999999</v>
      </c>
      <c r="F188" s="58">
        <f>IFERROR(VLOOKUP(B188,ADI!B:D,3,0),"0,00")</f>
        <v>1731.59</v>
      </c>
      <c r="G188" s="112">
        <v>1411.68</v>
      </c>
      <c r="H188" s="35">
        <f t="shared" si="5"/>
        <v>3143.27</v>
      </c>
      <c r="I188" s="45" t="str">
        <f>VLOOKUP(B188,'FOLHA RESUMIDA'!C:D,2,0)</f>
        <v>JAMINE K  G  DA ROCHA MARTINS</v>
      </c>
    </row>
    <row r="189" spans="1:9">
      <c r="A189" s="102">
        <v>1</v>
      </c>
      <c r="B189" s="107">
        <v>2614</v>
      </c>
      <c r="C189" s="100" t="s">
        <v>163</v>
      </c>
      <c r="D189" s="104">
        <v>3047.9</v>
      </c>
      <c r="E189" s="35">
        <f t="shared" si="4"/>
        <v>1177.96</v>
      </c>
      <c r="F189" s="58">
        <f>IFERROR(VLOOKUP(B189,ADI!B:D,3,0),"0,00")</f>
        <v>923.5</v>
      </c>
      <c r="G189" s="112">
        <v>946.44</v>
      </c>
      <c r="H189" s="35">
        <f t="shared" si="5"/>
        <v>1869.94</v>
      </c>
      <c r="I189" s="45" t="str">
        <f>VLOOKUP(B189,'FOLHA RESUMIDA'!C:D,2,0)</f>
        <v>EDVANIA GOMES DE SOUZA PONTES</v>
      </c>
    </row>
    <row r="190" spans="1:9">
      <c r="A190" s="102">
        <v>1</v>
      </c>
      <c r="B190" s="107">
        <v>2618</v>
      </c>
      <c r="C190" s="100" t="s">
        <v>164</v>
      </c>
      <c r="D190" s="104">
        <v>1819.06</v>
      </c>
      <c r="E190" s="35">
        <f t="shared" si="4"/>
        <v>921.81999999999994</v>
      </c>
      <c r="F190" s="58">
        <f>IFERROR(VLOOKUP(B190,ADI!B:D,3,0),"0,00")</f>
        <v>556.51</v>
      </c>
      <c r="G190" s="112">
        <v>340.73</v>
      </c>
      <c r="H190" s="35">
        <f t="shared" si="5"/>
        <v>897.24</v>
      </c>
      <c r="I190" s="45" t="str">
        <f>VLOOKUP(B190,'FOLHA RESUMIDA'!C:D,2,0)</f>
        <v>MARIA DA CONCEICAO O DOS SANTO</v>
      </c>
    </row>
    <row r="191" spans="1:9">
      <c r="A191" s="102">
        <v>1</v>
      </c>
      <c r="B191" s="107">
        <v>2623</v>
      </c>
      <c r="C191" s="100" t="s">
        <v>165</v>
      </c>
      <c r="D191" s="104">
        <v>1484.6</v>
      </c>
      <c r="E191" s="35">
        <f t="shared" si="4"/>
        <v>349.75</v>
      </c>
      <c r="F191" s="58">
        <f>IFERROR(VLOOKUP(B191,ADI!B:D,3,0),"0,00")</f>
        <v>504.76</v>
      </c>
      <c r="G191" s="112">
        <v>630.09</v>
      </c>
      <c r="H191" s="35">
        <f t="shared" si="5"/>
        <v>1134.8499999999999</v>
      </c>
      <c r="I191" s="45" t="str">
        <f>VLOOKUP(B191,'FOLHA RESUMIDA'!C:D,2,0)</f>
        <v>RUTH BARBOSA DE ARAUJO</v>
      </c>
    </row>
    <row r="192" spans="1:9">
      <c r="A192" s="102">
        <v>1</v>
      </c>
      <c r="B192" s="107">
        <v>2627</v>
      </c>
      <c r="C192" s="100" t="s">
        <v>351</v>
      </c>
      <c r="D192" s="104">
        <v>8584.7999999999993</v>
      </c>
      <c r="E192" s="35">
        <f t="shared" si="4"/>
        <v>4852.7099999999991</v>
      </c>
      <c r="F192" s="58" t="str">
        <f>IFERROR(VLOOKUP(B192,ADI!B:D,3,0),"0,00")</f>
        <v>0,00</v>
      </c>
      <c r="G192" s="112">
        <v>3732.09</v>
      </c>
      <c r="H192" s="35">
        <f t="shared" si="5"/>
        <v>3732.09</v>
      </c>
      <c r="I192" s="45" t="str">
        <f>VLOOKUP(B192,'FOLHA RESUMIDA'!C:D,2,0)</f>
        <v>LIBNI DE MEDEIROS MELO</v>
      </c>
    </row>
    <row r="193" spans="1:9">
      <c r="A193" s="102">
        <v>1</v>
      </c>
      <c r="B193" s="107">
        <v>2628</v>
      </c>
      <c r="C193" s="100" t="s">
        <v>166</v>
      </c>
      <c r="D193" s="104">
        <v>11009.36</v>
      </c>
      <c r="E193" s="35">
        <f t="shared" si="4"/>
        <v>3930.1100000000006</v>
      </c>
      <c r="F193" s="58">
        <f>IFERROR(VLOOKUP(B193,ADI!B:D,3,0),"0,00")</f>
        <v>1856.81</v>
      </c>
      <c r="G193" s="112">
        <v>5222.4399999999996</v>
      </c>
      <c r="H193" s="35">
        <f t="shared" si="5"/>
        <v>7079.25</v>
      </c>
      <c r="I193" s="45" t="str">
        <f>VLOOKUP(B193,'FOLHA RESUMIDA'!C:D,2,0)</f>
        <v>ADELE GOMES DE SANTANA</v>
      </c>
    </row>
    <row r="194" spans="1:9">
      <c r="A194" s="102">
        <v>1</v>
      </c>
      <c r="B194" s="107">
        <v>2634</v>
      </c>
      <c r="C194" s="100" t="s">
        <v>386</v>
      </c>
      <c r="D194" s="104">
        <v>1981.2</v>
      </c>
      <c r="E194" s="35">
        <f t="shared" si="4"/>
        <v>408.08999999999992</v>
      </c>
      <c r="F194" s="58">
        <f>IFERROR(VLOOKUP(B194,ADI!B:D,3,0),"0,00")</f>
        <v>673.61</v>
      </c>
      <c r="G194" s="112">
        <v>899.5</v>
      </c>
      <c r="H194" s="35">
        <f t="shared" si="5"/>
        <v>1573.1100000000001</v>
      </c>
      <c r="I194" s="45" t="str">
        <f>VLOOKUP(B194,'FOLHA RESUMIDA'!C:D,2,0)</f>
        <v>KATHYWSKY MELO PINHEIRO</v>
      </c>
    </row>
    <row r="195" spans="1:9">
      <c r="A195" s="102">
        <v>1</v>
      </c>
      <c r="B195" s="107">
        <v>2642</v>
      </c>
      <c r="C195" s="100" t="s">
        <v>167</v>
      </c>
      <c r="D195" s="104">
        <v>3159.65</v>
      </c>
      <c r="E195" s="35">
        <f t="shared" si="4"/>
        <v>986.13999999999987</v>
      </c>
      <c r="F195" s="58">
        <f>IFERROR(VLOOKUP(B195,ADI!B:D,3,0),"0,00")</f>
        <v>1074.28</v>
      </c>
      <c r="G195" s="112">
        <v>1099.23</v>
      </c>
      <c r="H195" s="35">
        <f t="shared" si="5"/>
        <v>2173.5100000000002</v>
      </c>
      <c r="I195" s="45" t="str">
        <f>VLOOKUP(B195,'FOLHA RESUMIDA'!C:D,2,0)</f>
        <v>THAMIRYS CLAUDIA R  BATISTA</v>
      </c>
    </row>
    <row r="196" spans="1:9">
      <c r="A196" s="102">
        <v>48</v>
      </c>
      <c r="B196" s="107">
        <v>2644</v>
      </c>
      <c r="C196" s="100" t="s">
        <v>396</v>
      </c>
      <c r="D196" s="104">
        <v>5424.64</v>
      </c>
      <c r="E196" s="35">
        <f t="shared" si="4"/>
        <v>3165.7500000000005</v>
      </c>
      <c r="F196" s="58">
        <f>IFERROR(VLOOKUP(B196,ADI!B:D,3,0),"0,00")</f>
        <v>1731.59</v>
      </c>
      <c r="G196" s="112">
        <v>527.29999999999995</v>
      </c>
      <c r="H196" s="35">
        <f t="shared" si="5"/>
        <v>2258.89</v>
      </c>
      <c r="I196" s="45" t="str">
        <f>VLOOKUP(B196,'FOLHA RESUMIDA'!C:D,2,0)</f>
        <v>FABRICIO MENEZES DE SOUSA MELO</v>
      </c>
    </row>
    <row r="197" spans="1:9">
      <c r="A197" s="102">
        <v>59</v>
      </c>
      <c r="B197" s="107">
        <v>2651</v>
      </c>
      <c r="C197" s="100" t="s">
        <v>397</v>
      </c>
      <c r="D197" s="104">
        <v>5424.64</v>
      </c>
      <c r="E197" s="35">
        <f t="shared" si="4"/>
        <v>1724.9800000000005</v>
      </c>
      <c r="F197" s="58">
        <f>IFERROR(VLOOKUP(B197,ADI!B:D,3,0),"0,00")</f>
        <v>1731.59</v>
      </c>
      <c r="G197" s="112">
        <v>1968.07</v>
      </c>
      <c r="H197" s="35">
        <f t="shared" si="5"/>
        <v>3699.66</v>
      </c>
      <c r="I197" s="45" t="str">
        <f>VLOOKUP(B197,'FOLHA RESUMIDA'!C:D,2,0)</f>
        <v>PAULO ANDRE R DOS SANTOS</v>
      </c>
    </row>
    <row r="198" spans="1:9">
      <c r="A198" s="102">
        <v>1</v>
      </c>
      <c r="B198" s="107">
        <v>2656</v>
      </c>
      <c r="C198" s="100" t="s">
        <v>168</v>
      </c>
      <c r="D198" s="104">
        <v>4038.69</v>
      </c>
      <c r="E198" s="35">
        <f t="shared" ref="E198:E261" si="6">D198-H198</f>
        <v>2586.3900000000003</v>
      </c>
      <c r="F198" s="58" t="str">
        <f>IFERROR(VLOOKUP(B198,ADI!B:D,3,0),"0,00")</f>
        <v>0,00</v>
      </c>
      <c r="G198" s="112">
        <v>1452.3</v>
      </c>
      <c r="H198" s="35">
        <f t="shared" ref="H198:H261" si="7">F198+G198</f>
        <v>1452.3</v>
      </c>
      <c r="I198" s="45" t="str">
        <f>VLOOKUP(B198,'FOLHA RESUMIDA'!C:D,2,0)</f>
        <v>RAFAELLA ALVES DE ARAUJO SILVA</v>
      </c>
    </row>
    <row r="199" spans="1:9">
      <c r="A199" s="102">
        <v>1</v>
      </c>
      <c r="B199" s="107">
        <v>2659</v>
      </c>
      <c r="C199" s="100" t="s">
        <v>169</v>
      </c>
      <c r="D199" s="104">
        <v>6212.13</v>
      </c>
      <c r="E199" s="35">
        <f t="shared" si="6"/>
        <v>2680.85</v>
      </c>
      <c r="F199" s="58">
        <f>IFERROR(VLOOKUP(B199,ADI!B:D,3,0),"0,00")</f>
        <v>2089.2600000000002</v>
      </c>
      <c r="G199" s="112">
        <v>1442.02</v>
      </c>
      <c r="H199" s="35">
        <f t="shared" si="7"/>
        <v>3531.28</v>
      </c>
      <c r="I199" s="45" t="str">
        <f>VLOOKUP(B199,'FOLHA RESUMIDA'!C:D,2,0)</f>
        <v>THIAGO SANTOS DE OLIVEIRA</v>
      </c>
    </row>
    <row r="200" spans="1:9">
      <c r="A200" s="102">
        <v>1</v>
      </c>
      <c r="B200" s="107">
        <v>2665</v>
      </c>
      <c r="C200" s="100" t="s">
        <v>170</v>
      </c>
      <c r="D200" s="104">
        <v>2803.58</v>
      </c>
      <c r="E200" s="35">
        <f t="shared" si="6"/>
        <v>2471.31</v>
      </c>
      <c r="F200" s="58">
        <f>IFERROR(VLOOKUP(B200,ADI!B:D,3,0),"0,00")</f>
        <v>196.25</v>
      </c>
      <c r="G200" s="112">
        <v>136.02000000000001</v>
      </c>
      <c r="H200" s="35">
        <f t="shared" si="7"/>
        <v>332.27</v>
      </c>
      <c r="I200" s="45" t="str">
        <f>VLOOKUP(B200,'FOLHA RESUMIDA'!C:D,2,0)</f>
        <v>MARCELO BARLAVENTO DAS C SILVA</v>
      </c>
    </row>
    <row r="201" spans="1:9">
      <c r="A201" s="102">
        <v>1</v>
      </c>
      <c r="B201" s="107">
        <v>2666</v>
      </c>
      <c r="C201" s="100" t="s">
        <v>171</v>
      </c>
      <c r="D201" s="104">
        <v>4625.88</v>
      </c>
      <c r="E201" s="35">
        <f t="shared" si="6"/>
        <v>2415.5500000000002</v>
      </c>
      <c r="F201" s="58">
        <f>IFERROR(VLOOKUP(B201,ADI!B:D,3,0),"0,00")</f>
        <v>1460.01</v>
      </c>
      <c r="G201" s="112">
        <v>750.32</v>
      </c>
      <c r="H201" s="35">
        <f t="shared" si="7"/>
        <v>2210.33</v>
      </c>
      <c r="I201" s="45" t="str">
        <f>VLOOKUP(B201,'FOLHA RESUMIDA'!C:D,2,0)</f>
        <v>RODRIGO VASCONCELOS DINIZ</v>
      </c>
    </row>
    <row r="202" spans="1:9">
      <c r="A202" s="102">
        <v>1</v>
      </c>
      <c r="B202" s="107">
        <v>2668</v>
      </c>
      <c r="C202" s="100" t="s">
        <v>172</v>
      </c>
      <c r="D202" s="104">
        <v>1981.2</v>
      </c>
      <c r="E202" s="35">
        <f t="shared" si="6"/>
        <v>214.76</v>
      </c>
      <c r="F202" s="58">
        <f>IFERROR(VLOOKUP(B202,ADI!B:D,3,0),"0,00")</f>
        <v>673.61</v>
      </c>
      <c r="G202" s="112">
        <v>1092.83</v>
      </c>
      <c r="H202" s="35">
        <f t="shared" si="7"/>
        <v>1766.44</v>
      </c>
      <c r="I202" s="45" t="str">
        <f>VLOOKUP(B202,'FOLHA RESUMIDA'!C:D,2,0)</f>
        <v>CARLA BRANDAO DE C  FIGUEIREDO</v>
      </c>
    </row>
    <row r="203" spans="1:9">
      <c r="A203" s="102">
        <v>1</v>
      </c>
      <c r="B203" s="107">
        <v>2671</v>
      </c>
      <c r="C203" s="100" t="s">
        <v>173</v>
      </c>
      <c r="D203" s="104">
        <v>1698.83</v>
      </c>
      <c r="E203" s="35">
        <f t="shared" si="6"/>
        <v>286.69999999999982</v>
      </c>
      <c r="F203" s="58">
        <f>IFERROR(VLOOKUP(B203,ADI!B:D,3,0),"0,00")</f>
        <v>556.51</v>
      </c>
      <c r="G203" s="112">
        <v>855.62</v>
      </c>
      <c r="H203" s="35">
        <f t="shared" si="7"/>
        <v>1412.13</v>
      </c>
      <c r="I203" s="45" t="str">
        <f>VLOOKUP(B203,'FOLHA RESUMIDA'!C:D,2,0)</f>
        <v>KATIA ADRIANA F D SILVA SOARES</v>
      </c>
    </row>
    <row r="204" spans="1:9">
      <c r="A204" s="102">
        <v>1</v>
      </c>
      <c r="B204" s="107">
        <v>2672</v>
      </c>
      <c r="C204" s="100" t="s">
        <v>174</v>
      </c>
      <c r="D204" s="104">
        <v>1558.84</v>
      </c>
      <c r="E204" s="35">
        <f t="shared" si="6"/>
        <v>348.57999999999993</v>
      </c>
      <c r="F204" s="58">
        <f>IFERROR(VLOOKUP(B204,ADI!B:D,3,0),"0,00")</f>
        <v>530.01</v>
      </c>
      <c r="G204" s="112">
        <v>680.25</v>
      </c>
      <c r="H204" s="35">
        <f t="shared" si="7"/>
        <v>1210.26</v>
      </c>
      <c r="I204" s="45" t="str">
        <f>VLOOKUP(B204,'FOLHA RESUMIDA'!C:D,2,0)</f>
        <v>IVANISE VIANA ALBUQUERQUE</v>
      </c>
    </row>
    <row r="205" spans="1:9">
      <c r="A205" s="102">
        <v>1</v>
      </c>
      <c r="B205" s="107">
        <v>2675</v>
      </c>
      <c r="C205" s="100" t="s">
        <v>175</v>
      </c>
      <c r="D205" s="104">
        <v>1667.3</v>
      </c>
      <c r="E205" s="35">
        <f t="shared" si="6"/>
        <v>1251.1299999999999</v>
      </c>
      <c r="F205" s="58" t="str">
        <f>IFERROR(VLOOKUP(B205,ADI!B:D,3,0),"0,00")</f>
        <v>0,00</v>
      </c>
      <c r="G205" s="112">
        <v>416.17</v>
      </c>
      <c r="H205" s="35">
        <f t="shared" si="7"/>
        <v>416.17</v>
      </c>
      <c r="I205" s="45" t="str">
        <f>VLOOKUP(B205,'FOLHA RESUMIDA'!C:D,2,0)</f>
        <v>RUTE FERNANDES BORBA</v>
      </c>
    </row>
    <row r="206" spans="1:9">
      <c r="A206" s="102">
        <v>1</v>
      </c>
      <c r="B206" s="107">
        <v>2682</v>
      </c>
      <c r="C206" s="100" t="s">
        <v>176</v>
      </c>
      <c r="D206" s="104">
        <v>2619.6</v>
      </c>
      <c r="E206" s="35">
        <f t="shared" si="6"/>
        <v>1813.19</v>
      </c>
      <c r="F206" s="58" t="str">
        <f>IFERROR(VLOOKUP(B206,ADI!B:D,3,0),"0,00")</f>
        <v>0,00</v>
      </c>
      <c r="G206" s="112">
        <v>806.41</v>
      </c>
      <c r="H206" s="35">
        <f t="shared" si="7"/>
        <v>806.41</v>
      </c>
      <c r="I206" s="45" t="str">
        <f>VLOOKUP(B206,'FOLHA RESUMIDA'!C:D,2,0)</f>
        <v>JENARIO LUCENA DA SILVA</v>
      </c>
    </row>
    <row r="207" spans="1:9">
      <c r="A207" s="102">
        <v>1</v>
      </c>
      <c r="B207" s="107">
        <v>2684</v>
      </c>
      <c r="C207" s="100" t="s">
        <v>360</v>
      </c>
      <c r="D207" s="104">
        <v>8692.0300000000007</v>
      </c>
      <c r="E207" s="35">
        <f t="shared" si="6"/>
        <v>6174.0400000000009</v>
      </c>
      <c r="F207" s="58">
        <f>IFERROR(VLOOKUP(B207,ADI!B:D,3,0),"0,00")</f>
        <v>2517.9899999999998</v>
      </c>
      <c r="G207" s="112">
        <v>0</v>
      </c>
      <c r="H207" s="35">
        <f t="shared" si="7"/>
        <v>2517.9899999999998</v>
      </c>
      <c r="I207" s="45" t="str">
        <f>VLOOKUP(B207,'FOLHA RESUMIDA'!C:D,2,0)</f>
        <v>DULCE NARIELE ANHAIA LEMES</v>
      </c>
    </row>
    <row r="208" spans="1:9">
      <c r="A208" s="102">
        <v>1</v>
      </c>
      <c r="B208" s="107">
        <v>2687</v>
      </c>
      <c r="C208" s="100" t="s">
        <v>177</v>
      </c>
      <c r="D208" s="104">
        <v>3128.59</v>
      </c>
      <c r="E208" s="35">
        <f t="shared" si="6"/>
        <v>1006.5799999999999</v>
      </c>
      <c r="F208" s="58">
        <f>IFERROR(VLOOKUP(B208,ADI!B:D,3,0),"0,00")</f>
        <v>1040.5999999999999</v>
      </c>
      <c r="G208" s="112">
        <v>1081.4100000000001</v>
      </c>
      <c r="H208" s="35">
        <f t="shared" si="7"/>
        <v>2122.0100000000002</v>
      </c>
      <c r="I208" s="45" t="str">
        <f>VLOOKUP(B208,'FOLHA RESUMIDA'!C:D,2,0)</f>
        <v>MONICA MARIA G R F DE OLIVEIRA</v>
      </c>
    </row>
    <row r="209" spans="1:9">
      <c r="A209" s="102">
        <v>1</v>
      </c>
      <c r="B209" s="107">
        <v>2689</v>
      </c>
      <c r="C209" s="100" t="s">
        <v>562</v>
      </c>
      <c r="D209" s="104">
        <v>157.62</v>
      </c>
      <c r="E209" s="35">
        <f t="shared" si="6"/>
        <v>157.62</v>
      </c>
      <c r="F209" s="58" t="str">
        <f>IFERROR(VLOOKUP(B209,ADI!B:D,3,0),"0,00")</f>
        <v>0,00</v>
      </c>
      <c r="G209" s="112">
        <v>0</v>
      </c>
      <c r="H209" s="35">
        <f t="shared" si="7"/>
        <v>0</v>
      </c>
      <c r="I209" s="45" t="str">
        <f>VLOOKUP(B209,'FOLHA RESUMIDA'!C:D,2,0)</f>
        <v>ILMA DE ALBUQUERQUE P MAIA</v>
      </c>
    </row>
    <row r="210" spans="1:9">
      <c r="A210" s="102">
        <v>1</v>
      </c>
      <c r="B210" s="107">
        <v>2697</v>
      </c>
      <c r="C210" s="100" t="s">
        <v>178</v>
      </c>
      <c r="D210" s="104">
        <v>2512.4299999999998</v>
      </c>
      <c r="E210" s="35">
        <f t="shared" si="6"/>
        <v>2215.25</v>
      </c>
      <c r="F210" s="58">
        <f>IFERROR(VLOOKUP(B210,ADI!B:D,3,0),"0,00")</f>
        <v>297.18</v>
      </c>
      <c r="G210" s="112">
        <v>0</v>
      </c>
      <c r="H210" s="35">
        <f t="shared" si="7"/>
        <v>297.18</v>
      </c>
      <c r="I210" s="45" t="str">
        <f>VLOOKUP(B210,'FOLHA RESUMIDA'!C:D,2,0)</f>
        <v>ELIANA BEZERRA CARVALHO</v>
      </c>
    </row>
    <row r="211" spans="1:9">
      <c r="A211" s="102">
        <v>1</v>
      </c>
      <c r="B211" s="107">
        <v>2701</v>
      </c>
      <c r="C211" s="100" t="s">
        <v>179</v>
      </c>
      <c r="D211" s="104">
        <v>3635.84</v>
      </c>
      <c r="E211" s="35">
        <f t="shared" si="6"/>
        <v>1674.4500000000003</v>
      </c>
      <c r="F211" s="58">
        <f>IFERROR(VLOOKUP(B211,ADI!B:D,3,0),"0,00")</f>
        <v>1040.5999999999999</v>
      </c>
      <c r="G211" s="112">
        <v>920.79</v>
      </c>
      <c r="H211" s="35">
        <f t="shared" si="7"/>
        <v>1961.3899999999999</v>
      </c>
      <c r="I211" s="45" t="str">
        <f>VLOOKUP(B211,'FOLHA RESUMIDA'!C:D,2,0)</f>
        <v>PETULLA DE MOURA E SILVA</v>
      </c>
    </row>
    <row r="212" spans="1:9">
      <c r="A212" s="102">
        <v>1</v>
      </c>
      <c r="B212" s="107">
        <v>2702</v>
      </c>
      <c r="C212" s="100" t="s">
        <v>387</v>
      </c>
      <c r="D212" s="104">
        <v>7405.86</v>
      </c>
      <c r="E212" s="35">
        <f t="shared" si="6"/>
        <v>2533.9299999999994</v>
      </c>
      <c r="F212" s="58">
        <f>IFERROR(VLOOKUP(B212,ADI!B:D,3,0),"0,00")</f>
        <v>2517.9899999999998</v>
      </c>
      <c r="G212" s="112">
        <v>2353.94</v>
      </c>
      <c r="H212" s="35">
        <f t="shared" si="7"/>
        <v>4871.93</v>
      </c>
      <c r="I212" s="45" t="str">
        <f>VLOOKUP(B212,'FOLHA RESUMIDA'!C:D,2,0)</f>
        <v>DANILO DAVI DA SILVA DIAS</v>
      </c>
    </row>
    <row r="213" spans="1:9">
      <c r="A213" s="102">
        <v>25</v>
      </c>
      <c r="B213" s="107">
        <v>2705</v>
      </c>
      <c r="C213" s="100" t="s">
        <v>388</v>
      </c>
      <c r="D213" s="104">
        <v>2195.9</v>
      </c>
      <c r="E213" s="35">
        <f t="shared" si="6"/>
        <v>488.26000000000022</v>
      </c>
      <c r="F213" s="58">
        <f>IFERROR(VLOOKUP(B213,ADI!B:D,3,0),"0,00")</f>
        <v>673.61</v>
      </c>
      <c r="G213" s="112">
        <v>1034.03</v>
      </c>
      <c r="H213" s="35">
        <f t="shared" si="7"/>
        <v>1707.6399999999999</v>
      </c>
      <c r="I213" s="45" t="str">
        <f>VLOOKUP(B213,'FOLHA RESUMIDA'!C:D,2,0)</f>
        <v>JOSINALDO OLIVEIRA DE ANDRADE</v>
      </c>
    </row>
    <row r="214" spans="1:9">
      <c r="A214" s="102">
        <v>50</v>
      </c>
      <c r="B214" s="107">
        <v>2706</v>
      </c>
      <c r="C214" s="100" t="s">
        <v>377</v>
      </c>
      <c r="D214" s="104">
        <v>11883.46</v>
      </c>
      <c r="E214" s="35">
        <f t="shared" si="6"/>
        <v>6961.7199999999993</v>
      </c>
      <c r="F214" s="58" t="str">
        <f>IFERROR(VLOOKUP(B214,ADI!B:D,3,0),"0,00")</f>
        <v>0,00</v>
      </c>
      <c r="G214" s="112">
        <v>4921.74</v>
      </c>
      <c r="H214" s="35">
        <f t="shared" si="7"/>
        <v>4921.74</v>
      </c>
      <c r="I214" s="45" t="str">
        <f>VLOOKUP(B214,'FOLHA RESUMIDA'!C:D,2,0)</f>
        <v>AMANDA FREITAS BASILIO</v>
      </c>
    </row>
    <row r="215" spans="1:9">
      <c r="A215" s="102">
        <v>1</v>
      </c>
      <c r="B215" s="107">
        <v>2707</v>
      </c>
      <c r="C215" s="100" t="s">
        <v>180</v>
      </c>
      <c r="D215" s="104">
        <v>3115.09</v>
      </c>
      <c r="E215" s="35">
        <f t="shared" si="6"/>
        <v>2127.25</v>
      </c>
      <c r="F215" s="58" t="str">
        <f>IFERROR(VLOOKUP(B215,ADI!B:D,3,0),"0,00")</f>
        <v>0,00</v>
      </c>
      <c r="G215" s="112">
        <v>987.84</v>
      </c>
      <c r="H215" s="35">
        <f t="shared" si="7"/>
        <v>987.84</v>
      </c>
      <c r="I215" s="45" t="str">
        <f>VLOOKUP(B215,'FOLHA RESUMIDA'!C:D,2,0)</f>
        <v>ROMARIO LUIZ DO NASCIMENTO</v>
      </c>
    </row>
    <row r="216" spans="1:9">
      <c r="A216" s="102">
        <v>1</v>
      </c>
      <c r="B216" s="107">
        <v>2709</v>
      </c>
      <c r="C216" s="100" t="s">
        <v>181</v>
      </c>
      <c r="D216" s="104">
        <v>4294.1499999999996</v>
      </c>
      <c r="E216" s="35">
        <f t="shared" si="6"/>
        <v>2310.62</v>
      </c>
      <c r="F216" s="58">
        <f>IFERROR(VLOOKUP(B216,ADI!B:D,3,0),"0,00")</f>
        <v>1460.01</v>
      </c>
      <c r="G216" s="112">
        <v>523.52</v>
      </c>
      <c r="H216" s="35">
        <f t="shared" si="7"/>
        <v>1983.53</v>
      </c>
      <c r="I216" s="45" t="str">
        <f>VLOOKUP(B216,'FOLHA RESUMIDA'!C:D,2,0)</f>
        <v>KATIA DA CONCEICAO DA SILVA</v>
      </c>
    </row>
    <row r="217" spans="1:9">
      <c r="A217" s="102">
        <v>1</v>
      </c>
      <c r="B217" s="107">
        <v>2710</v>
      </c>
      <c r="C217" s="100" t="s">
        <v>182</v>
      </c>
      <c r="D217" s="104">
        <v>3837.96</v>
      </c>
      <c r="E217" s="35">
        <f t="shared" si="6"/>
        <v>2817.87</v>
      </c>
      <c r="F217" s="58" t="str">
        <f>IFERROR(VLOOKUP(B217,ADI!B:D,3,0),"0,00")</f>
        <v>0,00</v>
      </c>
      <c r="G217" s="112">
        <v>1020.09</v>
      </c>
      <c r="H217" s="35">
        <f t="shared" si="7"/>
        <v>1020.09</v>
      </c>
      <c r="I217" s="45" t="str">
        <f>VLOOKUP(B217,'FOLHA RESUMIDA'!C:D,2,0)</f>
        <v>PAULA FRASSINETTI S L BELIAN</v>
      </c>
    </row>
    <row r="218" spans="1:9">
      <c r="A218" s="102">
        <v>1</v>
      </c>
      <c r="B218" s="107">
        <v>2712</v>
      </c>
      <c r="C218" s="100" t="s">
        <v>183</v>
      </c>
      <c r="D218" s="104">
        <v>3234.38</v>
      </c>
      <c r="E218" s="35">
        <f t="shared" si="6"/>
        <v>879.86000000000013</v>
      </c>
      <c r="F218" s="58">
        <f>IFERROR(VLOOKUP(B218,ADI!B:D,3,0),"0,00")</f>
        <v>986.9</v>
      </c>
      <c r="G218" s="112">
        <v>1367.62</v>
      </c>
      <c r="H218" s="35">
        <f t="shared" si="7"/>
        <v>2354.52</v>
      </c>
      <c r="I218" s="45" t="str">
        <f>VLOOKUP(B218,'FOLHA RESUMIDA'!C:D,2,0)</f>
        <v>AUGUSTO CESAR N  A  DA SILVA</v>
      </c>
    </row>
    <row r="219" spans="1:9">
      <c r="A219" s="102">
        <v>1</v>
      </c>
      <c r="B219" s="107">
        <v>2717</v>
      </c>
      <c r="C219" s="100" t="s">
        <v>184</v>
      </c>
      <c r="D219" s="104">
        <v>7405.87</v>
      </c>
      <c r="E219" s="35">
        <f t="shared" si="6"/>
        <v>1823.29</v>
      </c>
      <c r="F219" s="58">
        <f>IFERROR(VLOOKUP(B219,ADI!B:D,3,0),"0,00")</f>
        <v>2517.9899999999998</v>
      </c>
      <c r="G219" s="112">
        <v>3064.59</v>
      </c>
      <c r="H219" s="35">
        <f t="shared" si="7"/>
        <v>5582.58</v>
      </c>
      <c r="I219" s="45" t="str">
        <f>VLOOKUP(B219,'FOLHA RESUMIDA'!C:D,2,0)</f>
        <v>MARCIA ANDREA F SECUNDINO</v>
      </c>
    </row>
    <row r="220" spans="1:9">
      <c r="A220" s="102">
        <v>1</v>
      </c>
      <c r="B220" s="107">
        <v>2718</v>
      </c>
      <c r="C220" s="100" t="s">
        <v>378</v>
      </c>
      <c r="D220" s="104">
        <v>3518.45</v>
      </c>
      <c r="E220" s="35">
        <f t="shared" si="6"/>
        <v>1786.3999999999996</v>
      </c>
      <c r="F220" s="58">
        <f>IFERROR(VLOOKUP(B220,ADI!B:D,3,0),"0,00")</f>
        <v>953.22</v>
      </c>
      <c r="G220" s="112">
        <v>778.83</v>
      </c>
      <c r="H220" s="35">
        <f t="shared" si="7"/>
        <v>1732.0500000000002</v>
      </c>
      <c r="I220" s="45" t="str">
        <f>VLOOKUP(B220,'FOLHA RESUMIDA'!C:D,2,0)</f>
        <v>PAULA SHEMILLY GALDINO SANTIAG</v>
      </c>
    </row>
    <row r="221" spans="1:9">
      <c r="A221" s="102">
        <v>1</v>
      </c>
      <c r="B221" s="107">
        <v>2719</v>
      </c>
      <c r="C221" s="100" t="s">
        <v>364</v>
      </c>
      <c r="D221" s="104">
        <v>4491.63</v>
      </c>
      <c r="E221" s="35">
        <f t="shared" si="6"/>
        <v>2710.2700000000004</v>
      </c>
      <c r="F221" s="58" t="str">
        <f>IFERROR(VLOOKUP(B221,ADI!B:D,3,0),"0,00")</f>
        <v>0,00</v>
      </c>
      <c r="G221" s="112">
        <v>1781.36</v>
      </c>
      <c r="H221" s="35">
        <f t="shared" si="7"/>
        <v>1781.36</v>
      </c>
      <c r="I221" s="45" t="str">
        <f>VLOOKUP(B221,'FOLHA RESUMIDA'!C:D,2,0)</f>
        <v>DANIELLE MEDEIROS PONTES</v>
      </c>
    </row>
    <row r="222" spans="1:9">
      <c r="A222" s="102">
        <v>51</v>
      </c>
      <c r="B222" s="107">
        <v>2720</v>
      </c>
      <c r="C222" s="100" t="s">
        <v>389</v>
      </c>
      <c r="D222" s="104">
        <v>2124.34</v>
      </c>
      <c r="E222" s="35">
        <f t="shared" si="6"/>
        <v>1005.8900000000001</v>
      </c>
      <c r="F222" s="58">
        <f>IFERROR(VLOOKUP(B222,ADI!B:D,3,0),"0,00")</f>
        <v>673.61</v>
      </c>
      <c r="G222" s="112">
        <v>444.84</v>
      </c>
      <c r="H222" s="35">
        <f t="shared" si="7"/>
        <v>1118.45</v>
      </c>
      <c r="I222" s="45" t="str">
        <f>VLOOKUP(B222,'FOLHA RESUMIDA'!C:D,2,0)</f>
        <v>JONATAS BERNARDINO R  DA SILVA</v>
      </c>
    </row>
    <row r="223" spans="1:9">
      <c r="A223" s="102">
        <v>50</v>
      </c>
      <c r="B223" s="107">
        <v>2721</v>
      </c>
      <c r="C223" s="100" t="s">
        <v>399</v>
      </c>
      <c r="D223" s="104">
        <v>2195.9</v>
      </c>
      <c r="E223" s="35">
        <f t="shared" si="6"/>
        <v>376.0300000000002</v>
      </c>
      <c r="F223" s="58">
        <f>IFERROR(VLOOKUP(B223,ADI!B:D,3,0),"0,00")</f>
        <v>746.61</v>
      </c>
      <c r="G223" s="112">
        <v>1073.26</v>
      </c>
      <c r="H223" s="35">
        <f t="shared" si="7"/>
        <v>1819.87</v>
      </c>
      <c r="I223" s="45" t="str">
        <f>VLOOKUP(B223,'FOLHA RESUMIDA'!C:D,2,0)</f>
        <v>CLECIO JOSE DA SILVA</v>
      </c>
    </row>
    <row r="224" spans="1:9">
      <c r="A224" s="102">
        <v>1</v>
      </c>
      <c r="B224" s="107">
        <v>2726</v>
      </c>
      <c r="C224" s="100" t="s">
        <v>185</v>
      </c>
      <c r="D224" s="104">
        <v>5602.28</v>
      </c>
      <c r="E224" s="35">
        <f t="shared" si="6"/>
        <v>4408.04</v>
      </c>
      <c r="F224" s="58" t="str">
        <f>IFERROR(VLOOKUP(B224,ADI!B:D,3,0),"0,00")</f>
        <v>0,00</v>
      </c>
      <c r="G224" s="112">
        <v>1194.24</v>
      </c>
      <c r="H224" s="35">
        <f t="shared" si="7"/>
        <v>1194.24</v>
      </c>
      <c r="I224" s="45" t="str">
        <f>VLOOKUP(B224,'FOLHA RESUMIDA'!C:D,2,0)</f>
        <v>MARIA GILVANEIDE SANTOS LIMA</v>
      </c>
    </row>
    <row r="225" spans="1:9">
      <c r="A225" s="102">
        <v>1</v>
      </c>
      <c r="B225" s="107">
        <v>2732</v>
      </c>
      <c r="C225" s="100" t="s">
        <v>186</v>
      </c>
      <c r="D225" s="104">
        <v>2761.8</v>
      </c>
      <c r="E225" s="35">
        <f t="shared" si="6"/>
        <v>2761.8</v>
      </c>
      <c r="F225" s="58" t="str">
        <f>IFERROR(VLOOKUP(B225,ADI!B:D,3,0),"0,00")</f>
        <v>0,00</v>
      </c>
      <c r="G225" s="112">
        <v>0</v>
      </c>
      <c r="H225" s="35">
        <f t="shared" si="7"/>
        <v>0</v>
      </c>
      <c r="I225" s="45" t="str">
        <f>VLOOKUP(B225,'FOLHA RESUMIDA'!C:D,2,0)</f>
        <v>LILIANE DA SILVA SALVADOR</v>
      </c>
    </row>
    <row r="226" spans="1:9">
      <c r="A226" s="102">
        <v>47</v>
      </c>
      <c r="B226" s="107">
        <v>2736</v>
      </c>
      <c r="C226" s="100" t="s">
        <v>394</v>
      </c>
      <c r="D226" s="104">
        <v>2391.09</v>
      </c>
      <c r="E226" s="35">
        <f t="shared" si="6"/>
        <v>613.01000000000022</v>
      </c>
      <c r="F226" s="58">
        <f>IFERROR(VLOOKUP(B226,ADI!B:D,3,0),"0,00")</f>
        <v>746.61</v>
      </c>
      <c r="G226" s="112">
        <v>1031.47</v>
      </c>
      <c r="H226" s="35">
        <f t="shared" si="7"/>
        <v>1778.08</v>
      </c>
      <c r="I226" s="45" t="str">
        <f>VLOOKUP(B226,'FOLHA RESUMIDA'!C:D,2,0)</f>
        <v>LUCENILDO JOSE DA SILVA</v>
      </c>
    </row>
    <row r="227" spans="1:9">
      <c r="A227" s="102">
        <v>1</v>
      </c>
      <c r="B227" s="107">
        <v>2748</v>
      </c>
      <c r="C227" s="100" t="s">
        <v>187</v>
      </c>
      <c r="D227" s="104">
        <v>1484.6</v>
      </c>
      <c r="E227" s="35">
        <f t="shared" si="6"/>
        <v>423.4699999999998</v>
      </c>
      <c r="F227" s="58">
        <f>IFERROR(VLOOKUP(B227,ADI!B:D,3,0),"0,00")</f>
        <v>504.76</v>
      </c>
      <c r="G227" s="112">
        <v>556.37</v>
      </c>
      <c r="H227" s="35">
        <f t="shared" si="7"/>
        <v>1061.1300000000001</v>
      </c>
      <c r="I227" s="45" t="str">
        <f>VLOOKUP(B227,'FOLHA RESUMIDA'!C:D,2,0)</f>
        <v>LEONINO CLEMENTE DA SILVA</v>
      </c>
    </row>
    <row r="228" spans="1:9">
      <c r="A228" s="102">
        <v>1</v>
      </c>
      <c r="B228" s="107">
        <v>2751</v>
      </c>
      <c r="C228" s="100" t="s">
        <v>188</v>
      </c>
      <c r="D228" s="104">
        <v>1804.59</v>
      </c>
      <c r="E228" s="35">
        <f t="shared" si="6"/>
        <v>979.06999999999994</v>
      </c>
      <c r="F228" s="58">
        <f>IFERROR(VLOOKUP(B228,ADI!B:D,3,0),"0,00")</f>
        <v>613.55999999999995</v>
      </c>
      <c r="G228" s="112">
        <v>211.96</v>
      </c>
      <c r="H228" s="35">
        <f t="shared" si="7"/>
        <v>825.52</v>
      </c>
      <c r="I228" s="45" t="str">
        <f>VLOOKUP(B228,'FOLHA RESUMIDA'!C:D,2,0)</f>
        <v>DENNYS RYAN GUILHERME PEREIRA</v>
      </c>
    </row>
    <row r="229" spans="1:9">
      <c r="A229" s="102">
        <v>1</v>
      </c>
      <c r="B229" s="107">
        <v>2757</v>
      </c>
      <c r="C229" s="100" t="s">
        <v>189</v>
      </c>
      <c r="D229" s="104">
        <v>3345.62</v>
      </c>
      <c r="E229" s="35">
        <f t="shared" si="6"/>
        <v>3345.62</v>
      </c>
      <c r="F229" s="58" t="str">
        <f>IFERROR(VLOOKUP(B229,ADI!B:D,3,0),"0,00")</f>
        <v>0,00</v>
      </c>
      <c r="G229" s="112">
        <v>0</v>
      </c>
      <c r="H229" s="35">
        <f t="shared" si="7"/>
        <v>0</v>
      </c>
      <c r="I229" s="45" t="str">
        <f>VLOOKUP(B229,'FOLHA RESUMIDA'!C:D,2,0)</f>
        <v>CLAUDIA REGINA NEVES DE MELO</v>
      </c>
    </row>
    <row r="230" spans="1:9">
      <c r="A230" s="102">
        <v>1</v>
      </c>
      <c r="B230" s="107">
        <v>2766</v>
      </c>
      <c r="C230" s="100" t="s">
        <v>190</v>
      </c>
      <c r="D230" s="104">
        <v>1886.84</v>
      </c>
      <c r="E230" s="35">
        <f t="shared" si="6"/>
        <v>874.75</v>
      </c>
      <c r="F230" s="58">
        <f>IFERROR(VLOOKUP(B230,ADI!B:D,3,0),"0,00")</f>
        <v>641.53</v>
      </c>
      <c r="G230" s="112">
        <v>370.56</v>
      </c>
      <c r="H230" s="35">
        <f t="shared" si="7"/>
        <v>1012.0899999999999</v>
      </c>
      <c r="I230" s="45" t="str">
        <f>VLOOKUP(B230,'FOLHA RESUMIDA'!C:D,2,0)</f>
        <v>EMANOEL VIEIRA LAURIA</v>
      </c>
    </row>
    <row r="231" spans="1:9">
      <c r="A231" s="102">
        <v>1</v>
      </c>
      <c r="B231" s="107">
        <v>2768</v>
      </c>
      <c r="C231" s="100" t="s">
        <v>191</v>
      </c>
      <c r="D231" s="104">
        <v>1818.66</v>
      </c>
      <c r="E231" s="35">
        <f t="shared" si="6"/>
        <v>1133.21</v>
      </c>
      <c r="F231" s="58">
        <f>IFERROR(VLOOKUP(B231,ADI!B:D,3,0),"0,00")</f>
        <v>556.51</v>
      </c>
      <c r="G231" s="112">
        <v>128.94</v>
      </c>
      <c r="H231" s="35">
        <f t="shared" si="7"/>
        <v>685.45</v>
      </c>
      <c r="I231" s="45" t="str">
        <f>VLOOKUP(B231,'FOLHA RESUMIDA'!C:D,2,0)</f>
        <v>IZABEL LUIZA SOARES DE SOUZA</v>
      </c>
    </row>
    <row r="232" spans="1:9">
      <c r="A232" s="102">
        <v>1</v>
      </c>
      <c r="B232" s="107">
        <v>2770</v>
      </c>
      <c r="C232" s="100" t="s">
        <v>192</v>
      </c>
      <c r="D232" s="104">
        <v>1484.64</v>
      </c>
      <c r="E232" s="35">
        <f t="shared" si="6"/>
        <v>638.50000000000011</v>
      </c>
      <c r="F232" s="58">
        <f>IFERROR(VLOOKUP(B232,ADI!B:D,3,0),"0,00")</f>
        <v>504.78</v>
      </c>
      <c r="G232" s="112">
        <v>341.36</v>
      </c>
      <c r="H232" s="35">
        <f t="shared" si="7"/>
        <v>846.14</v>
      </c>
      <c r="I232" s="45" t="str">
        <f>VLOOKUP(B232,'FOLHA RESUMIDA'!C:D,2,0)</f>
        <v>JOSE PIMENTEL SILVA</v>
      </c>
    </row>
    <row r="233" spans="1:9">
      <c r="A233" s="102">
        <v>1</v>
      </c>
      <c r="B233" s="107">
        <v>2772</v>
      </c>
      <c r="C233" s="100" t="s">
        <v>379</v>
      </c>
      <c r="D233" s="104">
        <v>1981.2</v>
      </c>
      <c r="E233" s="35">
        <f t="shared" si="6"/>
        <v>285.54999999999995</v>
      </c>
      <c r="F233" s="58">
        <f>IFERROR(VLOOKUP(B233,ADI!B:D,3,0),"0,00")</f>
        <v>673.61</v>
      </c>
      <c r="G233" s="112">
        <v>1022.04</v>
      </c>
      <c r="H233" s="35">
        <f t="shared" si="7"/>
        <v>1695.65</v>
      </c>
      <c r="I233" s="45" t="str">
        <f>VLOOKUP(B233,'FOLHA RESUMIDA'!C:D,2,0)</f>
        <v>CARMEM ALUISIA LEITE DE ANDRAD</v>
      </c>
    </row>
    <row r="234" spans="1:9">
      <c r="A234" s="102">
        <v>1</v>
      </c>
      <c r="B234" s="107">
        <v>2773</v>
      </c>
      <c r="C234" s="100" t="s">
        <v>193</v>
      </c>
      <c r="D234" s="104">
        <v>1886.84</v>
      </c>
      <c r="E234" s="35">
        <f t="shared" si="6"/>
        <v>337.8900000000001</v>
      </c>
      <c r="F234" s="58">
        <f>IFERROR(VLOOKUP(B234,ADI!B:D,3,0),"0,00")</f>
        <v>641.53</v>
      </c>
      <c r="G234" s="112">
        <v>907.42</v>
      </c>
      <c r="H234" s="35">
        <f t="shared" si="7"/>
        <v>1548.9499999999998</v>
      </c>
      <c r="I234" s="45" t="str">
        <f>VLOOKUP(B234,'FOLHA RESUMIDA'!C:D,2,0)</f>
        <v>WALDNER NERTAM F  DE ALENCAR</v>
      </c>
    </row>
    <row r="235" spans="1:9">
      <c r="A235" s="102">
        <v>1</v>
      </c>
      <c r="B235" s="107">
        <v>2775</v>
      </c>
      <c r="C235" s="100" t="s">
        <v>194</v>
      </c>
      <c r="D235" s="104">
        <v>2412</v>
      </c>
      <c r="E235" s="35">
        <f t="shared" si="6"/>
        <v>1625.6</v>
      </c>
      <c r="F235" s="58">
        <f>IFERROR(VLOOKUP(B235,ADI!B:D,3,0),"0,00")</f>
        <v>416.05</v>
      </c>
      <c r="G235" s="112">
        <v>370.35</v>
      </c>
      <c r="H235" s="35">
        <f t="shared" si="7"/>
        <v>786.40000000000009</v>
      </c>
      <c r="I235" s="45" t="str">
        <f>VLOOKUP(B235,'FOLHA RESUMIDA'!C:D,2,0)</f>
        <v>MARCELA FREITAS DA C SALLES</v>
      </c>
    </row>
    <row r="236" spans="1:9">
      <c r="A236" s="102">
        <v>1</v>
      </c>
      <c r="B236" s="107">
        <v>2779</v>
      </c>
      <c r="C236" s="100" t="s">
        <v>195</v>
      </c>
      <c r="D236" s="104">
        <v>3989.65</v>
      </c>
      <c r="E236" s="35">
        <f t="shared" si="6"/>
        <v>2486.08</v>
      </c>
      <c r="F236" s="58">
        <f>IFERROR(VLOOKUP(B236,ADI!B:D,3,0),"0,00")</f>
        <v>1050.45</v>
      </c>
      <c r="G236" s="112">
        <v>453.12</v>
      </c>
      <c r="H236" s="35">
        <f t="shared" si="7"/>
        <v>1503.5700000000002</v>
      </c>
      <c r="I236" s="45" t="str">
        <f>VLOOKUP(B236,'FOLHA RESUMIDA'!C:D,2,0)</f>
        <v>THAIS REGINA BORGES LOPES</v>
      </c>
    </row>
    <row r="237" spans="1:9">
      <c r="A237" s="102">
        <v>1</v>
      </c>
      <c r="B237" s="107">
        <v>2782</v>
      </c>
      <c r="C237" s="100" t="s">
        <v>196</v>
      </c>
      <c r="D237" s="104">
        <v>1952.55</v>
      </c>
      <c r="E237" s="35">
        <f t="shared" si="6"/>
        <v>178.71000000000004</v>
      </c>
      <c r="F237" s="58">
        <f>IFERROR(VLOOKUP(B237,ADI!B:D,3,0),"0,00")</f>
        <v>556.52</v>
      </c>
      <c r="G237" s="112">
        <v>1217.32</v>
      </c>
      <c r="H237" s="35">
        <f t="shared" si="7"/>
        <v>1773.84</v>
      </c>
      <c r="I237" s="45" t="str">
        <f>VLOOKUP(B237,'FOLHA RESUMIDA'!C:D,2,0)</f>
        <v>ELVIS ALVES DA COSTA</v>
      </c>
    </row>
    <row r="238" spans="1:9">
      <c r="A238" s="102">
        <v>1</v>
      </c>
      <c r="B238" s="107">
        <v>2784</v>
      </c>
      <c r="C238" s="100" t="s">
        <v>197</v>
      </c>
      <c r="D238" s="104">
        <v>3556.56</v>
      </c>
      <c r="E238" s="35">
        <f t="shared" si="6"/>
        <v>3026.56</v>
      </c>
      <c r="F238" s="58">
        <f>IFERROR(VLOOKUP(B238,ADI!B:D,3,0),"0,00")</f>
        <v>530</v>
      </c>
      <c r="G238" s="112">
        <v>0</v>
      </c>
      <c r="H238" s="35">
        <f t="shared" si="7"/>
        <v>530</v>
      </c>
      <c r="I238" s="45" t="str">
        <f>VLOOKUP(B238,'FOLHA RESUMIDA'!C:D,2,0)</f>
        <v>FERNANDO ALVES DO NASCIMENTO</v>
      </c>
    </row>
    <row r="239" spans="1:9">
      <c r="A239" s="102">
        <v>1</v>
      </c>
      <c r="B239" s="107">
        <v>2785</v>
      </c>
      <c r="C239" s="100" t="s">
        <v>198</v>
      </c>
      <c r="D239" s="104">
        <v>1760.07</v>
      </c>
      <c r="E239" s="35">
        <f t="shared" si="6"/>
        <v>1255.3</v>
      </c>
      <c r="F239" s="58">
        <f>IFERROR(VLOOKUP(B239,ADI!B:D,3,0),"0,00")</f>
        <v>504.77</v>
      </c>
      <c r="G239" s="112">
        <v>0</v>
      </c>
      <c r="H239" s="35">
        <f t="shared" si="7"/>
        <v>504.77</v>
      </c>
      <c r="I239" s="45" t="str">
        <f>VLOOKUP(B239,'FOLHA RESUMIDA'!C:D,2,0)</f>
        <v>JEANNE D ARC PEDROSA PESSOA</v>
      </c>
    </row>
    <row r="240" spans="1:9">
      <c r="A240" s="102">
        <v>1</v>
      </c>
      <c r="B240" s="107">
        <v>2788</v>
      </c>
      <c r="C240" s="100" t="s">
        <v>199</v>
      </c>
      <c r="D240" s="104">
        <v>1802.51</v>
      </c>
      <c r="E240" s="35">
        <f t="shared" si="6"/>
        <v>351.3900000000001</v>
      </c>
      <c r="F240" s="58">
        <f>IFERROR(VLOOKUP(B240,ADI!B:D,3,0),"0,00")</f>
        <v>556.51</v>
      </c>
      <c r="G240" s="112">
        <v>894.61</v>
      </c>
      <c r="H240" s="35">
        <f t="shared" si="7"/>
        <v>1451.12</v>
      </c>
      <c r="I240" s="45" t="str">
        <f>VLOOKUP(B240,'FOLHA RESUMIDA'!C:D,2,0)</f>
        <v>ROSANIA EMIDIA PEREIRA</v>
      </c>
    </row>
    <row r="241" spans="1:9">
      <c r="A241" s="102">
        <v>1</v>
      </c>
      <c r="B241" s="107">
        <v>2790</v>
      </c>
      <c r="C241" s="100" t="s">
        <v>200</v>
      </c>
      <c r="D241" s="104">
        <v>1981.2</v>
      </c>
      <c r="E241" s="35">
        <f t="shared" si="6"/>
        <v>1481.53</v>
      </c>
      <c r="F241" s="58">
        <f>IFERROR(VLOOKUP(B241,ADI!B:D,3,0),"0,00")</f>
        <v>396.24</v>
      </c>
      <c r="G241" s="112">
        <v>103.43</v>
      </c>
      <c r="H241" s="35">
        <f t="shared" si="7"/>
        <v>499.67</v>
      </c>
      <c r="I241" s="45" t="str">
        <f>VLOOKUP(B241,'FOLHA RESUMIDA'!C:D,2,0)</f>
        <v>ROSANA DE FATIMA UCHOA  AREDE</v>
      </c>
    </row>
    <row r="242" spans="1:9">
      <c r="A242" s="102">
        <v>1</v>
      </c>
      <c r="B242" s="107">
        <v>2791</v>
      </c>
      <c r="C242" s="100" t="s">
        <v>201</v>
      </c>
      <c r="D242" s="104">
        <v>5714.73</v>
      </c>
      <c r="E242" s="35">
        <f t="shared" si="6"/>
        <v>1828.4699999999993</v>
      </c>
      <c r="F242" s="58">
        <f>IFERROR(VLOOKUP(B242,ADI!B:D,3,0),"0,00")</f>
        <v>1943.01</v>
      </c>
      <c r="G242" s="112">
        <v>1943.25</v>
      </c>
      <c r="H242" s="35">
        <f t="shared" si="7"/>
        <v>3886.26</v>
      </c>
      <c r="I242" s="45" t="str">
        <f>VLOOKUP(B242,'FOLHA RESUMIDA'!C:D,2,0)</f>
        <v>JOSIMAR SILVA</v>
      </c>
    </row>
    <row r="243" spans="1:9">
      <c r="A243" s="102">
        <v>1</v>
      </c>
      <c r="B243" s="107">
        <v>2797</v>
      </c>
      <c r="C243" s="100" t="s">
        <v>202</v>
      </c>
      <c r="D243" s="104">
        <v>12000.99</v>
      </c>
      <c r="E243" s="35">
        <f t="shared" si="6"/>
        <v>5163.09</v>
      </c>
      <c r="F243" s="58" t="str">
        <f>IFERROR(VLOOKUP(B243,ADI!B:D,3,0),"0,00")</f>
        <v>0,00</v>
      </c>
      <c r="G243" s="112">
        <v>6837.9</v>
      </c>
      <c r="H243" s="35">
        <f t="shared" si="7"/>
        <v>6837.9</v>
      </c>
      <c r="I243" s="45" t="str">
        <f>VLOOKUP(B243,'FOLHA RESUMIDA'!C:D,2,0)</f>
        <v>JULIANA SILVA CEDRIM</v>
      </c>
    </row>
    <row r="244" spans="1:9">
      <c r="A244" s="102">
        <v>1</v>
      </c>
      <c r="B244" s="107">
        <v>2798</v>
      </c>
      <c r="C244" s="100" t="s">
        <v>203</v>
      </c>
      <c r="D244" s="104">
        <v>4294.1499999999996</v>
      </c>
      <c r="E244" s="35">
        <f t="shared" si="6"/>
        <v>1277.9199999999996</v>
      </c>
      <c r="F244" s="58">
        <f>IFERROR(VLOOKUP(B244,ADI!B:D,3,0),"0,00")</f>
        <v>1460.01</v>
      </c>
      <c r="G244" s="112">
        <v>1556.22</v>
      </c>
      <c r="H244" s="35">
        <f t="shared" si="7"/>
        <v>3016.23</v>
      </c>
      <c r="I244" s="45" t="str">
        <f>VLOOKUP(B244,'FOLHA RESUMIDA'!C:D,2,0)</f>
        <v>MARCO ANDRE ANTUNES CORREIA</v>
      </c>
    </row>
    <row r="245" spans="1:9">
      <c r="A245" s="102">
        <v>20</v>
      </c>
      <c r="B245" s="107">
        <v>2799</v>
      </c>
      <c r="C245" s="100" t="s">
        <v>373</v>
      </c>
      <c r="D245" s="104">
        <v>3991.57</v>
      </c>
      <c r="E245" s="35">
        <f t="shared" si="6"/>
        <v>2992.88</v>
      </c>
      <c r="F245" s="58" t="str">
        <f>IFERROR(VLOOKUP(B245,ADI!B:D,3,0),"0,00")</f>
        <v>0,00</v>
      </c>
      <c r="G245" s="112">
        <v>998.69</v>
      </c>
      <c r="H245" s="35">
        <f t="shared" si="7"/>
        <v>998.69</v>
      </c>
      <c r="I245" s="45" t="str">
        <f>VLOOKUP(B245,'FOLHA RESUMIDA'!C:D,2,0)</f>
        <v>ALYSSON FABIO O FLORENCIO</v>
      </c>
    </row>
    <row r="246" spans="1:9">
      <c r="A246" s="102">
        <v>1</v>
      </c>
      <c r="B246" s="107">
        <v>2801</v>
      </c>
      <c r="C246" s="100" t="s">
        <v>204</v>
      </c>
      <c r="D246" s="104">
        <v>5794.28</v>
      </c>
      <c r="E246" s="35">
        <f t="shared" si="6"/>
        <v>2896.79</v>
      </c>
      <c r="F246" s="58">
        <f>IFERROR(VLOOKUP(B246,ADI!B:D,3,0),"0,00")</f>
        <v>1876.85</v>
      </c>
      <c r="G246" s="112">
        <v>1020.64</v>
      </c>
      <c r="H246" s="35">
        <f t="shared" si="7"/>
        <v>2897.49</v>
      </c>
      <c r="I246" s="45" t="str">
        <f>VLOOKUP(B246,'FOLHA RESUMIDA'!C:D,2,0)</f>
        <v>VALERIA JALES DA SILVA</v>
      </c>
    </row>
    <row r="247" spans="1:9">
      <c r="A247" s="102">
        <v>1</v>
      </c>
      <c r="B247" s="107">
        <v>2806</v>
      </c>
      <c r="C247" s="100" t="s">
        <v>205</v>
      </c>
      <c r="D247" s="104">
        <v>4606.4399999999996</v>
      </c>
      <c r="E247" s="35">
        <f t="shared" si="6"/>
        <v>1938.5799999999995</v>
      </c>
      <c r="F247" s="58">
        <f>IFERROR(VLOOKUP(B247,ADI!B:D,3,0),"0,00")</f>
        <v>1566.19</v>
      </c>
      <c r="G247" s="112">
        <v>1101.67</v>
      </c>
      <c r="H247" s="35">
        <f t="shared" si="7"/>
        <v>2667.86</v>
      </c>
      <c r="I247" s="45" t="str">
        <f>VLOOKUP(B247,'FOLHA RESUMIDA'!C:D,2,0)</f>
        <v>ANA APARECIDA DE ANDRADE LIMA</v>
      </c>
    </row>
    <row r="248" spans="1:9">
      <c r="A248" s="102">
        <v>1</v>
      </c>
      <c r="B248" s="107">
        <v>2808</v>
      </c>
      <c r="C248" s="100" t="s">
        <v>380</v>
      </c>
      <c r="D248" s="104">
        <v>4628.57</v>
      </c>
      <c r="E248" s="35">
        <f t="shared" si="6"/>
        <v>3135.0999999999995</v>
      </c>
      <c r="F248" s="58" t="str">
        <f>IFERROR(VLOOKUP(B248,ADI!B:D,3,0),"0,00")</f>
        <v>0,00</v>
      </c>
      <c r="G248" s="112">
        <v>1493.47</v>
      </c>
      <c r="H248" s="35">
        <f t="shared" si="7"/>
        <v>1493.47</v>
      </c>
      <c r="I248" s="45" t="str">
        <f>VLOOKUP(B248,'FOLHA RESUMIDA'!C:D,2,0)</f>
        <v>GABRIELA FERNANDA M  G  CEAN</v>
      </c>
    </row>
    <row r="249" spans="1:9">
      <c r="A249" s="102">
        <v>1</v>
      </c>
      <c r="B249" s="107">
        <v>2816</v>
      </c>
      <c r="C249" s="100" t="s">
        <v>206</v>
      </c>
      <c r="D249" s="104">
        <v>2325.44</v>
      </c>
      <c r="E249" s="35">
        <f t="shared" si="6"/>
        <v>1287.3200000000002</v>
      </c>
      <c r="F249" s="58">
        <f>IFERROR(VLOOKUP(B249,ADI!B:D,3,0),"0,00")</f>
        <v>641.53</v>
      </c>
      <c r="G249" s="112">
        <v>396.59</v>
      </c>
      <c r="H249" s="35">
        <f t="shared" si="7"/>
        <v>1038.1199999999999</v>
      </c>
      <c r="I249" s="45" t="str">
        <f>VLOOKUP(B249,'FOLHA RESUMIDA'!C:D,2,0)</f>
        <v>MIRIAM DA SILVA FONSECA</v>
      </c>
    </row>
    <row r="250" spans="1:9">
      <c r="A250" s="102">
        <v>1</v>
      </c>
      <c r="B250" s="107">
        <v>2819</v>
      </c>
      <c r="C250" s="100" t="s">
        <v>207</v>
      </c>
      <c r="D250" s="104">
        <v>14463.59</v>
      </c>
      <c r="E250" s="35">
        <f t="shared" si="6"/>
        <v>11633.8</v>
      </c>
      <c r="F250" s="58" t="str">
        <f>IFERROR(VLOOKUP(B250,ADI!B:D,3,0),"0,00")</f>
        <v>0,00</v>
      </c>
      <c r="G250" s="112">
        <v>2829.79</v>
      </c>
      <c r="H250" s="35">
        <f t="shared" si="7"/>
        <v>2829.79</v>
      </c>
      <c r="I250" s="45" t="str">
        <f>VLOOKUP(B250,'FOLHA RESUMIDA'!C:D,2,0)</f>
        <v>RAFAEL LEITAO DE A  G DA SILVA</v>
      </c>
    </row>
    <row r="251" spans="1:9">
      <c r="A251" s="102">
        <v>1</v>
      </c>
      <c r="B251" s="107">
        <v>2820</v>
      </c>
      <c r="C251" s="100" t="s">
        <v>208</v>
      </c>
      <c r="D251" s="104">
        <v>5461.2</v>
      </c>
      <c r="E251" s="35">
        <f t="shared" si="6"/>
        <v>1679.4099999999999</v>
      </c>
      <c r="F251" s="58">
        <f>IFERROR(VLOOKUP(B251,ADI!B:D,3,0),"0,00")</f>
        <v>1856.81</v>
      </c>
      <c r="G251" s="112">
        <v>1924.98</v>
      </c>
      <c r="H251" s="35">
        <f t="shared" si="7"/>
        <v>3781.79</v>
      </c>
      <c r="I251" s="45" t="str">
        <f>VLOOKUP(B251,'FOLHA RESUMIDA'!C:D,2,0)</f>
        <v>ROSIANE SANTOS BRITO</v>
      </c>
    </row>
    <row r="252" spans="1:9">
      <c r="A252" s="102">
        <v>25</v>
      </c>
      <c r="B252" s="107">
        <v>2821</v>
      </c>
      <c r="C252" s="100" t="s">
        <v>381</v>
      </c>
      <c r="D252" s="104">
        <v>4850.3900000000003</v>
      </c>
      <c r="E252" s="35">
        <f t="shared" si="6"/>
        <v>822.77000000000044</v>
      </c>
      <c r="F252" s="58">
        <f>IFERROR(VLOOKUP(B252,ADI!B:D,3,0),"0,00")</f>
        <v>1649.13</v>
      </c>
      <c r="G252" s="112">
        <v>2378.4899999999998</v>
      </c>
      <c r="H252" s="35">
        <f t="shared" si="7"/>
        <v>4027.62</v>
      </c>
      <c r="I252" s="45" t="str">
        <f>VLOOKUP(B252,'FOLHA RESUMIDA'!C:D,2,0)</f>
        <v>HERBET CANDEIA MAIA</v>
      </c>
    </row>
    <row r="253" spans="1:9">
      <c r="A253" s="102">
        <v>1</v>
      </c>
      <c r="B253" s="107">
        <v>2823</v>
      </c>
      <c r="C253" s="100" t="s">
        <v>365</v>
      </c>
      <c r="D253" s="104">
        <v>1981.2</v>
      </c>
      <c r="E253" s="35">
        <f t="shared" si="6"/>
        <v>1013.94</v>
      </c>
      <c r="F253" s="58">
        <f>IFERROR(VLOOKUP(B253,ADI!B:D,3,0),"0,00")</f>
        <v>673.61</v>
      </c>
      <c r="G253" s="112">
        <v>293.64999999999998</v>
      </c>
      <c r="H253" s="35">
        <f t="shared" si="7"/>
        <v>967.26</v>
      </c>
      <c r="I253" s="45" t="str">
        <f>VLOOKUP(B253,'FOLHA RESUMIDA'!C:D,2,0)</f>
        <v>ADRIANA MARIA DA SILVA</v>
      </c>
    </row>
    <row r="254" spans="1:9">
      <c r="A254" s="102">
        <v>25</v>
      </c>
      <c r="B254" s="107">
        <v>2824</v>
      </c>
      <c r="C254" s="100" t="s">
        <v>419</v>
      </c>
      <c r="D254" s="104">
        <v>2021.59</v>
      </c>
      <c r="E254" s="35">
        <f t="shared" si="6"/>
        <v>2021.59</v>
      </c>
      <c r="F254" s="58" t="str">
        <f>IFERROR(VLOOKUP(B254,ADI!B:D,3,0),"0,00")</f>
        <v>0,00</v>
      </c>
      <c r="G254" s="112">
        <v>0</v>
      </c>
      <c r="H254" s="35">
        <f t="shared" si="7"/>
        <v>0</v>
      </c>
      <c r="I254" s="45" t="str">
        <f>VLOOKUP(B254,'FOLHA RESUMIDA'!C:D,2,0)</f>
        <v>ANA PAULA BARBOSA CAVALCANTI</v>
      </c>
    </row>
    <row r="255" spans="1:9">
      <c r="A255" s="102">
        <v>16</v>
      </c>
      <c r="B255" s="107">
        <v>2827</v>
      </c>
      <c r="C255" s="100" t="s">
        <v>390</v>
      </c>
      <c r="D255" s="104">
        <v>2195.9</v>
      </c>
      <c r="E255" s="35">
        <f t="shared" si="6"/>
        <v>983.83000000000015</v>
      </c>
      <c r="F255" s="58">
        <f>IFERROR(VLOOKUP(B255,ADI!B:D,3,0),"0,00")</f>
        <v>746.61</v>
      </c>
      <c r="G255" s="112">
        <v>465.46</v>
      </c>
      <c r="H255" s="35">
        <f t="shared" si="7"/>
        <v>1212.07</v>
      </c>
      <c r="I255" s="45" t="str">
        <f>VLOOKUP(B255,'FOLHA RESUMIDA'!C:D,2,0)</f>
        <v>FABIO BARBOSA S  DE LIMA</v>
      </c>
    </row>
    <row r="256" spans="1:9">
      <c r="A256" s="102">
        <v>1</v>
      </c>
      <c r="B256" s="107">
        <v>2831</v>
      </c>
      <c r="C256" s="100" t="s">
        <v>209</v>
      </c>
      <c r="D256" s="104">
        <v>6175.8</v>
      </c>
      <c r="E256" s="35">
        <f t="shared" si="6"/>
        <v>3995.7000000000003</v>
      </c>
      <c r="F256" s="58" t="str">
        <f>IFERROR(VLOOKUP(B256,ADI!B:D,3,0),"0,00")</f>
        <v>0,00</v>
      </c>
      <c r="G256" s="112">
        <v>2180.1</v>
      </c>
      <c r="H256" s="35">
        <f t="shared" si="7"/>
        <v>2180.1</v>
      </c>
      <c r="I256" s="45" t="str">
        <f>VLOOKUP(B256,'FOLHA RESUMIDA'!C:D,2,0)</f>
        <v>AMANDA BEZERRA MASCARENHAS</v>
      </c>
    </row>
    <row r="257" spans="1:9">
      <c r="A257" s="102">
        <v>1</v>
      </c>
      <c r="B257" s="107">
        <v>2833</v>
      </c>
      <c r="C257" s="100" t="s">
        <v>210</v>
      </c>
      <c r="D257" s="104">
        <v>5899.23</v>
      </c>
      <c r="E257" s="35">
        <f t="shared" si="6"/>
        <v>2555.9499999999994</v>
      </c>
      <c r="F257" s="58">
        <f>IFERROR(VLOOKUP(B257,ADI!B:D,3,0),"0,00")</f>
        <v>1404.63</v>
      </c>
      <c r="G257" s="112">
        <v>1938.65</v>
      </c>
      <c r="H257" s="35">
        <f t="shared" si="7"/>
        <v>3343.28</v>
      </c>
      <c r="I257" s="45" t="str">
        <f>VLOOKUP(B257,'FOLHA RESUMIDA'!C:D,2,0)</f>
        <v>JAMESSON AMANCIO DA ROCHA</v>
      </c>
    </row>
    <row r="258" spans="1:9">
      <c r="A258" s="102">
        <v>1</v>
      </c>
      <c r="B258" s="107">
        <v>2834</v>
      </c>
      <c r="C258" s="100" t="s">
        <v>211</v>
      </c>
      <c r="D258" s="104">
        <v>4625.88</v>
      </c>
      <c r="E258" s="35">
        <f t="shared" si="6"/>
        <v>1095.3199999999997</v>
      </c>
      <c r="F258" s="58">
        <f>IFERROR(VLOOKUP(B258,ADI!B:D,3,0),"0,00")</f>
        <v>953.22</v>
      </c>
      <c r="G258" s="112">
        <v>2577.34</v>
      </c>
      <c r="H258" s="35">
        <f t="shared" si="7"/>
        <v>3530.5600000000004</v>
      </c>
      <c r="I258" s="45" t="str">
        <f>VLOOKUP(B258,'FOLHA RESUMIDA'!C:D,2,0)</f>
        <v>LUIZ F  DE LIMA CAVALCANTI</v>
      </c>
    </row>
    <row r="259" spans="1:9">
      <c r="A259" s="102">
        <v>1</v>
      </c>
      <c r="B259" s="107">
        <v>2835</v>
      </c>
      <c r="C259" s="100" t="s">
        <v>406</v>
      </c>
      <c r="D259" s="104">
        <v>1981.2</v>
      </c>
      <c r="E259" s="35">
        <f t="shared" si="6"/>
        <v>874.26</v>
      </c>
      <c r="F259" s="58">
        <f>IFERROR(VLOOKUP(B259,ADI!B:D,3,0),"0,00")</f>
        <v>673.61</v>
      </c>
      <c r="G259" s="112">
        <v>433.33</v>
      </c>
      <c r="H259" s="35">
        <f t="shared" si="7"/>
        <v>1106.94</v>
      </c>
      <c r="I259" s="45" t="str">
        <f>VLOOKUP(B259,'FOLHA RESUMIDA'!C:D,2,0)</f>
        <v>JOSE MARCELO DE FRANCA MATOS</v>
      </c>
    </row>
    <row r="260" spans="1:9">
      <c r="A260" s="102">
        <v>50</v>
      </c>
      <c r="B260" s="107">
        <v>2836</v>
      </c>
      <c r="C260" s="100" t="s">
        <v>400</v>
      </c>
      <c r="D260" s="104">
        <v>2723.66</v>
      </c>
      <c r="E260" s="35">
        <f t="shared" si="6"/>
        <v>1017.1799999999998</v>
      </c>
      <c r="F260" s="58">
        <f>IFERROR(VLOOKUP(B260,ADI!B:D,3,0),"0,00")</f>
        <v>1084.3399999999999</v>
      </c>
      <c r="G260" s="112">
        <v>622.14</v>
      </c>
      <c r="H260" s="35">
        <f t="shared" si="7"/>
        <v>1706.48</v>
      </c>
      <c r="I260" s="45" t="str">
        <f>VLOOKUP(B260,'FOLHA RESUMIDA'!C:D,2,0)</f>
        <v>MONALISA MARIA LEANDRO RIBEIRO</v>
      </c>
    </row>
    <row r="261" spans="1:9">
      <c r="A261" s="102">
        <v>1</v>
      </c>
      <c r="B261" s="107">
        <v>2837</v>
      </c>
      <c r="C261" s="100" t="s">
        <v>212</v>
      </c>
      <c r="D261" s="104">
        <v>6010.92</v>
      </c>
      <c r="E261" s="35">
        <f t="shared" si="6"/>
        <v>6010.92</v>
      </c>
      <c r="F261" s="58" t="str">
        <f>IFERROR(VLOOKUP(B261,ADI!B:D,3,0),"0,00")</f>
        <v>0,00</v>
      </c>
      <c r="G261" s="112">
        <v>0</v>
      </c>
      <c r="H261" s="35">
        <f t="shared" si="7"/>
        <v>0</v>
      </c>
      <c r="I261" s="45" t="str">
        <f>VLOOKUP(B261,'FOLHA RESUMIDA'!C:D,2,0)</f>
        <v>BEZALIEL ROSA DOS S JUNIOR</v>
      </c>
    </row>
    <row r="262" spans="1:9">
      <c r="A262" s="102">
        <v>51</v>
      </c>
      <c r="B262" s="107">
        <v>2838</v>
      </c>
      <c r="C262" s="100" t="s">
        <v>369</v>
      </c>
      <c r="D262" s="104">
        <v>3659.84</v>
      </c>
      <c r="E262" s="35">
        <f t="shared" ref="E262:E325" si="8">D262-H262</f>
        <v>3204.21</v>
      </c>
      <c r="F262" s="58" t="str">
        <f>IFERROR(VLOOKUP(B262,ADI!B:D,3,0),"0,00")</f>
        <v>0,00</v>
      </c>
      <c r="G262" s="112">
        <v>455.63</v>
      </c>
      <c r="H262" s="35">
        <f t="shared" ref="H262:H325" si="9">F262+G262</f>
        <v>455.63</v>
      </c>
      <c r="I262" s="45" t="str">
        <f>VLOOKUP(B262,'FOLHA RESUMIDA'!C:D,2,0)</f>
        <v>CAIO CEZAR F  E  DO NASCIMENTO</v>
      </c>
    </row>
    <row r="263" spans="1:9">
      <c r="A263" s="102">
        <v>1</v>
      </c>
      <c r="B263" s="107">
        <v>2839</v>
      </c>
      <c r="C263" s="100" t="s">
        <v>213</v>
      </c>
      <c r="D263" s="104">
        <v>4606.4399999999996</v>
      </c>
      <c r="E263" s="35">
        <f t="shared" si="8"/>
        <v>1411.7999999999993</v>
      </c>
      <c r="F263" s="58">
        <f>IFERROR(VLOOKUP(B263,ADI!B:D,3,0),"0,00")</f>
        <v>1566.19</v>
      </c>
      <c r="G263" s="112">
        <v>1628.45</v>
      </c>
      <c r="H263" s="35">
        <f t="shared" si="9"/>
        <v>3194.6400000000003</v>
      </c>
      <c r="I263" s="45" t="str">
        <f>VLOOKUP(B263,'FOLHA RESUMIDA'!C:D,2,0)</f>
        <v>ANGELINA MEDEIROS VERONESE</v>
      </c>
    </row>
    <row r="264" spans="1:9">
      <c r="A264" s="102">
        <v>1</v>
      </c>
      <c r="B264" s="107">
        <v>2849</v>
      </c>
      <c r="C264" s="100" t="s">
        <v>214</v>
      </c>
      <c r="D264" s="104">
        <v>1497.09</v>
      </c>
      <c r="E264" s="35">
        <f t="shared" si="8"/>
        <v>240.26</v>
      </c>
      <c r="F264" s="58">
        <f>IFERROR(VLOOKUP(B264,ADI!B:D,3,0),"0,00")</f>
        <v>457.84</v>
      </c>
      <c r="G264" s="112">
        <v>798.99</v>
      </c>
      <c r="H264" s="35">
        <f t="shared" si="9"/>
        <v>1256.83</v>
      </c>
      <c r="I264" s="45" t="str">
        <f>VLOOKUP(B264,'FOLHA RESUMIDA'!C:D,2,0)</f>
        <v>JULIANA CESAR MARTINS DE LIMA</v>
      </c>
    </row>
    <row r="265" spans="1:9">
      <c r="A265" s="102">
        <v>1</v>
      </c>
      <c r="B265" s="107">
        <v>2850</v>
      </c>
      <c r="C265" s="100" t="s">
        <v>215</v>
      </c>
      <c r="D265" s="104">
        <v>1346.58</v>
      </c>
      <c r="E265" s="35">
        <f t="shared" si="8"/>
        <v>803.59999999999991</v>
      </c>
      <c r="F265" s="58">
        <f>IFERROR(VLOOKUP(B265,ADI!B:D,3,0),"0,00")</f>
        <v>403.97</v>
      </c>
      <c r="G265" s="112">
        <v>139.01</v>
      </c>
      <c r="H265" s="35">
        <f t="shared" si="9"/>
        <v>542.98</v>
      </c>
      <c r="I265" s="45" t="str">
        <f>VLOOKUP(B265,'FOLHA RESUMIDA'!C:D,2,0)</f>
        <v>JAMERSON A  RAFAEL DE LIMA</v>
      </c>
    </row>
    <row r="266" spans="1:9">
      <c r="A266" s="102">
        <v>1</v>
      </c>
      <c r="B266" s="107">
        <v>2853</v>
      </c>
      <c r="C266" s="100" t="s">
        <v>216</v>
      </c>
      <c r="D266" s="104">
        <v>1940.42</v>
      </c>
      <c r="E266" s="35">
        <f t="shared" si="8"/>
        <v>751.01000000000022</v>
      </c>
      <c r="F266" s="58">
        <f>IFERROR(VLOOKUP(B266,ADI!B:D,3,0),"0,00")</f>
        <v>504.77</v>
      </c>
      <c r="G266" s="112">
        <v>684.64</v>
      </c>
      <c r="H266" s="35">
        <f t="shared" si="9"/>
        <v>1189.4099999999999</v>
      </c>
      <c r="I266" s="45" t="str">
        <f>VLOOKUP(B266,'FOLHA RESUMIDA'!C:D,2,0)</f>
        <v>ALCILEIDE MONTE DA SILVA LIMA</v>
      </c>
    </row>
    <row r="267" spans="1:9">
      <c r="A267" s="102">
        <v>1</v>
      </c>
      <c r="B267" s="107">
        <v>2854</v>
      </c>
      <c r="C267" s="100" t="s">
        <v>217</v>
      </c>
      <c r="D267" s="104">
        <v>1978.45</v>
      </c>
      <c r="E267" s="35">
        <f t="shared" si="8"/>
        <v>942.18000000000006</v>
      </c>
      <c r="F267" s="58">
        <f>IFERROR(VLOOKUP(B267,ADI!B:D,3,0),"0,00")</f>
        <v>504.77</v>
      </c>
      <c r="G267" s="112">
        <v>531.5</v>
      </c>
      <c r="H267" s="35">
        <f t="shared" si="9"/>
        <v>1036.27</v>
      </c>
      <c r="I267" s="45" t="str">
        <f>VLOOKUP(B267,'FOLHA RESUMIDA'!C:D,2,0)</f>
        <v>ANDRE RICARDO CAMARA TORRES</v>
      </c>
    </row>
    <row r="268" spans="1:9">
      <c r="A268" s="102">
        <v>1</v>
      </c>
      <c r="B268" s="107">
        <v>2856</v>
      </c>
      <c r="C268" s="100" t="s">
        <v>218</v>
      </c>
      <c r="D268" s="104">
        <v>3773.68</v>
      </c>
      <c r="E268" s="35">
        <f t="shared" si="8"/>
        <v>750.15000000000009</v>
      </c>
      <c r="F268" s="58">
        <f>IFERROR(VLOOKUP(B268,ADI!B:D,3,0),"0,00")</f>
        <v>641.53</v>
      </c>
      <c r="G268" s="112">
        <v>2382</v>
      </c>
      <c r="H268" s="35">
        <f t="shared" si="9"/>
        <v>3023.5299999999997</v>
      </c>
      <c r="I268" s="45" t="str">
        <f>VLOOKUP(B268,'FOLHA RESUMIDA'!C:D,2,0)</f>
        <v>ALEXSANDRA DA SILVA M  CABRAL</v>
      </c>
    </row>
    <row r="269" spans="1:9">
      <c r="A269" s="102">
        <v>1</v>
      </c>
      <c r="B269" s="107">
        <v>2857</v>
      </c>
      <c r="C269" s="100" t="s">
        <v>219</v>
      </c>
      <c r="D269" s="104">
        <v>4111.8999999999996</v>
      </c>
      <c r="E269" s="35">
        <f t="shared" si="8"/>
        <v>1537.6699999999996</v>
      </c>
      <c r="F269" s="58">
        <f>IFERROR(VLOOKUP(B269,ADI!B:D,3,0),"0,00")</f>
        <v>1110.5</v>
      </c>
      <c r="G269" s="112">
        <v>1463.73</v>
      </c>
      <c r="H269" s="35">
        <f t="shared" si="9"/>
        <v>2574.23</v>
      </c>
      <c r="I269" s="45" t="str">
        <f>VLOOKUP(B269,'FOLHA RESUMIDA'!C:D,2,0)</f>
        <v>CAROLINE ALVES LEAL</v>
      </c>
    </row>
    <row r="270" spans="1:9">
      <c r="A270" s="102">
        <v>1</v>
      </c>
      <c r="B270" s="107">
        <v>2860</v>
      </c>
      <c r="C270" s="100" t="s">
        <v>220</v>
      </c>
      <c r="D270" s="104">
        <v>1513.74</v>
      </c>
      <c r="E270" s="35">
        <f t="shared" si="8"/>
        <v>1457.66</v>
      </c>
      <c r="F270" s="58" t="str">
        <f>IFERROR(VLOOKUP(B270,ADI!B:D,3,0),"0,00")</f>
        <v>0,00</v>
      </c>
      <c r="G270" s="112">
        <v>56.08</v>
      </c>
      <c r="H270" s="35">
        <f t="shared" si="9"/>
        <v>56.08</v>
      </c>
      <c r="I270" s="45" t="str">
        <f>VLOOKUP(B270,'FOLHA RESUMIDA'!C:D,2,0)</f>
        <v>ADRIANA MAYO DE SOUZA E SILVA</v>
      </c>
    </row>
    <row r="271" spans="1:9">
      <c r="A271" s="102">
        <v>1</v>
      </c>
      <c r="B271" s="107">
        <v>2864</v>
      </c>
      <c r="C271" s="100" t="s">
        <v>221</v>
      </c>
      <c r="D271" s="104">
        <v>2712.94</v>
      </c>
      <c r="E271" s="35">
        <f t="shared" si="8"/>
        <v>1203.74</v>
      </c>
      <c r="F271" s="58">
        <f>IFERROR(VLOOKUP(B271,ADI!B:D,3,0),"0,00")</f>
        <v>809.61</v>
      </c>
      <c r="G271" s="112">
        <v>699.59</v>
      </c>
      <c r="H271" s="35">
        <f t="shared" si="9"/>
        <v>1509.2</v>
      </c>
      <c r="I271" s="45" t="str">
        <f>VLOOKUP(B271,'FOLHA RESUMIDA'!C:D,2,0)</f>
        <v>DULCE HELENA PEREIRA</v>
      </c>
    </row>
    <row r="272" spans="1:9">
      <c r="A272" s="102">
        <v>1</v>
      </c>
      <c r="B272" s="107">
        <v>2866</v>
      </c>
      <c r="C272" s="100" t="s">
        <v>222</v>
      </c>
      <c r="D272" s="104">
        <v>4851.92</v>
      </c>
      <c r="E272" s="35">
        <f t="shared" si="8"/>
        <v>510.76000000000022</v>
      </c>
      <c r="F272" s="58">
        <f>IFERROR(VLOOKUP(B272,ADI!B:D,3,0),"0,00")</f>
        <v>824.83</v>
      </c>
      <c r="G272" s="112">
        <v>3516.33</v>
      </c>
      <c r="H272" s="35">
        <f t="shared" si="9"/>
        <v>4341.16</v>
      </c>
      <c r="I272" s="45" t="str">
        <f>VLOOKUP(B272,'FOLHA RESUMIDA'!C:D,2,0)</f>
        <v>LUCICLEIDE M  DE A  CAMPOS</v>
      </c>
    </row>
    <row r="273" spans="1:9">
      <c r="A273" s="102">
        <v>1</v>
      </c>
      <c r="B273" s="107">
        <v>2869</v>
      </c>
      <c r="C273" s="100" t="s">
        <v>223</v>
      </c>
      <c r="D273" s="104">
        <v>1496.2</v>
      </c>
      <c r="E273" s="35">
        <f t="shared" si="8"/>
        <v>1009.7800000000001</v>
      </c>
      <c r="F273" s="58">
        <f>IFERROR(VLOOKUP(B273,ADI!B:D,3,0),"0,00")</f>
        <v>457.84</v>
      </c>
      <c r="G273" s="112">
        <v>28.58</v>
      </c>
      <c r="H273" s="35">
        <f t="shared" si="9"/>
        <v>486.41999999999996</v>
      </c>
      <c r="I273" s="45" t="str">
        <f>VLOOKUP(B273,'FOLHA RESUMIDA'!C:D,2,0)</f>
        <v>RICARDO J FERNANDES DA CUNHA</v>
      </c>
    </row>
    <row r="274" spans="1:9">
      <c r="A274" s="102">
        <v>1</v>
      </c>
      <c r="B274" s="107">
        <v>2870</v>
      </c>
      <c r="C274" s="100" t="s">
        <v>224</v>
      </c>
      <c r="D274" s="104">
        <v>1484.62</v>
      </c>
      <c r="E274" s="35">
        <f t="shared" si="8"/>
        <v>700.64999999999986</v>
      </c>
      <c r="F274" s="58">
        <f>IFERROR(VLOOKUP(B274,ADI!B:D,3,0),"0,00")</f>
        <v>504.77</v>
      </c>
      <c r="G274" s="112">
        <v>279.2</v>
      </c>
      <c r="H274" s="35">
        <f t="shared" si="9"/>
        <v>783.97</v>
      </c>
      <c r="I274" s="45" t="str">
        <f>VLOOKUP(B274,'FOLHA RESUMIDA'!C:D,2,0)</f>
        <v>SUZANA VALERIA PINHEIRO</v>
      </c>
    </row>
    <row r="275" spans="1:9">
      <c r="A275" s="102">
        <v>1</v>
      </c>
      <c r="B275" s="107">
        <v>2871</v>
      </c>
      <c r="C275" s="100" t="s">
        <v>225</v>
      </c>
      <c r="D275" s="104">
        <v>1546.65</v>
      </c>
      <c r="E275" s="35">
        <f t="shared" si="8"/>
        <v>808.32000000000016</v>
      </c>
      <c r="F275" s="58">
        <f>IFERROR(VLOOKUP(B275,ADI!B:D,3,0),"0,00")</f>
        <v>504.77</v>
      </c>
      <c r="G275" s="112">
        <v>233.56</v>
      </c>
      <c r="H275" s="35">
        <f t="shared" si="9"/>
        <v>738.32999999999993</v>
      </c>
      <c r="I275" s="45" t="str">
        <f>VLOOKUP(B275,'FOLHA RESUMIDA'!C:D,2,0)</f>
        <v>SUZELY ARANTES DA S MELO</v>
      </c>
    </row>
    <row r="276" spans="1:9">
      <c r="A276" s="102">
        <v>16</v>
      </c>
      <c r="B276" s="107">
        <v>2873</v>
      </c>
      <c r="C276" s="100" t="s">
        <v>370</v>
      </c>
      <c r="D276" s="104">
        <v>4850.38</v>
      </c>
      <c r="E276" s="35">
        <f t="shared" si="8"/>
        <v>1180.9499999999998</v>
      </c>
      <c r="F276" s="58">
        <f>IFERROR(VLOOKUP(B276,ADI!B:D,3,0),"0,00")</f>
        <v>1649.13</v>
      </c>
      <c r="G276" s="112">
        <v>2020.3</v>
      </c>
      <c r="H276" s="35">
        <f t="shared" si="9"/>
        <v>3669.4300000000003</v>
      </c>
      <c r="I276" s="45" t="str">
        <f>VLOOKUP(B276,'FOLHA RESUMIDA'!C:D,2,0)</f>
        <v>AURELIA RODRIGUES TORREIRO</v>
      </c>
    </row>
    <row r="277" spans="1:9">
      <c r="A277" s="102">
        <v>25</v>
      </c>
      <c r="B277" s="107">
        <v>2878</v>
      </c>
      <c r="C277" s="100" t="s">
        <v>382</v>
      </c>
      <c r="D277" s="104">
        <v>2927.87</v>
      </c>
      <c r="E277" s="35">
        <f t="shared" si="8"/>
        <v>2923.64</v>
      </c>
      <c r="F277" s="58" t="str">
        <f>IFERROR(VLOOKUP(B277,ADI!B:D,3,0),"0,00")</f>
        <v>0,00</v>
      </c>
      <c r="G277" s="112">
        <v>4.2300000000000004</v>
      </c>
      <c r="H277" s="35">
        <f t="shared" si="9"/>
        <v>4.2300000000000004</v>
      </c>
      <c r="I277" s="45" t="str">
        <f>VLOOKUP(B277,'FOLHA RESUMIDA'!C:D,2,0)</f>
        <v>JAMSON ALESSANDRO DA SILVA</v>
      </c>
    </row>
    <row r="278" spans="1:9">
      <c r="A278" s="102">
        <v>1</v>
      </c>
      <c r="B278" s="107">
        <v>2887</v>
      </c>
      <c r="C278" s="100" t="s">
        <v>226</v>
      </c>
      <c r="D278" s="104">
        <v>1981.21</v>
      </c>
      <c r="E278" s="35">
        <f t="shared" si="8"/>
        <v>450.09000000000015</v>
      </c>
      <c r="F278" s="58">
        <f>IFERROR(VLOOKUP(B278,ADI!B:D,3,0),"0,00")</f>
        <v>673.61</v>
      </c>
      <c r="G278" s="112">
        <v>857.51</v>
      </c>
      <c r="H278" s="35">
        <f t="shared" si="9"/>
        <v>1531.12</v>
      </c>
      <c r="I278" s="45" t="str">
        <f>VLOOKUP(B278,'FOLHA RESUMIDA'!C:D,2,0)</f>
        <v>MARIA EUZENI DA SILVA GARCEZ</v>
      </c>
    </row>
    <row r="279" spans="1:9">
      <c r="A279" s="102">
        <v>1</v>
      </c>
      <c r="B279" s="107">
        <v>2889</v>
      </c>
      <c r="C279" s="100" t="s">
        <v>227</v>
      </c>
      <c r="D279" s="104">
        <v>2293.4899999999998</v>
      </c>
      <c r="E279" s="35">
        <f t="shared" si="8"/>
        <v>1236.1599999999999</v>
      </c>
      <c r="F279" s="58">
        <f>IFERROR(VLOOKUP(B279,ADI!B:D,3,0),"0,00")</f>
        <v>779.79</v>
      </c>
      <c r="G279" s="112">
        <v>277.54000000000002</v>
      </c>
      <c r="H279" s="35">
        <f t="shared" si="9"/>
        <v>1057.33</v>
      </c>
      <c r="I279" s="45" t="str">
        <f>VLOOKUP(B279,'FOLHA RESUMIDA'!C:D,2,0)</f>
        <v>EJANE FERREIRA TEXEIRA</v>
      </c>
    </row>
    <row r="280" spans="1:9">
      <c r="A280" s="102">
        <v>1</v>
      </c>
      <c r="B280" s="107">
        <v>2890</v>
      </c>
      <c r="C280" s="100" t="s">
        <v>228</v>
      </c>
      <c r="D280" s="104">
        <v>1346.64</v>
      </c>
      <c r="E280" s="35">
        <f t="shared" si="8"/>
        <v>269.83000000000015</v>
      </c>
      <c r="F280" s="58">
        <f>IFERROR(VLOOKUP(B280,ADI!B:D,3,0),"0,00")</f>
        <v>457.84</v>
      </c>
      <c r="G280" s="112">
        <v>618.97</v>
      </c>
      <c r="H280" s="35">
        <f t="shared" si="9"/>
        <v>1076.81</v>
      </c>
      <c r="I280" s="45" t="str">
        <f>VLOOKUP(B280,'FOLHA RESUMIDA'!C:D,2,0)</f>
        <v>CLELIO FIRMINO SILVA</v>
      </c>
    </row>
    <row r="281" spans="1:9">
      <c r="A281" s="102">
        <v>1</v>
      </c>
      <c r="B281" s="107">
        <v>2891</v>
      </c>
      <c r="C281" s="100" t="s">
        <v>229</v>
      </c>
      <c r="D281" s="104">
        <v>2828.32</v>
      </c>
      <c r="E281" s="35">
        <f t="shared" si="8"/>
        <v>835.69</v>
      </c>
      <c r="F281" s="58">
        <f>IFERROR(VLOOKUP(B281,ADI!B:D,3,0),"0,00")</f>
        <v>480.73</v>
      </c>
      <c r="G281" s="112">
        <v>1511.9</v>
      </c>
      <c r="H281" s="35">
        <f t="shared" si="9"/>
        <v>1992.63</v>
      </c>
      <c r="I281" s="45" t="str">
        <f>VLOOKUP(B281,'FOLHA RESUMIDA'!C:D,2,0)</f>
        <v>ERICK MEDEIROS</v>
      </c>
    </row>
    <row r="282" spans="1:9">
      <c r="A282" s="102">
        <v>1</v>
      </c>
      <c r="B282" s="107">
        <v>2894</v>
      </c>
      <c r="C282" s="100" t="s">
        <v>230</v>
      </c>
      <c r="D282" s="104">
        <v>2972.6</v>
      </c>
      <c r="E282" s="35">
        <f t="shared" si="8"/>
        <v>556.19000000000005</v>
      </c>
      <c r="F282" s="58">
        <f>IFERROR(VLOOKUP(B282,ADI!B:D,3,0),"0,00")</f>
        <v>306.77999999999997</v>
      </c>
      <c r="G282" s="112">
        <v>2109.63</v>
      </c>
      <c r="H282" s="35">
        <f t="shared" si="9"/>
        <v>2416.41</v>
      </c>
      <c r="I282" s="45" t="str">
        <f>VLOOKUP(B282,'FOLHA RESUMIDA'!C:D,2,0)</f>
        <v>JOELNA DINIZ PEREIRA DE SOUSA</v>
      </c>
    </row>
    <row r="283" spans="1:9">
      <c r="A283" s="102">
        <v>1</v>
      </c>
      <c r="B283" s="107">
        <v>2895</v>
      </c>
      <c r="C283" s="100" t="s">
        <v>231</v>
      </c>
      <c r="D283" s="104">
        <v>1346.58</v>
      </c>
      <c r="E283" s="35">
        <f t="shared" si="8"/>
        <v>318.06999999999994</v>
      </c>
      <c r="F283" s="58">
        <f>IFERROR(VLOOKUP(B283,ADI!B:D,3,0),"0,00")</f>
        <v>457.84</v>
      </c>
      <c r="G283" s="112">
        <v>570.66999999999996</v>
      </c>
      <c r="H283" s="35">
        <f t="shared" si="9"/>
        <v>1028.51</v>
      </c>
      <c r="I283" s="45" t="str">
        <f>VLOOKUP(B283,'FOLHA RESUMIDA'!C:D,2,0)</f>
        <v>KLEBER DE OLIVEIRA GALDINO</v>
      </c>
    </row>
    <row r="284" spans="1:9">
      <c r="A284" s="102">
        <v>47</v>
      </c>
      <c r="B284" s="107">
        <v>2904</v>
      </c>
      <c r="C284" s="100" t="s">
        <v>395</v>
      </c>
      <c r="D284" s="104">
        <v>1981.21</v>
      </c>
      <c r="E284" s="35">
        <f t="shared" si="8"/>
        <v>366.52</v>
      </c>
      <c r="F284" s="58">
        <f>IFERROR(VLOOKUP(B284,ADI!B:D,3,0),"0,00")</f>
        <v>673.61</v>
      </c>
      <c r="G284" s="112">
        <v>941.08</v>
      </c>
      <c r="H284" s="35">
        <f t="shared" si="9"/>
        <v>1614.69</v>
      </c>
      <c r="I284" s="45" t="str">
        <f>VLOOKUP(B284,'FOLHA RESUMIDA'!C:D,2,0)</f>
        <v>ANTONIO S ALVES DE O JUNIOR</v>
      </c>
    </row>
    <row r="285" spans="1:9">
      <c r="A285" s="102">
        <v>3</v>
      </c>
      <c r="B285" s="107">
        <v>2906</v>
      </c>
      <c r="C285" s="100" t="s">
        <v>366</v>
      </c>
      <c r="D285" s="104">
        <v>4850.38</v>
      </c>
      <c r="E285" s="35">
        <f t="shared" si="8"/>
        <v>1507.48</v>
      </c>
      <c r="F285" s="58">
        <f>IFERROR(VLOOKUP(B285,ADI!B:D,3,0),"0,00")</f>
        <v>1649.13</v>
      </c>
      <c r="G285" s="112">
        <v>1693.77</v>
      </c>
      <c r="H285" s="35">
        <f t="shared" si="9"/>
        <v>3342.9</v>
      </c>
      <c r="I285" s="45" t="str">
        <f>VLOOKUP(B285,'FOLHA RESUMIDA'!C:D,2,0)</f>
        <v>ARTHUR A SANTOS WANDERLEY</v>
      </c>
    </row>
    <row r="286" spans="1:9">
      <c r="A286" s="102">
        <v>1</v>
      </c>
      <c r="B286" s="107">
        <v>2907</v>
      </c>
      <c r="C286" s="100" t="s">
        <v>232</v>
      </c>
      <c r="D286" s="104">
        <v>8263.4</v>
      </c>
      <c r="E286" s="35">
        <f t="shared" si="8"/>
        <v>8263.4</v>
      </c>
      <c r="F286" s="58" t="str">
        <f>IFERROR(VLOOKUP(B286,ADI!B:D,3,0),"0,00")</f>
        <v>0,00</v>
      </c>
      <c r="G286" s="112">
        <v>0</v>
      </c>
      <c r="H286" s="35">
        <f t="shared" si="9"/>
        <v>0</v>
      </c>
      <c r="I286" s="45" t="str">
        <f>VLOOKUP(B286,'FOLHA RESUMIDA'!C:D,2,0)</f>
        <v>JOELINE LIMA DO NASCIMENTO</v>
      </c>
    </row>
    <row r="287" spans="1:9">
      <c r="A287" s="102">
        <v>1</v>
      </c>
      <c r="B287" s="107">
        <v>2909</v>
      </c>
      <c r="C287" s="100" t="s">
        <v>233</v>
      </c>
      <c r="D287" s="104">
        <v>1981.21</v>
      </c>
      <c r="E287" s="35">
        <f t="shared" si="8"/>
        <v>160.2199999999998</v>
      </c>
      <c r="F287" s="58">
        <f>IFERROR(VLOOKUP(B287,ADI!B:D,3,0),"0,00")</f>
        <v>673.61</v>
      </c>
      <c r="G287" s="112">
        <v>1147.3800000000001</v>
      </c>
      <c r="H287" s="35">
        <f t="shared" si="9"/>
        <v>1820.9900000000002</v>
      </c>
      <c r="I287" s="45" t="str">
        <f>VLOOKUP(B287,'FOLHA RESUMIDA'!C:D,2,0)</f>
        <v>ROBSON CARNEIRO DA SILVA</v>
      </c>
    </row>
    <row r="288" spans="1:9">
      <c r="A288" s="102">
        <v>1</v>
      </c>
      <c r="B288" s="107">
        <v>2910</v>
      </c>
      <c r="C288" s="100" t="s">
        <v>234</v>
      </c>
      <c r="D288" s="104">
        <v>17309.400000000001</v>
      </c>
      <c r="E288" s="35">
        <f t="shared" si="8"/>
        <v>5208.68</v>
      </c>
      <c r="F288" s="58">
        <f>IFERROR(VLOOKUP(B288,ADI!B:D,3,0),"0,00")</f>
        <v>7829.91</v>
      </c>
      <c r="G288" s="112">
        <v>4270.8100000000004</v>
      </c>
      <c r="H288" s="35">
        <f t="shared" si="9"/>
        <v>12100.720000000001</v>
      </c>
      <c r="I288" s="45" t="str">
        <f>VLOOKUP(B288,'FOLHA RESUMIDA'!C:D,2,0)</f>
        <v>JOSE VITAL DUARTE JUNIOR</v>
      </c>
    </row>
    <row r="289" spans="1:9">
      <c r="A289" s="102">
        <v>1</v>
      </c>
      <c r="B289" s="107">
        <v>2911</v>
      </c>
      <c r="C289" s="100" t="s">
        <v>235</v>
      </c>
      <c r="D289" s="104">
        <v>2061.7800000000002</v>
      </c>
      <c r="E289" s="35">
        <f t="shared" si="8"/>
        <v>993.81000000000017</v>
      </c>
      <c r="F289" s="58">
        <f>IFERROR(VLOOKUP(B289,ADI!B:D,3,0),"0,00")</f>
        <v>504.76</v>
      </c>
      <c r="G289" s="112">
        <v>563.21</v>
      </c>
      <c r="H289" s="35">
        <f t="shared" si="9"/>
        <v>1067.97</v>
      </c>
      <c r="I289" s="45" t="str">
        <f>VLOOKUP(B289,'FOLHA RESUMIDA'!C:D,2,0)</f>
        <v>ALDJANE MARIA DOS SANTOS</v>
      </c>
    </row>
    <row r="290" spans="1:9">
      <c r="A290" s="102">
        <v>1</v>
      </c>
      <c r="B290" s="107">
        <v>2915</v>
      </c>
      <c r="C290" s="100" t="s">
        <v>236</v>
      </c>
      <c r="D290" s="104">
        <v>1484.6</v>
      </c>
      <c r="E290" s="35">
        <f t="shared" si="8"/>
        <v>362.79999999999995</v>
      </c>
      <c r="F290" s="58">
        <f>IFERROR(VLOOKUP(B290,ADI!B:D,3,0),"0,00")</f>
        <v>504.76</v>
      </c>
      <c r="G290" s="112">
        <v>617.04</v>
      </c>
      <c r="H290" s="35">
        <f t="shared" si="9"/>
        <v>1121.8</v>
      </c>
      <c r="I290" s="45" t="str">
        <f>VLOOKUP(B290,'FOLHA RESUMIDA'!C:D,2,0)</f>
        <v>HAMILTON LINO ALVES</v>
      </c>
    </row>
    <row r="291" spans="1:9">
      <c r="A291" s="102">
        <v>1</v>
      </c>
      <c r="B291" s="107">
        <v>2917</v>
      </c>
      <c r="C291" s="100" t="s">
        <v>237</v>
      </c>
      <c r="D291" s="104">
        <v>1558.83</v>
      </c>
      <c r="E291" s="35">
        <f t="shared" si="8"/>
        <v>790.56</v>
      </c>
      <c r="F291" s="58">
        <f>IFERROR(VLOOKUP(B291,ADI!B:D,3,0),"0,00")</f>
        <v>530</v>
      </c>
      <c r="G291" s="112">
        <v>238.27</v>
      </c>
      <c r="H291" s="35">
        <f t="shared" si="9"/>
        <v>768.27</v>
      </c>
      <c r="I291" s="45" t="str">
        <f>VLOOKUP(B291,'FOLHA RESUMIDA'!C:D,2,0)</f>
        <v>LUCICLEIDE PEREIRA DEODATO</v>
      </c>
    </row>
    <row r="292" spans="1:9">
      <c r="A292" s="102">
        <v>1</v>
      </c>
      <c r="B292" s="107">
        <v>2918</v>
      </c>
      <c r="C292" s="100" t="s">
        <v>238</v>
      </c>
      <c r="D292" s="104">
        <v>1346.58</v>
      </c>
      <c r="E292" s="35">
        <f t="shared" si="8"/>
        <v>218.87999999999988</v>
      </c>
      <c r="F292" s="58">
        <f>IFERROR(VLOOKUP(B292,ADI!B:D,3,0),"0,00")</f>
        <v>457.84</v>
      </c>
      <c r="G292" s="112">
        <v>669.86</v>
      </c>
      <c r="H292" s="35">
        <f t="shared" si="9"/>
        <v>1127.7</v>
      </c>
      <c r="I292" s="45" t="str">
        <f>VLOOKUP(B292,'FOLHA RESUMIDA'!C:D,2,0)</f>
        <v>MARIA DAS NEVES DE BARROS</v>
      </c>
    </row>
    <row r="293" spans="1:9">
      <c r="A293" s="102">
        <v>1</v>
      </c>
      <c r="B293" s="107">
        <v>2921</v>
      </c>
      <c r="C293" s="100" t="s">
        <v>239</v>
      </c>
      <c r="D293" s="104">
        <v>5609.83</v>
      </c>
      <c r="E293" s="35">
        <f t="shared" si="8"/>
        <v>5609.83</v>
      </c>
      <c r="F293" s="58" t="str">
        <f>IFERROR(VLOOKUP(B293,ADI!B:D,3,0),"0,00")</f>
        <v>0,00</v>
      </c>
      <c r="G293" s="112">
        <v>0</v>
      </c>
      <c r="H293" s="35">
        <f t="shared" si="9"/>
        <v>0</v>
      </c>
      <c r="I293" s="45" t="str">
        <f>VLOOKUP(B293,'FOLHA RESUMIDA'!C:D,2,0)</f>
        <v>TIAGO MANOEL DE SOUSA LEITE</v>
      </c>
    </row>
    <row r="294" spans="1:9">
      <c r="A294" s="102">
        <v>1</v>
      </c>
      <c r="B294" s="107">
        <v>2922</v>
      </c>
      <c r="C294" s="100" t="s">
        <v>240</v>
      </c>
      <c r="D294" s="104">
        <v>1558.83</v>
      </c>
      <c r="E294" s="35">
        <f t="shared" si="8"/>
        <v>755.38999999999987</v>
      </c>
      <c r="F294" s="58">
        <f>IFERROR(VLOOKUP(B294,ADI!B:D,3,0),"0,00")</f>
        <v>530</v>
      </c>
      <c r="G294" s="112">
        <v>273.44</v>
      </c>
      <c r="H294" s="35">
        <f t="shared" si="9"/>
        <v>803.44</v>
      </c>
      <c r="I294" s="45" t="str">
        <f>VLOOKUP(B294,'FOLHA RESUMIDA'!C:D,2,0)</f>
        <v>XENIA KELY VERISSIMO DINIZ</v>
      </c>
    </row>
    <row r="295" spans="1:9">
      <c r="A295" s="102">
        <v>1</v>
      </c>
      <c r="B295" s="107">
        <v>2926</v>
      </c>
      <c r="C295" s="100" t="s">
        <v>241</v>
      </c>
      <c r="D295" s="104">
        <v>1972.85</v>
      </c>
      <c r="E295" s="35">
        <f t="shared" si="8"/>
        <v>316.04999999999995</v>
      </c>
      <c r="F295" s="58">
        <f>IFERROR(VLOOKUP(B295,ADI!B:D,3,0),"0,00")</f>
        <v>556.52</v>
      </c>
      <c r="G295" s="112">
        <v>1100.28</v>
      </c>
      <c r="H295" s="35">
        <f t="shared" si="9"/>
        <v>1656.8</v>
      </c>
      <c r="I295" s="45" t="str">
        <f>VLOOKUP(B295,'FOLHA RESUMIDA'!C:D,2,0)</f>
        <v>ANTONIO CARLOS DE LUNA MATOS</v>
      </c>
    </row>
    <row r="296" spans="1:9">
      <c r="A296" s="102">
        <v>1</v>
      </c>
      <c r="B296" s="107">
        <v>2927</v>
      </c>
      <c r="C296" s="100" t="s">
        <v>242</v>
      </c>
      <c r="D296" s="104">
        <v>1706.79</v>
      </c>
      <c r="E296" s="35">
        <f t="shared" si="8"/>
        <v>1468.92</v>
      </c>
      <c r="F296" s="58" t="str">
        <f>IFERROR(VLOOKUP(B296,ADI!B:D,3,0),"0,00")</f>
        <v>0,00</v>
      </c>
      <c r="G296" s="112">
        <v>237.87</v>
      </c>
      <c r="H296" s="35">
        <f t="shared" si="9"/>
        <v>237.87</v>
      </c>
      <c r="I296" s="45" t="str">
        <f>VLOOKUP(B296,'FOLHA RESUMIDA'!C:D,2,0)</f>
        <v>DEYVISON MACHADO DA SILVA</v>
      </c>
    </row>
    <row r="297" spans="1:9">
      <c r="A297" s="102">
        <v>1</v>
      </c>
      <c r="B297" s="107">
        <v>2930</v>
      </c>
      <c r="C297" s="100" t="s">
        <v>243</v>
      </c>
      <c r="D297" s="104">
        <v>1692.43</v>
      </c>
      <c r="E297" s="35">
        <f t="shared" si="8"/>
        <v>1135.9100000000001</v>
      </c>
      <c r="F297" s="58">
        <f>IFERROR(VLOOKUP(B297,ADI!B:D,3,0),"0,00")</f>
        <v>556.52</v>
      </c>
      <c r="G297" s="112">
        <v>0</v>
      </c>
      <c r="H297" s="35">
        <f t="shared" si="9"/>
        <v>556.52</v>
      </c>
      <c r="I297" s="45" t="str">
        <f>VLOOKUP(B297,'FOLHA RESUMIDA'!C:D,2,0)</f>
        <v>JOSE AURICELIO C DE ARAUJO</v>
      </c>
    </row>
    <row r="298" spans="1:9">
      <c r="A298" s="102">
        <v>1</v>
      </c>
      <c r="B298" s="107">
        <v>2931</v>
      </c>
      <c r="C298" s="100" t="s">
        <v>244</v>
      </c>
      <c r="D298" s="104">
        <v>3433.47</v>
      </c>
      <c r="E298" s="35">
        <f t="shared" si="8"/>
        <v>922.54</v>
      </c>
      <c r="F298" s="58">
        <f>IFERROR(VLOOKUP(B298,ADI!B:D,3,0),"0,00")</f>
        <v>893.17</v>
      </c>
      <c r="G298" s="112">
        <v>1617.76</v>
      </c>
      <c r="H298" s="35">
        <f t="shared" si="9"/>
        <v>2510.9299999999998</v>
      </c>
      <c r="I298" s="45" t="str">
        <f>VLOOKUP(B298,'FOLHA RESUMIDA'!C:D,2,0)</f>
        <v>JOSILENE FARIAS DOS SANTOS ALM</v>
      </c>
    </row>
    <row r="299" spans="1:9">
      <c r="A299" s="102">
        <v>1</v>
      </c>
      <c r="B299" s="107">
        <v>2933</v>
      </c>
      <c r="C299" s="100" t="s">
        <v>245</v>
      </c>
      <c r="D299" s="104">
        <v>3447.57</v>
      </c>
      <c r="E299" s="35">
        <f t="shared" si="8"/>
        <v>1508.0200000000002</v>
      </c>
      <c r="F299" s="58" t="str">
        <f>IFERROR(VLOOKUP(B299,ADI!B:D,3,0),"0,00")</f>
        <v>0,00</v>
      </c>
      <c r="G299" s="112">
        <v>1939.55</v>
      </c>
      <c r="H299" s="35">
        <f t="shared" si="9"/>
        <v>1939.55</v>
      </c>
      <c r="I299" s="45" t="str">
        <f>VLOOKUP(B299,'FOLHA RESUMIDA'!C:D,2,0)</f>
        <v>LUCY DIAS DE ANDRADE</v>
      </c>
    </row>
    <row r="300" spans="1:9">
      <c r="A300" s="102">
        <v>1</v>
      </c>
      <c r="B300" s="107">
        <v>2936</v>
      </c>
      <c r="C300" s="100" t="s">
        <v>246</v>
      </c>
      <c r="D300" s="104">
        <v>3147.84</v>
      </c>
      <c r="E300" s="35">
        <f t="shared" si="8"/>
        <v>1520.2500000000002</v>
      </c>
      <c r="F300" s="58" t="str">
        <f>IFERROR(VLOOKUP(B300,ADI!B:D,3,0),"0,00")</f>
        <v>0,00</v>
      </c>
      <c r="G300" s="112">
        <v>1627.59</v>
      </c>
      <c r="H300" s="35">
        <f t="shared" si="9"/>
        <v>1627.59</v>
      </c>
      <c r="I300" s="45" t="str">
        <f>VLOOKUP(B300,'FOLHA RESUMIDA'!C:D,2,0)</f>
        <v>ROSIMERE SOARES DA SILVA</v>
      </c>
    </row>
    <row r="301" spans="1:9">
      <c r="A301" s="102">
        <v>1</v>
      </c>
      <c r="B301" s="107">
        <v>2937</v>
      </c>
      <c r="C301" s="100" t="s">
        <v>247</v>
      </c>
      <c r="D301" s="104">
        <v>1608.05</v>
      </c>
      <c r="E301" s="35">
        <f t="shared" si="8"/>
        <v>390.43000000000006</v>
      </c>
      <c r="F301" s="58">
        <f>IFERROR(VLOOKUP(B301,ADI!B:D,3,0),"0,00")</f>
        <v>457.84</v>
      </c>
      <c r="G301" s="112">
        <v>759.78</v>
      </c>
      <c r="H301" s="35">
        <f t="shared" si="9"/>
        <v>1217.6199999999999</v>
      </c>
      <c r="I301" s="45" t="str">
        <f>VLOOKUP(B301,'FOLHA RESUMIDA'!C:D,2,0)</f>
        <v>SANDRA REGINA V DOS SANTOS</v>
      </c>
    </row>
    <row r="302" spans="1:9">
      <c r="A302" s="102">
        <v>1</v>
      </c>
      <c r="B302" s="107">
        <v>2941</v>
      </c>
      <c r="C302" s="100" t="s">
        <v>248</v>
      </c>
      <c r="D302" s="104">
        <v>5742.43</v>
      </c>
      <c r="E302" s="35">
        <f t="shared" si="8"/>
        <v>3031.88</v>
      </c>
      <c r="F302" s="58">
        <f>IFERROR(VLOOKUP(B302,ADI!B:D,3,0),"0,00")</f>
        <v>1073.54</v>
      </c>
      <c r="G302" s="112">
        <v>1637.01</v>
      </c>
      <c r="H302" s="35">
        <f t="shared" si="9"/>
        <v>2710.55</v>
      </c>
      <c r="I302" s="45" t="str">
        <f>VLOOKUP(B302,'FOLHA RESUMIDA'!C:D,2,0)</f>
        <v>DANIELLE MARIA P NASCIMENTO</v>
      </c>
    </row>
    <row r="303" spans="1:9">
      <c r="A303" s="102">
        <v>1</v>
      </c>
      <c r="B303" s="107">
        <v>2942</v>
      </c>
      <c r="C303" s="100" t="s">
        <v>249</v>
      </c>
      <c r="D303" s="104">
        <v>2969.22</v>
      </c>
      <c r="E303" s="35">
        <f t="shared" si="8"/>
        <v>540.40999999999985</v>
      </c>
      <c r="F303" s="58">
        <f>IFERROR(VLOOKUP(B303,ADI!B:D,3,0),"0,00")</f>
        <v>504.77</v>
      </c>
      <c r="G303" s="112">
        <v>1924.04</v>
      </c>
      <c r="H303" s="35">
        <f t="shared" si="9"/>
        <v>2428.81</v>
      </c>
      <c r="I303" s="45" t="str">
        <f>VLOOKUP(B303,'FOLHA RESUMIDA'!C:D,2,0)</f>
        <v>ELIDIANE BARROS DA CRUZ</v>
      </c>
    </row>
    <row r="304" spans="1:9">
      <c r="A304" s="102">
        <v>1</v>
      </c>
      <c r="B304" s="107">
        <v>2943</v>
      </c>
      <c r="C304" s="100" t="s">
        <v>250</v>
      </c>
      <c r="D304" s="104">
        <v>1619.13</v>
      </c>
      <c r="E304" s="35">
        <f t="shared" si="8"/>
        <v>987.25000000000011</v>
      </c>
      <c r="F304" s="58" t="str">
        <f>IFERROR(VLOOKUP(B304,ADI!B:D,3,0),"0,00")</f>
        <v>0,00</v>
      </c>
      <c r="G304" s="112">
        <v>631.88</v>
      </c>
      <c r="H304" s="35">
        <f t="shared" si="9"/>
        <v>631.88</v>
      </c>
      <c r="I304" s="45" t="str">
        <f>VLOOKUP(B304,'FOLHA RESUMIDA'!C:D,2,0)</f>
        <v>MARIA JOSE GUILHERME</v>
      </c>
    </row>
    <row r="305" spans="1:9">
      <c r="A305" s="102">
        <v>59</v>
      </c>
      <c r="B305" s="107">
        <v>2962</v>
      </c>
      <c r="C305" s="100" t="s">
        <v>413</v>
      </c>
      <c r="D305" s="104">
        <v>3133.78</v>
      </c>
      <c r="E305" s="35">
        <f t="shared" si="8"/>
        <v>2797.8100000000004</v>
      </c>
      <c r="F305" s="58" t="str">
        <f>IFERROR(VLOOKUP(B305,ADI!B:D,3,0),"0,00")</f>
        <v>0,00</v>
      </c>
      <c r="G305" s="112">
        <v>335.97</v>
      </c>
      <c r="H305" s="35">
        <f t="shared" si="9"/>
        <v>335.97</v>
      </c>
      <c r="I305" s="45" t="str">
        <f>VLOOKUP(B305,'FOLHA RESUMIDA'!C:D,2,0)</f>
        <v>GYSELLE SANTOS AZEVEDO</v>
      </c>
    </row>
    <row r="306" spans="1:9">
      <c r="A306" s="102">
        <v>1</v>
      </c>
      <c r="B306" s="107">
        <v>2969</v>
      </c>
      <c r="C306" s="100" t="s">
        <v>251</v>
      </c>
      <c r="D306" s="104">
        <v>3058.91</v>
      </c>
      <c r="E306" s="35">
        <f t="shared" si="8"/>
        <v>2109.7199999999998</v>
      </c>
      <c r="F306" s="58">
        <f>IFERROR(VLOOKUP(B306,ADI!B:D,3,0),"0,00")</f>
        <v>949.19</v>
      </c>
      <c r="G306" s="112">
        <v>0</v>
      </c>
      <c r="H306" s="35">
        <f t="shared" si="9"/>
        <v>949.19</v>
      </c>
      <c r="I306" s="45" t="str">
        <f>VLOOKUP(B306,'FOLHA RESUMIDA'!C:D,2,0)</f>
        <v>LEYRIANE TELMA V FARIAS</v>
      </c>
    </row>
    <row r="307" spans="1:9">
      <c r="A307" s="102">
        <v>3</v>
      </c>
      <c r="B307" s="107">
        <v>2970</v>
      </c>
      <c r="C307" s="100" t="s">
        <v>352</v>
      </c>
      <c r="D307" s="104">
        <v>4756.04</v>
      </c>
      <c r="E307" s="35">
        <f t="shared" si="8"/>
        <v>2764.27</v>
      </c>
      <c r="F307" s="58" t="str">
        <f>IFERROR(VLOOKUP(B307,ADI!B:D,3,0),"0,00")</f>
        <v>0,00</v>
      </c>
      <c r="G307" s="112">
        <v>1991.77</v>
      </c>
      <c r="H307" s="35">
        <f t="shared" si="9"/>
        <v>1991.77</v>
      </c>
      <c r="I307" s="45" t="str">
        <f>VLOOKUP(B307,'FOLHA RESUMIDA'!C:D,2,0)</f>
        <v>DAYANE M VALENCA DE OLIVEIRA</v>
      </c>
    </row>
    <row r="308" spans="1:9">
      <c r="A308" s="102">
        <v>10</v>
      </c>
      <c r="B308" s="107">
        <v>2971</v>
      </c>
      <c r="C308" s="100" t="s">
        <v>404</v>
      </c>
      <c r="D308" s="104">
        <v>1886.84</v>
      </c>
      <c r="E308" s="35">
        <f t="shared" si="8"/>
        <v>893.27</v>
      </c>
      <c r="F308" s="58">
        <f>IFERROR(VLOOKUP(B308,ADI!B:D,3,0),"0,00")</f>
        <v>641.53</v>
      </c>
      <c r="G308" s="112">
        <v>352.04</v>
      </c>
      <c r="H308" s="35">
        <f t="shared" si="9"/>
        <v>993.56999999999994</v>
      </c>
      <c r="I308" s="45" t="str">
        <f>VLOOKUP(B308,'FOLHA RESUMIDA'!C:D,2,0)</f>
        <v>LETYCIA THAISA V FARIAS</v>
      </c>
    </row>
    <row r="309" spans="1:9">
      <c r="A309" s="102">
        <v>3</v>
      </c>
      <c r="B309" s="107">
        <v>2973</v>
      </c>
      <c r="C309" s="100" t="s">
        <v>361</v>
      </c>
      <c r="D309" s="104">
        <v>2288.34</v>
      </c>
      <c r="E309" s="35">
        <f t="shared" si="8"/>
        <v>1469.1000000000001</v>
      </c>
      <c r="F309" s="58">
        <f>IFERROR(VLOOKUP(B309,ADI!B:D,3,0),"0,00")</f>
        <v>714.52</v>
      </c>
      <c r="G309" s="112">
        <v>104.72</v>
      </c>
      <c r="H309" s="35">
        <f t="shared" si="9"/>
        <v>819.24</v>
      </c>
      <c r="I309" s="45" t="str">
        <f>VLOOKUP(B309,'FOLHA RESUMIDA'!C:D,2,0)</f>
        <v>ELDERSON GOMES DA CUNHA</v>
      </c>
    </row>
    <row r="310" spans="1:9">
      <c r="A310" s="102">
        <v>3</v>
      </c>
      <c r="B310" s="107">
        <v>2974</v>
      </c>
      <c r="C310" s="100" t="s">
        <v>362</v>
      </c>
      <c r="D310" s="104">
        <v>1886.84</v>
      </c>
      <c r="E310" s="35">
        <f t="shared" si="8"/>
        <v>998.44999999999993</v>
      </c>
      <c r="F310" s="58">
        <f>IFERROR(VLOOKUP(B310,ADI!B:D,3,0),"0,00")</f>
        <v>641.53</v>
      </c>
      <c r="G310" s="112">
        <v>246.86</v>
      </c>
      <c r="H310" s="35">
        <f t="shared" si="9"/>
        <v>888.39</v>
      </c>
      <c r="I310" s="45" t="str">
        <f>VLOOKUP(B310,'FOLHA RESUMIDA'!C:D,2,0)</f>
        <v>MARCELO DIEDERICHS PRATES</v>
      </c>
    </row>
    <row r="311" spans="1:9">
      <c r="A311" s="102">
        <v>23</v>
      </c>
      <c r="B311" s="107">
        <v>2977</v>
      </c>
      <c r="C311" s="100" t="s">
        <v>375</v>
      </c>
      <c r="D311" s="104">
        <v>4189.92</v>
      </c>
      <c r="E311" s="35">
        <f t="shared" si="8"/>
        <v>619.10000000000036</v>
      </c>
      <c r="F311" s="58">
        <f>IFERROR(VLOOKUP(B311,ADI!B:D,3,0),"0,00")</f>
        <v>1424.57</v>
      </c>
      <c r="G311" s="112">
        <v>2146.25</v>
      </c>
      <c r="H311" s="35">
        <f t="shared" si="9"/>
        <v>3570.8199999999997</v>
      </c>
      <c r="I311" s="45" t="str">
        <f>VLOOKUP(B311,'FOLHA RESUMIDA'!C:D,2,0)</f>
        <v>VENILTON CARLOS M CARDOSO</v>
      </c>
    </row>
    <row r="312" spans="1:9">
      <c r="A312" s="102">
        <v>23</v>
      </c>
      <c r="B312" s="107">
        <v>2978</v>
      </c>
      <c r="C312" s="100" t="s">
        <v>376</v>
      </c>
      <c r="D312" s="104">
        <v>2433.27</v>
      </c>
      <c r="E312" s="35">
        <f t="shared" si="8"/>
        <v>1418.04</v>
      </c>
      <c r="F312" s="58">
        <f>IFERROR(VLOOKUP(B312,ADI!B:D,3,0),"0,00")</f>
        <v>714.52</v>
      </c>
      <c r="G312" s="112">
        <v>300.70999999999998</v>
      </c>
      <c r="H312" s="35">
        <f t="shared" si="9"/>
        <v>1015.23</v>
      </c>
      <c r="I312" s="45" t="str">
        <f>VLOOKUP(B312,'FOLHA RESUMIDA'!C:D,2,0)</f>
        <v>CARLOS BRUNO GOMES MACEDO</v>
      </c>
    </row>
    <row r="313" spans="1:9">
      <c r="A313" s="102">
        <v>1</v>
      </c>
      <c r="B313" s="107">
        <v>2982</v>
      </c>
      <c r="C313" s="100" t="s">
        <v>252</v>
      </c>
      <c r="D313" s="104">
        <v>3721.49</v>
      </c>
      <c r="E313" s="35">
        <f t="shared" si="8"/>
        <v>2047.7599999999998</v>
      </c>
      <c r="F313" s="58">
        <f>IFERROR(VLOOKUP(B313,ADI!B:D,3,0),"0,00")</f>
        <v>1116.18</v>
      </c>
      <c r="G313" s="112">
        <v>557.54999999999995</v>
      </c>
      <c r="H313" s="35">
        <f t="shared" si="9"/>
        <v>1673.73</v>
      </c>
      <c r="I313" s="45" t="str">
        <f>VLOOKUP(B313,'FOLHA RESUMIDA'!C:D,2,0)</f>
        <v>CINTIA MARIA LEITE DO N AVELAR</v>
      </c>
    </row>
    <row r="314" spans="1:9">
      <c r="A314" s="102">
        <v>1</v>
      </c>
      <c r="B314" s="107">
        <v>2983</v>
      </c>
      <c r="C314" s="100" t="s">
        <v>253</v>
      </c>
      <c r="D314" s="104">
        <v>6653.24</v>
      </c>
      <c r="E314" s="35">
        <f t="shared" si="8"/>
        <v>3608.0499999999997</v>
      </c>
      <c r="F314" s="58" t="str">
        <f>IFERROR(VLOOKUP(B314,ADI!B:D,3,0),"0,00")</f>
        <v>0,00</v>
      </c>
      <c r="G314" s="112">
        <v>3045.19</v>
      </c>
      <c r="H314" s="35">
        <f t="shared" si="9"/>
        <v>3045.19</v>
      </c>
      <c r="I314" s="45" t="str">
        <f>VLOOKUP(B314,'FOLHA RESUMIDA'!C:D,2,0)</f>
        <v>EMILLY INOCENCIO DA SILVA</v>
      </c>
    </row>
    <row r="315" spans="1:9">
      <c r="A315" s="102">
        <v>1</v>
      </c>
      <c r="B315" s="107">
        <v>2988</v>
      </c>
      <c r="C315" s="100" t="s">
        <v>254</v>
      </c>
      <c r="D315" s="104">
        <v>3557.02</v>
      </c>
      <c r="E315" s="35">
        <f t="shared" si="8"/>
        <v>1919.57</v>
      </c>
      <c r="F315" s="58">
        <f>IFERROR(VLOOKUP(B315,ADI!B:D,3,0),"0,00")</f>
        <v>1116.18</v>
      </c>
      <c r="G315" s="112">
        <v>521.27</v>
      </c>
      <c r="H315" s="35">
        <f t="shared" si="9"/>
        <v>1637.45</v>
      </c>
      <c r="I315" s="45" t="str">
        <f>VLOOKUP(B315,'FOLHA RESUMIDA'!C:D,2,0)</f>
        <v>GERALDO CRISTOVAO DE O FILHO</v>
      </c>
    </row>
    <row r="316" spans="1:9">
      <c r="A316" s="102">
        <v>1</v>
      </c>
      <c r="B316" s="107">
        <v>2996</v>
      </c>
      <c r="C316" s="100" t="s">
        <v>255</v>
      </c>
      <c r="D316" s="104">
        <v>5714.73</v>
      </c>
      <c r="E316" s="35">
        <f t="shared" si="8"/>
        <v>2415.5999999999995</v>
      </c>
      <c r="F316" s="58">
        <f>IFERROR(VLOOKUP(B316,ADI!B:D,3,0),"0,00")</f>
        <v>1943.01</v>
      </c>
      <c r="G316" s="112">
        <v>1356.12</v>
      </c>
      <c r="H316" s="35">
        <f t="shared" si="9"/>
        <v>3299.13</v>
      </c>
      <c r="I316" s="45" t="str">
        <f>VLOOKUP(B316,'FOLHA RESUMIDA'!C:D,2,0)</f>
        <v>LUCIANO BARROS COSTA</v>
      </c>
    </row>
    <row r="317" spans="1:9">
      <c r="A317" s="102">
        <v>1</v>
      </c>
      <c r="B317" s="107">
        <v>2998</v>
      </c>
      <c r="C317" s="100" t="s">
        <v>256</v>
      </c>
      <c r="D317" s="104">
        <v>8717.75</v>
      </c>
      <c r="E317" s="35">
        <f t="shared" si="8"/>
        <v>6774.74</v>
      </c>
      <c r="F317" s="58">
        <f>IFERROR(VLOOKUP(B317,ADI!B:D,3,0),"0,00")</f>
        <v>1943.01</v>
      </c>
      <c r="G317" s="112">
        <v>0</v>
      </c>
      <c r="H317" s="35">
        <f t="shared" si="9"/>
        <v>1943.01</v>
      </c>
      <c r="I317" s="45" t="str">
        <f>VLOOKUP(B317,'FOLHA RESUMIDA'!C:D,2,0)</f>
        <v>MIGUEL WILSON REGUEIRA RIBEIRO</v>
      </c>
    </row>
    <row r="318" spans="1:9">
      <c r="A318" s="102">
        <v>1</v>
      </c>
      <c r="B318" s="107">
        <v>3003</v>
      </c>
      <c r="C318" s="100" t="s">
        <v>257</v>
      </c>
      <c r="D318" s="104">
        <v>4938.76</v>
      </c>
      <c r="E318" s="35">
        <f t="shared" si="8"/>
        <v>2366.8700000000003</v>
      </c>
      <c r="F318" s="58" t="str">
        <f>IFERROR(VLOOKUP(B318,ADI!B:D,3,0),"0,00")</f>
        <v>0,00</v>
      </c>
      <c r="G318" s="112">
        <v>2571.89</v>
      </c>
      <c r="H318" s="35">
        <f t="shared" si="9"/>
        <v>2571.89</v>
      </c>
      <c r="I318" s="45" t="str">
        <f>VLOOKUP(B318,'FOLHA RESUMIDA'!C:D,2,0)</f>
        <v>CAETANO SILVA DIAS</v>
      </c>
    </row>
    <row r="319" spans="1:9">
      <c r="A319" s="102">
        <v>1</v>
      </c>
      <c r="B319" s="107">
        <v>3004</v>
      </c>
      <c r="C319" s="100" t="s">
        <v>258</v>
      </c>
      <c r="D319" s="104">
        <v>4105.2700000000004</v>
      </c>
      <c r="E319" s="35">
        <f t="shared" si="8"/>
        <v>683.52000000000044</v>
      </c>
      <c r="F319" s="58">
        <f>IFERROR(VLOOKUP(B319,ADI!B:D,3,0),"0,00")</f>
        <v>1395.79</v>
      </c>
      <c r="G319" s="112">
        <v>2025.96</v>
      </c>
      <c r="H319" s="35">
        <f t="shared" si="9"/>
        <v>3421.75</v>
      </c>
      <c r="I319" s="45" t="str">
        <f>VLOOKUP(B319,'FOLHA RESUMIDA'!C:D,2,0)</f>
        <v>ITHALO IGOR DANTAS E SILVA</v>
      </c>
    </row>
    <row r="320" spans="1:9">
      <c r="A320" s="102">
        <v>1</v>
      </c>
      <c r="B320" s="107">
        <v>3012</v>
      </c>
      <c r="C320" s="100" t="s">
        <v>259</v>
      </c>
      <c r="D320" s="104">
        <v>1886.84</v>
      </c>
      <c r="E320" s="35">
        <f t="shared" si="8"/>
        <v>365.66000000000008</v>
      </c>
      <c r="F320" s="58">
        <f>IFERROR(VLOOKUP(B320,ADI!B:D,3,0),"0,00")</f>
        <v>641.53</v>
      </c>
      <c r="G320" s="112">
        <v>879.65</v>
      </c>
      <c r="H320" s="35">
        <f t="shared" si="9"/>
        <v>1521.1799999999998</v>
      </c>
      <c r="I320" s="45" t="str">
        <f>VLOOKUP(B320,'FOLHA RESUMIDA'!C:D,2,0)</f>
        <v>ESTELA FELIPE DE OLIVEIRA</v>
      </c>
    </row>
    <row r="321" spans="1:9">
      <c r="A321" s="102">
        <v>1</v>
      </c>
      <c r="B321" s="107">
        <v>3015</v>
      </c>
      <c r="C321" s="100" t="s">
        <v>260</v>
      </c>
      <c r="D321" s="104">
        <v>2096.4899999999998</v>
      </c>
      <c r="E321" s="35">
        <f t="shared" si="8"/>
        <v>1076.2099999999998</v>
      </c>
      <c r="F321" s="58">
        <f>IFERROR(VLOOKUP(B321,ADI!B:D,3,0),"0,00")</f>
        <v>641.53</v>
      </c>
      <c r="G321" s="112">
        <v>378.75</v>
      </c>
      <c r="H321" s="35">
        <f t="shared" si="9"/>
        <v>1020.28</v>
      </c>
      <c r="I321" s="45" t="str">
        <f>VLOOKUP(B321,'FOLHA RESUMIDA'!C:D,2,0)</f>
        <v>MARIA DANIELLE DE SOUZA SANTOS</v>
      </c>
    </row>
    <row r="322" spans="1:9">
      <c r="A322" s="102">
        <v>1</v>
      </c>
      <c r="B322" s="107">
        <v>3016</v>
      </c>
      <c r="C322" s="100" t="s">
        <v>261</v>
      </c>
      <c r="D322" s="104">
        <v>2536</v>
      </c>
      <c r="E322" s="35">
        <f t="shared" si="8"/>
        <v>2536</v>
      </c>
      <c r="F322" s="58" t="str">
        <f>IFERROR(VLOOKUP(B322,ADI!B:D,3,0),"0,00")</f>
        <v>0,00</v>
      </c>
      <c r="G322" s="112">
        <v>0</v>
      </c>
      <c r="H322" s="35">
        <f t="shared" si="9"/>
        <v>0</v>
      </c>
      <c r="I322" s="45" t="str">
        <f>VLOOKUP(B322,'FOLHA RESUMIDA'!C:D,2,0)</f>
        <v>MARIANA SILVA MONTEIRO</v>
      </c>
    </row>
    <row r="323" spans="1:9">
      <c r="A323" s="102">
        <v>10</v>
      </c>
      <c r="B323" s="107">
        <v>3023</v>
      </c>
      <c r="C323" s="100" t="s">
        <v>371</v>
      </c>
      <c r="D323" s="104">
        <v>4521.6499999999996</v>
      </c>
      <c r="E323" s="35">
        <f t="shared" si="8"/>
        <v>681.60999999999967</v>
      </c>
      <c r="F323" s="58">
        <f>IFERROR(VLOOKUP(B323,ADI!B:D,3,0),"0,00")</f>
        <v>1424.57</v>
      </c>
      <c r="G323" s="112">
        <v>2415.4699999999998</v>
      </c>
      <c r="H323" s="35">
        <f t="shared" si="9"/>
        <v>3840.04</v>
      </c>
      <c r="I323" s="45" t="str">
        <f>VLOOKUP(B323,'FOLHA RESUMIDA'!C:D,2,0)</f>
        <v>SERGIO ARAUJO DE OLIVEIRA</v>
      </c>
    </row>
    <row r="324" spans="1:9">
      <c r="A324" s="102">
        <v>1</v>
      </c>
      <c r="B324" s="107">
        <v>3025</v>
      </c>
      <c r="C324" s="100" t="s">
        <v>407</v>
      </c>
      <c r="D324" s="104">
        <v>4189.92</v>
      </c>
      <c r="E324" s="35">
        <f t="shared" si="8"/>
        <v>1891.69</v>
      </c>
      <c r="F324" s="58">
        <f>IFERROR(VLOOKUP(B324,ADI!B:D,3,0),"0,00")</f>
        <v>1424.57</v>
      </c>
      <c r="G324" s="112">
        <v>873.66</v>
      </c>
      <c r="H324" s="35">
        <f t="shared" si="9"/>
        <v>2298.23</v>
      </c>
      <c r="I324" s="45" t="str">
        <f>VLOOKUP(B324,'FOLHA RESUMIDA'!C:D,2,0)</f>
        <v>MARIANA KAROLYNE G DE SOUZA</v>
      </c>
    </row>
    <row r="325" spans="1:9">
      <c r="A325" s="102">
        <v>48</v>
      </c>
      <c r="B325" s="107">
        <v>3027</v>
      </c>
      <c r="C325" s="100" t="s">
        <v>262</v>
      </c>
      <c r="D325" s="104">
        <v>4521.6499999999996</v>
      </c>
      <c r="E325" s="35">
        <f t="shared" si="8"/>
        <v>1126.0199999999995</v>
      </c>
      <c r="F325" s="58">
        <f>IFERROR(VLOOKUP(B325,ADI!B:D,3,0),"0,00")</f>
        <v>1424.57</v>
      </c>
      <c r="G325" s="112">
        <v>1971.06</v>
      </c>
      <c r="H325" s="35">
        <f t="shared" si="9"/>
        <v>3395.63</v>
      </c>
      <c r="I325" s="45" t="str">
        <f>VLOOKUP(B325,'FOLHA RESUMIDA'!C:D,2,0)</f>
        <v>MARILIA MILENA R PIRES</v>
      </c>
    </row>
    <row r="326" spans="1:9">
      <c r="A326" s="102">
        <v>51</v>
      </c>
      <c r="B326" s="107">
        <v>3029</v>
      </c>
      <c r="C326" s="100" t="s">
        <v>405</v>
      </c>
      <c r="D326" s="104">
        <v>1519.73</v>
      </c>
      <c r="E326" s="35">
        <f t="shared" ref="E326:E389" si="10">D326-H326</f>
        <v>1519.73</v>
      </c>
      <c r="F326" s="58" t="str">
        <f>IFERROR(VLOOKUP(B326,ADI!B:D,3,0),"0,00")</f>
        <v>0,00</v>
      </c>
      <c r="G326" s="112">
        <v>0</v>
      </c>
      <c r="H326" s="35">
        <f t="shared" ref="H326:H389" si="11">F326+G326</f>
        <v>0</v>
      </c>
      <c r="I326" s="45" t="str">
        <f>VLOOKUP(B326,'FOLHA RESUMIDA'!C:D,2,0)</f>
        <v>RISOALDO DUARTE DA S JUNIOR</v>
      </c>
    </row>
    <row r="327" spans="1:9">
      <c r="A327" s="102">
        <v>1</v>
      </c>
      <c r="B327" s="107">
        <v>3031</v>
      </c>
      <c r="C327" s="100" t="s">
        <v>263</v>
      </c>
      <c r="D327" s="104">
        <v>10022.82</v>
      </c>
      <c r="E327" s="35">
        <f t="shared" si="10"/>
        <v>9284.39</v>
      </c>
      <c r="F327" s="58" t="str">
        <f>IFERROR(VLOOKUP(B327,ADI!B:D,3,0),"0,00")</f>
        <v>0,00</v>
      </c>
      <c r="G327" s="112">
        <v>738.43</v>
      </c>
      <c r="H327" s="35">
        <f t="shared" si="11"/>
        <v>738.43</v>
      </c>
      <c r="I327" s="45" t="str">
        <f>VLOOKUP(B327,'FOLHA RESUMIDA'!C:D,2,0)</f>
        <v>DENNYS LAPENDA FAGUNDES</v>
      </c>
    </row>
    <row r="328" spans="1:9">
      <c r="A328" s="102">
        <v>1</v>
      </c>
      <c r="B328" s="107">
        <v>3032</v>
      </c>
      <c r="C328" s="100" t="s">
        <v>350</v>
      </c>
      <c r="D328" s="104">
        <v>5605.09</v>
      </c>
      <c r="E328" s="35">
        <f t="shared" si="10"/>
        <v>5595.99</v>
      </c>
      <c r="F328" s="58" t="str">
        <f>IFERROR(VLOOKUP(B328,ADI!B:D,3,0),"0,00")</f>
        <v>0,00</v>
      </c>
      <c r="G328" s="112">
        <v>9.1</v>
      </c>
      <c r="H328" s="35">
        <f t="shared" si="11"/>
        <v>9.1</v>
      </c>
      <c r="I328" s="45" t="str">
        <f>VLOOKUP(B328,'FOLHA RESUMIDA'!C:D,2,0)</f>
        <v>KELEN CRISTINA DE AL F E SILVA</v>
      </c>
    </row>
    <row r="329" spans="1:9">
      <c r="A329" s="102">
        <v>1</v>
      </c>
      <c r="B329" s="107">
        <v>3036</v>
      </c>
      <c r="C329" s="100" t="s">
        <v>264</v>
      </c>
      <c r="D329" s="104">
        <v>4199.79</v>
      </c>
      <c r="E329" s="35">
        <f t="shared" si="10"/>
        <v>611.54</v>
      </c>
      <c r="F329" s="58">
        <f>IFERROR(VLOOKUP(B329,ADI!B:D,3,0),"0,00")</f>
        <v>1427.93</v>
      </c>
      <c r="G329" s="112">
        <v>2160.3200000000002</v>
      </c>
      <c r="H329" s="35">
        <f t="shared" si="11"/>
        <v>3588.25</v>
      </c>
      <c r="I329" s="45" t="str">
        <f>VLOOKUP(B329,'FOLHA RESUMIDA'!C:D,2,0)</f>
        <v>CECILIA REGINA DO N S CABRAL</v>
      </c>
    </row>
    <row r="330" spans="1:9">
      <c r="A330" s="102">
        <v>1</v>
      </c>
      <c r="B330" s="107">
        <v>3037</v>
      </c>
      <c r="C330" s="100" t="s">
        <v>265</v>
      </c>
      <c r="D330" s="104">
        <v>2037.18</v>
      </c>
      <c r="E330" s="35">
        <f t="shared" si="10"/>
        <v>325.25000000000023</v>
      </c>
      <c r="F330" s="58">
        <f>IFERROR(VLOOKUP(B330,ADI!B:D,3,0),"0,00")</f>
        <v>437.65</v>
      </c>
      <c r="G330" s="112">
        <v>1274.28</v>
      </c>
      <c r="H330" s="35">
        <f t="shared" si="11"/>
        <v>1711.9299999999998</v>
      </c>
      <c r="I330" s="45" t="str">
        <f>VLOOKUP(B330,'FOLHA RESUMIDA'!C:D,2,0)</f>
        <v>JADON JORGE OLIVEIRA DA SILVA</v>
      </c>
    </row>
    <row r="331" spans="1:9">
      <c r="A331" s="102">
        <v>1</v>
      </c>
      <c r="B331" s="107">
        <v>3040</v>
      </c>
      <c r="C331" s="100" t="s">
        <v>266</v>
      </c>
      <c r="D331" s="104">
        <v>3758.13</v>
      </c>
      <c r="E331" s="35">
        <f t="shared" si="10"/>
        <v>1684.75</v>
      </c>
      <c r="F331" s="58">
        <f>IFERROR(VLOOKUP(B331,ADI!B:D,3,0),"0,00")</f>
        <v>1006.27</v>
      </c>
      <c r="G331" s="112">
        <v>1067.1099999999999</v>
      </c>
      <c r="H331" s="35">
        <f t="shared" si="11"/>
        <v>2073.38</v>
      </c>
      <c r="I331" s="45" t="str">
        <f>VLOOKUP(B331,'FOLHA RESUMIDA'!C:D,2,0)</f>
        <v>LORENA ESTHER L M CAVALCANTI</v>
      </c>
    </row>
    <row r="332" spans="1:9">
      <c r="A332" s="102">
        <v>1</v>
      </c>
      <c r="B332" s="107">
        <v>3044</v>
      </c>
      <c r="C332" s="100" t="s">
        <v>358</v>
      </c>
      <c r="D332" s="104">
        <v>6502.87</v>
      </c>
      <c r="E332" s="35">
        <f t="shared" si="10"/>
        <v>1881.8599999999997</v>
      </c>
      <c r="F332" s="58">
        <f>IFERROR(VLOOKUP(B332,ADI!B:D,3,0),"0,00")</f>
        <v>2210.98</v>
      </c>
      <c r="G332" s="112">
        <v>2410.0300000000002</v>
      </c>
      <c r="H332" s="35">
        <f t="shared" si="11"/>
        <v>4621.01</v>
      </c>
      <c r="I332" s="45" t="str">
        <f>VLOOKUP(B332,'FOLHA RESUMIDA'!C:D,2,0)</f>
        <v>THIANE NASCIMENTO PAIXAO</v>
      </c>
    </row>
    <row r="333" spans="1:9">
      <c r="A333" s="102">
        <v>1</v>
      </c>
      <c r="B333" s="107">
        <v>3046</v>
      </c>
      <c r="C333" s="100" t="s">
        <v>409</v>
      </c>
      <c r="D333" s="104">
        <v>5918.29</v>
      </c>
      <c r="E333" s="35">
        <f t="shared" si="10"/>
        <v>5578.47</v>
      </c>
      <c r="F333" s="58" t="str">
        <f>IFERROR(VLOOKUP(B333,ADI!B:D,3,0),"0,00")</f>
        <v>0,00</v>
      </c>
      <c r="G333" s="112">
        <v>339.82</v>
      </c>
      <c r="H333" s="35">
        <f t="shared" si="11"/>
        <v>339.82</v>
      </c>
      <c r="I333" s="45" t="str">
        <f>VLOOKUP(B333,'FOLHA RESUMIDA'!C:D,2,0)</f>
        <v>RONALDO GOMINHO BISPO FILHO</v>
      </c>
    </row>
    <row r="334" spans="1:9">
      <c r="A334" s="102">
        <v>1</v>
      </c>
      <c r="B334" s="107">
        <v>3047</v>
      </c>
      <c r="C334" s="100" t="s">
        <v>267</v>
      </c>
      <c r="D334" s="104">
        <v>3171.82</v>
      </c>
      <c r="E334" s="35">
        <f t="shared" si="10"/>
        <v>690.07000000000016</v>
      </c>
      <c r="F334" s="58">
        <f>IFERROR(VLOOKUP(B334,ADI!B:D,3,0),"0,00")</f>
        <v>1008.51</v>
      </c>
      <c r="G334" s="112">
        <v>1473.24</v>
      </c>
      <c r="H334" s="35">
        <f t="shared" si="11"/>
        <v>2481.75</v>
      </c>
      <c r="I334" s="45" t="str">
        <f>VLOOKUP(B334,'FOLHA RESUMIDA'!C:D,2,0)</f>
        <v>SWEET GALLEGHER CAETANO COSTA</v>
      </c>
    </row>
    <row r="335" spans="1:9">
      <c r="A335" s="102">
        <v>1</v>
      </c>
      <c r="B335" s="107">
        <v>3049</v>
      </c>
      <c r="C335" s="100" t="s">
        <v>268</v>
      </c>
      <c r="D335" s="104">
        <v>6103.99</v>
      </c>
      <c r="E335" s="35">
        <f t="shared" si="10"/>
        <v>3918.73</v>
      </c>
      <c r="F335" s="58">
        <f>IFERROR(VLOOKUP(B335,ADI!B:D,3,0),"0,00")</f>
        <v>1902.59</v>
      </c>
      <c r="G335" s="112">
        <v>282.67</v>
      </c>
      <c r="H335" s="35">
        <f t="shared" si="11"/>
        <v>2185.2599999999998</v>
      </c>
      <c r="I335" s="45" t="str">
        <f>VLOOKUP(B335,'FOLHA RESUMIDA'!C:D,2,0)</f>
        <v>DEBORA GUEDES NERES</v>
      </c>
    </row>
    <row r="336" spans="1:9">
      <c r="A336" s="102">
        <v>50</v>
      </c>
      <c r="B336" s="107">
        <v>3055</v>
      </c>
      <c r="C336" s="100" t="s">
        <v>401</v>
      </c>
      <c r="D336" s="104">
        <v>4189.92</v>
      </c>
      <c r="E336" s="35">
        <f t="shared" si="10"/>
        <v>1141.0900000000001</v>
      </c>
      <c r="F336" s="58">
        <f>IFERROR(VLOOKUP(B336,ADI!B:D,3,0),"0,00")</f>
        <v>1424.57</v>
      </c>
      <c r="G336" s="112">
        <v>1624.26</v>
      </c>
      <c r="H336" s="35">
        <f t="shared" si="11"/>
        <v>3048.83</v>
      </c>
      <c r="I336" s="45" t="str">
        <f>VLOOKUP(B336,'FOLHA RESUMIDA'!C:D,2,0)</f>
        <v>ANA PAULA SABINO L DE SOUZA</v>
      </c>
    </row>
    <row r="337" spans="1:9">
      <c r="A337" s="102">
        <v>1</v>
      </c>
      <c r="B337" s="107">
        <v>3057</v>
      </c>
      <c r="C337" s="100" t="s">
        <v>269</v>
      </c>
      <c r="D337" s="104">
        <v>1886.84</v>
      </c>
      <c r="E337" s="35">
        <f t="shared" si="10"/>
        <v>151.73000000000002</v>
      </c>
      <c r="F337" s="58">
        <f>IFERROR(VLOOKUP(B337,ADI!B:D,3,0),"0,00")</f>
        <v>641.53</v>
      </c>
      <c r="G337" s="112">
        <v>1093.58</v>
      </c>
      <c r="H337" s="35">
        <f t="shared" si="11"/>
        <v>1735.11</v>
      </c>
      <c r="I337" s="45" t="str">
        <f>VLOOKUP(B337,'FOLHA RESUMIDA'!C:D,2,0)</f>
        <v>YANNE TALITA PEREIRA CALIXTO</v>
      </c>
    </row>
    <row r="338" spans="1:9">
      <c r="A338" s="102">
        <v>1</v>
      </c>
      <c r="B338" s="107">
        <v>3062</v>
      </c>
      <c r="C338" s="100" t="s">
        <v>270</v>
      </c>
      <c r="D338" s="104">
        <v>1850.6</v>
      </c>
      <c r="E338" s="35">
        <f t="shared" si="10"/>
        <v>601.37999999999988</v>
      </c>
      <c r="F338" s="58">
        <f>IFERROR(VLOOKUP(B338,ADI!B:D,3,0),"0,00")</f>
        <v>437.65</v>
      </c>
      <c r="G338" s="112">
        <v>811.57</v>
      </c>
      <c r="H338" s="35">
        <f t="shared" si="11"/>
        <v>1249.22</v>
      </c>
      <c r="I338" s="45" t="str">
        <f>VLOOKUP(B338,'FOLHA RESUMIDA'!C:D,2,0)</f>
        <v>GRAZIELE MARIA DA SILVA</v>
      </c>
    </row>
    <row r="339" spans="1:9">
      <c r="A339" s="102">
        <v>1</v>
      </c>
      <c r="B339" s="107">
        <v>3063</v>
      </c>
      <c r="C339" s="100" t="s">
        <v>271</v>
      </c>
      <c r="D339" s="104">
        <v>4734.38</v>
      </c>
      <c r="E339" s="35">
        <f t="shared" si="10"/>
        <v>2514.42</v>
      </c>
      <c r="F339" s="58" t="str">
        <f>IFERROR(VLOOKUP(B339,ADI!B:D,3,0),"0,00")</f>
        <v>0,00</v>
      </c>
      <c r="G339" s="112">
        <v>2219.96</v>
      </c>
      <c r="H339" s="35">
        <f t="shared" si="11"/>
        <v>2219.96</v>
      </c>
      <c r="I339" s="45" t="str">
        <f>VLOOKUP(B339,'FOLHA RESUMIDA'!C:D,2,0)</f>
        <v>DEYBISON AFONSO PEREIRA</v>
      </c>
    </row>
    <row r="340" spans="1:9">
      <c r="A340" s="102">
        <v>1</v>
      </c>
      <c r="B340" s="107">
        <v>3066</v>
      </c>
      <c r="C340" s="100" t="s">
        <v>272</v>
      </c>
      <c r="D340" s="104">
        <v>259.56</v>
      </c>
      <c r="E340" s="35">
        <f t="shared" si="10"/>
        <v>259.56</v>
      </c>
      <c r="F340" s="58" t="str">
        <f>IFERROR(VLOOKUP(B340,ADI!B:D,3,0),"0,00")</f>
        <v>0,00</v>
      </c>
      <c r="G340" s="112">
        <v>0</v>
      </c>
      <c r="H340" s="35">
        <f t="shared" si="11"/>
        <v>0</v>
      </c>
      <c r="I340" s="45" t="str">
        <f>VLOOKUP(B340,'FOLHA RESUMIDA'!C:D,2,0)</f>
        <v>GENIVAL F DA SILVA JUNIOR</v>
      </c>
    </row>
    <row r="341" spans="1:9">
      <c r="A341" s="102">
        <v>1</v>
      </c>
      <c r="B341" s="107">
        <v>3067</v>
      </c>
      <c r="C341" s="100" t="s">
        <v>273</v>
      </c>
      <c r="D341" s="104">
        <v>2709.22</v>
      </c>
      <c r="E341" s="35">
        <f t="shared" si="10"/>
        <v>741.50999999999976</v>
      </c>
      <c r="F341" s="58">
        <f>IFERROR(VLOOKUP(B341,ADI!B:D,3,0),"0,00")</f>
        <v>921.13</v>
      </c>
      <c r="G341" s="112">
        <v>1046.58</v>
      </c>
      <c r="H341" s="35">
        <f t="shared" si="11"/>
        <v>1967.71</v>
      </c>
      <c r="I341" s="45" t="str">
        <f>VLOOKUP(B341,'FOLHA RESUMIDA'!C:D,2,0)</f>
        <v>EMANUELA AMELIA DE A  AGUIAR</v>
      </c>
    </row>
    <row r="342" spans="1:9">
      <c r="A342" s="102">
        <v>16</v>
      </c>
      <c r="B342" s="107">
        <v>3069</v>
      </c>
      <c r="C342" s="100" t="s">
        <v>353</v>
      </c>
      <c r="D342" s="104">
        <v>2863.42</v>
      </c>
      <c r="E342" s="35">
        <f t="shared" si="10"/>
        <v>2530.31</v>
      </c>
      <c r="F342" s="58" t="str">
        <f>IFERROR(VLOOKUP(B342,ADI!B:D,3,0),"0,00")</f>
        <v>0,00</v>
      </c>
      <c r="G342" s="112">
        <v>333.11</v>
      </c>
      <c r="H342" s="35">
        <f t="shared" si="11"/>
        <v>333.11</v>
      </c>
      <c r="I342" s="45" t="str">
        <f>VLOOKUP(B342,'FOLHA RESUMIDA'!C:D,2,0)</f>
        <v>ANDRE LUIS MOTA PIRES</v>
      </c>
    </row>
    <row r="343" spans="1:9">
      <c r="A343" s="102">
        <v>1</v>
      </c>
      <c r="B343" s="107">
        <v>3081</v>
      </c>
      <c r="C343" s="100" t="s">
        <v>274</v>
      </c>
      <c r="D343" s="104">
        <v>2009.53</v>
      </c>
      <c r="E343" s="35">
        <f t="shared" si="10"/>
        <v>2009.53</v>
      </c>
      <c r="F343" s="58" t="str">
        <f>IFERROR(VLOOKUP(B343,ADI!B:D,3,0),"0,00")</f>
        <v>0,00</v>
      </c>
      <c r="G343" s="112">
        <v>0</v>
      </c>
      <c r="H343" s="35">
        <f t="shared" si="11"/>
        <v>0</v>
      </c>
      <c r="I343" s="45" t="str">
        <f>VLOOKUP(B343,'FOLHA RESUMIDA'!C:D,2,0)</f>
        <v>MAILTON NOBRE DE MEDEIROS</v>
      </c>
    </row>
    <row r="344" spans="1:9">
      <c r="A344" s="102">
        <v>1</v>
      </c>
      <c r="B344" s="107">
        <v>3086</v>
      </c>
      <c r="C344" s="100" t="s">
        <v>354</v>
      </c>
      <c r="D344" s="104">
        <v>6194.95</v>
      </c>
      <c r="E344" s="35">
        <f t="shared" si="10"/>
        <v>6194.95</v>
      </c>
      <c r="F344" s="58" t="str">
        <f>IFERROR(VLOOKUP(B344,ADI!B:D,3,0),"0,00")</f>
        <v>0,00</v>
      </c>
      <c r="G344" s="112">
        <v>0</v>
      </c>
      <c r="H344" s="35">
        <f t="shared" si="11"/>
        <v>0</v>
      </c>
      <c r="I344" s="45" t="str">
        <f>VLOOKUP(B344,'FOLHA RESUMIDA'!C:D,2,0)</f>
        <v>DIMAS CARDOSO CAMPOS</v>
      </c>
    </row>
    <row r="345" spans="1:9">
      <c r="A345" s="102">
        <v>1</v>
      </c>
      <c r="B345" s="107">
        <v>3092</v>
      </c>
      <c r="C345" s="100" t="s">
        <v>568</v>
      </c>
      <c r="D345" s="104">
        <v>41962.2</v>
      </c>
      <c r="E345" s="35">
        <f t="shared" si="10"/>
        <v>9253.5399999999972</v>
      </c>
      <c r="F345" s="58">
        <f>IFERROR(VLOOKUP(B345,ADI!B:D,3,0),"0,00")</f>
        <v>7133.57</v>
      </c>
      <c r="G345" s="112">
        <v>25575.09</v>
      </c>
      <c r="H345" s="35">
        <f t="shared" si="11"/>
        <v>32708.66</v>
      </c>
      <c r="I345" s="45" t="str">
        <f>VLOOKUP(B345,'FOLHA RESUMIDA'!C:D,2,0)</f>
        <v>BETY ANNE DE A SENNA</v>
      </c>
    </row>
    <row r="346" spans="1:9">
      <c r="A346" s="102">
        <v>1</v>
      </c>
      <c r="B346" s="107">
        <v>3112</v>
      </c>
      <c r="C346" s="100" t="s">
        <v>275</v>
      </c>
      <c r="D346" s="104">
        <v>6599.49</v>
      </c>
      <c r="E346" s="35">
        <f t="shared" si="10"/>
        <v>2090.25</v>
      </c>
      <c r="F346" s="58">
        <f>IFERROR(VLOOKUP(B346,ADI!B:D,3,0),"0,00")</f>
        <v>921.13</v>
      </c>
      <c r="G346" s="112">
        <v>3588.11</v>
      </c>
      <c r="H346" s="35">
        <f t="shared" si="11"/>
        <v>4509.24</v>
      </c>
      <c r="I346" s="45" t="str">
        <f>VLOOKUP(B346,'FOLHA RESUMIDA'!C:D,2,0)</f>
        <v>DIEGO SCHMITH OLIVEIRA DE LIMA</v>
      </c>
    </row>
    <row r="347" spans="1:9">
      <c r="A347" s="102">
        <v>1</v>
      </c>
      <c r="B347" s="107">
        <v>3132</v>
      </c>
      <c r="C347" s="100" t="s">
        <v>276</v>
      </c>
      <c r="D347" s="104">
        <v>3040.95</v>
      </c>
      <c r="E347" s="35">
        <f t="shared" si="10"/>
        <v>933.5</v>
      </c>
      <c r="F347" s="58">
        <f>IFERROR(VLOOKUP(B347,ADI!B:D,3,0),"0,00")</f>
        <v>921.13</v>
      </c>
      <c r="G347" s="112">
        <v>1186.32</v>
      </c>
      <c r="H347" s="35">
        <f t="shared" si="11"/>
        <v>2107.4499999999998</v>
      </c>
      <c r="I347" s="45" t="str">
        <f>VLOOKUP(B347,'FOLHA RESUMIDA'!C:D,2,0)</f>
        <v>TALITA ANDREIA MARTINS GONZAGA</v>
      </c>
    </row>
    <row r="348" spans="1:9">
      <c r="A348" s="102">
        <v>1</v>
      </c>
      <c r="B348" s="107">
        <v>3134</v>
      </c>
      <c r="C348" s="100" t="s">
        <v>277</v>
      </c>
      <c r="D348" s="104">
        <v>2325.44</v>
      </c>
      <c r="E348" s="35">
        <f t="shared" si="10"/>
        <v>314.42000000000007</v>
      </c>
      <c r="F348" s="58">
        <f>IFERROR(VLOOKUP(B348,ADI!B:D,3,0),"0,00")</f>
        <v>641.53</v>
      </c>
      <c r="G348" s="112">
        <v>1369.49</v>
      </c>
      <c r="H348" s="35">
        <f t="shared" si="11"/>
        <v>2011.02</v>
      </c>
      <c r="I348" s="45" t="str">
        <f>VLOOKUP(B348,'FOLHA RESUMIDA'!C:D,2,0)</f>
        <v>ESTEVAN DE ALMEIDA FALCAO</v>
      </c>
    </row>
    <row r="349" spans="1:9">
      <c r="A349" s="102">
        <v>1</v>
      </c>
      <c r="B349" s="107">
        <v>3135</v>
      </c>
      <c r="C349" s="100" t="s">
        <v>278</v>
      </c>
      <c r="D349" s="104">
        <v>5927.57</v>
      </c>
      <c r="E349" s="35">
        <f t="shared" si="10"/>
        <v>1501.1599999999999</v>
      </c>
      <c r="F349" s="58">
        <f>IFERROR(VLOOKUP(B349,ADI!B:D,3,0),"0,00")</f>
        <v>1902.59</v>
      </c>
      <c r="G349" s="112">
        <v>2523.8200000000002</v>
      </c>
      <c r="H349" s="35">
        <f t="shared" si="11"/>
        <v>4426.41</v>
      </c>
      <c r="I349" s="45" t="str">
        <f>VLOOKUP(B349,'FOLHA RESUMIDA'!C:D,2,0)</f>
        <v>RAFAEL DE MENEZES E S PIRES</v>
      </c>
    </row>
    <row r="350" spans="1:9">
      <c r="A350" s="102">
        <v>1</v>
      </c>
      <c r="B350" s="107">
        <v>3136</v>
      </c>
      <c r="C350" s="100" t="s">
        <v>279</v>
      </c>
      <c r="D350" s="104">
        <v>4444.6499999999996</v>
      </c>
      <c r="E350" s="35">
        <f t="shared" si="10"/>
        <v>948.74999999999955</v>
      </c>
      <c r="F350" s="58">
        <f>IFERROR(VLOOKUP(B350,ADI!B:D,3,0),"0,00")</f>
        <v>1078.42</v>
      </c>
      <c r="G350" s="112">
        <v>2417.48</v>
      </c>
      <c r="H350" s="35">
        <f t="shared" si="11"/>
        <v>3495.9</v>
      </c>
      <c r="I350" s="45" t="str">
        <f>VLOOKUP(B350,'FOLHA RESUMIDA'!C:D,2,0)</f>
        <v>ALEXANDER BEZERRA</v>
      </c>
    </row>
    <row r="351" spans="1:9">
      <c r="A351" s="102">
        <v>1</v>
      </c>
      <c r="B351" s="107">
        <v>3138</v>
      </c>
      <c r="C351" s="100" t="s">
        <v>280</v>
      </c>
      <c r="D351" s="104">
        <v>3040.95</v>
      </c>
      <c r="E351" s="35">
        <f t="shared" si="10"/>
        <v>946.48</v>
      </c>
      <c r="F351" s="58">
        <f>IFERROR(VLOOKUP(B351,ADI!B:D,3,0),"0,00")</f>
        <v>921.13</v>
      </c>
      <c r="G351" s="112">
        <v>1173.3399999999999</v>
      </c>
      <c r="H351" s="35">
        <f t="shared" si="11"/>
        <v>2094.4699999999998</v>
      </c>
      <c r="I351" s="45" t="str">
        <f>VLOOKUP(B351,'FOLHA RESUMIDA'!C:D,2,0)</f>
        <v>MANUELA SILVA DE LIMA B DA PAZ</v>
      </c>
    </row>
    <row r="352" spans="1:9">
      <c r="A352" s="102">
        <v>1</v>
      </c>
      <c r="B352" s="107">
        <v>3139</v>
      </c>
      <c r="C352" s="100" t="s">
        <v>281</v>
      </c>
      <c r="D352" s="104">
        <v>1888.38</v>
      </c>
      <c r="E352" s="35">
        <f t="shared" si="10"/>
        <v>1035.6100000000001</v>
      </c>
      <c r="F352" s="58">
        <f>IFERROR(VLOOKUP(B352,ADI!B:D,3,0),"0,00")</f>
        <v>641.53</v>
      </c>
      <c r="G352" s="112">
        <v>211.24</v>
      </c>
      <c r="H352" s="35">
        <f t="shared" si="11"/>
        <v>852.77</v>
      </c>
      <c r="I352" s="45" t="str">
        <f>VLOOKUP(B352,'FOLHA RESUMIDA'!C:D,2,0)</f>
        <v>JOAO ROBERTO  MACHADO ARAUJO</v>
      </c>
    </row>
    <row r="353" spans="1:9">
      <c r="A353" s="102">
        <v>1</v>
      </c>
      <c r="B353" s="107">
        <v>3147</v>
      </c>
      <c r="C353" s="100" t="s">
        <v>282</v>
      </c>
      <c r="D353" s="104">
        <v>1412</v>
      </c>
      <c r="E353" s="35">
        <f t="shared" si="10"/>
        <v>172.36000000000013</v>
      </c>
      <c r="F353" s="58">
        <f>IFERROR(VLOOKUP(B353,ADI!B:D,3,0),"0,00")</f>
        <v>437.65</v>
      </c>
      <c r="G353" s="112">
        <v>801.99</v>
      </c>
      <c r="H353" s="35">
        <f t="shared" si="11"/>
        <v>1239.6399999999999</v>
      </c>
      <c r="I353" s="45" t="str">
        <f>VLOOKUP(B353,'FOLHA RESUMIDA'!C:D,2,0)</f>
        <v>ALZENIRA PEREIRA DA SILVA</v>
      </c>
    </row>
    <row r="354" spans="1:9">
      <c r="A354" s="102">
        <v>1</v>
      </c>
      <c r="B354" s="107">
        <v>3152</v>
      </c>
      <c r="C354" s="100" t="s">
        <v>283</v>
      </c>
      <c r="D354" s="104">
        <v>1412</v>
      </c>
      <c r="E354" s="35">
        <f t="shared" si="10"/>
        <v>172.36000000000013</v>
      </c>
      <c r="F354" s="58">
        <f>IFERROR(VLOOKUP(B354,ADI!B:D,3,0),"0,00")</f>
        <v>437.65</v>
      </c>
      <c r="G354" s="112">
        <v>801.99</v>
      </c>
      <c r="H354" s="35">
        <f t="shared" si="11"/>
        <v>1239.6399999999999</v>
      </c>
      <c r="I354" s="45" t="str">
        <f>VLOOKUP(B354,'FOLHA RESUMIDA'!C:D,2,0)</f>
        <v>DANIEL CIRILO DOS SANTOS</v>
      </c>
    </row>
    <row r="355" spans="1:9">
      <c r="A355" s="102">
        <v>1</v>
      </c>
      <c r="B355" s="107">
        <v>3154</v>
      </c>
      <c r="C355" s="100" t="s">
        <v>284</v>
      </c>
      <c r="D355" s="104">
        <v>1626.54</v>
      </c>
      <c r="E355" s="35">
        <f t="shared" si="10"/>
        <v>929.99</v>
      </c>
      <c r="F355" s="58" t="str">
        <f>IFERROR(VLOOKUP(B355,ADI!B:D,3,0),"0,00")</f>
        <v>0,00</v>
      </c>
      <c r="G355" s="112">
        <v>696.55</v>
      </c>
      <c r="H355" s="35">
        <f t="shared" si="11"/>
        <v>696.55</v>
      </c>
      <c r="I355" s="45" t="str">
        <f>VLOOKUP(B355,'FOLHA RESUMIDA'!C:D,2,0)</f>
        <v>DANIELLE D O A DE MIRANDA</v>
      </c>
    </row>
    <row r="356" spans="1:9">
      <c r="A356" s="102">
        <v>1</v>
      </c>
      <c r="B356" s="107">
        <v>3156</v>
      </c>
      <c r="C356" s="100" t="s">
        <v>285</v>
      </c>
      <c r="D356" s="104">
        <v>1413.95</v>
      </c>
      <c r="E356" s="35">
        <f t="shared" si="10"/>
        <v>421.6400000000001</v>
      </c>
      <c r="F356" s="58">
        <f>IFERROR(VLOOKUP(B356,ADI!B:D,3,0),"0,00")</f>
        <v>141.4</v>
      </c>
      <c r="G356" s="112">
        <v>850.91</v>
      </c>
      <c r="H356" s="35">
        <f t="shared" si="11"/>
        <v>992.31</v>
      </c>
      <c r="I356" s="45" t="str">
        <f>VLOOKUP(B356,'FOLHA RESUMIDA'!C:D,2,0)</f>
        <v>GILVANEIDE LAURENTINO MARTINS</v>
      </c>
    </row>
    <row r="357" spans="1:9">
      <c r="A357" s="102">
        <v>1</v>
      </c>
      <c r="B357" s="107">
        <v>3160</v>
      </c>
      <c r="C357" s="100" t="s">
        <v>286</v>
      </c>
      <c r="D357" s="104">
        <v>1886.84</v>
      </c>
      <c r="E357" s="35">
        <f t="shared" si="10"/>
        <v>824.18000000000006</v>
      </c>
      <c r="F357" s="58">
        <f>IFERROR(VLOOKUP(B357,ADI!B:D,3,0),"0,00")</f>
        <v>641.53</v>
      </c>
      <c r="G357" s="112">
        <v>421.13</v>
      </c>
      <c r="H357" s="35">
        <f t="shared" si="11"/>
        <v>1062.6599999999999</v>
      </c>
      <c r="I357" s="45" t="str">
        <f>VLOOKUP(B357,'FOLHA RESUMIDA'!C:D,2,0)</f>
        <v>LUCIANNA NUNES LIRA</v>
      </c>
    </row>
    <row r="358" spans="1:9">
      <c r="A358" s="102">
        <v>1</v>
      </c>
      <c r="B358" s="107">
        <v>3164</v>
      </c>
      <c r="C358" s="100" t="s">
        <v>287</v>
      </c>
      <c r="D358" s="104">
        <v>1886.84</v>
      </c>
      <c r="E358" s="35">
        <f t="shared" si="10"/>
        <v>741.74</v>
      </c>
      <c r="F358" s="58">
        <f>IFERROR(VLOOKUP(B358,ADI!B:D,3,0),"0,00")</f>
        <v>641.53</v>
      </c>
      <c r="G358" s="112">
        <v>503.57</v>
      </c>
      <c r="H358" s="35">
        <f t="shared" si="11"/>
        <v>1145.0999999999999</v>
      </c>
      <c r="I358" s="45" t="str">
        <f>VLOOKUP(B358,'FOLHA RESUMIDA'!C:D,2,0)</f>
        <v>MONIQUE FERRAZ PEREIRA</v>
      </c>
    </row>
    <row r="359" spans="1:9">
      <c r="A359" s="102">
        <v>1</v>
      </c>
      <c r="B359" s="107">
        <v>3165</v>
      </c>
      <c r="C359" s="100" t="s">
        <v>288</v>
      </c>
      <c r="D359" s="104">
        <v>2325.44</v>
      </c>
      <c r="E359" s="35">
        <f t="shared" si="10"/>
        <v>1360.0800000000002</v>
      </c>
      <c r="F359" s="58">
        <f>IFERROR(VLOOKUP(B359,ADI!B:D,3,0),"0,00")</f>
        <v>641.53</v>
      </c>
      <c r="G359" s="112">
        <v>323.83</v>
      </c>
      <c r="H359" s="35">
        <f t="shared" si="11"/>
        <v>965.3599999999999</v>
      </c>
      <c r="I359" s="45" t="str">
        <f>VLOOKUP(B359,'FOLHA RESUMIDA'!C:D,2,0)</f>
        <v>PATRICIA SERPA PEIXOTO</v>
      </c>
    </row>
    <row r="360" spans="1:9">
      <c r="A360" s="102">
        <v>1</v>
      </c>
      <c r="B360" s="107">
        <v>3167</v>
      </c>
      <c r="C360" s="100" t="s">
        <v>289</v>
      </c>
      <c r="D360" s="104">
        <v>17094.13</v>
      </c>
      <c r="E360" s="35">
        <f t="shared" si="10"/>
        <v>15371.04</v>
      </c>
      <c r="F360" s="58" t="str">
        <f>IFERROR(VLOOKUP(B360,ADI!B:D,3,0),"0,00")</f>
        <v>0,00</v>
      </c>
      <c r="G360" s="112">
        <v>1723.09</v>
      </c>
      <c r="H360" s="35">
        <f t="shared" si="11"/>
        <v>1723.09</v>
      </c>
      <c r="I360" s="45" t="str">
        <f>VLOOKUP(B360,'FOLHA RESUMIDA'!C:D,2,0)</f>
        <v>POLYANA BEZERRA SOUTO SANTOS</v>
      </c>
    </row>
    <row r="361" spans="1:9">
      <c r="A361" s="102">
        <v>1</v>
      </c>
      <c r="B361" s="107">
        <v>3169</v>
      </c>
      <c r="C361" s="100" t="s">
        <v>290</v>
      </c>
      <c r="D361" s="104">
        <v>2862</v>
      </c>
      <c r="E361" s="35">
        <f t="shared" si="10"/>
        <v>664.69999999999982</v>
      </c>
      <c r="F361" s="58">
        <f>IFERROR(VLOOKUP(B361,ADI!B:D,3,0),"0,00")</f>
        <v>930.65</v>
      </c>
      <c r="G361" s="112">
        <v>1266.6500000000001</v>
      </c>
      <c r="H361" s="35">
        <f t="shared" si="11"/>
        <v>2197.3000000000002</v>
      </c>
      <c r="I361" s="45" t="str">
        <f>VLOOKUP(B361,'FOLHA RESUMIDA'!C:D,2,0)</f>
        <v>RENATA BEZERRA DA SILVA</v>
      </c>
    </row>
    <row r="362" spans="1:9">
      <c r="A362" s="102">
        <v>1</v>
      </c>
      <c r="B362" s="107">
        <v>3172</v>
      </c>
      <c r="C362" s="100" t="s">
        <v>291</v>
      </c>
      <c r="D362" s="104">
        <v>1412</v>
      </c>
      <c r="E362" s="35">
        <f t="shared" si="10"/>
        <v>316.05999999999995</v>
      </c>
      <c r="F362" s="58">
        <f>IFERROR(VLOOKUP(B362,ADI!B:D,3,0),"0,00")</f>
        <v>437.65</v>
      </c>
      <c r="G362" s="112">
        <v>658.29</v>
      </c>
      <c r="H362" s="35">
        <f t="shared" si="11"/>
        <v>1095.94</v>
      </c>
      <c r="I362" s="45" t="str">
        <f>VLOOKUP(B362,'FOLHA RESUMIDA'!C:D,2,0)</f>
        <v>SAVIO BARCELOS DE MELO</v>
      </c>
    </row>
    <row r="363" spans="1:9">
      <c r="A363" s="102">
        <v>1</v>
      </c>
      <c r="B363" s="107">
        <v>3175</v>
      </c>
      <c r="C363" s="100" t="s">
        <v>292</v>
      </c>
      <c r="D363" s="104">
        <v>8359.41</v>
      </c>
      <c r="E363" s="35">
        <f t="shared" si="10"/>
        <v>4386.71</v>
      </c>
      <c r="F363" s="58">
        <f>IFERROR(VLOOKUP(B363,ADI!B:D,3,0),"0,00")</f>
        <v>2729.41</v>
      </c>
      <c r="G363" s="112">
        <v>1243.29</v>
      </c>
      <c r="H363" s="35">
        <f t="shared" si="11"/>
        <v>3972.7</v>
      </c>
      <c r="I363" s="45" t="str">
        <f>VLOOKUP(B363,'FOLHA RESUMIDA'!C:D,2,0)</f>
        <v>VIVIANE SOARES DE JESUS</v>
      </c>
    </row>
    <row r="364" spans="1:9">
      <c r="A364" s="102">
        <v>1</v>
      </c>
      <c r="B364" s="107">
        <v>3177</v>
      </c>
      <c r="C364" s="100" t="s">
        <v>293</v>
      </c>
      <c r="D364" s="104">
        <v>12977.65</v>
      </c>
      <c r="E364" s="35">
        <f t="shared" si="10"/>
        <v>7798.3399999999992</v>
      </c>
      <c r="F364" s="58" t="str">
        <f>IFERROR(VLOOKUP(B364,ADI!B:D,3,0),"0,00")</f>
        <v>0,00</v>
      </c>
      <c r="G364" s="112">
        <v>5179.3100000000004</v>
      </c>
      <c r="H364" s="35">
        <f t="shared" si="11"/>
        <v>5179.3100000000004</v>
      </c>
      <c r="I364" s="45" t="str">
        <f>VLOOKUP(B364,'FOLHA RESUMIDA'!C:D,2,0)</f>
        <v>DEMOSTENES FIGUEIREDO DE SOUSA</v>
      </c>
    </row>
    <row r="365" spans="1:9">
      <c r="A365" s="102">
        <v>1</v>
      </c>
      <c r="B365" s="107">
        <v>3178</v>
      </c>
      <c r="C365" s="100" t="s">
        <v>294</v>
      </c>
      <c r="D365" s="104">
        <v>8466.2800000000007</v>
      </c>
      <c r="E365" s="35">
        <f t="shared" si="10"/>
        <v>2371.2400000000007</v>
      </c>
      <c r="F365" s="58">
        <f>IFERROR(VLOOKUP(B365,ADI!B:D,3,0),"0,00")</f>
        <v>2729.41</v>
      </c>
      <c r="G365" s="112">
        <v>3365.63</v>
      </c>
      <c r="H365" s="35">
        <f t="shared" si="11"/>
        <v>6095.04</v>
      </c>
      <c r="I365" s="45" t="str">
        <f>VLOOKUP(B365,'FOLHA RESUMIDA'!C:D,2,0)</f>
        <v>HOSANA SUELEM S DE MIRANDA</v>
      </c>
    </row>
    <row r="366" spans="1:9">
      <c r="A366" s="102">
        <v>1</v>
      </c>
      <c r="B366" s="107">
        <v>3180</v>
      </c>
      <c r="C366" s="100" t="s">
        <v>295</v>
      </c>
      <c r="D366" s="104">
        <v>8359.41</v>
      </c>
      <c r="E366" s="35">
        <f t="shared" si="10"/>
        <v>2583.8000000000002</v>
      </c>
      <c r="F366" s="58">
        <f>IFERROR(VLOOKUP(B366,ADI!B:D,3,0),"0,00")</f>
        <v>2729.41</v>
      </c>
      <c r="G366" s="112">
        <v>3046.2</v>
      </c>
      <c r="H366" s="35">
        <f t="shared" si="11"/>
        <v>5775.61</v>
      </c>
      <c r="I366" s="45" t="str">
        <f>VLOOKUP(B366,'FOLHA RESUMIDA'!C:D,2,0)</f>
        <v>CAIO CESAR DE A R SILVA</v>
      </c>
    </row>
    <row r="367" spans="1:9">
      <c r="A367" s="102">
        <v>1</v>
      </c>
      <c r="B367" s="107">
        <v>3182</v>
      </c>
      <c r="C367" s="100" t="s">
        <v>296</v>
      </c>
      <c r="D367" s="104">
        <v>2233.81</v>
      </c>
      <c r="E367" s="35">
        <f t="shared" si="10"/>
        <v>1163.0999999999999</v>
      </c>
      <c r="F367" s="58">
        <f>IFERROR(VLOOKUP(B367,ADI!B:D,3,0),"0,00")</f>
        <v>471.71</v>
      </c>
      <c r="G367" s="112">
        <v>599</v>
      </c>
      <c r="H367" s="35">
        <f t="shared" si="11"/>
        <v>1070.71</v>
      </c>
      <c r="I367" s="45" t="str">
        <f>VLOOKUP(B367,'FOLHA RESUMIDA'!C:D,2,0)</f>
        <v>VANELLY FERREIRA DE SOUZA</v>
      </c>
    </row>
    <row r="368" spans="1:9">
      <c r="A368" s="102">
        <v>1</v>
      </c>
      <c r="B368" s="107">
        <v>3183</v>
      </c>
      <c r="C368" s="100" t="s">
        <v>297</v>
      </c>
      <c r="D368" s="104">
        <v>2874.27</v>
      </c>
      <c r="E368" s="35">
        <f t="shared" si="10"/>
        <v>668.4699999999998</v>
      </c>
      <c r="F368" s="58">
        <f>IFERROR(VLOOKUP(B368,ADI!B:D,3,0),"0,00")</f>
        <v>641.53</v>
      </c>
      <c r="G368" s="112">
        <v>1564.27</v>
      </c>
      <c r="H368" s="35">
        <f t="shared" si="11"/>
        <v>2205.8000000000002</v>
      </c>
      <c r="I368" s="45" t="str">
        <f>VLOOKUP(B368,'FOLHA RESUMIDA'!C:D,2,0)</f>
        <v>DALETE VICENTE DE LIMA</v>
      </c>
    </row>
    <row r="369" spans="1:9">
      <c r="A369" s="102">
        <v>1</v>
      </c>
      <c r="B369" s="107">
        <v>3194</v>
      </c>
      <c r="C369" s="100" t="s">
        <v>298</v>
      </c>
      <c r="D369" s="104">
        <v>5996.98</v>
      </c>
      <c r="E369" s="35">
        <f t="shared" si="10"/>
        <v>4094.3899999999994</v>
      </c>
      <c r="F369" s="58">
        <f>IFERROR(VLOOKUP(B369,ADI!B:D,3,0),"0,00")</f>
        <v>1902.59</v>
      </c>
      <c r="G369" s="112">
        <v>0</v>
      </c>
      <c r="H369" s="35">
        <f t="shared" si="11"/>
        <v>1902.59</v>
      </c>
      <c r="I369" s="45" t="str">
        <f>VLOOKUP(B369,'FOLHA RESUMIDA'!C:D,2,0)</f>
        <v>ODAYANNA KESSY F MONTEIRO</v>
      </c>
    </row>
    <row r="370" spans="1:9">
      <c r="A370" s="102">
        <v>1</v>
      </c>
      <c r="B370" s="107">
        <v>3201</v>
      </c>
      <c r="C370" s="100" t="s">
        <v>299</v>
      </c>
      <c r="D370" s="104">
        <v>1958.04</v>
      </c>
      <c r="E370" s="35">
        <f t="shared" si="10"/>
        <v>1956.6599999999999</v>
      </c>
      <c r="F370" s="58" t="str">
        <f>IFERROR(VLOOKUP(B370,ADI!B:D,3,0),"0,00")</f>
        <v>0,00</v>
      </c>
      <c r="G370" s="112">
        <v>1.38</v>
      </c>
      <c r="H370" s="35">
        <f t="shared" si="11"/>
        <v>1.38</v>
      </c>
      <c r="I370" s="45" t="str">
        <f>VLOOKUP(B370,'FOLHA RESUMIDA'!C:D,2,0)</f>
        <v>LUCIENE TORRES GALINDO DE MELO</v>
      </c>
    </row>
    <row r="371" spans="1:9">
      <c r="A371" s="102">
        <v>1</v>
      </c>
      <c r="B371" s="107">
        <v>3208</v>
      </c>
      <c r="C371" s="100" t="s">
        <v>300</v>
      </c>
      <c r="D371" s="104">
        <v>5090.93</v>
      </c>
      <c r="E371" s="35">
        <f t="shared" si="10"/>
        <v>3040.8100000000004</v>
      </c>
      <c r="F371" s="58" t="str">
        <f>IFERROR(VLOOKUP(B371,ADI!B:D,3,0),"0,00")</f>
        <v>0,00</v>
      </c>
      <c r="G371" s="112">
        <v>2050.12</v>
      </c>
      <c r="H371" s="35">
        <f t="shared" si="11"/>
        <v>2050.12</v>
      </c>
      <c r="I371" s="45" t="str">
        <f>VLOOKUP(B371,'FOLHA RESUMIDA'!C:D,2,0)</f>
        <v>FABIOLA LAPORTE DE A TRINDADE</v>
      </c>
    </row>
    <row r="372" spans="1:9">
      <c r="A372" s="102">
        <v>1</v>
      </c>
      <c r="B372" s="107">
        <v>3220</v>
      </c>
      <c r="C372" s="100" t="s">
        <v>301</v>
      </c>
      <c r="D372" s="104">
        <v>8322.24</v>
      </c>
      <c r="E372" s="35">
        <f t="shared" si="10"/>
        <v>2065.67</v>
      </c>
      <c r="F372" s="58">
        <f>IFERROR(VLOOKUP(B372,ADI!B:D,3,0),"0,00")</f>
        <v>2829.56</v>
      </c>
      <c r="G372" s="112">
        <v>3427.01</v>
      </c>
      <c r="H372" s="35">
        <f t="shared" si="11"/>
        <v>6256.57</v>
      </c>
      <c r="I372" s="45" t="str">
        <f>VLOOKUP(B372,'FOLHA RESUMIDA'!C:D,2,0)</f>
        <v>RENATA RODRIGUES C DE MELO</v>
      </c>
    </row>
    <row r="373" spans="1:9">
      <c r="A373" s="102">
        <v>1</v>
      </c>
      <c r="B373" s="107">
        <v>3221</v>
      </c>
      <c r="C373" s="100" t="s">
        <v>302</v>
      </c>
      <c r="D373" s="104">
        <v>4977.59</v>
      </c>
      <c r="E373" s="35">
        <f t="shared" si="10"/>
        <v>2732.2</v>
      </c>
      <c r="F373" s="58">
        <f>IFERROR(VLOOKUP(B373,ADI!B:D,3,0),"0,00")</f>
        <v>1158.73</v>
      </c>
      <c r="G373" s="112">
        <v>1086.6600000000001</v>
      </c>
      <c r="H373" s="35">
        <f t="shared" si="11"/>
        <v>2245.3900000000003</v>
      </c>
      <c r="I373" s="45" t="str">
        <f>VLOOKUP(B373,'FOLHA RESUMIDA'!C:D,2,0)</f>
        <v>MARIA ERLANI BARBOSA SILVA</v>
      </c>
    </row>
    <row r="374" spans="1:9">
      <c r="A374" s="102">
        <v>1</v>
      </c>
      <c r="B374" s="107">
        <v>3228</v>
      </c>
      <c r="C374" s="100" t="s">
        <v>408</v>
      </c>
      <c r="D374" s="104">
        <v>3428.81</v>
      </c>
      <c r="E374" s="35">
        <f t="shared" si="10"/>
        <v>664.44</v>
      </c>
      <c r="F374" s="58">
        <f>IFERROR(VLOOKUP(B374,ADI!B:D,3,0),"0,00")</f>
        <v>641.53</v>
      </c>
      <c r="G374" s="112">
        <v>2122.84</v>
      </c>
      <c r="H374" s="35">
        <f t="shared" si="11"/>
        <v>2764.37</v>
      </c>
      <c r="I374" s="45" t="str">
        <f>VLOOKUP(B374,'FOLHA RESUMIDA'!C:D,2,0)</f>
        <v>RENATO VELOSO LINO DE OLIVEIRA</v>
      </c>
    </row>
    <row r="375" spans="1:9">
      <c r="A375" s="102">
        <v>1</v>
      </c>
      <c r="B375" s="107">
        <v>3229</v>
      </c>
      <c r="C375" s="100" t="s">
        <v>303</v>
      </c>
      <c r="D375" s="104">
        <v>2709.22</v>
      </c>
      <c r="E375" s="35">
        <f t="shared" si="10"/>
        <v>1528.6899999999998</v>
      </c>
      <c r="F375" s="58">
        <f>IFERROR(VLOOKUP(B375,ADI!B:D,3,0),"0,00")</f>
        <v>921.13</v>
      </c>
      <c r="G375" s="112">
        <v>259.39999999999998</v>
      </c>
      <c r="H375" s="35">
        <f t="shared" si="11"/>
        <v>1180.53</v>
      </c>
      <c r="I375" s="45" t="str">
        <f>VLOOKUP(B375,'FOLHA RESUMIDA'!C:D,2,0)</f>
        <v>WELTON FERNANDES DE PAULA</v>
      </c>
    </row>
    <row r="376" spans="1:9">
      <c r="A376" s="102">
        <v>1</v>
      </c>
      <c r="B376" s="107">
        <v>3232</v>
      </c>
      <c r="C376" s="100" t="s">
        <v>304</v>
      </c>
      <c r="D376" s="104">
        <v>3055.64</v>
      </c>
      <c r="E376" s="35">
        <f t="shared" si="10"/>
        <v>2755.21</v>
      </c>
      <c r="F376" s="58" t="str">
        <f>IFERROR(VLOOKUP(B376,ADI!B:D,3,0),"0,00")</f>
        <v>0,00</v>
      </c>
      <c r="G376" s="112">
        <v>300.43</v>
      </c>
      <c r="H376" s="35">
        <f t="shared" si="11"/>
        <v>300.43</v>
      </c>
      <c r="I376" s="45" t="str">
        <f>VLOOKUP(B376,'FOLHA RESUMIDA'!C:D,2,0)</f>
        <v>MARCOS ANTONIO SILVA DE LIMA</v>
      </c>
    </row>
    <row r="377" spans="1:9">
      <c r="A377" s="102">
        <v>1</v>
      </c>
      <c r="B377" s="107">
        <v>3233</v>
      </c>
      <c r="C377" s="100" t="s">
        <v>305</v>
      </c>
      <c r="D377" s="104">
        <v>559.12</v>
      </c>
      <c r="E377" s="35">
        <f t="shared" si="10"/>
        <v>559.12</v>
      </c>
      <c r="F377" s="58" t="str">
        <f>IFERROR(VLOOKUP(B377,ADI!B:D,3,0),"0,00")</f>
        <v>0,00</v>
      </c>
      <c r="G377" s="112">
        <v>0</v>
      </c>
      <c r="H377" s="35">
        <f t="shared" si="11"/>
        <v>0</v>
      </c>
      <c r="I377" s="45" t="str">
        <f>VLOOKUP(B377,'FOLHA RESUMIDA'!C:D,2,0)</f>
        <v>MARIANA JOYCE BEZERRA DA SILVA</v>
      </c>
    </row>
    <row r="378" spans="1:9">
      <c r="A378" s="102">
        <v>1</v>
      </c>
      <c r="B378" s="107">
        <v>3237</v>
      </c>
      <c r="C378" s="100" t="s">
        <v>306</v>
      </c>
      <c r="D378" s="104">
        <v>1886.84</v>
      </c>
      <c r="E378" s="35">
        <f t="shared" si="10"/>
        <v>479.53</v>
      </c>
      <c r="F378" s="58">
        <f>IFERROR(VLOOKUP(B378,ADI!B:D,3,0),"0,00")</f>
        <v>641.53</v>
      </c>
      <c r="G378" s="112">
        <v>765.78</v>
      </c>
      <c r="H378" s="35">
        <f t="shared" si="11"/>
        <v>1407.31</v>
      </c>
      <c r="I378" s="45" t="str">
        <f>VLOOKUP(B378,'FOLHA RESUMIDA'!C:D,2,0)</f>
        <v>LIVIA MARIA DE MORAES</v>
      </c>
    </row>
    <row r="379" spans="1:9">
      <c r="A379" s="102">
        <v>1</v>
      </c>
      <c r="B379" s="107">
        <v>3241</v>
      </c>
      <c r="C379" s="100" t="s">
        <v>307</v>
      </c>
      <c r="D379" s="104">
        <v>1886.84</v>
      </c>
      <c r="E379" s="35">
        <f t="shared" si="10"/>
        <v>869.14999999999986</v>
      </c>
      <c r="F379" s="58">
        <f>IFERROR(VLOOKUP(B379,ADI!B:D,3,0),"0,00")</f>
        <v>641.53</v>
      </c>
      <c r="G379" s="112">
        <v>376.16</v>
      </c>
      <c r="H379" s="35">
        <f t="shared" si="11"/>
        <v>1017.69</v>
      </c>
      <c r="I379" s="45" t="str">
        <f>VLOOKUP(B379,'FOLHA RESUMIDA'!C:D,2,0)</f>
        <v>EDNALDO LUIZ TRAJANO</v>
      </c>
    </row>
    <row r="380" spans="1:9">
      <c r="A380" s="102">
        <v>1</v>
      </c>
      <c r="B380" s="107">
        <v>3242</v>
      </c>
      <c r="C380" s="100" t="s">
        <v>308</v>
      </c>
      <c r="D380" s="104">
        <v>2709.22</v>
      </c>
      <c r="E380" s="35">
        <f t="shared" si="10"/>
        <v>764.85999999999967</v>
      </c>
      <c r="F380" s="58">
        <f>IFERROR(VLOOKUP(B380,ADI!B:D,3,0),"0,00")</f>
        <v>921.13</v>
      </c>
      <c r="G380" s="112">
        <v>1023.23</v>
      </c>
      <c r="H380" s="35">
        <f t="shared" si="11"/>
        <v>1944.3600000000001</v>
      </c>
      <c r="I380" s="45" t="str">
        <f>VLOOKUP(B380,'FOLHA RESUMIDA'!C:D,2,0)</f>
        <v>CLAUDIO HENRIQUE G DE OLIVEIRA</v>
      </c>
    </row>
    <row r="381" spans="1:9">
      <c r="A381" s="102">
        <v>1</v>
      </c>
      <c r="B381" s="107">
        <v>3247</v>
      </c>
      <c r="C381" s="100" t="s">
        <v>309</v>
      </c>
      <c r="D381" s="104">
        <v>12495.05</v>
      </c>
      <c r="E381" s="35">
        <f t="shared" si="10"/>
        <v>5909.119999999999</v>
      </c>
      <c r="F381" s="58">
        <f>IFERROR(VLOOKUP(B381,ADI!B:D,3,0),"0,00")</f>
        <v>3572.23</v>
      </c>
      <c r="G381" s="112">
        <v>3013.7</v>
      </c>
      <c r="H381" s="35">
        <f t="shared" si="11"/>
        <v>6585.93</v>
      </c>
      <c r="I381" s="45" t="str">
        <f>VLOOKUP(B381,'FOLHA RESUMIDA'!C:D,2,0)</f>
        <v>LEONARDO ARAUJO PAES BARRETO</v>
      </c>
    </row>
    <row r="382" spans="1:9">
      <c r="A382" s="102">
        <v>1</v>
      </c>
      <c r="B382" s="107">
        <v>3249</v>
      </c>
      <c r="C382" s="100" t="s">
        <v>310</v>
      </c>
      <c r="D382" s="104">
        <v>11258.41</v>
      </c>
      <c r="E382" s="35">
        <f t="shared" si="10"/>
        <v>4658.1499999999996</v>
      </c>
      <c r="F382" s="58" t="str">
        <f>IFERROR(VLOOKUP(B382,ADI!B:D,3,0),"0,00")</f>
        <v>0,00</v>
      </c>
      <c r="G382" s="112">
        <v>6600.26</v>
      </c>
      <c r="H382" s="35">
        <f t="shared" si="11"/>
        <v>6600.26</v>
      </c>
      <c r="I382" s="45" t="str">
        <f>VLOOKUP(B382,'FOLHA RESUMIDA'!C:D,2,0)</f>
        <v>LUCIANA MARIA BASTO DE AQUINO</v>
      </c>
    </row>
    <row r="383" spans="1:9">
      <c r="A383" s="102">
        <v>1</v>
      </c>
      <c r="B383" s="107">
        <v>3256</v>
      </c>
      <c r="C383" s="100" t="s">
        <v>311</v>
      </c>
      <c r="D383" s="104">
        <v>4895.13</v>
      </c>
      <c r="E383" s="35">
        <f t="shared" si="10"/>
        <v>1681.9</v>
      </c>
      <c r="F383" s="58">
        <f>IFERROR(VLOOKUP(B383,ADI!B:D,3,0),"0,00")</f>
        <v>1664.34</v>
      </c>
      <c r="G383" s="112">
        <v>1548.89</v>
      </c>
      <c r="H383" s="35">
        <f t="shared" si="11"/>
        <v>3213.23</v>
      </c>
      <c r="I383" s="45" t="str">
        <f>VLOOKUP(B383,'FOLHA RESUMIDA'!C:D,2,0)</f>
        <v>JOAO ALFREDO SOARES DE AVELLAR</v>
      </c>
    </row>
    <row r="384" spans="1:9">
      <c r="A384" s="102">
        <v>1</v>
      </c>
      <c r="B384" s="107">
        <v>3263</v>
      </c>
      <c r="C384" s="100" t="s">
        <v>312</v>
      </c>
      <c r="D384" s="104">
        <v>10723.48</v>
      </c>
      <c r="E384" s="35">
        <f t="shared" si="10"/>
        <v>9423.34</v>
      </c>
      <c r="F384" s="58" t="str">
        <f>IFERROR(VLOOKUP(B384,ADI!B:D,3,0),"0,00")</f>
        <v>0,00</v>
      </c>
      <c r="G384" s="112">
        <v>1300.1400000000001</v>
      </c>
      <c r="H384" s="35">
        <f t="shared" si="11"/>
        <v>1300.1400000000001</v>
      </c>
      <c r="I384" s="45" t="str">
        <f>VLOOKUP(B384,'FOLHA RESUMIDA'!C:D,2,0)</f>
        <v>ANA CECILIA DE SENA T SOUZA</v>
      </c>
    </row>
    <row r="385" spans="1:9">
      <c r="A385" s="102">
        <v>1</v>
      </c>
      <c r="B385" s="107">
        <v>3281</v>
      </c>
      <c r="C385" s="100" t="s">
        <v>313</v>
      </c>
      <c r="D385" s="104">
        <v>2784.62</v>
      </c>
      <c r="E385" s="35">
        <f t="shared" si="10"/>
        <v>549.77</v>
      </c>
      <c r="F385" s="58">
        <f>IFERROR(VLOOKUP(B385,ADI!B:D,3,0),"0,00")</f>
        <v>833.98</v>
      </c>
      <c r="G385" s="112">
        <v>1400.87</v>
      </c>
      <c r="H385" s="35">
        <f t="shared" si="11"/>
        <v>2234.85</v>
      </c>
      <c r="I385" s="45" t="str">
        <f>VLOOKUP(B385,'FOLHA RESUMIDA'!C:D,2,0)</f>
        <v>PAULO AUGUSTO DA SILVA</v>
      </c>
    </row>
    <row r="386" spans="1:9">
      <c r="A386" s="102">
        <v>1</v>
      </c>
      <c r="B386" s="107">
        <v>3283</v>
      </c>
      <c r="C386" s="100" t="s">
        <v>314</v>
      </c>
      <c r="D386" s="104">
        <v>9616.81</v>
      </c>
      <c r="E386" s="35">
        <f t="shared" si="10"/>
        <v>5764.4</v>
      </c>
      <c r="F386" s="58" t="str">
        <f>IFERROR(VLOOKUP(B386,ADI!B:D,3,0),"0,00")</f>
        <v>0,00</v>
      </c>
      <c r="G386" s="112">
        <v>3852.41</v>
      </c>
      <c r="H386" s="35">
        <f t="shared" si="11"/>
        <v>3852.41</v>
      </c>
      <c r="I386" s="45" t="str">
        <f>VLOOKUP(B386,'FOLHA RESUMIDA'!C:D,2,0)</f>
        <v>MANUELA A DE SENA L VENTURA</v>
      </c>
    </row>
    <row r="387" spans="1:9">
      <c r="A387" s="102">
        <v>1</v>
      </c>
      <c r="B387" s="107">
        <v>3312</v>
      </c>
      <c r="C387" s="100" t="s">
        <v>316</v>
      </c>
      <c r="D387" s="104">
        <v>8322.24</v>
      </c>
      <c r="E387" s="35">
        <f t="shared" si="10"/>
        <v>2065.67</v>
      </c>
      <c r="F387" s="58">
        <f>IFERROR(VLOOKUP(B387,ADI!B:D,3,0),"0,00")</f>
        <v>2829.56</v>
      </c>
      <c r="G387" s="112">
        <v>3427.01</v>
      </c>
      <c r="H387" s="35">
        <f t="shared" si="11"/>
        <v>6256.57</v>
      </c>
      <c r="I387" s="45" t="str">
        <f>VLOOKUP(B387,'FOLHA RESUMIDA'!C:D,2,0)</f>
        <v>DIMAS PEREIRA DANTAS</v>
      </c>
    </row>
    <row r="388" spans="1:9">
      <c r="A388" s="102">
        <v>1</v>
      </c>
      <c r="B388" s="107">
        <v>3314</v>
      </c>
      <c r="C388" s="100" t="s">
        <v>317</v>
      </c>
      <c r="D388" s="104">
        <v>4895.13</v>
      </c>
      <c r="E388" s="35">
        <f t="shared" si="10"/>
        <v>3165.3500000000004</v>
      </c>
      <c r="F388" s="58">
        <f>IFERROR(VLOOKUP(B388,ADI!B:D,3,0),"0,00")</f>
        <v>1664.34</v>
      </c>
      <c r="G388" s="112">
        <v>65.44</v>
      </c>
      <c r="H388" s="35">
        <f t="shared" si="11"/>
        <v>1729.78</v>
      </c>
      <c r="I388" s="45" t="str">
        <f>VLOOKUP(B388,'FOLHA RESUMIDA'!C:D,2,0)</f>
        <v>LUIZ ANTONIO GRANJA DE MENEZES</v>
      </c>
    </row>
    <row r="389" spans="1:9">
      <c r="A389" s="102">
        <v>1</v>
      </c>
      <c r="B389" s="107">
        <v>3316</v>
      </c>
      <c r="C389" s="100" t="s">
        <v>318</v>
      </c>
      <c r="D389" s="104">
        <v>1713.3</v>
      </c>
      <c r="E389" s="35">
        <f t="shared" si="10"/>
        <v>1038.6199999999999</v>
      </c>
      <c r="F389" s="58" t="str">
        <f>IFERROR(VLOOKUP(B389,ADI!B:D,3,0),"0,00")</f>
        <v>0,00</v>
      </c>
      <c r="G389" s="112">
        <v>674.68</v>
      </c>
      <c r="H389" s="35">
        <f t="shared" si="11"/>
        <v>674.68</v>
      </c>
      <c r="I389" s="45" t="str">
        <f>VLOOKUP(B389,'FOLHA RESUMIDA'!C:D,2,0)</f>
        <v>MAYARA CRISTINA NUNES DE LIRA</v>
      </c>
    </row>
    <row r="390" spans="1:9">
      <c r="A390" s="102">
        <v>1</v>
      </c>
      <c r="B390" s="107">
        <v>3317</v>
      </c>
      <c r="C390" s="100" t="s">
        <v>319</v>
      </c>
      <c r="D390" s="104">
        <v>1886.86</v>
      </c>
      <c r="E390" s="35">
        <f t="shared" ref="E390:E453" si="12">D390-H390</f>
        <v>518.3599999999999</v>
      </c>
      <c r="F390" s="58">
        <f>IFERROR(VLOOKUP(B390,ADI!B:D,3,0),"0,00")</f>
        <v>641.53</v>
      </c>
      <c r="G390" s="112">
        <v>726.97</v>
      </c>
      <c r="H390" s="35">
        <f t="shared" ref="H390:H453" si="13">F390+G390</f>
        <v>1368.5</v>
      </c>
      <c r="I390" s="45" t="str">
        <f>VLOOKUP(B390,'FOLHA RESUMIDA'!C:D,2,0)</f>
        <v>KATIA CRISTINA B DA SILVA</v>
      </c>
    </row>
    <row r="391" spans="1:9">
      <c r="A391" s="102">
        <v>1</v>
      </c>
      <c r="B391" s="107">
        <v>3322</v>
      </c>
      <c r="C391" s="100" t="s">
        <v>320</v>
      </c>
      <c r="D391" s="104">
        <v>2930.79</v>
      </c>
      <c r="E391" s="35">
        <f t="shared" si="12"/>
        <v>787.30000000000018</v>
      </c>
      <c r="F391" s="58">
        <f>IFERROR(VLOOKUP(B391,ADI!B:D,3,0),"0,00")</f>
        <v>641.53</v>
      </c>
      <c r="G391" s="112">
        <v>1501.96</v>
      </c>
      <c r="H391" s="35">
        <f t="shared" si="13"/>
        <v>2143.4899999999998</v>
      </c>
      <c r="I391" s="45" t="str">
        <f>VLOOKUP(B391,'FOLHA RESUMIDA'!C:D,2,0)</f>
        <v>JOSEFINA DA SILVA RODRIGUES</v>
      </c>
    </row>
    <row r="392" spans="1:9">
      <c r="A392" s="102">
        <v>1</v>
      </c>
      <c r="B392" s="107">
        <v>3325</v>
      </c>
      <c r="C392" s="100" t="s">
        <v>321</v>
      </c>
      <c r="D392" s="104">
        <v>13870.41</v>
      </c>
      <c r="E392" s="35">
        <f t="shared" si="12"/>
        <v>11245.72</v>
      </c>
      <c r="F392" s="58" t="str">
        <f>IFERROR(VLOOKUP(B392,ADI!B:D,3,0),"0,00")</f>
        <v>0,00</v>
      </c>
      <c r="G392" s="112">
        <v>2624.69</v>
      </c>
      <c r="H392" s="35">
        <f t="shared" si="13"/>
        <v>2624.69</v>
      </c>
      <c r="I392" s="45" t="str">
        <f>VLOOKUP(B392,'FOLHA RESUMIDA'!C:D,2,0)</f>
        <v>MANOEL DE LIMA BARBOSA</v>
      </c>
    </row>
    <row r="393" spans="1:9">
      <c r="A393" s="102">
        <v>1</v>
      </c>
      <c r="B393" s="107">
        <v>3327</v>
      </c>
      <c r="C393" s="100" t="s">
        <v>322</v>
      </c>
      <c r="D393" s="104">
        <v>8322.24</v>
      </c>
      <c r="E393" s="35">
        <f t="shared" si="12"/>
        <v>2013.5299999999997</v>
      </c>
      <c r="F393" s="58">
        <f>IFERROR(VLOOKUP(B393,ADI!B:D,3,0),"0,00")</f>
        <v>2829.56</v>
      </c>
      <c r="G393" s="112">
        <v>3479.15</v>
      </c>
      <c r="H393" s="35">
        <f t="shared" si="13"/>
        <v>6308.71</v>
      </c>
      <c r="I393" s="45" t="str">
        <f>VLOOKUP(B393,'FOLHA RESUMIDA'!C:D,2,0)</f>
        <v>NATALIA DOURADO DA FONTE</v>
      </c>
    </row>
    <row r="394" spans="1:9">
      <c r="A394" s="102">
        <v>1</v>
      </c>
      <c r="B394" s="107">
        <v>3328</v>
      </c>
      <c r="C394" s="100" t="s">
        <v>323</v>
      </c>
      <c r="D394" s="104">
        <v>4895.13</v>
      </c>
      <c r="E394" s="35">
        <f t="shared" si="12"/>
        <v>1951.0100000000002</v>
      </c>
      <c r="F394" s="58">
        <f>IFERROR(VLOOKUP(B394,ADI!B:D,3,0),"0,00")</f>
        <v>1664.34</v>
      </c>
      <c r="G394" s="112">
        <v>1279.78</v>
      </c>
      <c r="H394" s="35">
        <f t="shared" si="13"/>
        <v>2944.12</v>
      </c>
      <c r="I394" s="45" t="str">
        <f>VLOOKUP(B394,'FOLHA RESUMIDA'!C:D,2,0)</f>
        <v>VINICIUS JOSE OLIVEIRA D SOUSA</v>
      </c>
    </row>
    <row r="395" spans="1:9">
      <c r="A395" s="102">
        <v>1</v>
      </c>
      <c r="B395" s="107">
        <v>3333</v>
      </c>
      <c r="C395" s="100" t="s">
        <v>324</v>
      </c>
      <c r="D395" s="104">
        <v>1950.46</v>
      </c>
      <c r="E395" s="35">
        <f t="shared" si="12"/>
        <v>509.51</v>
      </c>
      <c r="F395" s="58">
        <f>IFERROR(VLOOKUP(B395,ADI!B:D,3,0),"0,00")</f>
        <v>480.73</v>
      </c>
      <c r="G395" s="112">
        <v>960.22</v>
      </c>
      <c r="H395" s="35">
        <f t="shared" si="13"/>
        <v>1440.95</v>
      </c>
      <c r="I395" s="45" t="str">
        <f>VLOOKUP(B395,'FOLHA RESUMIDA'!C:D,2,0)</f>
        <v>JOSE HIGO MARQUES RENER</v>
      </c>
    </row>
    <row r="396" spans="1:9">
      <c r="A396" s="102">
        <v>1</v>
      </c>
      <c r="B396" s="107">
        <v>3336</v>
      </c>
      <c r="C396" s="100" t="s">
        <v>325</v>
      </c>
      <c r="D396" s="104">
        <v>1902.78</v>
      </c>
      <c r="E396" s="35">
        <f t="shared" si="12"/>
        <v>1512.82</v>
      </c>
      <c r="F396" s="58" t="str">
        <f>IFERROR(VLOOKUP(B396,ADI!B:D,3,0),"0,00")</f>
        <v>0,00</v>
      </c>
      <c r="G396" s="112">
        <v>389.96</v>
      </c>
      <c r="H396" s="35">
        <f t="shared" si="13"/>
        <v>389.96</v>
      </c>
      <c r="I396" s="45" t="str">
        <f>VLOOKUP(B396,'FOLHA RESUMIDA'!C:D,2,0)</f>
        <v>MICHELLI HELENA LIMA DA SILVA</v>
      </c>
    </row>
    <row r="397" spans="1:9">
      <c r="A397" s="102">
        <v>1</v>
      </c>
      <c r="B397" s="107">
        <v>3338</v>
      </c>
      <c r="C397" s="100" t="s">
        <v>326</v>
      </c>
      <c r="D397" s="104">
        <v>4895.13</v>
      </c>
      <c r="E397" s="35">
        <f t="shared" si="12"/>
        <v>944.75</v>
      </c>
      <c r="F397" s="58">
        <f>IFERROR(VLOOKUP(B397,ADI!B:D,3,0),"0,00")</f>
        <v>1664.34</v>
      </c>
      <c r="G397" s="112">
        <v>2286.04</v>
      </c>
      <c r="H397" s="35">
        <f t="shared" si="13"/>
        <v>3950.38</v>
      </c>
      <c r="I397" s="45" t="str">
        <f>VLOOKUP(B397,'FOLHA RESUMIDA'!C:D,2,0)</f>
        <v>IAN THIAGO DE LIMA BARBOSA</v>
      </c>
    </row>
    <row r="398" spans="1:9">
      <c r="A398" s="102">
        <v>1</v>
      </c>
      <c r="B398" s="107">
        <v>3339</v>
      </c>
      <c r="C398" s="100" t="s">
        <v>327</v>
      </c>
      <c r="D398" s="104">
        <v>4105.2700000000004</v>
      </c>
      <c r="E398" s="35">
        <f t="shared" si="12"/>
        <v>2746.4400000000005</v>
      </c>
      <c r="F398" s="58">
        <f>IFERROR(VLOOKUP(B398,ADI!B:D,3,0),"0,00")</f>
        <v>492.63</v>
      </c>
      <c r="G398" s="112">
        <v>866.2</v>
      </c>
      <c r="H398" s="35">
        <f t="shared" si="13"/>
        <v>1358.83</v>
      </c>
      <c r="I398" s="45" t="str">
        <f>VLOOKUP(B398,'FOLHA RESUMIDA'!C:D,2,0)</f>
        <v>ANA CAROLINA CALLAND ROSA</v>
      </c>
    </row>
    <row r="399" spans="1:9">
      <c r="A399" s="102">
        <v>1</v>
      </c>
      <c r="B399" s="107">
        <v>3340</v>
      </c>
      <c r="C399" s="100" t="s">
        <v>328</v>
      </c>
      <c r="D399" s="104">
        <v>8653.9699999999993</v>
      </c>
      <c r="E399" s="35">
        <f t="shared" si="12"/>
        <v>3146.91</v>
      </c>
      <c r="F399" s="58">
        <f>IFERROR(VLOOKUP(B399,ADI!B:D,3,0),"0,00")</f>
        <v>2829.56</v>
      </c>
      <c r="G399" s="112">
        <v>2677.5</v>
      </c>
      <c r="H399" s="35">
        <f t="shared" si="13"/>
        <v>5507.0599999999995</v>
      </c>
      <c r="I399" s="45" t="str">
        <f>VLOOKUP(B399,'FOLHA RESUMIDA'!C:D,2,0)</f>
        <v>SANDRO MARQUES TEIXEIRA</v>
      </c>
    </row>
    <row r="400" spans="1:9">
      <c r="A400" s="102">
        <v>1</v>
      </c>
      <c r="B400" s="107">
        <v>3341</v>
      </c>
      <c r="C400" s="100" t="s">
        <v>329</v>
      </c>
      <c r="D400" s="104">
        <v>4405.6099999999997</v>
      </c>
      <c r="E400" s="35">
        <f t="shared" si="12"/>
        <v>1245.4299999999994</v>
      </c>
      <c r="F400" s="58">
        <f>IFERROR(VLOOKUP(B400,ADI!B:D,3,0),"0,00")</f>
        <v>1497.91</v>
      </c>
      <c r="G400" s="112">
        <v>1662.27</v>
      </c>
      <c r="H400" s="35">
        <f t="shared" si="13"/>
        <v>3160.1800000000003</v>
      </c>
      <c r="I400" s="45" t="str">
        <f>VLOOKUP(B400,'FOLHA RESUMIDA'!C:D,2,0)</f>
        <v>JOSE VICTOR M A BARBOSA</v>
      </c>
    </row>
    <row r="401" spans="1:13">
      <c r="A401" s="102">
        <v>1</v>
      </c>
      <c r="B401" s="107">
        <v>3343</v>
      </c>
      <c r="C401" s="100" t="s">
        <v>330</v>
      </c>
      <c r="D401" s="104">
        <v>5580.76</v>
      </c>
      <c r="E401" s="35">
        <f t="shared" si="12"/>
        <v>1087.9300000000003</v>
      </c>
      <c r="F401" s="58">
        <f>IFERROR(VLOOKUP(B401,ADI!B:D,3,0),"0,00")</f>
        <v>499.3</v>
      </c>
      <c r="G401" s="112">
        <v>3993.53</v>
      </c>
      <c r="H401" s="35">
        <f t="shared" si="13"/>
        <v>4492.83</v>
      </c>
      <c r="I401" s="45" t="str">
        <f>VLOOKUP(B401,'FOLHA RESUMIDA'!C:D,2,0)</f>
        <v>MARCELO MONTEIRO DE C. FILHO</v>
      </c>
    </row>
    <row r="402" spans="1:13">
      <c r="A402" s="102">
        <v>1</v>
      </c>
      <c r="B402" s="107">
        <v>3344</v>
      </c>
      <c r="C402" s="100" t="s">
        <v>331</v>
      </c>
      <c r="D402" s="104">
        <v>1485.78</v>
      </c>
      <c r="E402" s="35">
        <f t="shared" si="12"/>
        <v>625.98</v>
      </c>
      <c r="F402" s="58">
        <f>IFERROR(VLOOKUP(B402,ADI!B:D,3,0),"0,00")</f>
        <v>480.73</v>
      </c>
      <c r="G402" s="112">
        <v>379.07</v>
      </c>
      <c r="H402" s="35">
        <f t="shared" si="13"/>
        <v>859.8</v>
      </c>
      <c r="I402" s="45" t="str">
        <f>VLOOKUP(B402,'FOLHA RESUMIDA'!C:D,2,0)</f>
        <v>JEANE DE ALMEIDA C REVOREDO</v>
      </c>
    </row>
    <row r="403" spans="1:13">
      <c r="A403" s="102">
        <v>1</v>
      </c>
      <c r="B403" s="107">
        <v>3345</v>
      </c>
      <c r="C403" s="100" t="s">
        <v>332</v>
      </c>
      <c r="D403" s="104">
        <v>3457.9</v>
      </c>
      <c r="E403" s="35">
        <f t="shared" si="12"/>
        <v>1686.74</v>
      </c>
      <c r="F403" s="58">
        <f>IFERROR(VLOOKUP(B403,ADI!B:D,3,0),"0,00")</f>
        <v>863.95</v>
      </c>
      <c r="G403" s="112">
        <v>907.21</v>
      </c>
      <c r="H403" s="35">
        <f t="shared" si="13"/>
        <v>1771.16</v>
      </c>
      <c r="I403" s="45" t="str">
        <f>VLOOKUP(B403,'FOLHA RESUMIDA'!C:D,2,0)</f>
        <v>ELIZABETE BARBOSA W D OLIVEIRA</v>
      </c>
    </row>
    <row r="404" spans="1:13">
      <c r="A404" s="102">
        <v>1</v>
      </c>
      <c r="B404" s="107">
        <v>3346</v>
      </c>
      <c r="C404" s="100" t="s">
        <v>333</v>
      </c>
      <c r="D404" s="104">
        <v>2035.9</v>
      </c>
      <c r="E404" s="35">
        <f t="shared" si="12"/>
        <v>447.74000000000024</v>
      </c>
      <c r="F404" s="58">
        <f>IFERROR(VLOOKUP(B404,ADI!B:D,3,0),"0,00")</f>
        <v>437.65</v>
      </c>
      <c r="G404" s="112">
        <v>1150.51</v>
      </c>
      <c r="H404" s="35">
        <f t="shared" si="13"/>
        <v>1588.1599999999999</v>
      </c>
      <c r="I404" s="45" t="str">
        <f>VLOOKUP(B404,'FOLHA RESUMIDA'!C:D,2,0)</f>
        <v>EMANOELLA RAFAELA D S A SILVA</v>
      </c>
    </row>
    <row r="405" spans="1:13">
      <c r="A405" s="102">
        <v>1</v>
      </c>
      <c r="B405" s="107">
        <v>3348</v>
      </c>
      <c r="C405" s="100" t="s">
        <v>334</v>
      </c>
      <c r="D405" s="104">
        <v>1769.22</v>
      </c>
      <c r="E405" s="35">
        <f t="shared" si="12"/>
        <v>1146.03</v>
      </c>
      <c r="F405" s="58">
        <f>IFERROR(VLOOKUP(B405,ADI!B:D,3,0),"0,00")</f>
        <v>282.77999999999997</v>
      </c>
      <c r="G405" s="112">
        <v>340.41</v>
      </c>
      <c r="H405" s="35">
        <f t="shared" si="13"/>
        <v>623.19000000000005</v>
      </c>
      <c r="I405" s="45" t="str">
        <f>VLOOKUP(B405,'FOLHA RESUMIDA'!C:D,2,0)</f>
        <v>KARLA FERREIRA DA SILVA</v>
      </c>
    </row>
    <row r="406" spans="1:13">
      <c r="A406" s="102">
        <v>1</v>
      </c>
      <c r="B406" s="107">
        <v>3349</v>
      </c>
      <c r="C406" s="100" t="s">
        <v>335</v>
      </c>
      <c r="D406" s="104">
        <v>1412</v>
      </c>
      <c r="E406" s="35">
        <f t="shared" si="12"/>
        <v>525.5</v>
      </c>
      <c r="F406" s="58">
        <f>IFERROR(VLOOKUP(B406,ADI!B:D,3,0),"0,00")</f>
        <v>437.65</v>
      </c>
      <c r="G406" s="112">
        <v>448.85</v>
      </c>
      <c r="H406" s="35">
        <f t="shared" si="13"/>
        <v>886.5</v>
      </c>
      <c r="I406" s="45" t="str">
        <f>VLOOKUP(B406,'FOLHA RESUMIDA'!C:D,2,0)</f>
        <v>NILZA PEREIRA DA SILVA</v>
      </c>
    </row>
    <row r="407" spans="1:13">
      <c r="A407" s="102">
        <v>1</v>
      </c>
      <c r="B407" s="107">
        <v>3351</v>
      </c>
      <c r="C407" s="100" t="s">
        <v>336</v>
      </c>
      <c r="D407" s="104">
        <v>2075.46</v>
      </c>
      <c r="E407" s="35">
        <f t="shared" si="12"/>
        <v>1174.3000000000002</v>
      </c>
      <c r="F407" s="58">
        <f>IFERROR(VLOOKUP(B407,ADI!B:D,3,0),"0,00")</f>
        <v>437.65</v>
      </c>
      <c r="G407" s="112">
        <v>463.51</v>
      </c>
      <c r="H407" s="35">
        <f t="shared" si="13"/>
        <v>901.16</v>
      </c>
      <c r="I407" s="45" t="str">
        <f>VLOOKUP(B407,'FOLHA RESUMIDA'!C:D,2,0)</f>
        <v>SIMONE ARAUJO DE ALMEIDA</v>
      </c>
    </row>
    <row r="408" spans="1:13">
      <c r="A408" s="102">
        <v>1</v>
      </c>
      <c r="B408" s="107">
        <v>3352</v>
      </c>
      <c r="C408" s="100" t="s">
        <v>337</v>
      </c>
      <c r="D408" s="104">
        <v>3040.96</v>
      </c>
      <c r="E408" s="35">
        <f t="shared" si="12"/>
        <v>690.30000000000018</v>
      </c>
      <c r="F408" s="58">
        <f>IFERROR(VLOOKUP(B408,ADI!B:D,3,0),"0,00")</f>
        <v>921.14</v>
      </c>
      <c r="G408" s="112">
        <v>1429.52</v>
      </c>
      <c r="H408" s="35">
        <f t="shared" si="13"/>
        <v>2350.66</v>
      </c>
      <c r="I408" s="45" t="str">
        <f>VLOOKUP(B408,'FOLHA RESUMIDA'!C:D,2,0)</f>
        <v>CARLA SABRINA DE FREITAS LIMA</v>
      </c>
    </row>
    <row r="409" spans="1:13">
      <c r="A409" s="102">
        <v>1</v>
      </c>
      <c r="B409" s="107">
        <v>3353</v>
      </c>
      <c r="C409" s="100" t="s">
        <v>338</v>
      </c>
      <c r="D409" s="104">
        <v>1414.02</v>
      </c>
      <c r="E409" s="35">
        <f t="shared" si="12"/>
        <v>179.88000000000011</v>
      </c>
      <c r="F409" s="58">
        <f>IFERROR(VLOOKUP(B409,ADI!B:D,3,0),"0,00")</f>
        <v>480.73</v>
      </c>
      <c r="G409" s="112">
        <v>753.41</v>
      </c>
      <c r="H409" s="35">
        <f t="shared" si="13"/>
        <v>1234.1399999999999</v>
      </c>
      <c r="I409" s="45" t="str">
        <f>VLOOKUP(B409,'FOLHA RESUMIDA'!C:D,2,0)</f>
        <v>LUCIO ANDRE DA SILVA</v>
      </c>
    </row>
    <row r="410" spans="1:13">
      <c r="A410" s="102">
        <v>1</v>
      </c>
      <c r="B410" s="107">
        <v>3355</v>
      </c>
      <c r="C410" s="100" t="s">
        <v>339</v>
      </c>
      <c r="D410" s="104">
        <v>3032.49</v>
      </c>
      <c r="E410" s="35">
        <f t="shared" si="12"/>
        <v>727.73999999999978</v>
      </c>
      <c r="F410" s="58">
        <f>IFERROR(VLOOKUP(B410,ADI!B:D,3,0),"0,00")</f>
        <v>480.73</v>
      </c>
      <c r="G410" s="112">
        <v>1824.02</v>
      </c>
      <c r="H410" s="35">
        <f t="shared" si="13"/>
        <v>2304.75</v>
      </c>
      <c r="I410" s="45" t="str">
        <f>VLOOKUP(B410,'FOLHA RESUMIDA'!C:D,2,0)</f>
        <v>ANA CAROLINE GOMES PEREIRA</v>
      </c>
    </row>
    <row r="411" spans="1:13">
      <c r="A411" s="102">
        <v>1</v>
      </c>
      <c r="B411" s="107">
        <v>3356</v>
      </c>
      <c r="C411" s="100" t="s">
        <v>340</v>
      </c>
      <c r="D411" s="104">
        <v>1413.95</v>
      </c>
      <c r="E411" s="35">
        <f t="shared" si="12"/>
        <v>198.66000000000008</v>
      </c>
      <c r="F411" s="58">
        <f>IFERROR(VLOOKUP(B411,ADI!B:D,3,0),"0,00")</f>
        <v>480.74</v>
      </c>
      <c r="G411" s="112">
        <v>734.55</v>
      </c>
      <c r="H411" s="35">
        <f t="shared" si="13"/>
        <v>1215.29</v>
      </c>
      <c r="I411" s="45" t="str">
        <f>VLOOKUP(B411,'FOLHA RESUMIDA'!C:D,2,0)</f>
        <v>MARIA GABRIELLY DE S SANTOS</v>
      </c>
    </row>
    <row r="412" spans="1:13">
      <c r="A412" s="102">
        <v>1</v>
      </c>
      <c r="B412" s="107">
        <v>3358</v>
      </c>
      <c r="C412" s="100" t="s">
        <v>341</v>
      </c>
      <c r="D412" s="104">
        <v>31704.77</v>
      </c>
      <c r="E412" s="35">
        <f t="shared" si="12"/>
        <v>19811.14</v>
      </c>
      <c r="F412" s="58">
        <f>IFERROR(VLOOKUP(B412,ADI!B:D,3,0),"0,00")</f>
        <v>7133.57</v>
      </c>
      <c r="G412" s="112">
        <v>4760.0600000000004</v>
      </c>
      <c r="H412" s="35">
        <f t="shared" si="13"/>
        <v>11893.630000000001</v>
      </c>
      <c r="I412" s="45" t="str">
        <f>VLOOKUP(B412,'FOLHA RESUMIDA'!C:D,2,0)</f>
        <v>SERGIO LUIZ DE NORONHA</v>
      </c>
    </row>
    <row r="413" spans="1:13">
      <c r="A413" s="102">
        <v>1</v>
      </c>
      <c r="B413" s="107">
        <v>3359</v>
      </c>
      <c r="C413" s="100" t="s">
        <v>342</v>
      </c>
      <c r="D413" s="104">
        <v>9986.69</v>
      </c>
      <c r="E413" s="35">
        <f t="shared" si="12"/>
        <v>7193.2000000000007</v>
      </c>
      <c r="F413" s="58" t="str">
        <f>IFERROR(VLOOKUP(B413,ADI!B:D,3,0),"0,00")</f>
        <v>0,00</v>
      </c>
      <c r="G413" s="112">
        <v>2793.49</v>
      </c>
      <c r="H413" s="35">
        <f t="shared" si="13"/>
        <v>2793.49</v>
      </c>
      <c r="I413" s="45" t="str">
        <f>VLOOKUP(B413,'FOLHA RESUMIDA'!C:D,2,0)</f>
        <v>ALICE ANA BARBOSA ROSENDO</v>
      </c>
    </row>
    <row r="414" spans="1:13">
      <c r="A414" s="102">
        <v>1</v>
      </c>
      <c r="B414" s="107">
        <v>3361</v>
      </c>
      <c r="C414" s="100" t="s">
        <v>343</v>
      </c>
      <c r="D414" s="104">
        <v>2621.5</v>
      </c>
      <c r="E414" s="35">
        <f t="shared" si="12"/>
        <v>640.46</v>
      </c>
      <c r="F414" s="58">
        <f>IFERROR(VLOOKUP(B414,ADI!B:D,3,0),"0,00")</f>
        <v>665.73</v>
      </c>
      <c r="G414" s="112">
        <v>1315.31</v>
      </c>
      <c r="H414" s="35">
        <f t="shared" si="13"/>
        <v>1981.04</v>
      </c>
      <c r="I414" s="45" t="str">
        <f>VLOOKUP(B414,'FOLHA RESUMIDA'!C:D,2,0)</f>
        <v>DANIELLY C. DO NASCIMENTO</v>
      </c>
    </row>
    <row r="415" spans="1:13">
      <c r="A415" s="102">
        <v>1</v>
      </c>
      <c r="B415" s="107">
        <v>3362</v>
      </c>
      <c r="C415" s="100" t="s">
        <v>344</v>
      </c>
      <c r="D415" s="104">
        <v>4405.6099999999997</v>
      </c>
      <c r="E415" s="35">
        <f t="shared" si="12"/>
        <v>895.04999999999927</v>
      </c>
      <c r="F415" s="58">
        <f>IFERROR(VLOOKUP(B415,ADI!B:D,3,0),"0,00")</f>
        <v>1497.91</v>
      </c>
      <c r="G415" s="112">
        <v>2012.65</v>
      </c>
      <c r="H415" s="35">
        <f t="shared" si="13"/>
        <v>3510.5600000000004</v>
      </c>
      <c r="I415" s="45" t="str">
        <f>VLOOKUP(B415,'FOLHA RESUMIDA'!C:D,2,0)</f>
        <v>LEANDRA NASCIMENTO ESTEFANIO</v>
      </c>
    </row>
    <row r="416" spans="1:13" s="9" customFormat="1">
      <c r="A416" s="102">
        <v>1</v>
      </c>
      <c r="B416" s="107">
        <v>3364</v>
      </c>
      <c r="C416" s="100" t="s">
        <v>345</v>
      </c>
      <c r="D416" s="104">
        <v>2034.18</v>
      </c>
      <c r="E416" s="35">
        <f t="shared" si="12"/>
        <v>383.86000000000013</v>
      </c>
      <c r="F416" s="58">
        <f>IFERROR(VLOOKUP(B416,ADI!B:D,3,0),"0,00")</f>
        <v>480.74</v>
      </c>
      <c r="G416" s="112">
        <v>1169.58</v>
      </c>
      <c r="H416" s="35">
        <f t="shared" si="13"/>
        <v>1650.32</v>
      </c>
      <c r="I416" s="45" t="str">
        <f>VLOOKUP(B416,'FOLHA RESUMIDA'!C:D,2,0)</f>
        <v>ADRIANO JOSE MARTINS DA SILVA</v>
      </c>
      <c r="L416" s="10"/>
      <c r="M416" s="10"/>
    </row>
    <row r="417" spans="1:9">
      <c r="A417" s="102">
        <v>1</v>
      </c>
      <c r="B417" s="107">
        <v>3366</v>
      </c>
      <c r="C417" s="100" t="s">
        <v>346</v>
      </c>
      <c r="D417" s="104">
        <v>8322.24</v>
      </c>
      <c r="E417" s="35">
        <f t="shared" si="12"/>
        <v>5107.75</v>
      </c>
      <c r="F417" s="58">
        <f>IFERROR(VLOOKUP(B417,ADI!B:D,3,0),"0,00")</f>
        <v>2829.56</v>
      </c>
      <c r="G417" s="112">
        <v>384.93</v>
      </c>
      <c r="H417" s="35">
        <f t="shared" si="13"/>
        <v>3214.49</v>
      </c>
      <c r="I417" s="45" t="str">
        <f>VLOOKUP(B417,'FOLHA RESUMIDA'!C:D,2,0)</f>
        <v>JOSE RICARDO OLIVEIRA CHAGAS</v>
      </c>
    </row>
    <row r="418" spans="1:9">
      <c r="A418" s="102">
        <v>1</v>
      </c>
      <c r="B418" s="107">
        <v>3373</v>
      </c>
      <c r="C418" s="100" t="s">
        <v>467</v>
      </c>
      <c r="D418" s="104">
        <v>4895.13</v>
      </c>
      <c r="E418" s="35">
        <f t="shared" si="12"/>
        <v>1779.0900000000001</v>
      </c>
      <c r="F418" s="58">
        <f>IFERROR(VLOOKUP(B418,ADI!B:D,3,0),"0,00")</f>
        <v>1664.34</v>
      </c>
      <c r="G418" s="112">
        <v>1451.7</v>
      </c>
      <c r="H418" s="35">
        <f t="shared" si="13"/>
        <v>3116.04</v>
      </c>
      <c r="I418" s="45" t="str">
        <f>VLOOKUP(B418,'FOLHA RESUMIDA'!C:D,2,0)</f>
        <v>LEANDRO RAMOS M DE ANDRADE</v>
      </c>
    </row>
    <row r="419" spans="1:9">
      <c r="A419" s="102">
        <v>1</v>
      </c>
      <c r="B419" s="107">
        <v>3376</v>
      </c>
      <c r="C419" s="100" t="s">
        <v>470</v>
      </c>
      <c r="D419" s="104">
        <v>1475.99</v>
      </c>
      <c r="E419" s="35">
        <f t="shared" si="12"/>
        <v>194.3599999999999</v>
      </c>
      <c r="F419" s="58">
        <f>IFERROR(VLOOKUP(B419,ADI!B:D,3,0),"0,00")</f>
        <v>480.74</v>
      </c>
      <c r="G419" s="112">
        <v>800.89</v>
      </c>
      <c r="H419" s="35">
        <f t="shared" si="13"/>
        <v>1281.6300000000001</v>
      </c>
      <c r="I419" s="45" t="str">
        <f>VLOOKUP(B419,'FOLHA RESUMIDA'!C:D,2,0)</f>
        <v>SILVIA LUIZA DE SOUZA E SILVA</v>
      </c>
    </row>
    <row r="420" spans="1:9">
      <c r="A420" s="102">
        <v>1</v>
      </c>
      <c r="B420" s="107">
        <v>3378</v>
      </c>
      <c r="C420" s="100" t="s">
        <v>473</v>
      </c>
      <c r="D420" s="104">
        <v>13870.41</v>
      </c>
      <c r="E420" s="35">
        <f t="shared" si="12"/>
        <v>11153.67</v>
      </c>
      <c r="F420" s="58" t="str">
        <f>IFERROR(VLOOKUP(B420,ADI!B:D,3,0),"0,00")</f>
        <v>0,00</v>
      </c>
      <c r="G420" s="112">
        <v>2716.74</v>
      </c>
      <c r="H420" s="35">
        <f t="shared" si="13"/>
        <v>2716.74</v>
      </c>
      <c r="I420" s="45" t="str">
        <f>VLOOKUP(B420,'FOLHA RESUMIDA'!C:D,2,0)</f>
        <v>EDIVALDO MANOEL DA SILVA FILHO</v>
      </c>
    </row>
    <row r="421" spans="1:9">
      <c r="A421" s="102">
        <v>1</v>
      </c>
      <c r="B421" s="107">
        <v>3381</v>
      </c>
      <c r="C421" s="100" t="s">
        <v>474</v>
      </c>
      <c r="D421" s="104">
        <v>2262.5500000000002</v>
      </c>
      <c r="E421" s="35">
        <f t="shared" si="12"/>
        <v>981.60000000000014</v>
      </c>
      <c r="F421" s="58">
        <f>IFERROR(VLOOKUP(B421,ADI!B:D,3,0),"0,00")</f>
        <v>499.3</v>
      </c>
      <c r="G421" s="112">
        <v>781.65</v>
      </c>
      <c r="H421" s="35">
        <f t="shared" si="13"/>
        <v>1280.95</v>
      </c>
      <c r="I421" s="45" t="str">
        <f>VLOOKUP(B421,'FOLHA RESUMIDA'!C:D,2,0)</f>
        <v>MARIA VITORIA ALVES VILA NOVA</v>
      </c>
    </row>
    <row r="422" spans="1:9">
      <c r="A422" s="102">
        <v>1</v>
      </c>
      <c r="B422" s="107">
        <v>3382</v>
      </c>
      <c r="C422" s="100" t="s">
        <v>475</v>
      </c>
      <c r="D422" s="104">
        <v>9056.5499999999993</v>
      </c>
      <c r="E422" s="35">
        <f t="shared" si="12"/>
        <v>2472.369999999999</v>
      </c>
      <c r="F422" s="58">
        <f>IFERROR(VLOOKUP(B422,ADI!B:D,3,0),"0,00")</f>
        <v>3079.23</v>
      </c>
      <c r="G422" s="112">
        <v>3504.95</v>
      </c>
      <c r="H422" s="35">
        <f t="shared" si="13"/>
        <v>6584.18</v>
      </c>
      <c r="I422" s="45" t="str">
        <f>VLOOKUP(B422,'FOLHA RESUMIDA'!C:D,2,0)</f>
        <v>FERNANDA DA SILVA P DE ANDRADE</v>
      </c>
    </row>
    <row r="423" spans="1:9">
      <c r="A423" s="102">
        <v>1</v>
      </c>
      <c r="B423" s="107">
        <v>3383</v>
      </c>
      <c r="C423" s="100" t="s">
        <v>477</v>
      </c>
      <c r="D423" s="104">
        <v>45110.74</v>
      </c>
      <c r="E423" s="35">
        <f t="shared" si="12"/>
        <v>5927.6399999999994</v>
      </c>
      <c r="F423" s="58">
        <f>IFERROR(VLOOKUP(B423,ADI!B:D,3,0),"0,00")</f>
        <v>7668.83</v>
      </c>
      <c r="G423" s="112">
        <v>31514.27</v>
      </c>
      <c r="H423" s="35">
        <f t="shared" si="13"/>
        <v>39183.1</v>
      </c>
      <c r="I423" s="45" t="str">
        <f>VLOOKUP(B423,'FOLHA RESUMIDA'!C:D,2,0)</f>
        <v>PLINIO ANTONIO L P FILHO</v>
      </c>
    </row>
    <row r="424" spans="1:9">
      <c r="A424" s="102">
        <v>1</v>
      </c>
      <c r="B424" s="107">
        <v>3384</v>
      </c>
      <c r="C424" s="100" t="s">
        <v>480</v>
      </c>
      <c r="D424" s="104">
        <v>4405.6099999999997</v>
      </c>
      <c r="E424" s="35">
        <f t="shared" si="12"/>
        <v>2783.8799999999997</v>
      </c>
      <c r="F424" s="58">
        <f>IFERROR(VLOOKUP(B424,ADI!B:D,3,0),"0,00")</f>
        <v>1497.91</v>
      </c>
      <c r="G424" s="112">
        <v>123.82</v>
      </c>
      <c r="H424" s="35">
        <f t="shared" si="13"/>
        <v>1621.73</v>
      </c>
      <c r="I424" s="45" t="str">
        <f>VLOOKUP(B424,'FOLHA RESUMIDA'!C:D,2,0)</f>
        <v>ADRIANA LOPES NOBREGA F BARROS</v>
      </c>
    </row>
    <row r="425" spans="1:9">
      <c r="A425" s="102">
        <v>1</v>
      </c>
      <c r="B425" s="107">
        <v>3386</v>
      </c>
      <c r="C425" s="100" t="s">
        <v>482</v>
      </c>
      <c r="D425" s="104">
        <v>2733.11</v>
      </c>
      <c r="E425" s="35">
        <f t="shared" si="12"/>
        <v>423</v>
      </c>
      <c r="F425" s="58">
        <f>IFERROR(VLOOKUP(B425,ADI!B:D,3,0),"0,00")</f>
        <v>499.3</v>
      </c>
      <c r="G425" s="112">
        <v>1810.81</v>
      </c>
      <c r="H425" s="35">
        <f t="shared" si="13"/>
        <v>2310.11</v>
      </c>
      <c r="I425" s="45" t="str">
        <f>VLOOKUP(B425,'FOLHA RESUMIDA'!C:D,2,0)</f>
        <v>EWERTON RODRIGO PAZ DE SANTANA</v>
      </c>
    </row>
    <row r="426" spans="1:9">
      <c r="A426" s="102">
        <v>1</v>
      </c>
      <c r="B426" s="107">
        <v>3387</v>
      </c>
      <c r="C426" s="100" t="s">
        <v>483</v>
      </c>
      <c r="D426" s="104">
        <v>8322.24</v>
      </c>
      <c r="E426" s="35">
        <f t="shared" si="12"/>
        <v>2852.7199999999993</v>
      </c>
      <c r="F426" s="58">
        <f>IFERROR(VLOOKUP(B426,ADI!B:D,3,0),"0,00")</f>
        <v>2829.56</v>
      </c>
      <c r="G426" s="112">
        <v>2639.96</v>
      </c>
      <c r="H426" s="35">
        <f t="shared" si="13"/>
        <v>5469.52</v>
      </c>
      <c r="I426" s="45" t="str">
        <f>VLOOKUP(B426,'FOLHA RESUMIDA'!C:D,2,0)</f>
        <v>ELHO WENIO DA SILVA</v>
      </c>
    </row>
    <row r="427" spans="1:9">
      <c r="A427" s="102">
        <v>1</v>
      </c>
      <c r="B427" s="107">
        <v>3388</v>
      </c>
      <c r="C427" s="100" t="s">
        <v>486</v>
      </c>
      <c r="D427" s="104">
        <v>8645.6200000000008</v>
      </c>
      <c r="E427" s="35">
        <f t="shared" si="12"/>
        <v>5366.43</v>
      </c>
      <c r="F427" s="58" t="str">
        <f>IFERROR(VLOOKUP(B427,ADI!B:D,3,0),"0,00")</f>
        <v>0,00</v>
      </c>
      <c r="G427" s="112">
        <v>3279.19</v>
      </c>
      <c r="H427" s="35">
        <f t="shared" si="13"/>
        <v>3279.19</v>
      </c>
      <c r="I427" s="45" t="str">
        <f>VLOOKUP(B427,'FOLHA RESUMIDA'!C:D,2,0)</f>
        <v>SERGIO GOUVEIA LOYO</v>
      </c>
    </row>
    <row r="428" spans="1:9">
      <c r="A428" s="102">
        <v>1</v>
      </c>
      <c r="B428" s="107">
        <v>3389</v>
      </c>
      <c r="C428" s="100" t="s">
        <v>488</v>
      </c>
      <c r="D428" s="104">
        <v>4996.67</v>
      </c>
      <c r="E428" s="35">
        <f t="shared" si="12"/>
        <v>3314.99</v>
      </c>
      <c r="F428" s="58" t="str">
        <f>IFERROR(VLOOKUP(B428,ADI!B:D,3,0),"0,00")</f>
        <v>0,00</v>
      </c>
      <c r="G428" s="112">
        <v>1681.68</v>
      </c>
      <c r="H428" s="35">
        <f t="shared" si="13"/>
        <v>1681.68</v>
      </c>
      <c r="I428" s="45" t="str">
        <f>VLOOKUP(B428,'FOLHA RESUMIDA'!C:D,2,0)</f>
        <v>ALBERTO AFFONSO F M  TRINDADE</v>
      </c>
    </row>
    <row r="429" spans="1:9">
      <c r="A429" s="102">
        <v>1</v>
      </c>
      <c r="B429" s="107">
        <v>3390</v>
      </c>
      <c r="C429" s="100" t="s">
        <v>487</v>
      </c>
      <c r="D429" s="104">
        <v>1412</v>
      </c>
      <c r="E429" s="35">
        <f t="shared" si="12"/>
        <v>199.86999999999989</v>
      </c>
      <c r="F429" s="58">
        <f>IFERROR(VLOOKUP(B429,ADI!B:D,3,0),"0,00")</f>
        <v>437.65</v>
      </c>
      <c r="G429" s="112">
        <v>774.48</v>
      </c>
      <c r="H429" s="35">
        <f t="shared" si="13"/>
        <v>1212.1300000000001</v>
      </c>
      <c r="I429" s="45" t="str">
        <f>VLOOKUP(B429,'FOLHA RESUMIDA'!C:D,2,0)</f>
        <v>ELISABETH DE ARAUJO LOPES</v>
      </c>
    </row>
    <row r="430" spans="1:9">
      <c r="A430" s="102">
        <v>1</v>
      </c>
      <c r="B430" s="107">
        <v>3392</v>
      </c>
      <c r="C430" s="100" t="s">
        <v>533</v>
      </c>
      <c r="D430" s="104">
        <v>8322.24</v>
      </c>
      <c r="E430" s="35">
        <f t="shared" si="12"/>
        <v>2185.3500000000004</v>
      </c>
      <c r="F430" s="58">
        <f>IFERROR(VLOOKUP(B430,ADI!B:D,3,0),"0,00")</f>
        <v>2829.56</v>
      </c>
      <c r="G430" s="112">
        <v>3307.33</v>
      </c>
      <c r="H430" s="35">
        <f t="shared" si="13"/>
        <v>6136.8899999999994</v>
      </c>
      <c r="I430" s="45" t="str">
        <f>VLOOKUP(B430,'FOLHA RESUMIDA'!C:D,2,0)</f>
        <v>MARCILIO BATISTA M MOURA</v>
      </c>
    </row>
    <row r="431" spans="1:9">
      <c r="A431" s="102">
        <v>1</v>
      </c>
      <c r="B431" s="107">
        <v>3393</v>
      </c>
      <c r="C431" s="100" t="s">
        <v>534</v>
      </c>
      <c r="D431" s="104">
        <v>10742.57</v>
      </c>
      <c r="E431" s="35">
        <f t="shared" si="12"/>
        <v>10742.57</v>
      </c>
      <c r="F431" s="58" t="str">
        <f>IFERROR(VLOOKUP(B431,ADI!B:D,3,0),"0,00")</f>
        <v>0,00</v>
      </c>
      <c r="G431" s="112">
        <v>0</v>
      </c>
      <c r="H431" s="35">
        <f t="shared" si="13"/>
        <v>0</v>
      </c>
      <c r="I431" s="45" t="str">
        <f>VLOOKUP(B431,'FOLHA RESUMIDA'!C:D,2,0)</f>
        <v>STEFANI FARIAS DA SILVA</v>
      </c>
    </row>
    <row r="432" spans="1:9">
      <c r="A432" s="102">
        <v>1</v>
      </c>
      <c r="B432" s="107">
        <v>3394</v>
      </c>
      <c r="C432" s="100" t="s">
        <v>535</v>
      </c>
      <c r="D432" s="104">
        <v>6853.18</v>
      </c>
      <c r="E432" s="35">
        <f t="shared" si="12"/>
        <v>4646.3200000000006</v>
      </c>
      <c r="F432" s="58">
        <f>IFERROR(VLOOKUP(B432,ADI!B:D,3,0),"0,00")</f>
        <v>1664.34</v>
      </c>
      <c r="G432" s="112">
        <v>542.52</v>
      </c>
      <c r="H432" s="35">
        <f t="shared" si="13"/>
        <v>2206.8599999999997</v>
      </c>
      <c r="I432" s="45" t="str">
        <f>VLOOKUP(B432,'FOLHA RESUMIDA'!C:D,2,0)</f>
        <v>EMANOEL ESTANISLAU GOUVEIA</v>
      </c>
    </row>
    <row r="433" spans="1:9">
      <c r="A433" s="102">
        <v>1</v>
      </c>
      <c r="B433" s="107">
        <v>3395</v>
      </c>
      <c r="C433" s="100" t="s">
        <v>536</v>
      </c>
      <c r="D433" s="104">
        <v>5634.78</v>
      </c>
      <c r="E433" s="35">
        <f t="shared" si="12"/>
        <v>4524.5599999999995</v>
      </c>
      <c r="F433" s="58" t="str">
        <f>IFERROR(VLOOKUP(B433,ADI!B:D,3,0),"0,00")</f>
        <v>0,00</v>
      </c>
      <c r="G433" s="112">
        <v>1110.22</v>
      </c>
      <c r="H433" s="35">
        <f t="shared" si="13"/>
        <v>1110.22</v>
      </c>
      <c r="I433" s="45" t="str">
        <f>VLOOKUP(B433,'FOLHA RESUMIDA'!C:D,2,0)</f>
        <v>ALBERTO ANACLETO BARBOSA</v>
      </c>
    </row>
    <row r="434" spans="1:9">
      <c r="A434" s="102">
        <v>1</v>
      </c>
      <c r="B434" s="107">
        <v>3396</v>
      </c>
      <c r="C434" s="100" t="s">
        <v>537</v>
      </c>
      <c r="D434" s="104">
        <v>4878.8</v>
      </c>
      <c r="E434" s="35">
        <f t="shared" si="12"/>
        <v>4255.6400000000003</v>
      </c>
      <c r="F434" s="58" t="str">
        <f>IFERROR(VLOOKUP(B434,ADI!B:D,3,0),"0,00")</f>
        <v>0,00</v>
      </c>
      <c r="G434" s="112">
        <v>623.16</v>
      </c>
      <c r="H434" s="35">
        <f t="shared" si="13"/>
        <v>623.16</v>
      </c>
      <c r="I434" s="45" t="str">
        <f>VLOOKUP(B434,'FOLHA RESUMIDA'!C:D,2,0)</f>
        <v>SUYANE KELLY DE SOUZA</v>
      </c>
    </row>
    <row r="435" spans="1:9">
      <c r="A435" s="102">
        <v>1</v>
      </c>
      <c r="B435" s="107">
        <v>3397</v>
      </c>
      <c r="C435" s="100" t="s">
        <v>538</v>
      </c>
      <c r="D435" s="104">
        <v>1468.53</v>
      </c>
      <c r="E435" s="35">
        <f t="shared" si="12"/>
        <v>114.07999999999993</v>
      </c>
      <c r="F435" s="58">
        <f>IFERROR(VLOOKUP(B435,ADI!B:D,3,0),"0,00")</f>
        <v>499.3</v>
      </c>
      <c r="G435" s="112">
        <v>855.15</v>
      </c>
      <c r="H435" s="35">
        <f t="shared" si="13"/>
        <v>1354.45</v>
      </c>
      <c r="I435" s="45" t="str">
        <f>VLOOKUP(B435,'FOLHA RESUMIDA'!C:D,2,0)</f>
        <v>GENIMAR TAVARES GANDOLFO</v>
      </c>
    </row>
    <row r="436" spans="1:9">
      <c r="A436" s="102">
        <v>1</v>
      </c>
      <c r="B436" s="107">
        <v>3398</v>
      </c>
      <c r="C436" s="100" t="s">
        <v>561</v>
      </c>
      <c r="D436" s="104">
        <v>1468.53</v>
      </c>
      <c r="E436" s="35">
        <f t="shared" si="12"/>
        <v>241.96000000000004</v>
      </c>
      <c r="F436" s="58">
        <f>IFERROR(VLOOKUP(B436,ADI!B:D,3,0),"0,00")</f>
        <v>499.3</v>
      </c>
      <c r="G436" s="112">
        <v>727.27</v>
      </c>
      <c r="H436" s="35">
        <f t="shared" si="13"/>
        <v>1226.57</v>
      </c>
      <c r="I436" s="45" t="str">
        <f>VLOOKUP(B436,'FOLHA RESUMIDA'!C:D,2,0)</f>
        <v>RINALDO SOARES DE BARROS</v>
      </c>
    </row>
    <row r="437" spans="1:9">
      <c r="A437" s="102">
        <v>1</v>
      </c>
      <c r="B437" s="107">
        <v>3400</v>
      </c>
      <c r="C437" s="100" t="s">
        <v>563</v>
      </c>
      <c r="D437" s="104">
        <v>4405.6099999999997</v>
      </c>
      <c r="E437" s="35">
        <f t="shared" si="12"/>
        <v>819.06999999999971</v>
      </c>
      <c r="F437" s="58">
        <f>IFERROR(VLOOKUP(B437,ADI!B:D,3,0),"0,00")</f>
        <v>1497.91</v>
      </c>
      <c r="G437" s="112">
        <v>2088.63</v>
      </c>
      <c r="H437" s="35">
        <f t="shared" si="13"/>
        <v>3586.54</v>
      </c>
      <c r="I437" s="45" t="str">
        <f>VLOOKUP(B437,'FOLHA RESUMIDA'!C:D,2,0)</f>
        <v>LUCIANO ALVES DE S JUNIOR</v>
      </c>
    </row>
    <row r="438" spans="1:9">
      <c r="A438" s="102">
        <v>1</v>
      </c>
      <c r="B438" s="107">
        <v>3401</v>
      </c>
      <c r="C438" s="100" t="s">
        <v>564</v>
      </c>
      <c r="D438" s="104">
        <v>1412.01</v>
      </c>
      <c r="E438" s="35">
        <f t="shared" si="12"/>
        <v>609.59</v>
      </c>
      <c r="F438" s="58">
        <f>IFERROR(VLOOKUP(B438,ADI!B:D,3,0),"0,00")</f>
        <v>437.65</v>
      </c>
      <c r="G438" s="112">
        <v>364.77</v>
      </c>
      <c r="H438" s="35">
        <f t="shared" si="13"/>
        <v>802.42</v>
      </c>
      <c r="I438" s="45" t="str">
        <f>VLOOKUP(B438,'FOLHA RESUMIDA'!C:D,2,0)</f>
        <v>TATIANE RAPHAELLA S DA SILVA N</v>
      </c>
    </row>
    <row r="439" spans="1:9">
      <c r="A439" s="102">
        <v>1</v>
      </c>
      <c r="B439" s="107">
        <v>3403</v>
      </c>
      <c r="C439" s="100" t="s">
        <v>565</v>
      </c>
      <c r="D439" s="104">
        <v>4405.6099999999997</v>
      </c>
      <c r="E439" s="35">
        <f t="shared" si="12"/>
        <v>1722.8799999999997</v>
      </c>
      <c r="F439" s="58">
        <f>IFERROR(VLOOKUP(B439,ADI!B:D,3,0),"0,00")</f>
        <v>1497.91</v>
      </c>
      <c r="G439" s="112">
        <v>1184.82</v>
      </c>
      <c r="H439" s="35">
        <f t="shared" si="13"/>
        <v>2682.73</v>
      </c>
      <c r="I439" s="45" t="str">
        <f>VLOOKUP(B439,'FOLHA RESUMIDA'!C:D,2,0)</f>
        <v>ITAMAR MARIA SILVA DE MELO</v>
      </c>
    </row>
    <row r="440" spans="1:9">
      <c r="A440" s="102">
        <v>1</v>
      </c>
      <c r="B440" s="107">
        <v>3409</v>
      </c>
      <c r="C440" s="100" t="s">
        <v>566</v>
      </c>
      <c r="D440" s="104">
        <v>10171.629999999999</v>
      </c>
      <c r="E440" s="35">
        <f t="shared" si="12"/>
        <v>7453.7899999999991</v>
      </c>
      <c r="F440" s="58" t="str">
        <f>IFERROR(VLOOKUP(B440,ADI!B:D,3,0),"0,00")</f>
        <v>0,00</v>
      </c>
      <c r="G440" s="112">
        <v>2717.84</v>
      </c>
      <c r="H440" s="35">
        <f t="shared" si="13"/>
        <v>2717.84</v>
      </c>
      <c r="I440" s="45" t="str">
        <f>VLOOKUP(B440,'FOLHA RESUMIDA'!C:D,2,0)</f>
        <v>SIMONE CARLA ALVES PEREIRA</v>
      </c>
    </row>
    <row r="441" spans="1:9">
      <c r="A441" s="102">
        <v>1</v>
      </c>
      <c r="B441" s="107">
        <v>3410</v>
      </c>
      <c r="C441" s="100" t="s">
        <v>567</v>
      </c>
      <c r="D441" s="104">
        <v>1599.06</v>
      </c>
      <c r="E441" s="35">
        <f t="shared" si="12"/>
        <v>738.65999999999985</v>
      </c>
      <c r="F441" s="58">
        <f>IFERROR(VLOOKUP(B441,ADI!B:D,3,0),"0,00")</f>
        <v>499.3</v>
      </c>
      <c r="G441" s="112">
        <v>361.1</v>
      </c>
      <c r="H441" s="35">
        <f t="shared" si="13"/>
        <v>860.40000000000009</v>
      </c>
      <c r="I441" s="45" t="str">
        <f>VLOOKUP(B441,'FOLHA RESUMIDA'!C:D,2,0)</f>
        <v>SARA MEDEIROS C CABRAL</v>
      </c>
    </row>
    <row r="442" spans="1:9">
      <c r="A442" s="102">
        <v>1</v>
      </c>
      <c r="B442" s="107">
        <v>3411</v>
      </c>
      <c r="C442" s="100" t="s">
        <v>574</v>
      </c>
      <c r="D442" s="104">
        <v>9056.5499999999993</v>
      </c>
      <c r="E442" s="35">
        <f t="shared" si="12"/>
        <v>2267.5999999999995</v>
      </c>
      <c r="F442" s="58">
        <f>IFERROR(VLOOKUP(B442,ADI!B:D,3,0),"0,00")</f>
        <v>3079.23</v>
      </c>
      <c r="G442" s="112">
        <v>3709.72</v>
      </c>
      <c r="H442" s="35">
        <f t="shared" si="13"/>
        <v>6788.95</v>
      </c>
      <c r="I442" s="45" t="str">
        <f>VLOOKUP(B442,'FOLHA RESUMIDA'!C:D,2,0)</f>
        <v>THALES ETELVAN CABRAL OLIVEIRA</v>
      </c>
    </row>
    <row r="443" spans="1:9">
      <c r="A443" s="102">
        <v>1</v>
      </c>
      <c r="B443" s="107">
        <v>3412</v>
      </c>
      <c r="C443" s="100" t="s">
        <v>575</v>
      </c>
      <c r="D443" s="104">
        <v>9388.2800000000007</v>
      </c>
      <c r="E443" s="35">
        <f t="shared" si="12"/>
        <v>2358.8300000000008</v>
      </c>
      <c r="F443" s="58">
        <f>IFERROR(VLOOKUP(B443,ADI!B:D,3,0),"0,00")</f>
        <v>3079.23</v>
      </c>
      <c r="G443" s="112">
        <v>3950.22</v>
      </c>
      <c r="H443" s="35">
        <f t="shared" si="13"/>
        <v>7029.45</v>
      </c>
      <c r="I443" s="45" t="str">
        <f>VLOOKUP(B443,'FOLHA RESUMIDA'!C:D,2,0)</f>
        <v>CARLOS EDUARDO MIRANDA D SOUSA</v>
      </c>
    </row>
    <row r="444" spans="1:9">
      <c r="A444" s="102">
        <v>1</v>
      </c>
      <c r="B444" s="107">
        <v>3413</v>
      </c>
      <c r="C444" s="100" t="s">
        <v>579</v>
      </c>
      <c r="D444" s="104">
        <v>8322.24</v>
      </c>
      <c r="E444" s="35">
        <f t="shared" si="12"/>
        <v>2379.6099999999997</v>
      </c>
      <c r="F444" s="58">
        <f>IFERROR(VLOOKUP(B444,ADI!B:D,3,0),"0,00")</f>
        <v>2829.56</v>
      </c>
      <c r="G444" s="112">
        <v>3113.07</v>
      </c>
      <c r="H444" s="35">
        <f t="shared" si="13"/>
        <v>5942.63</v>
      </c>
      <c r="I444" s="45" t="str">
        <f>VLOOKUP(B444,'FOLHA RESUMIDA'!C:D,2,0)</f>
        <v>RONALDO FRANCISCO DOS SANTOS</v>
      </c>
    </row>
    <row r="445" spans="1:9">
      <c r="A445" s="102">
        <v>1</v>
      </c>
      <c r="B445" s="107">
        <v>3414</v>
      </c>
      <c r="C445" s="100" t="s">
        <v>581</v>
      </c>
      <c r="D445" s="104">
        <v>8322.24</v>
      </c>
      <c r="E445" s="35">
        <f t="shared" si="12"/>
        <v>2065.67</v>
      </c>
      <c r="F445" s="58">
        <f>IFERROR(VLOOKUP(B445,ADI!B:D,3,0),"0,00")</f>
        <v>2829.56</v>
      </c>
      <c r="G445" s="112">
        <v>3427.01</v>
      </c>
      <c r="H445" s="35">
        <f t="shared" si="13"/>
        <v>6256.57</v>
      </c>
      <c r="I445" s="45" t="str">
        <f>VLOOKUP(B445,'FOLHA RESUMIDA'!C:D,2,0)</f>
        <v>FERNANDA DE LOURDES M G ALONZO</v>
      </c>
    </row>
    <row r="446" spans="1:9">
      <c r="A446" s="102">
        <v>1</v>
      </c>
      <c r="B446" s="107">
        <v>3415</v>
      </c>
      <c r="C446" s="100" t="s">
        <v>586</v>
      </c>
      <c r="D446" s="104">
        <v>2160.98</v>
      </c>
      <c r="E446" s="35">
        <f t="shared" si="12"/>
        <v>275.24</v>
      </c>
      <c r="F446" s="58">
        <f>IFERROR(VLOOKUP(B446,ADI!B:D,3,0),"0,00")</f>
        <v>641.53</v>
      </c>
      <c r="G446" s="112">
        <v>1244.21</v>
      </c>
      <c r="H446" s="35">
        <f t="shared" si="13"/>
        <v>1885.74</v>
      </c>
      <c r="I446" s="45" t="str">
        <f>VLOOKUP(B446,'FOLHA RESUMIDA'!C:D,2,0)</f>
        <v>MARIA DO SOCORRO SILVA VIEIRA</v>
      </c>
    </row>
    <row r="447" spans="1:9">
      <c r="A447" s="102">
        <v>1</v>
      </c>
      <c r="B447" s="107">
        <v>3416</v>
      </c>
      <c r="C447" s="100" t="s">
        <v>587</v>
      </c>
      <c r="D447" s="104">
        <v>5013.9399999999996</v>
      </c>
      <c r="E447" s="35">
        <f t="shared" si="12"/>
        <v>1128.9299999999994</v>
      </c>
      <c r="F447" s="58">
        <f>IFERROR(VLOOKUP(B447,ADI!B:D,3,0),"0,00")</f>
        <v>499.3</v>
      </c>
      <c r="G447" s="112">
        <v>3385.71</v>
      </c>
      <c r="H447" s="35">
        <f t="shared" si="13"/>
        <v>3885.01</v>
      </c>
      <c r="I447" s="45" t="str">
        <f>VLOOKUP(B447,'FOLHA RESUMIDA'!C:D,2,0)</f>
        <v>DAYVSON ALVES VANDERLEI</v>
      </c>
    </row>
    <row r="448" spans="1:9">
      <c r="A448" s="102">
        <v>1</v>
      </c>
      <c r="B448" s="107">
        <v>3417</v>
      </c>
      <c r="C448" s="100" t="s">
        <v>588</v>
      </c>
      <c r="D448" s="104">
        <v>8435.7099999999991</v>
      </c>
      <c r="E448" s="35">
        <f t="shared" si="12"/>
        <v>5606.15</v>
      </c>
      <c r="F448" s="58">
        <f>IFERROR(VLOOKUP(B448,ADI!B:D,3,0),"0,00")</f>
        <v>2829.56</v>
      </c>
      <c r="G448" s="112">
        <v>0</v>
      </c>
      <c r="H448" s="35">
        <f t="shared" si="13"/>
        <v>2829.56</v>
      </c>
      <c r="I448" s="45" t="str">
        <f>VLOOKUP(B448,'FOLHA RESUMIDA'!C:D,2,0)</f>
        <v>BRUNO RAFAELL SILVA DOS SANTOS</v>
      </c>
    </row>
    <row r="449" spans="1:13">
      <c r="A449" s="102">
        <v>1</v>
      </c>
      <c r="B449" s="107">
        <v>3418</v>
      </c>
      <c r="C449" s="100" t="s">
        <v>591</v>
      </c>
      <c r="D449" s="104">
        <v>8322.24</v>
      </c>
      <c r="E449" s="35">
        <f t="shared" si="12"/>
        <v>1961.3899999999994</v>
      </c>
      <c r="F449" s="58">
        <f>IFERROR(VLOOKUP(B449,ADI!B:D,3,0),"0,00")</f>
        <v>2829.56</v>
      </c>
      <c r="G449" s="112">
        <v>3531.29</v>
      </c>
      <c r="H449" s="35">
        <f t="shared" si="13"/>
        <v>6360.85</v>
      </c>
      <c r="I449" s="45" t="str">
        <f>VLOOKUP(B449,'FOLHA RESUMIDA'!C:D,2,0)</f>
        <v>DOMINGOS SAVIO F C DA S JUNIOR</v>
      </c>
    </row>
    <row r="450" spans="1:13">
      <c r="A450" s="102">
        <v>1</v>
      </c>
      <c r="B450" s="107">
        <v>3419</v>
      </c>
      <c r="C450" s="100" t="s">
        <v>592</v>
      </c>
      <c r="D450" s="104">
        <v>9388.2800000000007</v>
      </c>
      <c r="E450" s="35">
        <f t="shared" si="12"/>
        <v>2539.5700000000006</v>
      </c>
      <c r="F450" s="58">
        <f>IFERROR(VLOOKUP(B450,ADI!B:D,3,0),"0,00")</f>
        <v>3079.23</v>
      </c>
      <c r="G450" s="112">
        <v>3769.48</v>
      </c>
      <c r="H450" s="35">
        <f t="shared" si="13"/>
        <v>6848.71</v>
      </c>
      <c r="I450" s="45" t="str">
        <f>VLOOKUP(B450,'FOLHA RESUMIDA'!C:D,2,0)</f>
        <v>AGILDO BATISTA DOS S JUNIOR</v>
      </c>
    </row>
    <row r="451" spans="1:13">
      <c r="A451" s="102">
        <v>1</v>
      </c>
      <c r="B451" s="107">
        <v>3420</v>
      </c>
      <c r="C451" s="100" t="s">
        <v>593</v>
      </c>
      <c r="D451" s="104">
        <v>4405.6099999999997</v>
      </c>
      <c r="E451" s="35">
        <f t="shared" si="12"/>
        <v>2825.16</v>
      </c>
      <c r="F451" s="58">
        <f>IFERROR(VLOOKUP(B451,ADI!B:D,3,0),"0,00")</f>
        <v>1497.91</v>
      </c>
      <c r="G451" s="112">
        <v>82.54</v>
      </c>
      <c r="H451" s="35">
        <f t="shared" si="13"/>
        <v>1580.45</v>
      </c>
      <c r="I451" s="45" t="str">
        <f>VLOOKUP(B451,'FOLHA RESUMIDA'!C:D,2,0)</f>
        <v>BRUNA MARIA PIMENTEL DE MORAIS</v>
      </c>
    </row>
    <row r="452" spans="1:13">
      <c r="A452" s="102">
        <v>1</v>
      </c>
      <c r="B452" s="107">
        <v>3421</v>
      </c>
      <c r="C452" s="100" t="s">
        <v>594</v>
      </c>
      <c r="D452" s="104">
        <v>2289.77</v>
      </c>
      <c r="E452" s="35">
        <f t="shared" si="12"/>
        <v>666.63000000000011</v>
      </c>
      <c r="F452" s="58">
        <f>IFERROR(VLOOKUP(B452,ADI!B:D,3,0),"0,00")</f>
        <v>665.73</v>
      </c>
      <c r="G452" s="112">
        <v>957.41</v>
      </c>
      <c r="H452" s="35">
        <f t="shared" si="13"/>
        <v>1623.1399999999999</v>
      </c>
      <c r="I452" s="45" t="str">
        <f>VLOOKUP(B452,'FOLHA RESUMIDA'!C:D,2,0)</f>
        <v>ROSEANE LOPES DA SILVA</v>
      </c>
    </row>
    <row r="453" spans="1:13">
      <c r="A453" s="102">
        <v>1</v>
      </c>
      <c r="B453" s="107">
        <v>3422</v>
      </c>
      <c r="C453" s="100" t="s">
        <v>595</v>
      </c>
      <c r="D453" s="104">
        <v>9056.5499999999993</v>
      </c>
      <c r="E453" s="35">
        <f t="shared" si="12"/>
        <v>2267.5999999999995</v>
      </c>
      <c r="F453" s="58">
        <f>IFERROR(VLOOKUP(B453,ADI!B:D,3,0),"0,00")</f>
        <v>3079.23</v>
      </c>
      <c r="G453" s="112">
        <v>3709.72</v>
      </c>
      <c r="H453" s="35">
        <f t="shared" si="13"/>
        <v>6788.95</v>
      </c>
      <c r="I453" s="45" t="str">
        <f>VLOOKUP(B453,'FOLHA RESUMIDA'!C:D,2,0)</f>
        <v>LUCIANA C ANUNCIACAO CUNHA</v>
      </c>
    </row>
    <row r="454" spans="1:13">
      <c r="A454" s="102">
        <v>1</v>
      </c>
      <c r="B454" s="107">
        <v>3423</v>
      </c>
      <c r="C454" s="100" t="s">
        <v>596</v>
      </c>
      <c r="D454" s="104">
        <v>5226.8599999999997</v>
      </c>
      <c r="E454" s="35">
        <f t="shared" ref="E454:E460" si="14">D454-H454</f>
        <v>928.9399999999996</v>
      </c>
      <c r="F454" s="58">
        <f>IFERROR(VLOOKUP(B454,ADI!B:D,3,0),"0,00")</f>
        <v>1664.34</v>
      </c>
      <c r="G454" s="112">
        <v>2633.58</v>
      </c>
      <c r="H454" s="35">
        <f t="shared" ref="H454:H460" si="15">F454+G454</f>
        <v>4297.92</v>
      </c>
      <c r="I454" s="45" t="str">
        <f>VLOOKUP(B454,'FOLHA RESUMIDA'!C:D,2,0)</f>
        <v>AMANDA M DE QUEIROZ RODRIGUES</v>
      </c>
    </row>
    <row r="455" spans="1:13">
      <c r="A455" s="102">
        <v>1</v>
      </c>
      <c r="B455" s="107">
        <v>3424</v>
      </c>
      <c r="C455" s="100" t="s">
        <v>597</v>
      </c>
      <c r="D455" s="104">
        <v>9056.5499999999993</v>
      </c>
      <c r="E455" s="35">
        <f t="shared" si="14"/>
        <v>2685.1899999999987</v>
      </c>
      <c r="F455" s="58">
        <f>IFERROR(VLOOKUP(B455,ADI!B:D,3,0),"0,00")</f>
        <v>3079.23</v>
      </c>
      <c r="G455" s="112">
        <v>3292.13</v>
      </c>
      <c r="H455" s="35">
        <f t="shared" si="15"/>
        <v>6371.3600000000006</v>
      </c>
      <c r="I455" s="45" t="str">
        <f>VLOOKUP(B455,'FOLHA RESUMIDA'!C:D,2,0)</f>
        <v>WEVERTON RODRIGO C DA SILVA</v>
      </c>
    </row>
    <row r="456" spans="1:13">
      <c r="A456" s="102">
        <v>1</v>
      </c>
      <c r="B456" s="107">
        <v>3425</v>
      </c>
      <c r="C456" s="100" t="s">
        <v>603</v>
      </c>
      <c r="D456" s="104">
        <v>8322.24</v>
      </c>
      <c r="E456" s="35">
        <f t="shared" si="14"/>
        <v>2065.67</v>
      </c>
      <c r="F456" s="58">
        <f>IFERROR(VLOOKUP(B456,ADI!B:D,3,0),"0,00")</f>
        <v>2829.56</v>
      </c>
      <c r="G456" s="112">
        <v>3427.01</v>
      </c>
      <c r="H456" s="35">
        <f t="shared" si="15"/>
        <v>6256.57</v>
      </c>
      <c r="I456" s="45" t="str">
        <f>VLOOKUP(B456,'FOLHA RESUMIDA'!C:D,2,0)</f>
        <v>ISMAR HENRIQUE RAMOS BARBOSA</v>
      </c>
    </row>
    <row r="457" spans="1:13" s="44" customFormat="1">
      <c r="A457" s="102">
        <v>1</v>
      </c>
      <c r="B457" s="107">
        <v>7002</v>
      </c>
      <c r="C457" s="100" t="s">
        <v>572</v>
      </c>
      <c r="D457" s="104">
        <v>7397.54</v>
      </c>
      <c r="E457" s="35">
        <f t="shared" si="14"/>
        <v>3770.1099999999997</v>
      </c>
      <c r="F457" s="58">
        <f>IFERROR(VLOOKUP(B457,ADI!B:D,3,0),"0,00")</f>
        <v>2263.65</v>
      </c>
      <c r="G457" s="112">
        <v>1363.78</v>
      </c>
      <c r="H457" s="35">
        <f t="shared" si="15"/>
        <v>3627.4300000000003</v>
      </c>
      <c r="I457" s="45" t="str">
        <f>VLOOKUP(B457,'FOLHA RESUMIDA'!C:D,2,0)</f>
        <v>ANTONIO LUIZ DOLIVEIRA AZEVEDO</v>
      </c>
      <c r="L457" s="6"/>
      <c r="M457" s="6"/>
    </row>
    <row r="458" spans="1:13">
      <c r="A458" s="102">
        <v>1</v>
      </c>
      <c r="B458" s="107">
        <v>8249</v>
      </c>
      <c r="C458" s="100" t="s">
        <v>347</v>
      </c>
      <c r="D458" s="104">
        <v>3181.83</v>
      </c>
      <c r="E458" s="35">
        <f t="shared" si="14"/>
        <v>1950.87</v>
      </c>
      <c r="F458" s="58">
        <f>IFERROR(VLOOKUP(B458,ADI!B:D,3,0),"0,00")</f>
        <v>1081.82</v>
      </c>
      <c r="G458" s="112">
        <v>149.13999999999999</v>
      </c>
      <c r="H458" s="35">
        <f t="shared" si="15"/>
        <v>1230.96</v>
      </c>
      <c r="I458" s="45" t="str">
        <f>VLOOKUP(B458,'FOLHA RESUMIDA'!C:D,2,0)</f>
        <v>SELMA BEZERRA DE CARVALHO</v>
      </c>
    </row>
    <row r="459" spans="1:13" s="44" customFormat="1">
      <c r="A459" s="110">
        <v>1</v>
      </c>
      <c r="B459" s="115">
        <v>3289</v>
      </c>
      <c r="C459" s="109" t="s">
        <v>315</v>
      </c>
      <c r="D459" s="112">
        <v>0</v>
      </c>
      <c r="E459" s="35">
        <f t="shared" si="14"/>
        <v>-7133.57</v>
      </c>
      <c r="F459" s="58">
        <f>IFERROR(VLOOKUP(B459,ADI!B:D,3,0),"0,00")</f>
        <v>7133.57</v>
      </c>
      <c r="G459" s="112">
        <v>0</v>
      </c>
      <c r="H459" s="35">
        <f t="shared" si="15"/>
        <v>7133.57</v>
      </c>
      <c r="I459" s="45" t="str">
        <f>VLOOKUP(B459,'FOLHA RESUMIDA'!C:D,2,0)</f>
        <v>JOSE NIVALDO BRAYNER DE ARAUJO</v>
      </c>
      <c r="L459" s="6"/>
      <c r="M459" s="6"/>
    </row>
    <row r="460" spans="1:13">
      <c r="A460" s="101" t="s">
        <v>414</v>
      </c>
      <c r="B460" s="98"/>
      <c r="C460" s="101"/>
      <c r="D460" s="105">
        <v>2339856.1699999976</v>
      </c>
      <c r="E460" s="35">
        <f t="shared" si="14"/>
        <v>1608125.8499999973</v>
      </c>
      <c r="F460" s="58" t="str">
        <f>IFERROR(VLOOKUP(B460,ADI!B:D,3,0),"0,00")</f>
        <v>0,00</v>
      </c>
      <c r="G460" s="113">
        <v>731730.3200000003</v>
      </c>
      <c r="H460" s="35">
        <f t="shared" si="15"/>
        <v>731730.3200000003</v>
      </c>
      <c r="I460" s="45" t="e">
        <f>VLOOKUP(B460,'FOLHA RESUMIDA'!C:D,2,0)</f>
        <v>#N/A</v>
      </c>
    </row>
    <row r="461" spans="1:13">
      <c r="E461" s="35"/>
      <c r="F461" s="53"/>
      <c r="G461" s="114"/>
      <c r="H461" s="35"/>
      <c r="I461" s="45"/>
    </row>
    <row r="462" spans="1:13">
      <c r="E462" s="35"/>
      <c r="F462" s="53"/>
      <c r="H462" s="35"/>
      <c r="I462" s="45"/>
    </row>
    <row r="463" spans="1:13" s="44" customFormat="1">
      <c r="B463" s="6"/>
      <c r="D463" s="18"/>
      <c r="E463" s="35"/>
      <c r="F463" s="46"/>
      <c r="G463" s="18"/>
      <c r="H463" s="35"/>
      <c r="I463" s="45"/>
      <c r="L463" s="6"/>
      <c r="M463" s="6"/>
    </row>
    <row r="464" spans="1:13" s="44" customFormat="1">
      <c r="B464" s="6"/>
      <c r="D464" s="18"/>
      <c r="E464" s="35"/>
      <c r="F464" s="46"/>
      <c r="G464" s="18"/>
      <c r="H464" s="35"/>
      <c r="I464" s="45"/>
      <c r="L464" s="6"/>
      <c r="M464" s="6"/>
    </row>
    <row r="465" spans="2:13" s="44" customFormat="1">
      <c r="B465" s="6"/>
      <c r="D465" s="18"/>
      <c r="E465" s="35"/>
      <c r="F465" s="46"/>
      <c r="G465" s="18"/>
      <c r="H465" s="35"/>
      <c r="I465" s="45"/>
      <c r="L465" s="6"/>
      <c r="M465" s="6"/>
    </row>
    <row r="466" spans="2:13" s="44" customFormat="1">
      <c r="B466" s="6"/>
      <c r="D466" s="18"/>
      <c r="E466" s="35"/>
      <c r="F466" s="46"/>
      <c r="G466" s="18"/>
      <c r="H466" s="35"/>
      <c r="I466" s="45"/>
      <c r="L466" s="6"/>
      <c r="M466" s="6"/>
    </row>
    <row r="467" spans="2:13">
      <c r="E467" s="47"/>
      <c r="F467" s="47"/>
      <c r="H467" s="47"/>
    </row>
    <row r="468" spans="2:13">
      <c r="E468" s="35"/>
      <c r="F468" s="53"/>
      <c r="H468" s="35"/>
    </row>
    <row r="469" spans="2:13">
      <c r="E469" s="35"/>
      <c r="F469" s="53"/>
      <c r="H469" s="35"/>
    </row>
    <row r="470" spans="2:13">
      <c r="E470" s="35"/>
      <c r="F470" s="53"/>
      <c r="H470" s="35"/>
      <c r="I470" s="45"/>
    </row>
    <row r="471" spans="2:13" s="44" customFormat="1">
      <c r="B471" s="6"/>
      <c r="D471" s="18"/>
      <c r="E471" s="35"/>
      <c r="F471" s="53"/>
      <c r="G471" s="18"/>
      <c r="H471" s="35"/>
      <c r="I471" s="45"/>
      <c r="L471" s="6"/>
      <c r="M471" s="6"/>
    </row>
    <row r="472" spans="2:13" s="44" customFormat="1">
      <c r="B472" s="6"/>
      <c r="D472" s="18"/>
      <c r="E472" s="35"/>
      <c r="F472" s="53"/>
      <c r="G472" s="18"/>
      <c r="H472" s="35"/>
      <c r="I472" s="45"/>
      <c r="L472" s="6"/>
      <c r="M472" s="6"/>
    </row>
    <row r="473" spans="2:13">
      <c r="E473" s="35"/>
      <c r="F473" s="53"/>
      <c r="H473" s="35"/>
    </row>
    <row r="474" spans="2:13">
      <c r="E474" s="35"/>
      <c r="F474" s="53"/>
      <c r="H474" s="35"/>
    </row>
    <row r="475" spans="2:13">
      <c r="E475" s="35"/>
      <c r="F475" s="53"/>
      <c r="H475" s="35"/>
    </row>
    <row r="476" spans="2:13">
      <c r="E476" s="35"/>
      <c r="F476" s="53"/>
      <c r="H476" s="35"/>
    </row>
  </sheetData>
  <autoFilter ref="A4:I476"/>
  <sortState ref="A5:H666">
    <sortCondition ref="B5:B666"/>
  </sortState>
  <conditionalFormatting sqref="B1:B1048576">
    <cfRule type="duplicateValues" dxfId="0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E362"/>
  <sheetViews>
    <sheetView topLeftCell="A299" workbookViewId="0">
      <selection activeCell="B299" sqref="B299:C299"/>
    </sheetView>
  </sheetViews>
  <sheetFormatPr defaultRowHeight="12"/>
  <cols>
    <col min="1" max="1" width="4.7109375" style="44" customWidth="1"/>
    <col min="2" max="2" width="7.42578125" style="44" bestFit="1" customWidth="1"/>
    <col min="3" max="3" width="32.42578125" style="44" bestFit="1" customWidth="1"/>
    <col min="4" max="4" width="16.42578125" style="44" bestFit="1" customWidth="1"/>
    <col min="5" max="5" width="31.7109375" style="21" bestFit="1" customWidth="1"/>
    <col min="6" max="16384" width="9.140625" style="21"/>
  </cols>
  <sheetData>
    <row r="2" spans="1:5">
      <c r="A2" s="88" t="s">
        <v>650</v>
      </c>
      <c r="B2" s="87"/>
      <c r="C2" s="87"/>
      <c r="D2" s="87"/>
    </row>
    <row r="4" spans="1:5">
      <c r="A4" s="88" t="s">
        <v>0</v>
      </c>
      <c r="B4" s="96" t="s">
        <v>1</v>
      </c>
      <c r="C4" s="88" t="s">
        <v>2</v>
      </c>
      <c r="D4" s="91" t="s">
        <v>481</v>
      </c>
    </row>
    <row r="5" spans="1:5">
      <c r="A5" s="95">
        <v>1</v>
      </c>
      <c r="B5" s="97">
        <v>200</v>
      </c>
      <c r="C5" s="89" t="s">
        <v>3</v>
      </c>
      <c r="D5" s="92">
        <v>1633.4</v>
      </c>
      <c r="E5" s="21" t="str">
        <f>IFERROR(VLOOKUP(B5,JANEIRO!B:C,2,0),"")</f>
        <v>MARIA DO CARMO DE SOUSA</v>
      </c>
    </row>
    <row r="6" spans="1:5">
      <c r="A6" s="95">
        <v>1</v>
      </c>
      <c r="B6" s="97">
        <v>397</v>
      </c>
      <c r="C6" s="89" t="s">
        <v>4</v>
      </c>
      <c r="D6" s="92">
        <v>1700.27</v>
      </c>
      <c r="E6" s="21" t="str">
        <f>IFERROR(VLOOKUP(B6,JANEIRO!B:C,2,0),"")</f>
        <v>MARIA AMARA MEDEIROS</v>
      </c>
    </row>
    <row r="7" spans="1:5">
      <c r="A7" s="95">
        <v>1</v>
      </c>
      <c r="B7" s="97">
        <v>510</v>
      </c>
      <c r="C7" s="89" t="s">
        <v>6</v>
      </c>
      <c r="D7" s="92">
        <v>1400.4</v>
      </c>
      <c r="E7" s="21" t="str">
        <f>IFERROR(VLOOKUP(B7,JANEIRO!B:C,2,0),"")</f>
        <v>FRANCISCO FERREIRA DE SOUSA</v>
      </c>
    </row>
    <row r="8" spans="1:5">
      <c r="A8" s="95">
        <v>1</v>
      </c>
      <c r="B8" s="97">
        <v>542</v>
      </c>
      <c r="C8" s="89" t="s">
        <v>7</v>
      </c>
      <c r="D8" s="92">
        <v>673.61</v>
      </c>
      <c r="E8" s="21" t="str">
        <f>IFERROR(VLOOKUP(B8,JANEIRO!B:C,2,0),"")</f>
        <v>ANA MARTA MARCELINO DA SILVA</v>
      </c>
    </row>
    <row r="9" spans="1:5">
      <c r="A9" s="95">
        <v>1</v>
      </c>
      <c r="B9" s="97">
        <v>788</v>
      </c>
      <c r="C9" s="89" t="s">
        <v>8</v>
      </c>
      <c r="D9" s="92">
        <v>1140.33</v>
      </c>
      <c r="E9" s="21" t="str">
        <f>IFERROR(VLOOKUP(B9,JANEIRO!B:C,2,0),"")</f>
        <v>IVONEIDE FRANCISCA S ALMEIDA</v>
      </c>
    </row>
    <row r="10" spans="1:5">
      <c r="A10" s="95">
        <v>1</v>
      </c>
      <c r="B10" s="97">
        <v>830</v>
      </c>
      <c r="C10" s="89" t="s">
        <v>9</v>
      </c>
      <c r="D10" s="92">
        <v>1702.19</v>
      </c>
      <c r="E10" s="21" t="str">
        <f>IFERROR(VLOOKUP(B10,JANEIRO!B:C,2,0),"")</f>
        <v>CARLOS ANTONIO DA SILVA</v>
      </c>
    </row>
    <row r="11" spans="1:5">
      <c r="A11" s="95">
        <v>1</v>
      </c>
      <c r="B11" s="97">
        <v>863</v>
      </c>
      <c r="C11" s="89" t="s">
        <v>10</v>
      </c>
      <c r="D11" s="92">
        <v>863.33</v>
      </c>
      <c r="E11" s="21" t="str">
        <f>IFERROR(VLOOKUP(B11,JANEIRO!B:C,2,0),"")</f>
        <v>JOSE AMARO DOS SANTOS</v>
      </c>
    </row>
    <row r="12" spans="1:5">
      <c r="A12" s="95">
        <v>1</v>
      </c>
      <c r="B12" s="97">
        <v>871</v>
      </c>
      <c r="C12" s="89" t="s">
        <v>11</v>
      </c>
      <c r="D12" s="92">
        <v>1830.47</v>
      </c>
      <c r="E12" s="21" t="str">
        <f>IFERROR(VLOOKUP(B12,JANEIRO!B:C,2,0),"")</f>
        <v>MARIA LUISA P DE LEMOS</v>
      </c>
    </row>
    <row r="13" spans="1:5">
      <c r="A13" s="95">
        <v>1</v>
      </c>
      <c r="B13" s="97">
        <v>897</v>
      </c>
      <c r="C13" s="89" t="s">
        <v>12</v>
      </c>
      <c r="D13" s="92">
        <v>189.48</v>
      </c>
      <c r="E13" s="21" t="str">
        <f>IFERROR(VLOOKUP(B13,JANEIRO!B:C,2,0),"")</f>
        <v>EUNICE DE ASSIS CALIXTO</v>
      </c>
    </row>
    <row r="14" spans="1:5">
      <c r="A14" s="95">
        <v>1</v>
      </c>
      <c r="B14" s="97">
        <v>996</v>
      </c>
      <c r="C14" s="89" t="s">
        <v>13</v>
      </c>
      <c r="D14" s="92">
        <v>1339.32</v>
      </c>
      <c r="E14" s="21" t="str">
        <f>IFERROR(VLOOKUP(B14,JANEIRO!B:C,2,0),"")</f>
        <v>FIRMINO SIQUEIRA DA SILVA</v>
      </c>
    </row>
    <row r="15" spans="1:5">
      <c r="A15" s="95">
        <v>1</v>
      </c>
      <c r="B15" s="97">
        <v>1037</v>
      </c>
      <c r="C15" s="89" t="s">
        <v>15</v>
      </c>
      <c r="D15" s="92">
        <v>1275.54</v>
      </c>
      <c r="E15" s="21" t="str">
        <f>IFERROR(VLOOKUP(B15,JANEIRO!B:C,2,0),"")</f>
        <v>DAVI INACIO FILHO</v>
      </c>
    </row>
    <row r="16" spans="1:5">
      <c r="A16" s="95">
        <v>1</v>
      </c>
      <c r="B16" s="97">
        <v>1051</v>
      </c>
      <c r="C16" s="89" t="s">
        <v>16</v>
      </c>
      <c r="D16" s="92">
        <v>6858.44</v>
      </c>
      <c r="E16" s="21" t="str">
        <f>IFERROR(VLOOKUP(B16,JANEIRO!B:C,2,0),"")</f>
        <v>GEORGE HAROLD DE B  WALMSLEY</v>
      </c>
    </row>
    <row r="17" spans="1:5">
      <c r="A17" s="95">
        <v>1</v>
      </c>
      <c r="B17" s="97">
        <v>1056</v>
      </c>
      <c r="C17" s="89" t="s">
        <v>17</v>
      </c>
      <c r="D17" s="92">
        <v>1543.94</v>
      </c>
      <c r="E17" s="21" t="str">
        <f>IFERROR(VLOOKUP(B17,JANEIRO!B:C,2,0),"")</f>
        <v>VALERIA MARIA DA SILVA</v>
      </c>
    </row>
    <row r="18" spans="1:5">
      <c r="A18" s="95">
        <v>1</v>
      </c>
      <c r="B18" s="97">
        <v>1071</v>
      </c>
      <c r="C18" s="89" t="s">
        <v>18</v>
      </c>
      <c r="D18" s="92">
        <v>710.26</v>
      </c>
      <c r="E18" s="21" t="str">
        <f>IFERROR(VLOOKUP(B18,JANEIRO!B:C,2,0),"")</f>
        <v>MARIA JOSE DA HORA</v>
      </c>
    </row>
    <row r="19" spans="1:5">
      <c r="A19" s="95">
        <v>1</v>
      </c>
      <c r="B19" s="97">
        <v>1080</v>
      </c>
      <c r="C19" s="89" t="s">
        <v>19</v>
      </c>
      <c r="D19" s="92">
        <v>1400.4</v>
      </c>
      <c r="E19" s="21" t="str">
        <f>IFERROR(VLOOKUP(B19,JANEIRO!B:C,2,0),"")</f>
        <v>VALDIRENE ANDRE PEREIRA</v>
      </c>
    </row>
    <row r="20" spans="1:5">
      <c r="A20" s="95">
        <v>1</v>
      </c>
      <c r="B20" s="97">
        <v>1099</v>
      </c>
      <c r="C20" s="89" t="s">
        <v>20</v>
      </c>
      <c r="D20" s="92">
        <v>1275.54</v>
      </c>
      <c r="E20" s="21" t="str">
        <f>IFERROR(VLOOKUP(B20,JANEIRO!B:C,2,0),"")</f>
        <v>VALERIA DA SILVA SOUZA</v>
      </c>
    </row>
    <row r="21" spans="1:5">
      <c r="A21" s="95">
        <v>10</v>
      </c>
      <c r="B21" s="97">
        <v>1135</v>
      </c>
      <c r="C21" s="89" t="s">
        <v>348</v>
      </c>
      <c r="D21" s="92">
        <v>1152.1099999999999</v>
      </c>
      <c r="E21" s="21" t="str">
        <f>IFERROR(VLOOKUP(B21,JANEIRO!B:C,2,0),"")</f>
        <v>ANTONIO LUIZ DOS SANTOS</v>
      </c>
    </row>
    <row r="22" spans="1:5">
      <c r="A22" s="95">
        <v>1</v>
      </c>
      <c r="B22" s="97">
        <v>1159</v>
      </c>
      <c r="C22" s="89" t="s">
        <v>22</v>
      </c>
      <c r="D22" s="92">
        <v>568.44000000000005</v>
      </c>
      <c r="E22" s="21" t="str">
        <f>IFERROR(VLOOKUP(B22,JANEIRO!B:C,2,0),"")</f>
        <v>VERA LUCIA MARIA C  DA SILVA</v>
      </c>
    </row>
    <row r="23" spans="1:5">
      <c r="A23" s="95">
        <v>1</v>
      </c>
      <c r="B23" s="97">
        <v>1164</v>
      </c>
      <c r="C23" s="89" t="s">
        <v>23</v>
      </c>
      <c r="D23" s="92">
        <v>1787.3</v>
      </c>
      <c r="E23" s="21" t="str">
        <f>IFERROR(VLOOKUP(B23,JANEIRO!B:C,2,0),"")</f>
        <v>TERESINHA MARIA DE F  FELIX</v>
      </c>
    </row>
    <row r="24" spans="1:5">
      <c r="A24" s="95">
        <v>1</v>
      </c>
      <c r="B24" s="97">
        <v>1169</v>
      </c>
      <c r="C24" s="89" t="s">
        <v>24</v>
      </c>
      <c r="D24" s="92">
        <v>1101.8499999999999</v>
      </c>
      <c r="E24" s="21" t="str">
        <f>IFERROR(VLOOKUP(B24,JANEIRO!B:C,2,0),"")</f>
        <v>MARIA DO CARMO SANTOS</v>
      </c>
    </row>
    <row r="25" spans="1:5">
      <c r="A25" s="95">
        <v>1</v>
      </c>
      <c r="B25" s="97">
        <v>1221</v>
      </c>
      <c r="C25" s="89" t="s">
        <v>26</v>
      </c>
      <c r="D25" s="92">
        <v>3247.59</v>
      </c>
      <c r="E25" s="21" t="str">
        <f>IFERROR(VLOOKUP(B25,JANEIRO!B:C,2,0),"")</f>
        <v>JOSE CARLOS TENORIO DE MELO</v>
      </c>
    </row>
    <row r="26" spans="1:5">
      <c r="A26" s="95">
        <v>1</v>
      </c>
      <c r="B26" s="97">
        <v>1229</v>
      </c>
      <c r="C26" s="89" t="s">
        <v>27</v>
      </c>
      <c r="D26" s="92">
        <v>1339.32</v>
      </c>
      <c r="E26" s="21" t="str">
        <f>IFERROR(VLOOKUP(B26,JANEIRO!B:C,2,0),"")</f>
        <v>IVANETE RODRIGUES DOS SANTOS</v>
      </c>
    </row>
    <row r="27" spans="1:5">
      <c r="A27" s="95">
        <v>1</v>
      </c>
      <c r="B27" s="97">
        <v>1243</v>
      </c>
      <c r="C27" s="89" t="s">
        <v>28</v>
      </c>
      <c r="D27" s="92">
        <v>863.33</v>
      </c>
      <c r="E27" s="21" t="str">
        <f>IFERROR(VLOOKUP(B27,JANEIRO!B:C,2,0),"")</f>
        <v>MARIA EUGENIA VILARIM LIMA</v>
      </c>
    </row>
    <row r="28" spans="1:5">
      <c r="A28" s="95">
        <v>1</v>
      </c>
      <c r="B28" s="97">
        <v>1258</v>
      </c>
      <c r="C28" s="89" t="s">
        <v>29</v>
      </c>
      <c r="D28" s="92">
        <v>2069.33</v>
      </c>
      <c r="E28" s="21" t="str">
        <f>IFERROR(VLOOKUP(B28,JANEIRO!B:C,2,0),"")</f>
        <v>ADIGALENE RODRIGUES DA SILVA</v>
      </c>
    </row>
    <row r="29" spans="1:5">
      <c r="A29" s="95">
        <v>1</v>
      </c>
      <c r="B29" s="97">
        <v>1267</v>
      </c>
      <c r="C29" s="89" t="s">
        <v>30</v>
      </c>
      <c r="D29" s="92">
        <v>7004.3</v>
      </c>
      <c r="E29" s="21" t="str">
        <f>IFERROR(VLOOKUP(B29,JANEIRO!B:C,2,0),"")</f>
        <v>MARCO AURELIO O DE OLIVEIRA</v>
      </c>
    </row>
    <row r="30" spans="1:5">
      <c r="A30" s="95">
        <v>1</v>
      </c>
      <c r="B30" s="97">
        <v>1328</v>
      </c>
      <c r="C30" s="89" t="s">
        <v>32</v>
      </c>
      <c r="D30" s="92">
        <v>1270.2</v>
      </c>
      <c r="E30" s="21" t="str">
        <f>IFERROR(VLOOKUP(B30,JANEIRO!B:C,2,0),"")</f>
        <v>LIZETE ALFREDINA DA SILVA</v>
      </c>
    </row>
    <row r="31" spans="1:5">
      <c r="A31" s="95">
        <v>1</v>
      </c>
      <c r="B31" s="97">
        <v>1330</v>
      </c>
      <c r="C31" s="89" t="s">
        <v>33</v>
      </c>
      <c r="D31" s="92">
        <v>1156.95</v>
      </c>
      <c r="E31" s="21" t="str">
        <f>IFERROR(VLOOKUP(B31,JANEIRO!B:C,2,0),"")</f>
        <v>IVANISE MARIA DA LUZ SANTOS</v>
      </c>
    </row>
    <row r="32" spans="1:5">
      <c r="A32" s="95">
        <v>1</v>
      </c>
      <c r="B32" s="97">
        <v>1333</v>
      </c>
      <c r="C32" s="89" t="s">
        <v>34</v>
      </c>
      <c r="D32" s="92">
        <v>1275.54</v>
      </c>
      <c r="E32" s="21" t="str">
        <f>IFERROR(VLOOKUP(B32,JANEIRO!B:C,2,0),"")</f>
        <v>JORGE CUNHA OLIVEIRA</v>
      </c>
    </row>
    <row r="33" spans="1:5">
      <c r="A33" s="95">
        <v>1</v>
      </c>
      <c r="B33" s="97">
        <v>1363</v>
      </c>
      <c r="C33" s="89" t="s">
        <v>36</v>
      </c>
      <c r="D33" s="92">
        <v>1680.01</v>
      </c>
      <c r="E33" s="21" t="str">
        <f>IFERROR(VLOOKUP(B33,JANEIRO!B:C,2,0),"")</f>
        <v>JOSE CARLOS FERREIRA DE ARRUDA</v>
      </c>
    </row>
    <row r="34" spans="1:5">
      <c r="A34" s="95">
        <v>1</v>
      </c>
      <c r="B34" s="97">
        <v>1369</v>
      </c>
      <c r="C34" s="89" t="s">
        <v>37</v>
      </c>
      <c r="D34" s="92">
        <v>859.72</v>
      </c>
      <c r="E34" s="21" t="str">
        <f>IFERROR(VLOOKUP(B34,JANEIRO!B:C,2,0),"")</f>
        <v>ELIANE BATISTA DE CASTILHO</v>
      </c>
    </row>
    <row r="35" spans="1:5">
      <c r="A35" s="95">
        <v>1</v>
      </c>
      <c r="B35" s="97">
        <v>1418</v>
      </c>
      <c r="C35" s="89" t="s">
        <v>40</v>
      </c>
      <c r="D35" s="92">
        <v>2036.94</v>
      </c>
      <c r="E35" s="21" t="str">
        <f>IFERROR(VLOOKUP(B35,JANEIRO!B:C,2,0),"")</f>
        <v>ELVIS GOMES PEREIRA</v>
      </c>
    </row>
    <row r="36" spans="1:5">
      <c r="A36" s="95">
        <v>1</v>
      </c>
      <c r="B36" s="97">
        <v>1427</v>
      </c>
      <c r="C36" s="89" t="s">
        <v>41</v>
      </c>
      <c r="D36" s="92">
        <v>4554.3500000000004</v>
      </c>
      <c r="E36" s="21" t="str">
        <f>IFERROR(VLOOKUP(B36,JANEIRO!B:C,2,0),"")</f>
        <v>ANA MARIA ELOI DA H  DA SILVA</v>
      </c>
    </row>
    <row r="37" spans="1:5">
      <c r="A37" s="95">
        <v>1</v>
      </c>
      <c r="B37" s="97">
        <v>1429</v>
      </c>
      <c r="C37" s="89" t="s">
        <v>42</v>
      </c>
      <c r="D37" s="92">
        <v>1661.26</v>
      </c>
      <c r="E37" s="21" t="str">
        <f>IFERROR(VLOOKUP(B37,JANEIRO!B:C,2,0),"")</f>
        <v>JOSE HENRIQUE DA PAZ</v>
      </c>
    </row>
    <row r="38" spans="1:5">
      <c r="A38" s="95">
        <v>1</v>
      </c>
      <c r="B38" s="97">
        <v>1454</v>
      </c>
      <c r="C38" s="89" t="s">
        <v>43</v>
      </c>
      <c r="D38" s="92">
        <v>1521.03</v>
      </c>
      <c r="E38" s="21" t="str">
        <f>IFERROR(VLOOKUP(B38,JANEIRO!B:C,2,0),"")</f>
        <v>MAURICIO LOPES DA SILVA</v>
      </c>
    </row>
    <row r="39" spans="1:5">
      <c r="A39" s="95">
        <v>1</v>
      </c>
      <c r="B39" s="97">
        <v>1475</v>
      </c>
      <c r="C39" s="89" t="s">
        <v>44</v>
      </c>
      <c r="D39" s="92">
        <v>1270.2</v>
      </c>
      <c r="E39" s="21" t="str">
        <f>IFERROR(VLOOKUP(B39,JANEIRO!B:C,2,0),"")</f>
        <v>MARTA ARAUJO DA F  SANTANA</v>
      </c>
    </row>
    <row r="40" spans="1:5">
      <c r="A40" s="95">
        <v>1</v>
      </c>
      <c r="B40" s="97">
        <v>1483</v>
      </c>
      <c r="C40" s="89" t="s">
        <v>45</v>
      </c>
      <c r="D40" s="92">
        <v>208.9</v>
      </c>
      <c r="E40" s="21" t="str">
        <f>IFERROR(VLOOKUP(B40,JANEIRO!B:C,2,0),"")</f>
        <v>REGINA LEANDRO SANTOS DE LIMA</v>
      </c>
    </row>
    <row r="41" spans="1:5">
      <c r="A41" s="95">
        <v>1</v>
      </c>
      <c r="B41" s="97">
        <v>1522</v>
      </c>
      <c r="C41" s="89" t="s">
        <v>46</v>
      </c>
      <c r="D41" s="92">
        <v>613.55999999999995</v>
      </c>
      <c r="E41" s="21" t="str">
        <f>IFERROR(VLOOKUP(B41,JANEIRO!B:C,2,0),"")</f>
        <v>TEREZINHA P  DA SILVA CORREIA</v>
      </c>
    </row>
    <row r="42" spans="1:5">
      <c r="A42" s="95">
        <v>1</v>
      </c>
      <c r="B42" s="97">
        <v>1536</v>
      </c>
      <c r="C42" s="89" t="s">
        <v>47</v>
      </c>
      <c r="D42" s="92">
        <v>1152.1099999999999</v>
      </c>
      <c r="E42" s="21" t="str">
        <f>IFERROR(VLOOKUP(B42,JANEIRO!B:C,2,0),"")</f>
        <v>MARIA ADRIAO DA SILVA</v>
      </c>
    </row>
    <row r="43" spans="1:5">
      <c r="A43" s="95">
        <v>1</v>
      </c>
      <c r="B43" s="97">
        <v>1545</v>
      </c>
      <c r="C43" s="89" t="s">
        <v>48</v>
      </c>
      <c r="D43" s="92">
        <v>1377.06</v>
      </c>
      <c r="E43" s="21" t="str">
        <f>IFERROR(VLOOKUP(B43,JANEIRO!B:C,2,0),"")</f>
        <v>HERON VILAR DE ANDRADE</v>
      </c>
    </row>
    <row r="44" spans="1:5">
      <c r="A44" s="95">
        <v>1</v>
      </c>
      <c r="B44" s="97">
        <v>1549</v>
      </c>
      <c r="C44" s="89" t="s">
        <v>49</v>
      </c>
      <c r="D44" s="92">
        <v>1333.71</v>
      </c>
      <c r="E44" s="21" t="str">
        <f>IFERROR(VLOOKUP(B44,JANEIRO!B:C,2,0),"")</f>
        <v>JOSE JOAQUIM DA SILVA FILHO</v>
      </c>
    </row>
    <row r="45" spans="1:5">
      <c r="A45" s="95">
        <v>1</v>
      </c>
      <c r="B45" s="97">
        <v>1553</v>
      </c>
      <c r="C45" s="89" t="s">
        <v>50</v>
      </c>
      <c r="D45" s="92">
        <v>1275.54</v>
      </c>
      <c r="E45" s="21" t="str">
        <f>IFERROR(VLOOKUP(B45,JANEIRO!B:C,2,0),"")</f>
        <v>MARIA DO CARMO A DOS SANTOS</v>
      </c>
    </row>
    <row r="46" spans="1:5">
      <c r="A46" s="95">
        <v>1</v>
      </c>
      <c r="B46" s="97">
        <v>1561</v>
      </c>
      <c r="C46" s="89" t="s">
        <v>52</v>
      </c>
      <c r="D46" s="92">
        <v>613.55999999999995</v>
      </c>
      <c r="E46" s="21" t="str">
        <f>IFERROR(VLOOKUP(B46,JANEIRO!B:C,2,0),"")</f>
        <v>ANDRE LUIZ MACIEL FERREIRA</v>
      </c>
    </row>
    <row r="47" spans="1:5">
      <c r="A47" s="95">
        <v>1</v>
      </c>
      <c r="B47" s="97">
        <v>1589</v>
      </c>
      <c r="C47" s="89" t="s">
        <v>54</v>
      </c>
      <c r="D47" s="92">
        <v>613.55999999999995</v>
      </c>
      <c r="E47" s="21" t="str">
        <f>IFERROR(VLOOKUP(B47,JANEIRO!B:C,2,0),"")</f>
        <v>SEVERINA DE SANTANA NEVES</v>
      </c>
    </row>
    <row r="48" spans="1:5">
      <c r="A48" s="95">
        <v>1</v>
      </c>
      <c r="B48" s="97">
        <v>1596</v>
      </c>
      <c r="C48" s="89" t="s">
        <v>55</v>
      </c>
      <c r="D48" s="92">
        <v>634.79999999999995</v>
      </c>
      <c r="E48" s="21" t="str">
        <f>IFERROR(VLOOKUP(B48,JANEIRO!B:C,2,0),"")</f>
        <v>IVANE FRANCISCO DE AZEVEDO</v>
      </c>
    </row>
    <row r="49" spans="1:5">
      <c r="A49" s="95">
        <v>1</v>
      </c>
      <c r="B49" s="97">
        <v>1631</v>
      </c>
      <c r="C49" s="89" t="s">
        <v>57</v>
      </c>
      <c r="D49" s="92">
        <v>783.07</v>
      </c>
      <c r="E49" s="21" t="str">
        <f>IFERROR(VLOOKUP(B49,JANEIRO!B:C,2,0),"")</f>
        <v>GERSON MARTINS DA SILVA</v>
      </c>
    </row>
    <row r="50" spans="1:5">
      <c r="A50" s="95">
        <v>1</v>
      </c>
      <c r="B50" s="97">
        <v>1641</v>
      </c>
      <c r="C50" s="89" t="s">
        <v>58</v>
      </c>
      <c r="D50" s="92">
        <v>783.07</v>
      </c>
      <c r="E50" s="21" t="str">
        <f>IFERROR(VLOOKUP(B50,JANEIRO!B:C,2,0),"")</f>
        <v>JOAO FELICIANO ALVES</v>
      </c>
    </row>
    <row r="51" spans="1:5">
      <c r="A51" s="95">
        <v>1</v>
      </c>
      <c r="B51" s="97">
        <v>1650</v>
      </c>
      <c r="C51" s="89" t="s">
        <v>59</v>
      </c>
      <c r="D51" s="92">
        <v>313.35000000000002</v>
      </c>
      <c r="E51" s="21" t="str">
        <f>IFERROR(VLOOKUP(B51,JANEIRO!B:C,2,0),"")</f>
        <v>JANETE MARIA DA SILVA</v>
      </c>
    </row>
    <row r="52" spans="1:5">
      <c r="A52" s="95">
        <v>1</v>
      </c>
      <c r="B52" s="97">
        <v>1652</v>
      </c>
      <c r="C52" s="89" t="s">
        <v>60</v>
      </c>
      <c r="D52" s="92">
        <v>710.26</v>
      </c>
      <c r="E52" s="21" t="str">
        <f>IFERROR(VLOOKUP(B52,JANEIRO!B:C,2,0),"")</f>
        <v>ROMILDO NUNES DIAS</v>
      </c>
    </row>
    <row r="53" spans="1:5">
      <c r="A53" s="95">
        <v>16</v>
      </c>
      <c r="B53" s="97">
        <v>1682</v>
      </c>
      <c r="C53" s="89" t="s">
        <v>367</v>
      </c>
      <c r="D53" s="92">
        <v>1364.21</v>
      </c>
      <c r="E53" s="21" t="str">
        <f>IFERROR(VLOOKUP(B53,JANEIRO!B:C,2,0),"")</f>
        <v>MOISES MARTINS DE MELO NETO</v>
      </c>
    </row>
    <row r="54" spans="1:5">
      <c r="A54" s="95">
        <v>10</v>
      </c>
      <c r="B54" s="97">
        <v>1683</v>
      </c>
      <c r="C54" s="89" t="s">
        <v>402</v>
      </c>
      <c r="D54" s="92">
        <v>1364.21</v>
      </c>
      <c r="E54" s="21" t="str">
        <f>IFERROR(VLOOKUP(B54,JANEIRO!B:C,2,0),"")</f>
        <v>ADEMIR LOPES DA SILVA</v>
      </c>
    </row>
    <row r="55" spans="1:5">
      <c r="A55" s="95">
        <v>51</v>
      </c>
      <c r="B55" s="97">
        <v>1726</v>
      </c>
      <c r="C55" s="89" t="s">
        <v>403</v>
      </c>
      <c r="D55" s="92">
        <v>1364.21</v>
      </c>
      <c r="E55" s="21" t="str">
        <f>IFERROR(VLOOKUP(B55,JANEIRO!B:C,2,0),"")</f>
        <v>JOSE CARLOS VIEIRA</v>
      </c>
    </row>
    <row r="56" spans="1:5">
      <c r="A56" s="95">
        <v>1</v>
      </c>
      <c r="B56" s="97">
        <v>1749</v>
      </c>
      <c r="C56" s="89" t="s">
        <v>64</v>
      </c>
      <c r="D56" s="92">
        <v>779.79</v>
      </c>
      <c r="E56" s="21" t="str">
        <f>IFERROR(VLOOKUP(B56,JANEIRO!B:C,2,0),"")</f>
        <v>MANOEL MARTINS LEITE NETO</v>
      </c>
    </row>
    <row r="57" spans="1:5">
      <c r="A57" s="95">
        <v>1</v>
      </c>
      <c r="B57" s="97">
        <v>1774</v>
      </c>
      <c r="C57" s="89" t="s">
        <v>65</v>
      </c>
      <c r="D57" s="92">
        <v>822.23</v>
      </c>
      <c r="E57" s="21" t="str">
        <f>IFERROR(VLOOKUP(B57,JANEIRO!B:C,2,0),"")</f>
        <v>FRANCISCO DE ASSIS BEZERRA</v>
      </c>
    </row>
    <row r="58" spans="1:5">
      <c r="A58" s="95">
        <v>1</v>
      </c>
      <c r="B58" s="97">
        <v>1794</v>
      </c>
      <c r="C58" s="89" t="s">
        <v>66</v>
      </c>
      <c r="D58" s="92">
        <v>1470.43</v>
      </c>
      <c r="E58" s="21" t="str">
        <f>IFERROR(VLOOKUP(B58,JANEIRO!B:C,2,0),"")</f>
        <v>LUCIENE MARIA DE ANDRADE</v>
      </c>
    </row>
    <row r="59" spans="1:5">
      <c r="A59" s="95">
        <v>1</v>
      </c>
      <c r="B59" s="97">
        <v>1796</v>
      </c>
      <c r="C59" s="89" t="s">
        <v>67</v>
      </c>
      <c r="D59" s="92">
        <v>644.23</v>
      </c>
      <c r="E59" s="21" t="str">
        <f>IFERROR(VLOOKUP(B59,JANEIRO!B:C,2,0),"")</f>
        <v>NEUZA ANUNCIACAO COELHO</v>
      </c>
    </row>
    <row r="60" spans="1:5">
      <c r="A60" s="95">
        <v>1</v>
      </c>
      <c r="B60" s="97">
        <v>1809</v>
      </c>
      <c r="C60" s="89" t="s">
        <v>68</v>
      </c>
      <c r="D60" s="92">
        <v>1097.24</v>
      </c>
      <c r="E60" s="21" t="str">
        <f>IFERROR(VLOOKUP(B60,JANEIRO!B:C,2,0),"")</f>
        <v>JOSE IRANILDO DE ANDRADE SILVA</v>
      </c>
    </row>
    <row r="61" spans="1:5">
      <c r="A61" s="95">
        <v>1</v>
      </c>
      <c r="B61" s="97">
        <v>1821</v>
      </c>
      <c r="C61" s="89" t="s">
        <v>69</v>
      </c>
      <c r="D61" s="92">
        <v>1394.09</v>
      </c>
      <c r="E61" s="21" t="str">
        <f>IFERROR(VLOOKUP(B61,JANEIRO!B:C,2,0),"")</f>
        <v>CARLOS STENIO DE DEUS</v>
      </c>
    </row>
    <row r="62" spans="1:5">
      <c r="A62" s="95">
        <v>1</v>
      </c>
      <c r="B62" s="97">
        <v>1822</v>
      </c>
      <c r="C62" s="89" t="s">
        <v>70</v>
      </c>
      <c r="D62" s="92">
        <v>584.33000000000004</v>
      </c>
      <c r="E62" s="21" t="str">
        <f>IFERROR(VLOOKUP(B62,JANEIRO!B:C,2,0),"")</f>
        <v>GILMAR BEZERRA DE OLIVEIRA</v>
      </c>
    </row>
    <row r="63" spans="1:5">
      <c r="A63" s="95">
        <v>1</v>
      </c>
      <c r="B63" s="97">
        <v>1908</v>
      </c>
      <c r="C63" s="89" t="s">
        <v>72</v>
      </c>
      <c r="D63" s="92">
        <v>2516.91</v>
      </c>
      <c r="E63" s="21" t="str">
        <f>IFERROR(VLOOKUP(B63,JANEIRO!B:C,2,0),"")</f>
        <v>LUCIA MARIA ARAUJO LAVOR</v>
      </c>
    </row>
    <row r="64" spans="1:5">
      <c r="A64" s="95">
        <v>1</v>
      </c>
      <c r="B64" s="97">
        <v>1909</v>
      </c>
      <c r="C64" s="89" t="s">
        <v>73</v>
      </c>
      <c r="D64" s="92">
        <v>1049.3900000000001</v>
      </c>
      <c r="E64" s="21" t="str">
        <f>IFERROR(VLOOKUP(B64,JANEIRO!B:C,2,0),"")</f>
        <v>IVANILDO BATISTA DA SILVA</v>
      </c>
    </row>
    <row r="65" spans="1:5">
      <c r="A65" s="95">
        <v>1</v>
      </c>
      <c r="B65" s="97">
        <v>1916</v>
      </c>
      <c r="C65" s="89" t="s">
        <v>363</v>
      </c>
      <c r="D65" s="92">
        <v>964.04</v>
      </c>
      <c r="E65" s="21" t="str">
        <f>IFERROR(VLOOKUP(B65,JANEIRO!B:C,2,0),"")</f>
        <v>FABIOLA ALBUQUERQUE PINHEIRO</v>
      </c>
    </row>
    <row r="66" spans="1:5">
      <c r="A66" s="95">
        <v>1</v>
      </c>
      <c r="B66" s="97">
        <v>1924</v>
      </c>
      <c r="C66" s="89" t="s">
        <v>74</v>
      </c>
      <c r="D66" s="92">
        <v>2464.12</v>
      </c>
      <c r="E66" s="21" t="str">
        <f>IFERROR(VLOOKUP(B66,JANEIRO!B:C,2,0),"")</f>
        <v>CARLOS HENRIQUE LIMA DE MELO</v>
      </c>
    </row>
    <row r="67" spans="1:5">
      <c r="A67" s="95">
        <v>1</v>
      </c>
      <c r="B67" s="97">
        <v>1927</v>
      </c>
      <c r="C67" s="89" t="s">
        <v>75</v>
      </c>
      <c r="D67" s="92">
        <v>1832.23</v>
      </c>
      <c r="E67" s="21" t="str">
        <f>IFERROR(VLOOKUP(B67,JANEIRO!B:C,2,0),"")</f>
        <v>RITA DE CASSIA CHAGAS</v>
      </c>
    </row>
    <row r="68" spans="1:5">
      <c r="A68" s="95">
        <v>1</v>
      </c>
      <c r="B68" s="97">
        <v>1932</v>
      </c>
      <c r="C68" s="89" t="s">
        <v>76</v>
      </c>
      <c r="D68" s="92">
        <v>2332.9299999999998</v>
      </c>
      <c r="E68" s="21" t="str">
        <f>IFERROR(VLOOKUP(B68,JANEIRO!B:C,2,0),"")</f>
        <v>ROSILENE MARIA ANACLETO</v>
      </c>
    </row>
    <row r="69" spans="1:5">
      <c r="A69" s="95">
        <v>1</v>
      </c>
      <c r="B69" s="97">
        <v>1937</v>
      </c>
      <c r="C69" s="89" t="s">
        <v>77</v>
      </c>
      <c r="D69" s="92">
        <v>1133.71</v>
      </c>
      <c r="E69" s="21" t="str">
        <f>IFERROR(VLOOKUP(B69,JANEIRO!B:C,2,0),"")</f>
        <v>RILDA MARIA DA SILVA</v>
      </c>
    </row>
    <row r="70" spans="1:5">
      <c r="A70" s="95">
        <v>1</v>
      </c>
      <c r="B70" s="97">
        <v>2008</v>
      </c>
      <c r="C70" s="89" t="s">
        <v>80</v>
      </c>
      <c r="D70" s="92">
        <v>1214.8</v>
      </c>
      <c r="E70" s="21" t="str">
        <f>IFERROR(VLOOKUP(B70,JANEIRO!B:C,2,0),"")</f>
        <v>AMAURI GONCALO DA SILVA</v>
      </c>
    </row>
    <row r="71" spans="1:5">
      <c r="A71" s="95">
        <v>1</v>
      </c>
      <c r="B71" s="97">
        <v>2043</v>
      </c>
      <c r="C71" s="89" t="s">
        <v>84</v>
      </c>
      <c r="D71" s="92">
        <v>1156.97</v>
      </c>
      <c r="E71" s="21" t="str">
        <f>IFERROR(VLOOKUP(B71,JANEIRO!B:C,2,0),"")</f>
        <v>JOAO LUIZ BRAGA DE PONTES</v>
      </c>
    </row>
    <row r="72" spans="1:5">
      <c r="A72" s="95">
        <v>1</v>
      </c>
      <c r="B72" s="97">
        <v>2052</v>
      </c>
      <c r="C72" s="89" t="s">
        <v>85</v>
      </c>
      <c r="D72" s="92">
        <v>1214.8</v>
      </c>
      <c r="E72" s="21" t="str">
        <f>IFERROR(VLOOKUP(B72,JANEIRO!B:C,2,0),"")</f>
        <v>JOSE FERNANDO PEREIRA DA COSTA</v>
      </c>
    </row>
    <row r="73" spans="1:5">
      <c r="A73" s="95">
        <v>1</v>
      </c>
      <c r="B73" s="97">
        <v>2063</v>
      </c>
      <c r="C73" s="89" t="s">
        <v>86</v>
      </c>
      <c r="D73" s="92">
        <v>5078.07</v>
      </c>
      <c r="E73" s="21" t="str">
        <f>IFERROR(VLOOKUP(B73,JANEIRO!B:C,2,0),"")</f>
        <v>JOAQUIM PEDRO CARNEIRO C NETO</v>
      </c>
    </row>
    <row r="74" spans="1:5">
      <c r="A74" s="95">
        <v>1</v>
      </c>
      <c r="B74" s="97">
        <v>2069</v>
      </c>
      <c r="C74" s="89" t="s">
        <v>87</v>
      </c>
      <c r="D74" s="92">
        <v>6476.05</v>
      </c>
      <c r="E74" s="21" t="str">
        <f>IFERROR(VLOOKUP(B74,JANEIRO!B:C,2,0),"")</f>
        <v>SELMA VERONICA VIEIRA RAMOS</v>
      </c>
    </row>
    <row r="75" spans="1:5">
      <c r="A75" s="95">
        <v>1</v>
      </c>
      <c r="B75" s="97">
        <v>2086</v>
      </c>
      <c r="C75" s="89" t="s">
        <v>88</v>
      </c>
      <c r="D75" s="92">
        <v>893.17</v>
      </c>
      <c r="E75" s="21" t="str">
        <f>IFERROR(VLOOKUP(B75,JANEIRO!B:C,2,0),"")</f>
        <v>ALBANITA LUCIANA DA SILVA</v>
      </c>
    </row>
    <row r="76" spans="1:5">
      <c r="A76" s="95">
        <v>51</v>
      </c>
      <c r="B76" s="97">
        <v>2096</v>
      </c>
      <c r="C76" s="89" t="s">
        <v>355</v>
      </c>
      <c r="D76" s="92">
        <v>1364.21</v>
      </c>
      <c r="E76" s="21" t="str">
        <f>IFERROR(VLOOKUP(B76,JANEIRO!B:C,2,0),"")</f>
        <v>MARCELO MORAIS DE OLIVEIRA</v>
      </c>
    </row>
    <row r="77" spans="1:5">
      <c r="A77" s="95">
        <v>1</v>
      </c>
      <c r="B77" s="97">
        <v>2101</v>
      </c>
      <c r="C77" s="89" t="s">
        <v>90</v>
      </c>
      <c r="D77" s="92">
        <v>1049.3900000000001</v>
      </c>
      <c r="E77" s="21" t="str">
        <f>IFERROR(VLOOKUP(B77,JANEIRO!B:C,2,0),"")</f>
        <v>JOSE LUCIANO CANDIDO DA SILVA</v>
      </c>
    </row>
    <row r="78" spans="1:5">
      <c r="A78" s="95">
        <v>16</v>
      </c>
      <c r="B78" s="97">
        <v>2115</v>
      </c>
      <c r="C78" s="89" t="s">
        <v>368</v>
      </c>
      <c r="D78" s="92">
        <v>1364.21</v>
      </c>
      <c r="E78" s="21" t="str">
        <f>IFERROR(VLOOKUP(B78,JANEIRO!B:C,2,0),"")</f>
        <v>SEVERINO JOSE RAMOS DE SOUZA</v>
      </c>
    </row>
    <row r="79" spans="1:5">
      <c r="A79" s="95">
        <v>1</v>
      </c>
      <c r="B79" s="97">
        <v>2117</v>
      </c>
      <c r="C79" s="89" t="s">
        <v>91</v>
      </c>
      <c r="D79" s="92">
        <v>783.07</v>
      </c>
      <c r="E79" s="21" t="str">
        <f>IFERROR(VLOOKUP(B79,JANEIRO!B:C,2,0),"")</f>
        <v>WILSON JOSE QUEIROZ DE LIMA</v>
      </c>
    </row>
    <row r="80" spans="1:5">
      <c r="A80" s="95">
        <v>1</v>
      </c>
      <c r="B80" s="97">
        <v>2120</v>
      </c>
      <c r="C80" s="89" t="s">
        <v>92</v>
      </c>
      <c r="D80" s="92">
        <v>832.43</v>
      </c>
      <c r="E80" s="21" t="str">
        <f>IFERROR(VLOOKUP(B80,JANEIRO!B:C,2,0),"")</f>
        <v>ANTONIO SOARES DE MELO</v>
      </c>
    </row>
    <row r="81" spans="1:5">
      <c r="A81" s="95">
        <v>1</v>
      </c>
      <c r="B81" s="97">
        <v>2126</v>
      </c>
      <c r="C81" s="89" t="s">
        <v>95</v>
      </c>
      <c r="D81" s="92">
        <v>680.56</v>
      </c>
      <c r="E81" s="21" t="str">
        <f>IFERROR(VLOOKUP(B81,JANEIRO!B:C,2,0),"")</f>
        <v>JAFFE JOSE LIMA XAVIER</v>
      </c>
    </row>
    <row r="82" spans="1:5">
      <c r="A82" s="95">
        <v>1</v>
      </c>
      <c r="B82" s="97">
        <v>2128</v>
      </c>
      <c r="C82" s="89" t="s">
        <v>96</v>
      </c>
      <c r="D82" s="92">
        <v>3176.86</v>
      </c>
      <c r="E82" s="21" t="str">
        <f>IFERROR(VLOOKUP(B82,JANEIRO!B:C,2,0),"")</f>
        <v>JORGE DA SILVA LIMA</v>
      </c>
    </row>
    <row r="83" spans="1:5">
      <c r="A83" s="95">
        <v>1</v>
      </c>
      <c r="B83" s="97">
        <v>2129</v>
      </c>
      <c r="C83" s="89" t="s">
        <v>97</v>
      </c>
      <c r="D83" s="92">
        <v>673.61</v>
      </c>
      <c r="E83" s="21" t="str">
        <f>IFERROR(VLOOKUP(B83,JANEIRO!B:C,2,0),"")</f>
        <v>RICARDO JORGE XAVIER</v>
      </c>
    </row>
    <row r="84" spans="1:5">
      <c r="A84" s="95">
        <v>1</v>
      </c>
      <c r="B84" s="97">
        <v>2130</v>
      </c>
      <c r="C84" s="89" t="s">
        <v>98</v>
      </c>
      <c r="D84" s="92">
        <v>673.61</v>
      </c>
      <c r="E84" s="21" t="str">
        <f>IFERROR(VLOOKUP(B84,JANEIRO!B:C,2,0),"")</f>
        <v>HELVIO MOZART MONTENEGRO</v>
      </c>
    </row>
    <row r="85" spans="1:5">
      <c r="A85" s="95">
        <v>1</v>
      </c>
      <c r="B85" s="97">
        <v>2131</v>
      </c>
      <c r="C85" s="89" t="s">
        <v>99</v>
      </c>
      <c r="D85" s="92">
        <v>918.76</v>
      </c>
      <c r="E85" s="21" t="str">
        <f>IFERROR(VLOOKUP(B85,JANEIRO!B:C,2,0),"")</f>
        <v>ALEXANDRE BARBOSA DA SILVA</v>
      </c>
    </row>
    <row r="86" spans="1:5">
      <c r="A86" s="95">
        <v>1</v>
      </c>
      <c r="B86" s="97">
        <v>2134</v>
      </c>
      <c r="C86" s="89" t="s">
        <v>100</v>
      </c>
      <c r="D86" s="92">
        <v>1156.95</v>
      </c>
      <c r="E86" s="21" t="str">
        <f>IFERROR(VLOOKUP(B86,JANEIRO!B:C,2,0),"")</f>
        <v>ROSIVALDO SATIRO DOS SANTOS</v>
      </c>
    </row>
    <row r="87" spans="1:5">
      <c r="A87" s="95">
        <v>1</v>
      </c>
      <c r="B87" s="97">
        <v>2136</v>
      </c>
      <c r="C87" s="89" t="s">
        <v>101</v>
      </c>
      <c r="D87" s="92">
        <v>956.05</v>
      </c>
      <c r="E87" s="21" t="str">
        <f>IFERROR(VLOOKUP(B87,JANEIRO!B:C,2,0),"")</f>
        <v>GESIEL DAVID DE CASTRO</v>
      </c>
    </row>
    <row r="88" spans="1:5">
      <c r="A88" s="95">
        <v>1</v>
      </c>
      <c r="B88" s="97">
        <v>2137</v>
      </c>
      <c r="C88" s="89" t="s">
        <v>102</v>
      </c>
      <c r="D88" s="92">
        <v>2901.79</v>
      </c>
      <c r="E88" s="21" t="str">
        <f>IFERROR(VLOOKUP(B88,JANEIRO!B:C,2,0),"")</f>
        <v>FRANCISCO DE ASSIS DE OLIVEIRA</v>
      </c>
    </row>
    <row r="89" spans="1:5">
      <c r="A89" s="95">
        <v>1</v>
      </c>
      <c r="B89" s="97">
        <v>2140</v>
      </c>
      <c r="C89" s="89" t="s">
        <v>103</v>
      </c>
      <c r="D89" s="92">
        <v>1955.17</v>
      </c>
      <c r="E89" s="21" t="str">
        <f>IFERROR(VLOOKUP(B89,JANEIRO!B:C,2,0),"")</f>
        <v>LUCIENE PEREIRA DE A NASCIMENT</v>
      </c>
    </row>
    <row r="90" spans="1:5">
      <c r="A90" s="95">
        <v>1</v>
      </c>
      <c r="B90" s="97">
        <v>2143</v>
      </c>
      <c r="C90" s="89" t="s">
        <v>104</v>
      </c>
      <c r="D90" s="92">
        <v>676.44</v>
      </c>
      <c r="E90" s="21" t="str">
        <f>IFERROR(VLOOKUP(B90,JANEIRO!B:C,2,0),"")</f>
        <v>RUBEM JOSE DOS S DE PAULA</v>
      </c>
    </row>
    <row r="91" spans="1:5">
      <c r="A91" s="95">
        <v>1</v>
      </c>
      <c r="B91" s="97">
        <v>2145</v>
      </c>
      <c r="C91" s="89" t="s">
        <v>105</v>
      </c>
      <c r="D91" s="92">
        <v>1156.95</v>
      </c>
      <c r="E91" s="21" t="str">
        <f>IFERROR(VLOOKUP(B91,JANEIRO!B:C,2,0),"")</f>
        <v>EVERALDO DA SILVA CABRAL</v>
      </c>
    </row>
    <row r="92" spans="1:5">
      <c r="A92" s="95">
        <v>1</v>
      </c>
      <c r="B92" s="97">
        <v>2146</v>
      </c>
      <c r="C92" s="89" t="s">
        <v>106</v>
      </c>
      <c r="D92" s="92">
        <v>999.41</v>
      </c>
      <c r="E92" s="21" t="str">
        <f>IFERROR(VLOOKUP(B92,JANEIRO!B:C,2,0),"")</f>
        <v>ROGERIO BARROS DOS SANTOS</v>
      </c>
    </row>
    <row r="93" spans="1:5">
      <c r="A93" s="95">
        <v>1</v>
      </c>
      <c r="B93" s="97">
        <v>2149</v>
      </c>
      <c r="C93" s="89" t="s">
        <v>107</v>
      </c>
      <c r="D93" s="92">
        <v>999.41</v>
      </c>
      <c r="E93" s="21" t="str">
        <f>IFERROR(VLOOKUP(B93,JANEIRO!B:C,2,0),"")</f>
        <v>CARLOS AUGUSTO O  DA SILVA</v>
      </c>
    </row>
    <row r="94" spans="1:5">
      <c r="A94" s="95">
        <v>16</v>
      </c>
      <c r="B94" s="97">
        <v>2151</v>
      </c>
      <c r="C94" s="89" t="s">
        <v>108</v>
      </c>
      <c r="D94" s="92">
        <v>1042.53</v>
      </c>
      <c r="E94" s="21" t="str">
        <f>IFERROR(VLOOKUP(B94,JANEIRO!B:C,2,0),"")</f>
        <v>JUREMA MARIA BONGALHARDO</v>
      </c>
    </row>
    <row r="95" spans="1:5">
      <c r="A95" s="95">
        <v>1</v>
      </c>
      <c r="B95" s="97">
        <v>2153</v>
      </c>
      <c r="C95" s="89" t="s">
        <v>109</v>
      </c>
      <c r="D95" s="92">
        <v>1214.8</v>
      </c>
      <c r="E95" s="21" t="str">
        <f>IFERROR(VLOOKUP(B95,JANEIRO!B:C,2,0),"")</f>
        <v>SERGIO PEREIRA DA COSTA</v>
      </c>
    </row>
    <row r="96" spans="1:5">
      <c r="A96" s="95">
        <v>1</v>
      </c>
      <c r="B96" s="97">
        <v>2156</v>
      </c>
      <c r="C96" s="89" t="s">
        <v>110</v>
      </c>
      <c r="D96" s="92">
        <v>1152.1099999999999</v>
      </c>
      <c r="E96" s="21" t="str">
        <f>IFERROR(VLOOKUP(B96,JANEIRO!B:C,2,0),"")</f>
        <v>EDLEUSA LUCIA BATISTA DA SILVA</v>
      </c>
    </row>
    <row r="97" spans="1:5">
      <c r="A97" s="95">
        <v>1</v>
      </c>
      <c r="B97" s="97">
        <v>2159</v>
      </c>
      <c r="C97" s="89" t="s">
        <v>111</v>
      </c>
      <c r="D97" s="92">
        <v>2155.9699999999998</v>
      </c>
      <c r="E97" s="21" t="str">
        <f>IFERROR(VLOOKUP(B97,JANEIRO!B:C,2,0),"")</f>
        <v>FREDERICO JOSE C  DA NOBREGA</v>
      </c>
    </row>
    <row r="98" spans="1:5">
      <c r="A98" s="95">
        <v>1</v>
      </c>
      <c r="B98" s="97">
        <v>2161</v>
      </c>
      <c r="C98" s="89" t="s">
        <v>112</v>
      </c>
      <c r="D98" s="92">
        <v>1600.78</v>
      </c>
      <c r="E98" s="21" t="str">
        <f>IFERROR(VLOOKUP(B98,JANEIRO!B:C,2,0),"")</f>
        <v>WLADIMIR MACHADO DO E  SANTO</v>
      </c>
    </row>
    <row r="99" spans="1:5">
      <c r="A99" s="95">
        <v>1</v>
      </c>
      <c r="B99" s="97">
        <v>2181</v>
      </c>
      <c r="C99" s="89" t="s">
        <v>113</v>
      </c>
      <c r="D99" s="92">
        <v>3935.81</v>
      </c>
      <c r="E99" s="21" t="str">
        <f>IFERROR(VLOOKUP(B99,JANEIRO!B:C,2,0),"")</f>
        <v>ELCY SILVA DE ARAUJO</v>
      </c>
    </row>
    <row r="100" spans="1:5">
      <c r="A100" s="95">
        <v>1</v>
      </c>
      <c r="B100" s="97">
        <v>2274</v>
      </c>
      <c r="C100" s="89" t="s">
        <v>114</v>
      </c>
      <c r="D100" s="92">
        <v>5706.86</v>
      </c>
      <c r="E100" s="21" t="str">
        <f>IFERROR(VLOOKUP(B100,JANEIRO!B:C,2,0),"")</f>
        <v>DJALMA LIMA DE OLIVEIRA DANTAS</v>
      </c>
    </row>
    <row r="101" spans="1:5">
      <c r="A101" s="95">
        <v>1</v>
      </c>
      <c r="B101" s="97">
        <v>2295</v>
      </c>
      <c r="C101" s="89" t="s">
        <v>116</v>
      </c>
      <c r="D101" s="92">
        <v>1497.91</v>
      </c>
      <c r="E101" s="21" t="str">
        <f>IFERROR(VLOOKUP(B101,JANEIRO!B:C,2,0),"")</f>
        <v>VINCENZO PAPARIELLO</v>
      </c>
    </row>
    <row r="102" spans="1:5">
      <c r="A102" s="95">
        <v>1</v>
      </c>
      <c r="B102" s="97">
        <v>2308</v>
      </c>
      <c r="C102" s="89" t="s">
        <v>117</v>
      </c>
      <c r="D102" s="92">
        <v>1081.82</v>
      </c>
      <c r="E102" s="21" t="str">
        <f>IFERROR(VLOOKUP(B102,JANEIRO!B:C,2,0),"")</f>
        <v>ADEILDO CARLOS DIAS BEZERRA</v>
      </c>
    </row>
    <row r="103" spans="1:5">
      <c r="A103" s="95">
        <v>1</v>
      </c>
      <c r="B103" s="97">
        <v>2330</v>
      </c>
      <c r="C103" s="89" t="s">
        <v>118</v>
      </c>
      <c r="D103" s="92">
        <v>2357</v>
      </c>
      <c r="E103" s="21" t="str">
        <f>IFERROR(VLOOKUP(B103,JANEIRO!B:C,2,0),"")</f>
        <v>ERICK RENAN PEREIRA DE ACIOLI</v>
      </c>
    </row>
    <row r="104" spans="1:5">
      <c r="A104" s="95">
        <v>1</v>
      </c>
      <c r="B104" s="97">
        <v>2337</v>
      </c>
      <c r="C104" s="89" t="s">
        <v>119</v>
      </c>
      <c r="D104" s="92">
        <v>2729.41</v>
      </c>
      <c r="E104" s="21" t="str">
        <f>IFERROR(VLOOKUP(B104,JANEIRO!B:C,2,0),"")</f>
        <v>FLAVIA PATRICIA M  MEDEIROS</v>
      </c>
    </row>
    <row r="105" spans="1:5">
      <c r="A105" s="95">
        <v>1</v>
      </c>
      <c r="B105" s="97">
        <v>2339</v>
      </c>
      <c r="C105" s="89" t="s">
        <v>120</v>
      </c>
      <c r="D105" s="92">
        <v>3216.25</v>
      </c>
      <c r="E105" s="21" t="str">
        <f>IFERROR(VLOOKUP(B105,JANEIRO!B:C,2,0),"")</f>
        <v>DEBORAH BEZERRA MONTEIRO</v>
      </c>
    </row>
    <row r="106" spans="1:5">
      <c r="A106" s="95">
        <v>1</v>
      </c>
      <c r="B106" s="97">
        <v>2342</v>
      </c>
      <c r="C106" s="89" t="s">
        <v>121</v>
      </c>
      <c r="D106" s="92">
        <v>8229.41</v>
      </c>
      <c r="E106" s="21" t="str">
        <f>IFERROR(VLOOKUP(B106,JANEIRO!B:C,2,0),"")</f>
        <v>MARCOS ANDRE CUNHA DE OLIVEIRA</v>
      </c>
    </row>
    <row r="107" spans="1:5">
      <c r="A107" s="95">
        <v>1</v>
      </c>
      <c r="B107" s="97">
        <v>2344</v>
      </c>
      <c r="C107" s="89" t="s">
        <v>122</v>
      </c>
      <c r="D107" s="92">
        <v>2729.41</v>
      </c>
      <c r="E107" s="21" t="str">
        <f>IFERROR(VLOOKUP(B107,JANEIRO!B:C,2,0),"")</f>
        <v>AMANDA TATIANE C  DE OLIVEIRA</v>
      </c>
    </row>
    <row r="108" spans="1:5">
      <c r="A108" s="95">
        <v>1</v>
      </c>
      <c r="B108" s="97">
        <v>2351</v>
      </c>
      <c r="C108" s="89" t="s">
        <v>123</v>
      </c>
      <c r="D108" s="92">
        <v>81.84</v>
      </c>
      <c r="E108" s="21" t="str">
        <f>IFERROR(VLOOKUP(B108,JANEIRO!B:C,2,0),"")</f>
        <v>CLAUDIA SALVINA DE SANTANA</v>
      </c>
    </row>
    <row r="109" spans="1:5">
      <c r="A109" s="95">
        <v>1</v>
      </c>
      <c r="B109" s="97">
        <v>2363</v>
      </c>
      <c r="C109" s="89" t="s">
        <v>124</v>
      </c>
      <c r="D109" s="92">
        <v>676.45</v>
      </c>
      <c r="E109" s="21" t="str">
        <f>IFERROR(VLOOKUP(B109,JANEIRO!B:C,2,0),"")</f>
        <v>MIRIAM ALVES BASTOS DA SILVA</v>
      </c>
    </row>
    <row r="110" spans="1:5">
      <c r="A110" s="95">
        <v>1</v>
      </c>
      <c r="B110" s="97">
        <v>2367</v>
      </c>
      <c r="C110" s="89" t="s">
        <v>125</v>
      </c>
      <c r="D110" s="92">
        <v>641.53</v>
      </c>
      <c r="E110" s="21" t="str">
        <f>IFERROR(VLOOKUP(B110,JANEIRO!B:C,2,0),"")</f>
        <v>PRISCILLA RODRIGUES P DA SILVA</v>
      </c>
    </row>
    <row r="111" spans="1:5">
      <c r="A111" s="95">
        <v>1</v>
      </c>
      <c r="B111" s="97">
        <v>2382</v>
      </c>
      <c r="C111" s="89" t="s">
        <v>127</v>
      </c>
      <c r="D111" s="92">
        <v>4206.66</v>
      </c>
      <c r="E111" s="21" t="str">
        <f>IFERROR(VLOOKUP(B111,JANEIRO!B:C,2,0),"")</f>
        <v>AILA KARLA MOTA SANTANA</v>
      </c>
    </row>
    <row r="112" spans="1:5">
      <c r="A112" s="95">
        <v>1</v>
      </c>
      <c r="B112" s="97">
        <v>2384</v>
      </c>
      <c r="C112" s="89" t="s">
        <v>128</v>
      </c>
      <c r="D112" s="92">
        <v>641.53</v>
      </c>
      <c r="E112" s="21" t="str">
        <f>IFERROR(VLOOKUP(B112,JANEIRO!B:C,2,0),"")</f>
        <v>KATIA MIRANDA DE ARAUJO LOPES</v>
      </c>
    </row>
    <row r="113" spans="1:5">
      <c r="A113" s="95">
        <v>1</v>
      </c>
      <c r="B113" s="97">
        <v>2406</v>
      </c>
      <c r="C113" s="89" t="s">
        <v>130</v>
      </c>
      <c r="D113" s="92">
        <v>504.77</v>
      </c>
      <c r="E113" s="21" t="str">
        <f>IFERROR(VLOOKUP(B113,JANEIRO!B:C,2,0),"")</f>
        <v>DEYSE MARIA DOS SANTOS SILVA</v>
      </c>
    </row>
    <row r="114" spans="1:5">
      <c r="A114" s="95">
        <v>1</v>
      </c>
      <c r="B114" s="97">
        <v>2415</v>
      </c>
      <c r="C114" s="89" t="s">
        <v>131</v>
      </c>
      <c r="D114" s="92">
        <v>4206.66</v>
      </c>
      <c r="E114" s="21" t="str">
        <f>IFERROR(VLOOKUP(B114,JANEIRO!B:C,2,0),"")</f>
        <v>SILVIA RENATA QUEIROZ DE FARIA</v>
      </c>
    </row>
    <row r="115" spans="1:5">
      <c r="A115" s="95">
        <v>1</v>
      </c>
      <c r="B115" s="97">
        <v>2421</v>
      </c>
      <c r="C115" s="89" t="s">
        <v>133</v>
      </c>
      <c r="D115" s="92">
        <v>2017.01</v>
      </c>
      <c r="E115" s="21" t="str">
        <f>IFERROR(VLOOKUP(B115,JANEIRO!B:C,2,0),"")</f>
        <v>ANA CLAUDIA NUNES DE MOURA</v>
      </c>
    </row>
    <row r="116" spans="1:5">
      <c r="A116" s="95">
        <v>1</v>
      </c>
      <c r="B116" s="97">
        <v>2437</v>
      </c>
      <c r="C116" s="89" t="s">
        <v>134</v>
      </c>
      <c r="D116" s="92">
        <v>641.53</v>
      </c>
      <c r="E116" s="21" t="str">
        <f>IFERROR(VLOOKUP(B116,JANEIRO!B:C,2,0),"")</f>
        <v>CLAUDILENE DE LIMA</v>
      </c>
    </row>
    <row r="117" spans="1:5">
      <c r="A117" s="95">
        <v>1</v>
      </c>
      <c r="B117" s="97">
        <v>2440</v>
      </c>
      <c r="C117" s="89" t="s">
        <v>135</v>
      </c>
      <c r="D117" s="92">
        <v>1113.3399999999999</v>
      </c>
      <c r="E117" s="21" t="str">
        <f>IFERROR(VLOOKUP(B117,JANEIRO!B:C,2,0),"")</f>
        <v>ELIANE MOREIRA DE SOUZA</v>
      </c>
    </row>
    <row r="118" spans="1:5">
      <c r="A118" s="95">
        <v>1</v>
      </c>
      <c r="B118" s="97">
        <v>2443</v>
      </c>
      <c r="C118" s="89" t="s">
        <v>485</v>
      </c>
      <c r="D118" s="92">
        <v>556.51</v>
      </c>
      <c r="E118" s="21" t="str">
        <f>IFERROR(VLOOKUP(B118,JANEIRO!B:C,2,0),"")</f>
        <v>GEYZA JANAINA FERREIRA L ALVES</v>
      </c>
    </row>
    <row r="119" spans="1:5">
      <c r="A119" s="95">
        <v>1</v>
      </c>
      <c r="B119" s="97">
        <v>2448</v>
      </c>
      <c r="C119" s="89" t="s">
        <v>136</v>
      </c>
      <c r="D119" s="92">
        <v>556.51</v>
      </c>
      <c r="E119" s="21" t="str">
        <f>IFERROR(VLOOKUP(B119,JANEIRO!B:C,2,0),"")</f>
        <v>JULIO CESAR DA SILVA</v>
      </c>
    </row>
    <row r="120" spans="1:5">
      <c r="A120" s="95">
        <v>1</v>
      </c>
      <c r="B120" s="97">
        <v>2451</v>
      </c>
      <c r="C120" s="89" t="s">
        <v>137</v>
      </c>
      <c r="D120" s="92">
        <v>556.51</v>
      </c>
      <c r="E120" s="21" t="str">
        <f>IFERROR(VLOOKUP(B120,JANEIRO!B:C,2,0),"")</f>
        <v>MANUELLA BOMFIM DA SILVA</v>
      </c>
    </row>
    <row r="121" spans="1:5">
      <c r="A121" s="95">
        <v>1</v>
      </c>
      <c r="B121" s="97">
        <v>2460</v>
      </c>
      <c r="C121" s="89" t="s">
        <v>138</v>
      </c>
      <c r="D121" s="92">
        <v>556.51</v>
      </c>
      <c r="E121" s="21" t="str">
        <f>IFERROR(VLOOKUP(B121,JANEIRO!B:C,2,0),"")</f>
        <v>VIVIANE OLIMPIO DOS SANTOS</v>
      </c>
    </row>
    <row r="122" spans="1:5">
      <c r="A122" s="95">
        <v>1</v>
      </c>
      <c r="B122" s="97">
        <v>2468</v>
      </c>
      <c r="C122" s="89" t="s">
        <v>139</v>
      </c>
      <c r="D122" s="92">
        <v>2643.21</v>
      </c>
      <c r="E122" s="21" t="str">
        <f>IFERROR(VLOOKUP(B122,JANEIRO!B:C,2,0),"")</f>
        <v>ANA GERTRUDES DE A F GUERRA</v>
      </c>
    </row>
    <row r="123" spans="1:5">
      <c r="A123" s="95">
        <v>1</v>
      </c>
      <c r="B123" s="97">
        <v>2474</v>
      </c>
      <c r="C123" s="89" t="s">
        <v>140</v>
      </c>
      <c r="D123" s="92">
        <v>4206.66</v>
      </c>
      <c r="E123" s="21" t="str">
        <f>IFERROR(VLOOKUP(B123,JANEIRO!B:C,2,0),"")</f>
        <v>MARIA ROSEANE DOS A CLEMENTINO</v>
      </c>
    </row>
    <row r="124" spans="1:5">
      <c r="A124" s="95">
        <v>50</v>
      </c>
      <c r="B124" s="97">
        <v>2478</v>
      </c>
      <c r="C124" s="89" t="s">
        <v>398</v>
      </c>
      <c r="D124" s="92">
        <v>1731.59</v>
      </c>
      <c r="E124" s="21" t="str">
        <f>IFERROR(VLOOKUP(B124,JANEIRO!B:C,2,0),"")</f>
        <v>ROGERIO MOURA VIEIRA</v>
      </c>
    </row>
    <row r="125" spans="1:5">
      <c r="A125" s="95">
        <v>20</v>
      </c>
      <c r="B125" s="97">
        <v>2481</v>
      </c>
      <c r="C125" s="89" t="s">
        <v>372</v>
      </c>
      <c r="D125" s="92">
        <v>1731.59</v>
      </c>
      <c r="E125" s="21" t="str">
        <f>IFERROR(VLOOKUP(B125,JANEIRO!B:C,2,0),"")</f>
        <v>RAFAELLA MICHELLE DE L MIRANDA</v>
      </c>
    </row>
    <row r="126" spans="1:5">
      <c r="A126" s="95">
        <v>39</v>
      </c>
      <c r="B126" s="97">
        <v>2484</v>
      </c>
      <c r="C126" s="89" t="s">
        <v>391</v>
      </c>
      <c r="D126" s="92">
        <v>1818.17</v>
      </c>
      <c r="E126" s="21" t="str">
        <f>IFERROR(VLOOKUP(B126,JANEIRO!B:C,2,0),"")</f>
        <v>ARLEY ANDERSON TAVARES MOREIRA</v>
      </c>
    </row>
    <row r="127" spans="1:5">
      <c r="A127" s="95">
        <v>1</v>
      </c>
      <c r="B127" s="97">
        <v>2503</v>
      </c>
      <c r="C127" s="89" t="s">
        <v>144</v>
      </c>
      <c r="D127" s="92">
        <v>1731.59</v>
      </c>
      <c r="E127" s="21" t="str">
        <f>IFERROR(VLOOKUP(B127,JANEIRO!B:C,2,0),"")</f>
        <v>TACIZO LUIZ PEREIRA DA SILVA</v>
      </c>
    </row>
    <row r="128" spans="1:5">
      <c r="A128" s="95">
        <v>1</v>
      </c>
      <c r="B128" s="97">
        <v>2504</v>
      </c>
      <c r="C128" s="89" t="s">
        <v>145</v>
      </c>
      <c r="D128" s="92">
        <v>499.3</v>
      </c>
      <c r="E128" s="21" t="str">
        <f>IFERROR(VLOOKUP(B128,JANEIRO!B:C,2,0),"")</f>
        <v>RIVALDO GOMES DA SILVA</v>
      </c>
    </row>
    <row r="129" spans="1:5">
      <c r="A129" s="95">
        <v>1</v>
      </c>
      <c r="B129" s="97">
        <v>2506</v>
      </c>
      <c r="C129" s="89" t="s">
        <v>146</v>
      </c>
      <c r="D129" s="92">
        <v>499.3</v>
      </c>
      <c r="E129" s="21" t="str">
        <f>IFERROR(VLOOKUP(B129,JANEIRO!B:C,2,0),"")</f>
        <v>IVETE ANTONIETA B  DE CARVALHO</v>
      </c>
    </row>
    <row r="130" spans="1:5">
      <c r="A130" s="95">
        <v>1</v>
      </c>
      <c r="B130" s="97">
        <v>2507</v>
      </c>
      <c r="C130" s="89" t="s">
        <v>147</v>
      </c>
      <c r="D130" s="92">
        <v>499.3</v>
      </c>
      <c r="E130" s="21" t="str">
        <f>IFERROR(VLOOKUP(B130,JANEIRO!B:C,2,0),"")</f>
        <v>ANANIAS TEIXEIRA DE LIMA</v>
      </c>
    </row>
    <row r="131" spans="1:5">
      <c r="A131" s="95">
        <v>1</v>
      </c>
      <c r="B131" s="97">
        <v>2508</v>
      </c>
      <c r="C131" s="89" t="s">
        <v>148</v>
      </c>
      <c r="D131" s="92">
        <v>1081.82</v>
      </c>
      <c r="E131" s="21" t="str">
        <f>IFERROR(VLOOKUP(B131,JANEIRO!B:C,2,0),"")</f>
        <v>JOSE ALEXANDRE DE BARROS ALVES</v>
      </c>
    </row>
    <row r="132" spans="1:5">
      <c r="A132" s="95">
        <v>1</v>
      </c>
      <c r="B132" s="97">
        <v>2509</v>
      </c>
      <c r="C132" s="89" t="s">
        <v>149</v>
      </c>
      <c r="D132" s="92">
        <v>220.28</v>
      </c>
      <c r="E132" s="21" t="str">
        <f>IFERROR(VLOOKUP(B132,JANEIRO!B:C,2,0),"")</f>
        <v>ALDEMIR NASCIMENTO DA SILVA</v>
      </c>
    </row>
    <row r="133" spans="1:5">
      <c r="A133" s="95">
        <v>1</v>
      </c>
      <c r="B133" s="97">
        <v>2514</v>
      </c>
      <c r="C133" s="89" t="s">
        <v>150</v>
      </c>
      <c r="D133" s="92">
        <v>953.22</v>
      </c>
      <c r="E133" s="21" t="str">
        <f>IFERROR(VLOOKUP(B133,JANEIRO!B:C,2,0),"")</f>
        <v>JULIANA CAVALCANTI DE SOUSA</v>
      </c>
    </row>
    <row r="134" spans="1:5">
      <c r="A134" s="95">
        <v>1</v>
      </c>
      <c r="B134" s="97">
        <v>2520</v>
      </c>
      <c r="C134" s="89" t="s">
        <v>384</v>
      </c>
      <c r="D134" s="92">
        <v>673.61</v>
      </c>
      <c r="E134" s="21" t="str">
        <f>IFERROR(VLOOKUP(B134,JANEIRO!B:C,2,0),"")</f>
        <v>SELMA CRISTIANIA LIMA RORIZ</v>
      </c>
    </row>
    <row r="135" spans="1:5">
      <c r="A135" s="95">
        <v>39</v>
      </c>
      <c r="B135" s="97">
        <v>2523</v>
      </c>
      <c r="C135" s="89" t="s">
        <v>392</v>
      </c>
      <c r="D135" s="92">
        <v>746.61</v>
      </c>
      <c r="E135" s="21" t="str">
        <f>IFERROR(VLOOKUP(B135,JANEIRO!B:C,2,0),"")</f>
        <v>JANISSON COELHO DE VASCONCELOS</v>
      </c>
    </row>
    <row r="136" spans="1:5">
      <c r="A136" s="95">
        <v>10</v>
      </c>
      <c r="B136" s="97">
        <v>2525</v>
      </c>
      <c r="C136" s="89" t="s">
        <v>349</v>
      </c>
      <c r="D136" s="92">
        <v>746.61</v>
      </c>
      <c r="E136" s="21" t="str">
        <f>IFERROR(VLOOKUP(B136,JANEIRO!B:C,2,0),"")</f>
        <v>FABIANE TAVARES DE SOUZA</v>
      </c>
    </row>
    <row r="137" spans="1:5">
      <c r="A137" s="95">
        <v>1</v>
      </c>
      <c r="B137" s="97">
        <v>2526</v>
      </c>
      <c r="C137" s="89" t="s">
        <v>151</v>
      </c>
      <c r="D137" s="92">
        <v>833.98</v>
      </c>
      <c r="E137" s="21" t="str">
        <f>IFERROR(VLOOKUP(B137,JANEIRO!B:C,2,0),"")</f>
        <v>JARBAS FERREIRA DE LIMA JUNIOR</v>
      </c>
    </row>
    <row r="138" spans="1:5">
      <c r="A138" s="95">
        <v>1</v>
      </c>
      <c r="B138" s="97">
        <v>2530</v>
      </c>
      <c r="C138" s="89" t="s">
        <v>152</v>
      </c>
      <c r="D138" s="92">
        <v>556.51</v>
      </c>
      <c r="E138" s="21" t="str">
        <f>IFERROR(VLOOKUP(B138,JANEIRO!B:C,2,0),"")</f>
        <v>ARLEILDA MENDES DA SILVA</v>
      </c>
    </row>
    <row r="139" spans="1:5">
      <c r="A139" s="95">
        <v>1</v>
      </c>
      <c r="B139" s="97">
        <v>2534</v>
      </c>
      <c r="C139" s="89" t="s">
        <v>153</v>
      </c>
      <c r="D139" s="92">
        <v>556.51</v>
      </c>
      <c r="E139" s="21" t="str">
        <f>IFERROR(VLOOKUP(B139,JANEIRO!B:C,2,0),"")</f>
        <v>EMANUEL MESSIAS RIBEIRO COSTA</v>
      </c>
    </row>
    <row r="140" spans="1:5">
      <c r="A140" s="95">
        <v>1</v>
      </c>
      <c r="B140" s="97">
        <v>2539</v>
      </c>
      <c r="C140" s="89" t="s">
        <v>154</v>
      </c>
      <c r="D140" s="92">
        <v>435.81</v>
      </c>
      <c r="E140" s="21" t="str">
        <f>IFERROR(VLOOKUP(B140,JANEIRO!B:C,2,0),"")</f>
        <v>JOSENILDA BEZERRA DA SILVA</v>
      </c>
    </row>
    <row r="141" spans="1:5">
      <c r="A141" s="95">
        <v>1</v>
      </c>
      <c r="B141" s="97">
        <v>2541</v>
      </c>
      <c r="C141" s="89" t="s">
        <v>155</v>
      </c>
      <c r="D141" s="92">
        <v>491.04</v>
      </c>
      <c r="E141" s="21" t="str">
        <f>IFERROR(VLOOKUP(B141,JANEIRO!B:C,2,0),"")</f>
        <v>MARCELA SALLES DA SILVA</v>
      </c>
    </row>
    <row r="142" spans="1:5">
      <c r="A142" s="95">
        <v>1</v>
      </c>
      <c r="B142" s="97">
        <v>2548</v>
      </c>
      <c r="C142" s="89" t="s">
        <v>156</v>
      </c>
      <c r="D142" s="92">
        <v>1239.8800000000001</v>
      </c>
      <c r="E142" s="21" t="str">
        <f>IFERROR(VLOOKUP(B142,JANEIRO!B:C,2,0),"")</f>
        <v>ELIANA PEREIRA SANTANA</v>
      </c>
    </row>
    <row r="143" spans="1:5">
      <c r="A143" s="95">
        <v>1</v>
      </c>
      <c r="B143" s="97">
        <v>2553</v>
      </c>
      <c r="C143" s="89" t="s">
        <v>157</v>
      </c>
      <c r="D143" s="92">
        <v>953.22</v>
      </c>
      <c r="E143" s="21" t="str">
        <f>IFERROR(VLOOKUP(B143,JANEIRO!B:C,2,0),"")</f>
        <v>LIVIA DA SILVA LIMA</v>
      </c>
    </row>
    <row r="144" spans="1:5">
      <c r="A144" s="95">
        <v>1</v>
      </c>
      <c r="B144" s="97">
        <v>2562</v>
      </c>
      <c r="C144" s="89" t="s">
        <v>374</v>
      </c>
      <c r="D144" s="92">
        <v>1731.59</v>
      </c>
      <c r="E144" s="21" t="str">
        <f>IFERROR(VLOOKUP(B144,JANEIRO!B:C,2,0),"")</f>
        <v>ERIKA MARQUES BEZERRA</v>
      </c>
    </row>
    <row r="145" spans="1:5">
      <c r="A145" s="95">
        <v>50</v>
      </c>
      <c r="B145" s="97">
        <v>2568</v>
      </c>
      <c r="C145" s="89" t="s">
        <v>410</v>
      </c>
      <c r="D145" s="92">
        <v>1731.59</v>
      </c>
      <c r="E145" s="21" t="str">
        <f>IFERROR(VLOOKUP(B145,JANEIRO!B:C,2,0),"")</f>
        <v>CATARINA DANIELLE DA S AMORIM</v>
      </c>
    </row>
    <row r="146" spans="1:5">
      <c r="A146" s="95">
        <v>1</v>
      </c>
      <c r="B146" s="97">
        <v>2574</v>
      </c>
      <c r="C146" s="89" t="s">
        <v>158</v>
      </c>
      <c r="D146" s="92">
        <v>1493.69</v>
      </c>
      <c r="E146" s="21" t="str">
        <f>IFERROR(VLOOKUP(B146,JANEIRO!B:C,2,0),"")</f>
        <v>ANDERSON SANTOS DE LIMA FARIAS</v>
      </c>
    </row>
    <row r="147" spans="1:5">
      <c r="A147" s="95">
        <v>1</v>
      </c>
      <c r="B147" s="97">
        <v>2584</v>
      </c>
      <c r="C147" s="89" t="s">
        <v>160</v>
      </c>
      <c r="D147" s="92">
        <v>673.61</v>
      </c>
      <c r="E147" s="21" t="str">
        <f>IFERROR(VLOOKUP(B147,JANEIRO!B:C,2,0),"")</f>
        <v>HELIA MARIA ALEXANDRE DE SOUZA</v>
      </c>
    </row>
    <row r="148" spans="1:5">
      <c r="A148" s="95">
        <v>1</v>
      </c>
      <c r="B148" s="97">
        <v>2586</v>
      </c>
      <c r="C148" s="89" t="s">
        <v>357</v>
      </c>
      <c r="D148" s="92">
        <v>953.22</v>
      </c>
      <c r="E148" s="21" t="str">
        <f>IFERROR(VLOOKUP(B148,JANEIRO!B:C,2,0),"")</f>
        <v>JAQUELINE P F DE OLIVEIRA</v>
      </c>
    </row>
    <row r="149" spans="1:5">
      <c r="A149" s="95">
        <v>1</v>
      </c>
      <c r="B149" s="97">
        <v>2588</v>
      </c>
      <c r="C149" s="89" t="s">
        <v>162</v>
      </c>
      <c r="D149" s="92">
        <v>1953.01</v>
      </c>
      <c r="E149" s="21" t="str">
        <f>IFERROR(VLOOKUP(B149,JANEIRO!B:C,2,0),"")</f>
        <v>JOSE NEVES DA SILVA JUNIOR</v>
      </c>
    </row>
    <row r="150" spans="1:5">
      <c r="A150" s="95">
        <v>1</v>
      </c>
      <c r="B150" s="97">
        <v>2596</v>
      </c>
      <c r="C150" s="89" t="s">
        <v>385</v>
      </c>
      <c r="D150" s="92">
        <v>495.3</v>
      </c>
      <c r="E150" s="21" t="str">
        <f>IFERROR(VLOOKUP(B150,JANEIRO!B:C,2,0),"")</f>
        <v>WELLIDA CRISTIANE DE M  GUERRA</v>
      </c>
    </row>
    <row r="151" spans="1:5">
      <c r="A151" s="95">
        <v>47</v>
      </c>
      <c r="B151" s="97">
        <v>2602</v>
      </c>
      <c r="C151" s="89" t="s">
        <v>393</v>
      </c>
      <c r="D151" s="92">
        <v>1731.59</v>
      </c>
      <c r="E151" s="21" t="str">
        <f>IFERROR(VLOOKUP(B151,JANEIRO!B:C,2,0),"")</f>
        <v>DIANA ATALECIA NEVES DE SA</v>
      </c>
    </row>
    <row r="152" spans="1:5">
      <c r="A152" s="95">
        <v>59</v>
      </c>
      <c r="B152" s="97">
        <v>2604</v>
      </c>
      <c r="C152" s="89" t="s">
        <v>412</v>
      </c>
      <c r="D152" s="92">
        <v>1731.59</v>
      </c>
      <c r="E152" s="21" t="str">
        <f>IFERROR(VLOOKUP(B152,JANEIRO!B:C,2,0),"")</f>
        <v>JAMINE K  G  DA ROCHA MARTINS</v>
      </c>
    </row>
    <row r="153" spans="1:5">
      <c r="A153" s="95">
        <v>1</v>
      </c>
      <c r="B153" s="97">
        <v>2614</v>
      </c>
      <c r="C153" s="89" t="s">
        <v>163</v>
      </c>
      <c r="D153" s="92">
        <v>923.5</v>
      </c>
      <c r="E153" s="21" t="str">
        <f>IFERROR(VLOOKUP(B153,JANEIRO!B:C,2,0),"")</f>
        <v>EDVANIA GOMES DE SOUZA PONTES</v>
      </c>
    </row>
    <row r="154" spans="1:5">
      <c r="A154" s="95">
        <v>1</v>
      </c>
      <c r="B154" s="97">
        <v>2618</v>
      </c>
      <c r="C154" s="89" t="s">
        <v>164</v>
      </c>
      <c r="D154" s="92">
        <v>556.51</v>
      </c>
      <c r="E154" s="21" t="str">
        <f>IFERROR(VLOOKUP(B154,JANEIRO!B:C,2,0),"")</f>
        <v>MARIA DA CONCEICAO O DOS SANTO</v>
      </c>
    </row>
    <row r="155" spans="1:5">
      <c r="A155" s="95">
        <v>1</v>
      </c>
      <c r="B155" s="97">
        <v>2623</v>
      </c>
      <c r="C155" s="89" t="s">
        <v>165</v>
      </c>
      <c r="D155" s="92">
        <v>504.76</v>
      </c>
      <c r="E155" s="21" t="str">
        <f>IFERROR(VLOOKUP(B155,JANEIRO!B:C,2,0),"")</f>
        <v>RUTH BARBOSA DE ARAUJO</v>
      </c>
    </row>
    <row r="156" spans="1:5">
      <c r="A156" s="95">
        <v>1</v>
      </c>
      <c r="B156" s="97">
        <v>2628</v>
      </c>
      <c r="C156" s="89" t="s">
        <v>166</v>
      </c>
      <c r="D156" s="92">
        <v>1856.81</v>
      </c>
      <c r="E156" s="21" t="str">
        <f>IFERROR(VLOOKUP(B156,JANEIRO!B:C,2,0),"")</f>
        <v>ADELE GOMES DE SANTANA</v>
      </c>
    </row>
    <row r="157" spans="1:5">
      <c r="A157" s="95">
        <v>1</v>
      </c>
      <c r="B157" s="97">
        <v>2634</v>
      </c>
      <c r="C157" s="89" t="s">
        <v>386</v>
      </c>
      <c r="D157" s="92">
        <v>673.61</v>
      </c>
      <c r="E157" s="21" t="str">
        <f>IFERROR(VLOOKUP(B157,JANEIRO!B:C,2,0),"")</f>
        <v>KATHYWSKY MELO PINHEIRO</v>
      </c>
    </row>
    <row r="158" spans="1:5">
      <c r="A158" s="95">
        <v>1</v>
      </c>
      <c r="B158" s="97">
        <v>2642</v>
      </c>
      <c r="C158" s="89" t="s">
        <v>167</v>
      </c>
      <c r="D158" s="92">
        <v>1074.28</v>
      </c>
      <c r="E158" s="21" t="str">
        <f>IFERROR(VLOOKUP(B158,JANEIRO!B:C,2,0),"")</f>
        <v>THAMIRYS CLAUDIA R  BATISTA</v>
      </c>
    </row>
    <row r="159" spans="1:5">
      <c r="A159" s="95">
        <v>48</v>
      </c>
      <c r="B159" s="97">
        <v>2644</v>
      </c>
      <c r="C159" s="89" t="s">
        <v>396</v>
      </c>
      <c r="D159" s="92">
        <v>1731.59</v>
      </c>
      <c r="E159" s="21" t="str">
        <f>IFERROR(VLOOKUP(B159,JANEIRO!B:C,2,0),"")</f>
        <v>FABRICIO MENEZES DE SOUSA MELO</v>
      </c>
    </row>
    <row r="160" spans="1:5">
      <c r="A160" s="95">
        <v>59</v>
      </c>
      <c r="B160" s="97">
        <v>2651</v>
      </c>
      <c r="C160" s="89" t="s">
        <v>397</v>
      </c>
      <c r="D160" s="92">
        <v>1731.59</v>
      </c>
      <c r="E160" s="21" t="str">
        <f>IFERROR(VLOOKUP(B160,JANEIRO!B:C,2,0),"")</f>
        <v>PAULO ANDRE R DOS SANTOS</v>
      </c>
    </row>
    <row r="161" spans="1:5">
      <c r="A161" s="95">
        <v>1</v>
      </c>
      <c r="B161" s="97">
        <v>2659</v>
      </c>
      <c r="C161" s="89" t="s">
        <v>169</v>
      </c>
      <c r="D161" s="92">
        <v>2089.2600000000002</v>
      </c>
      <c r="E161" s="21" t="str">
        <f>IFERROR(VLOOKUP(B161,JANEIRO!B:C,2,0),"")</f>
        <v>THIAGO SANTOS DE OLIVEIRA</v>
      </c>
    </row>
    <row r="162" spans="1:5">
      <c r="A162" s="95">
        <v>1</v>
      </c>
      <c r="B162" s="97">
        <v>2665</v>
      </c>
      <c r="C162" s="89" t="s">
        <v>170</v>
      </c>
      <c r="D162" s="92">
        <v>196.25</v>
      </c>
      <c r="E162" s="21" t="str">
        <f>IFERROR(VLOOKUP(B162,JANEIRO!B:C,2,0),"")</f>
        <v>MARCELO BARLAVENTO DAS C SILVA</v>
      </c>
    </row>
    <row r="163" spans="1:5">
      <c r="A163" s="95">
        <v>1</v>
      </c>
      <c r="B163" s="97">
        <v>2666</v>
      </c>
      <c r="C163" s="89" t="s">
        <v>171</v>
      </c>
      <c r="D163" s="92">
        <v>1460.01</v>
      </c>
      <c r="E163" s="21" t="str">
        <f>IFERROR(VLOOKUP(B163,JANEIRO!B:C,2,0),"")</f>
        <v>RODRIGO VASCONCELOS DINIZ</v>
      </c>
    </row>
    <row r="164" spans="1:5">
      <c r="A164" s="95">
        <v>1</v>
      </c>
      <c r="B164" s="97">
        <v>2668</v>
      </c>
      <c r="C164" s="89" t="s">
        <v>172</v>
      </c>
      <c r="D164" s="92">
        <v>673.61</v>
      </c>
      <c r="E164" s="21" t="str">
        <f>IFERROR(VLOOKUP(B164,JANEIRO!B:C,2,0),"")</f>
        <v>CARLA BRANDAO DE C  FIGUEIREDO</v>
      </c>
    </row>
    <row r="165" spans="1:5">
      <c r="A165" s="95">
        <v>1</v>
      </c>
      <c r="B165" s="97">
        <v>2671</v>
      </c>
      <c r="C165" s="89" t="s">
        <v>173</v>
      </c>
      <c r="D165" s="92">
        <v>556.51</v>
      </c>
      <c r="E165" s="21" t="str">
        <f>IFERROR(VLOOKUP(B165,JANEIRO!B:C,2,0),"")</f>
        <v>KATIA ADRIANA F D SILVA SOARES</v>
      </c>
    </row>
    <row r="166" spans="1:5">
      <c r="A166" s="95">
        <v>1</v>
      </c>
      <c r="B166" s="97">
        <v>2672</v>
      </c>
      <c r="C166" s="89" t="s">
        <v>174</v>
      </c>
      <c r="D166" s="92">
        <v>530.01</v>
      </c>
      <c r="E166" s="21" t="str">
        <f>IFERROR(VLOOKUP(B166,JANEIRO!B:C,2,0),"")</f>
        <v>IVANISE VIANA ALBUQUERQUE</v>
      </c>
    </row>
    <row r="167" spans="1:5">
      <c r="A167" s="95">
        <v>1</v>
      </c>
      <c r="B167" s="97">
        <v>2684</v>
      </c>
      <c r="C167" s="89" t="s">
        <v>360</v>
      </c>
      <c r="D167" s="92">
        <v>2517.9899999999998</v>
      </c>
      <c r="E167" s="21" t="str">
        <f>IFERROR(VLOOKUP(B167,JANEIRO!B:C,2,0),"")</f>
        <v>DULCE NARIELE ANHAIA LEMES</v>
      </c>
    </row>
    <row r="168" spans="1:5">
      <c r="A168" s="95">
        <v>1</v>
      </c>
      <c r="B168" s="97">
        <v>2687</v>
      </c>
      <c r="C168" s="89" t="s">
        <v>177</v>
      </c>
      <c r="D168" s="92">
        <v>1040.5999999999999</v>
      </c>
      <c r="E168" s="21" t="str">
        <f>IFERROR(VLOOKUP(B168,JANEIRO!B:C,2,0),"")</f>
        <v>MONICA MARIA G R F DE OLIVEIRA</v>
      </c>
    </row>
    <row r="169" spans="1:5">
      <c r="A169" s="95">
        <v>1</v>
      </c>
      <c r="B169" s="97">
        <v>2697</v>
      </c>
      <c r="C169" s="89" t="s">
        <v>178</v>
      </c>
      <c r="D169" s="92">
        <v>297.18</v>
      </c>
      <c r="E169" s="21" t="str">
        <f>IFERROR(VLOOKUP(B169,JANEIRO!B:C,2,0),"")</f>
        <v>ELIANA BEZERRA CARVALHO</v>
      </c>
    </row>
    <row r="170" spans="1:5">
      <c r="A170" s="95">
        <v>1</v>
      </c>
      <c r="B170" s="97">
        <v>2701</v>
      </c>
      <c r="C170" s="89" t="s">
        <v>179</v>
      </c>
      <c r="D170" s="92">
        <v>1040.5999999999999</v>
      </c>
      <c r="E170" s="21" t="str">
        <f>IFERROR(VLOOKUP(B170,JANEIRO!B:C,2,0),"")</f>
        <v>PETULLA DE MOURA E SILVA</v>
      </c>
    </row>
    <row r="171" spans="1:5">
      <c r="A171" s="95">
        <v>1</v>
      </c>
      <c r="B171" s="97">
        <v>2702</v>
      </c>
      <c r="C171" s="89" t="s">
        <v>387</v>
      </c>
      <c r="D171" s="92">
        <v>2517.9899999999998</v>
      </c>
      <c r="E171" s="21" t="str">
        <f>IFERROR(VLOOKUP(B171,JANEIRO!B:C,2,0),"")</f>
        <v>DANILO DAVI DA SILVA DIAS</v>
      </c>
    </row>
    <row r="172" spans="1:5">
      <c r="A172" s="95">
        <v>25</v>
      </c>
      <c r="B172" s="97">
        <v>2705</v>
      </c>
      <c r="C172" s="89" t="s">
        <v>388</v>
      </c>
      <c r="D172" s="92">
        <v>673.61</v>
      </c>
      <c r="E172" s="21" t="str">
        <f>IFERROR(VLOOKUP(B172,JANEIRO!B:C,2,0),"")</f>
        <v>JOSINALDO OLIVEIRA DE ANDRADE</v>
      </c>
    </row>
    <row r="173" spans="1:5">
      <c r="A173" s="95">
        <v>1</v>
      </c>
      <c r="B173" s="97">
        <v>2709</v>
      </c>
      <c r="C173" s="89" t="s">
        <v>181</v>
      </c>
      <c r="D173" s="92">
        <v>1460.01</v>
      </c>
      <c r="E173" s="21" t="str">
        <f>IFERROR(VLOOKUP(B173,JANEIRO!B:C,2,0),"")</f>
        <v>KATIA DA CONCEICAO DA SILVA</v>
      </c>
    </row>
    <row r="174" spans="1:5">
      <c r="A174" s="95">
        <v>1</v>
      </c>
      <c r="B174" s="97">
        <v>2712</v>
      </c>
      <c r="C174" s="89" t="s">
        <v>183</v>
      </c>
      <c r="D174" s="92">
        <v>986.9</v>
      </c>
      <c r="E174" s="21" t="str">
        <f>IFERROR(VLOOKUP(B174,JANEIRO!B:C,2,0),"")</f>
        <v>AUGUSTO CESAR N  A  DA SILVA</v>
      </c>
    </row>
    <row r="175" spans="1:5">
      <c r="A175" s="95">
        <v>1</v>
      </c>
      <c r="B175" s="97">
        <v>2717</v>
      </c>
      <c r="C175" s="89" t="s">
        <v>184</v>
      </c>
      <c r="D175" s="92">
        <v>2517.9899999999998</v>
      </c>
      <c r="E175" s="21" t="str">
        <f>IFERROR(VLOOKUP(B175,JANEIRO!B:C,2,0),"")</f>
        <v>MARCIA ANDREA F SECUNDINO</v>
      </c>
    </row>
    <row r="176" spans="1:5">
      <c r="A176" s="95">
        <v>1</v>
      </c>
      <c r="B176" s="97">
        <v>2718</v>
      </c>
      <c r="C176" s="89" t="s">
        <v>378</v>
      </c>
      <c r="D176" s="92">
        <v>953.22</v>
      </c>
      <c r="E176" s="21" t="str">
        <f>IFERROR(VLOOKUP(B176,JANEIRO!B:C,2,0),"")</f>
        <v>PAULA SHEMILLY GALDINO SANTIAG</v>
      </c>
    </row>
    <row r="177" spans="1:5">
      <c r="A177" s="95">
        <v>51</v>
      </c>
      <c r="B177" s="97">
        <v>2720</v>
      </c>
      <c r="C177" s="89" t="s">
        <v>389</v>
      </c>
      <c r="D177" s="92">
        <v>673.61</v>
      </c>
      <c r="E177" s="21" t="str">
        <f>IFERROR(VLOOKUP(B177,JANEIRO!B:C,2,0),"")</f>
        <v>JONATAS BERNARDINO R  DA SILVA</v>
      </c>
    </row>
    <row r="178" spans="1:5">
      <c r="A178" s="95">
        <v>50</v>
      </c>
      <c r="B178" s="97">
        <v>2721</v>
      </c>
      <c r="C178" s="89" t="s">
        <v>399</v>
      </c>
      <c r="D178" s="92">
        <v>746.61</v>
      </c>
      <c r="E178" s="21" t="str">
        <f>IFERROR(VLOOKUP(B178,JANEIRO!B:C,2,0),"")</f>
        <v>CLECIO JOSE DA SILVA</v>
      </c>
    </row>
    <row r="179" spans="1:5">
      <c r="A179" s="95">
        <v>47</v>
      </c>
      <c r="B179" s="97">
        <v>2736</v>
      </c>
      <c r="C179" s="89" t="s">
        <v>394</v>
      </c>
      <c r="D179" s="92">
        <v>746.61</v>
      </c>
      <c r="E179" s="21" t="str">
        <f>IFERROR(VLOOKUP(B179,JANEIRO!B:C,2,0),"")</f>
        <v>LUCENILDO JOSE DA SILVA</v>
      </c>
    </row>
    <row r="180" spans="1:5">
      <c r="A180" s="95">
        <v>1</v>
      </c>
      <c r="B180" s="97">
        <v>2748</v>
      </c>
      <c r="C180" s="89" t="s">
        <v>187</v>
      </c>
      <c r="D180" s="92">
        <v>504.76</v>
      </c>
      <c r="E180" s="21" t="str">
        <f>IFERROR(VLOOKUP(B180,JANEIRO!B:C,2,0),"")</f>
        <v>LEONINO CLEMENTE DA SILVA</v>
      </c>
    </row>
    <row r="181" spans="1:5">
      <c r="A181" s="95">
        <v>1</v>
      </c>
      <c r="B181" s="97">
        <v>2751</v>
      </c>
      <c r="C181" s="89" t="s">
        <v>188</v>
      </c>
      <c r="D181" s="92">
        <v>613.55999999999995</v>
      </c>
      <c r="E181" s="21" t="str">
        <f>IFERROR(VLOOKUP(B181,JANEIRO!B:C,2,0),"")</f>
        <v>DENNYS RYAN GUILHERME PEREIRA</v>
      </c>
    </row>
    <row r="182" spans="1:5">
      <c r="A182" s="95">
        <v>1</v>
      </c>
      <c r="B182" s="97">
        <v>2766</v>
      </c>
      <c r="C182" s="89" t="s">
        <v>190</v>
      </c>
      <c r="D182" s="92">
        <v>641.53</v>
      </c>
      <c r="E182" s="21" t="str">
        <f>IFERROR(VLOOKUP(B182,JANEIRO!B:C,2,0),"")</f>
        <v>EMANOEL VIEIRA LAURIA</v>
      </c>
    </row>
    <row r="183" spans="1:5">
      <c r="A183" s="95">
        <v>1</v>
      </c>
      <c r="B183" s="97">
        <v>2768</v>
      </c>
      <c r="C183" s="89" t="s">
        <v>191</v>
      </c>
      <c r="D183" s="92">
        <v>556.51</v>
      </c>
      <c r="E183" s="21" t="str">
        <f>IFERROR(VLOOKUP(B183,JANEIRO!B:C,2,0),"")</f>
        <v>IZABEL LUIZA SOARES DE SOUZA</v>
      </c>
    </row>
    <row r="184" spans="1:5">
      <c r="A184" s="95">
        <v>1</v>
      </c>
      <c r="B184" s="97">
        <v>2770</v>
      </c>
      <c r="C184" s="89" t="s">
        <v>192</v>
      </c>
      <c r="D184" s="92">
        <v>504.78</v>
      </c>
      <c r="E184" s="21" t="str">
        <f>IFERROR(VLOOKUP(B184,JANEIRO!B:C,2,0),"")</f>
        <v>JOSE PIMENTEL SILVA</v>
      </c>
    </row>
    <row r="185" spans="1:5">
      <c r="A185" s="95">
        <v>1</v>
      </c>
      <c r="B185" s="97">
        <v>2772</v>
      </c>
      <c r="C185" s="89" t="s">
        <v>379</v>
      </c>
      <c r="D185" s="92">
        <v>673.61</v>
      </c>
      <c r="E185" s="21" t="str">
        <f>IFERROR(VLOOKUP(B185,JANEIRO!B:C,2,0),"")</f>
        <v>CARMEM ALUISIA LEITE DE ANDRAD</v>
      </c>
    </row>
    <row r="186" spans="1:5">
      <c r="A186" s="95">
        <v>1</v>
      </c>
      <c r="B186" s="97">
        <v>2773</v>
      </c>
      <c r="C186" s="89" t="s">
        <v>193</v>
      </c>
      <c r="D186" s="92">
        <v>641.53</v>
      </c>
      <c r="E186" s="21" t="str">
        <f>IFERROR(VLOOKUP(B186,JANEIRO!B:C,2,0),"")</f>
        <v>WALDNER NERTAM F  DE ALENCAR</v>
      </c>
    </row>
    <row r="187" spans="1:5">
      <c r="A187" s="95">
        <v>1</v>
      </c>
      <c r="B187" s="97">
        <v>2775</v>
      </c>
      <c r="C187" s="89" t="s">
        <v>194</v>
      </c>
      <c r="D187" s="92">
        <v>416.05</v>
      </c>
      <c r="E187" s="21" t="str">
        <f>IFERROR(VLOOKUP(B187,JANEIRO!B:C,2,0),"")</f>
        <v>MARCELA FREITAS DA C SALLES</v>
      </c>
    </row>
    <row r="188" spans="1:5">
      <c r="A188" s="95">
        <v>1</v>
      </c>
      <c r="B188" s="97">
        <v>2779</v>
      </c>
      <c r="C188" s="89" t="s">
        <v>195</v>
      </c>
      <c r="D188" s="92">
        <v>1050.45</v>
      </c>
      <c r="E188" s="21" t="str">
        <f>IFERROR(VLOOKUP(B188,JANEIRO!B:C,2,0),"")</f>
        <v>THAIS REGINA BORGES LOPES</v>
      </c>
    </row>
    <row r="189" spans="1:5">
      <c r="A189" s="95">
        <v>1</v>
      </c>
      <c r="B189" s="97">
        <v>2782</v>
      </c>
      <c r="C189" s="89" t="s">
        <v>196</v>
      </c>
      <c r="D189" s="92">
        <v>556.52</v>
      </c>
      <c r="E189" s="21" t="str">
        <f>IFERROR(VLOOKUP(B189,JANEIRO!B:C,2,0),"")</f>
        <v>ELVIS ALVES DA COSTA</v>
      </c>
    </row>
    <row r="190" spans="1:5">
      <c r="A190" s="95">
        <v>1</v>
      </c>
      <c r="B190" s="97">
        <v>2784</v>
      </c>
      <c r="C190" s="89" t="s">
        <v>197</v>
      </c>
      <c r="D190" s="92">
        <v>530</v>
      </c>
      <c r="E190" s="21" t="str">
        <f>IFERROR(VLOOKUP(B190,JANEIRO!B:C,2,0),"")</f>
        <v>FERNANDO ALVES DO NASCIMENTO</v>
      </c>
    </row>
    <row r="191" spans="1:5">
      <c r="A191" s="95">
        <v>1</v>
      </c>
      <c r="B191" s="97">
        <v>2785</v>
      </c>
      <c r="C191" s="89" t="s">
        <v>198</v>
      </c>
      <c r="D191" s="92">
        <v>504.77</v>
      </c>
      <c r="E191" s="21" t="str">
        <f>IFERROR(VLOOKUP(B191,JANEIRO!B:C,2,0),"")</f>
        <v>JEANNE D ARC PEDROSA PESSOA</v>
      </c>
    </row>
    <row r="192" spans="1:5">
      <c r="A192" s="95">
        <v>1</v>
      </c>
      <c r="B192" s="97">
        <v>2788</v>
      </c>
      <c r="C192" s="89" t="s">
        <v>199</v>
      </c>
      <c r="D192" s="92">
        <v>556.51</v>
      </c>
      <c r="E192" s="21" t="str">
        <f>IFERROR(VLOOKUP(B192,JANEIRO!B:C,2,0),"")</f>
        <v>ROSANIA EMIDIA PEREIRA</v>
      </c>
    </row>
    <row r="193" spans="1:5">
      <c r="A193" s="95">
        <v>1</v>
      </c>
      <c r="B193" s="97">
        <v>2790</v>
      </c>
      <c r="C193" s="89" t="s">
        <v>200</v>
      </c>
      <c r="D193" s="92">
        <v>396.24</v>
      </c>
      <c r="E193" s="21" t="str">
        <f>IFERROR(VLOOKUP(B193,JANEIRO!B:C,2,0),"")</f>
        <v>ROSANA DE FATIMA UCHOA  AREDE</v>
      </c>
    </row>
    <row r="194" spans="1:5">
      <c r="A194" s="95">
        <v>1</v>
      </c>
      <c r="B194" s="97">
        <v>2791</v>
      </c>
      <c r="C194" s="89" t="s">
        <v>201</v>
      </c>
      <c r="D194" s="92">
        <v>1943.01</v>
      </c>
      <c r="E194" s="21" t="str">
        <f>IFERROR(VLOOKUP(B194,JANEIRO!B:C,2,0),"")</f>
        <v>JOSIMAR SILVA</v>
      </c>
    </row>
    <row r="195" spans="1:5">
      <c r="A195" s="95">
        <v>1</v>
      </c>
      <c r="B195" s="97">
        <v>2798</v>
      </c>
      <c r="C195" s="89" t="s">
        <v>203</v>
      </c>
      <c r="D195" s="92">
        <v>1460.01</v>
      </c>
      <c r="E195" s="21" t="str">
        <f>IFERROR(VLOOKUP(B195,JANEIRO!B:C,2,0),"")</f>
        <v>MARCO ANDRE ANTUNES CORREIA</v>
      </c>
    </row>
    <row r="196" spans="1:5">
      <c r="A196" s="95">
        <v>1</v>
      </c>
      <c r="B196" s="97">
        <v>2801</v>
      </c>
      <c r="C196" s="89" t="s">
        <v>204</v>
      </c>
      <c r="D196" s="92">
        <v>1876.85</v>
      </c>
      <c r="E196" s="21" t="str">
        <f>IFERROR(VLOOKUP(B196,JANEIRO!B:C,2,0),"")</f>
        <v>VALERIA JALES DA SILVA</v>
      </c>
    </row>
    <row r="197" spans="1:5">
      <c r="A197" s="95">
        <v>1</v>
      </c>
      <c r="B197" s="97">
        <v>2806</v>
      </c>
      <c r="C197" s="89" t="s">
        <v>205</v>
      </c>
      <c r="D197" s="92">
        <v>1566.19</v>
      </c>
      <c r="E197" s="21" t="str">
        <f>IFERROR(VLOOKUP(B197,JANEIRO!B:C,2,0),"")</f>
        <v>ANA APARECIDA DE ANDRADE LIMA</v>
      </c>
    </row>
    <row r="198" spans="1:5">
      <c r="A198" s="95">
        <v>1</v>
      </c>
      <c r="B198" s="97">
        <v>2816</v>
      </c>
      <c r="C198" s="89" t="s">
        <v>206</v>
      </c>
      <c r="D198" s="92">
        <v>641.53</v>
      </c>
      <c r="E198" s="21" t="str">
        <f>IFERROR(VLOOKUP(B198,JANEIRO!B:C,2,0),"")</f>
        <v>MIRIAM DA SILVA FONSECA</v>
      </c>
    </row>
    <row r="199" spans="1:5">
      <c r="A199" s="95">
        <v>1</v>
      </c>
      <c r="B199" s="97">
        <v>2820</v>
      </c>
      <c r="C199" s="89" t="s">
        <v>208</v>
      </c>
      <c r="D199" s="92">
        <v>1856.81</v>
      </c>
      <c r="E199" s="21" t="str">
        <f>IFERROR(VLOOKUP(B199,JANEIRO!B:C,2,0),"")</f>
        <v>ROSIANE SANTOS BRITO</v>
      </c>
    </row>
    <row r="200" spans="1:5">
      <c r="A200" s="95">
        <v>25</v>
      </c>
      <c r="B200" s="97">
        <v>2821</v>
      </c>
      <c r="C200" s="89" t="s">
        <v>381</v>
      </c>
      <c r="D200" s="92">
        <v>1649.13</v>
      </c>
      <c r="E200" s="21" t="str">
        <f>IFERROR(VLOOKUP(B200,JANEIRO!B:C,2,0),"")</f>
        <v>HERBET CANDEIA MAIA</v>
      </c>
    </row>
    <row r="201" spans="1:5">
      <c r="A201" s="95">
        <v>1</v>
      </c>
      <c r="B201" s="97">
        <v>2823</v>
      </c>
      <c r="C201" s="89" t="s">
        <v>365</v>
      </c>
      <c r="D201" s="92">
        <v>673.61</v>
      </c>
      <c r="E201" s="21" t="str">
        <f>IFERROR(VLOOKUP(B201,JANEIRO!B:C,2,0),"")</f>
        <v>ADRIANA MARIA DA SILVA</v>
      </c>
    </row>
    <row r="202" spans="1:5">
      <c r="A202" s="95">
        <v>16</v>
      </c>
      <c r="B202" s="97">
        <v>2827</v>
      </c>
      <c r="C202" s="89" t="s">
        <v>390</v>
      </c>
      <c r="D202" s="92">
        <v>746.61</v>
      </c>
      <c r="E202" s="21" t="str">
        <f>IFERROR(VLOOKUP(B202,JANEIRO!B:C,2,0),"")</f>
        <v>FABIO BARBOSA S  DE LIMA</v>
      </c>
    </row>
    <row r="203" spans="1:5">
      <c r="A203" s="95">
        <v>1</v>
      </c>
      <c r="B203" s="97">
        <v>2833</v>
      </c>
      <c r="C203" s="89" t="s">
        <v>210</v>
      </c>
      <c r="D203" s="92">
        <v>1404.63</v>
      </c>
      <c r="E203" s="21" t="str">
        <f>IFERROR(VLOOKUP(B203,JANEIRO!B:C,2,0),"")</f>
        <v>JAMESSON AMANCIO DA ROCHA</v>
      </c>
    </row>
    <row r="204" spans="1:5">
      <c r="A204" s="95">
        <v>1</v>
      </c>
      <c r="B204" s="97">
        <v>2834</v>
      </c>
      <c r="C204" s="89" t="s">
        <v>211</v>
      </c>
      <c r="D204" s="92">
        <v>953.22</v>
      </c>
      <c r="E204" s="21" t="str">
        <f>IFERROR(VLOOKUP(B204,JANEIRO!B:C,2,0),"")</f>
        <v>LUIZ F  DE LIMA CAVALCANTI</v>
      </c>
    </row>
    <row r="205" spans="1:5">
      <c r="A205" s="95">
        <v>1</v>
      </c>
      <c r="B205" s="97">
        <v>2835</v>
      </c>
      <c r="C205" s="89" t="s">
        <v>406</v>
      </c>
      <c r="D205" s="92">
        <v>673.61</v>
      </c>
      <c r="E205" s="21" t="str">
        <f>IFERROR(VLOOKUP(B205,JANEIRO!B:C,2,0),"")</f>
        <v>JOSE MARCELO DE FRANCA MATOS</v>
      </c>
    </row>
    <row r="206" spans="1:5">
      <c r="A206" s="95">
        <v>50</v>
      </c>
      <c r="B206" s="97">
        <v>2836</v>
      </c>
      <c r="C206" s="89" t="s">
        <v>400</v>
      </c>
      <c r="D206" s="92">
        <v>1084.3399999999999</v>
      </c>
      <c r="E206" s="21" t="str">
        <f>IFERROR(VLOOKUP(B206,JANEIRO!B:C,2,0),"")</f>
        <v>MONALISA MARIA LEANDRO RIBEIRO</v>
      </c>
    </row>
    <row r="207" spans="1:5">
      <c r="A207" s="95">
        <v>1</v>
      </c>
      <c r="B207" s="97">
        <v>2839</v>
      </c>
      <c r="C207" s="89" t="s">
        <v>213</v>
      </c>
      <c r="D207" s="92">
        <v>1566.19</v>
      </c>
      <c r="E207" s="21" t="str">
        <f>IFERROR(VLOOKUP(B207,JANEIRO!B:C,2,0),"")</f>
        <v>ANGELINA MEDEIROS VERONESE</v>
      </c>
    </row>
    <row r="208" spans="1:5">
      <c r="A208" s="95">
        <v>1</v>
      </c>
      <c r="B208" s="97">
        <v>2849</v>
      </c>
      <c r="C208" s="89" t="s">
        <v>214</v>
      </c>
      <c r="D208" s="92">
        <v>457.84</v>
      </c>
      <c r="E208" s="21" t="str">
        <f>IFERROR(VLOOKUP(B208,JANEIRO!B:C,2,0),"")</f>
        <v>JULIANA CESAR MARTINS DE LIMA</v>
      </c>
    </row>
    <row r="209" spans="1:5">
      <c r="A209" s="95">
        <v>1</v>
      </c>
      <c r="B209" s="97">
        <v>2850</v>
      </c>
      <c r="C209" s="89" t="s">
        <v>215</v>
      </c>
      <c r="D209" s="92">
        <v>403.97</v>
      </c>
      <c r="E209" s="21" t="str">
        <f>IFERROR(VLOOKUP(B209,JANEIRO!B:C,2,0),"")</f>
        <v>JAMERSON A  RAFAEL DE LIMA</v>
      </c>
    </row>
    <row r="210" spans="1:5">
      <c r="A210" s="95">
        <v>1</v>
      </c>
      <c r="B210" s="97">
        <v>2853</v>
      </c>
      <c r="C210" s="89" t="s">
        <v>216</v>
      </c>
      <c r="D210" s="92">
        <v>504.77</v>
      </c>
      <c r="E210" s="21" t="str">
        <f>IFERROR(VLOOKUP(B210,JANEIRO!B:C,2,0),"")</f>
        <v>ALCILEIDE MONTE DA SILVA LIMA</v>
      </c>
    </row>
    <row r="211" spans="1:5">
      <c r="A211" s="95">
        <v>1</v>
      </c>
      <c r="B211" s="97">
        <v>2854</v>
      </c>
      <c r="C211" s="89" t="s">
        <v>217</v>
      </c>
      <c r="D211" s="92">
        <v>504.77</v>
      </c>
      <c r="E211" s="21" t="str">
        <f>IFERROR(VLOOKUP(B211,JANEIRO!B:C,2,0),"")</f>
        <v>ANDRE RICARDO CAMARA TORRES</v>
      </c>
    </row>
    <row r="212" spans="1:5">
      <c r="A212" s="95">
        <v>1</v>
      </c>
      <c r="B212" s="97">
        <v>2856</v>
      </c>
      <c r="C212" s="89" t="s">
        <v>218</v>
      </c>
      <c r="D212" s="92">
        <v>641.53</v>
      </c>
      <c r="E212" s="21" t="str">
        <f>IFERROR(VLOOKUP(B212,JANEIRO!B:C,2,0),"")</f>
        <v>ALEXSANDRA DA SILVA M  CABRAL</v>
      </c>
    </row>
    <row r="213" spans="1:5">
      <c r="A213" s="95">
        <v>1</v>
      </c>
      <c r="B213" s="97">
        <v>2857</v>
      </c>
      <c r="C213" s="89" t="s">
        <v>219</v>
      </c>
      <c r="D213" s="92">
        <v>1110.5</v>
      </c>
      <c r="E213" s="21" t="str">
        <f>IFERROR(VLOOKUP(B213,JANEIRO!B:C,2,0),"")</f>
        <v>CAROLINE ALVES LEAL</v>
      </c>
    </row>
    <row r="214" spans="1:5">
      <c r="A214" s="95">
        <v>1</v>
      </c>
      <c r="B214" s="97">
        <v>2864</v>
      </c>
      <c r="C214" s="89" t="s">
        <v>221</v>
      </c>
      <c r="D214" s="92">
        <v>809.61</v>
      </c>
      <c r="E214" s="21" t="str">
        <f>IFERROR(VLOOKUP(B214,JANEIRO!B:C,2,0),"")</f>
        <v>DULCE HELENA PEREIRA</v>
      </c>
    </row>
    <row r="215" spans="1:5">
      <c r="A215" s="95">
        <v>1</v>
      </c>
      <c r="B215" s="97">
        <v>2866</v>
      </c>
      <c r="C215" s="89" t="s">
        <v>222</v>
      </c>
      <c r="D215" s="92">
        <v>824.83</v>
      </c>
      <c r="E215" s="21" t="str">
        <f>IFERROR(VLOOKUP(B215,JANEIRO!B:C,2,0),"")</f>
        <v>LUCICLEIDE M  DE A  CAMPOS</v>
      </c>
    </row>
    <row r="216" spans="1:5">
      <c r="A216" s="95">
        <v>1</v>
      </c>
      <c r="B216" s="97">
        <v>2869</v>
      </c>
      <c r="C216" s="89" t="s">
        <v>223</v>
      </c>
      <c r="D216" s="92">
        <v>457.84</v>
      </c>
      <c r="E216" s="21" t="str">
        <f>IFERROR(VLOOKUP(B216,JANEIRO!B:C,2,0),"")</f>
        <v>RICARDO J FERNANDES DA CUNHA</v>
      </c>
    </row>
    <row r="217" spans="1:5">
      <c r="A217" s="95">
        <v>1</v>
      </c>
      <c r="B217" s="97">
        <v>2870</v>
      </c>
      <c r="C217" s="89" t="s">
        <v>224</v>
      </c>
      <c r="D217" s="92">
        <v>504.77</v>
      </c>
      <c r="E217" s="21" t="str">
        <f>IFERROR(VLOOKUP(B217,JANEIRO!B:C,2,0),"")</f>
        <v>SUZANA VALERIA PINHEIRO</v>
      </c>
    </row>
    <row r="218" spans="1:5">
      <c r="A218" s="95">
        <v>1</v>
      </c>
      <c r="B218" s="97">
        <v>2871</v>
      </c>
      <c r="C218" s="89" t="s">
        <v>225</v>
      </c>
      <c r="D218" s="92">
        <v>504.77</v>
      </c>
      <c r="E218" s="21" t="str">
        <f>IFERROR(VLOOKUP(B218,JANEIRO!B:C,2,0),"")</f>
        <v>SUZELY ARANTES DA S MELO</v>
      </c>
    </row>
    <row r="219" spans="1:5">
      <c r="A219" s="95">
        <v>16</v>
      </c>
      <c r="B219" s="97">
        <v>2873</v>
      </c>
      <c r="C219" s="89" t="s">
        <v>370</v>
      </c>
      <c r="D219" s="92">
        <v>1649.13</v>
      </c>
      <c r="E219" s="21" t="str">
        <f>IFERROR(VLOOKUP(B219,JANEIRO!B:C,2,0),"")</f>
        <v>AURELIA RODRIGUES TORREIRO</v>
      </c>
    </row>
    <row r="220" spans="1:5">
      <c r="A220" s="95">
        <v>1</v>
      </c>
      <c r="B220" s="97">
        <v>2887</v>
      </c>
      <c r="C220" s="89" t="s">
        <v>226</v>
      </c>
      <c r="D220" s="92">
        <v>673.61</v>
      </c>
      <c r="E220" s="21" t="str">
        <f>IFERROR(VLOOKUP(B220,JANEIRO!B:C,2,0),"")</f>
        <v>MARIA EUZENI DA SILVA GARCEZ</v>
      </c>
    </row>
    <row r="221" spans="1:5">
      <c r="A221" s="95">
        <v>1</v>
      </c>
      <c r="B221" s="97">
        <v>2889</v>
      </c>
      <c r="C221" s="89" t="s">
        <v>227</v>
      </c>
      <c r="D221" s="92">
        <v>779.79</v>
      </c>
      <c r="E221" s="21" t="str">
        <f>IFERROR(VLOOKUP(B221,JANEIRO!B:C,2,0),"")</f>
        <v>EJANE FERREIRA TEXEIRA</v>
      </c>
    </row>
    <row r="222" spans="1:5">
      <c r="A222" s="95">
        <v>1</v>
      </c>
      <c r="B222" s="97">
        <v>2890</v>
      </c>
      <c r="C222" s="89" t="s">
        <v>228</v>
      </c>
      <c r="D222" s="92">
        <v>457.84</v>
      </c>
      <c r="E222" s="21" t="str">
        <f>IFERROR(VLOOKUP(B222,JANEIRO!B:C,2,0),"")</f>
        <v>CLELIO FIRMINO SILVA</v>
      </c>
    </row>
    <row r="223" spans="1:5">
      <c r="A223" s="95">
        <v>1</v>
      </c>
      <c r="B223" s="97">
        <v>2891</v>
      </c>
      <c r="C223" s="89" t="s">
        <v>229</v>
      </c>
      <c r="D223" s="92">
        <v>480.73</v>
      </c>
      <c r="E223" s="21" t="str">
        <f>IFERROR(VLOOKUP(B223,JANEIRO!B:C,2,0),"")</f>
        <v>ERICK MEDEIROS</v>
      </c>
    </row>
    <row r="224" spans="1:5">
      <c r="A224" s="95">
        <v>1</v>
      </c>
      <c r="B224" s="97">
        <v>2894</v>
      </c>
      <c r="C224" s="89" t="s">
        <v>230</v>
      </c>
      <c r="D224" s="92">
        <v>306.77999999999997</v>
      </c>
      <c r="E224" s="21" t="str">
        <f>IFERROR(VLOOKUP(B224,JANEIRO!B:C,2,0),"")</f>
        <v>JOELNA DINIZ PEREIRA DE SOUSA</v>
      </c>
    </row>
    <row r="225" spans="1:5">
      <c r="A225" s="95">
        <v>1</v>
      </c>
      <c r="B225" s="97">
        <v>2895</v>
      </c>
      <c r="C225" s="89" t="s">
        <v>231</v>
      </c>
      <c r="D225" s="92">
        <v>457.84</v>
      </c>
      <c r="E225" s="21" t="str">
        <f>IFERROR(VLOOKUP(B225,JANEIRO!B:C,2,0),"")</f>
        <v>KLEBER DE OLIVEIRA GALDINO</v>
      </c>
    </row>
    <row r="226" spans="1:5">
      <c r="A226" s="95">
        <v>47</v>
      </c>
      <c r="B226" s="97">
        <v>2904</v>
      </c>
      <c r="C226" s="89" t="s">
        <v>395</v>
      </c>
      <c r="D226" s="92">
        <v>673.61</v>
      </c>
      <c r="E226" s="21" t="str">
        <f>IFERROR(VLOOKUP(B226,JANEIRO!B:C,2,0),"")</f>
        <v>ANTONIO S ALVES DE O JUNIOR</v>
      </c>
    </row>
    <row r="227" spans="1:5">
      <c r="A227" s="95">
        <v>3</v>
      </c>
      <c r="B227" s="97">
        <v>2906</v>
      </c>
      <c r="C227" s="89" t="s">
        <v>366</v>
      </c>
      <c r="D227" s="92">
        <v>1649.13</v>
      </c>
      <c r="E227" s="21" t="str">
        <f>IFERROR(VLOOKUP(B227,JANEIRO!B:C,2,0),"")</f>
        <v>ARTHUR A SANTOS WANDERLEY</v>
      </c>
    </row>
    <row r="228" spans="1:5">
      <c r="A228" s="95">
        <v>1</v>
      </c>
      <c r="B228" s="97">
        <v>2909</v>
      </c>
      <c r="C228" s="89" t="s">
        <v>233</v>
      </c>
      <c r="D228" s="92">
        <v>673.61</v>
      </c>
      <c r="E228" s="21" t="str">
        <f>IFERROR(VLOOKUP(B228,JANEIRO!B:C,2,0),"")</f>
        <v>ROBSON CARNEIRO DA SILVA</v>
      </c>
    </row>
    <row r="229" spans="1:5">
      <c r="A229" s="95">
        <v>1</v>
      </c>
      <c r="B229" s="97">
        <v>2910</v>
      </c>
      <c r="C229" s="89" t="s">
        <v>234</v>
      </c>
      <c r="D229" s="92">
        <v>7829.91</v>
      </c>
      <c r="E229" s="21" t="str">
        <f>IFERROR(VLOOKUP(B229,JANEIRO!B:C,2,0),"")</f>
        <v>JOSE VITAL DUARTE JUNIOR</v>
      </c>
    </row>
    <row r="230" spans="1:5">
      <c r="A230" s="95">
        <v>1</v>
      </c>
      <c r="B230" s="97">
        <v>2911</v>
      </c>
      <c r="C230" s="89" t="s">
        <v>235</v>
      </c>
      <c r="D230" s="92">
        <v>504.76</v>
      </c>
      <c r="E230" s="21" t="str">
        <f>IFERROR(VLOOKUP(B230,JANEIRO!B:C,2,0),"")</f>
        <v>ALDJANE MARIA DOS SANTOS</v>
      </c>
    </row>
    <row r="231" spans="1:5">
      <c r="A231" s="95">
        <v>1</v>
      </c>
      <c r="B231" s="97">
        <v>2915</v>
      </c>
      <c r="C231" s="89" t="s">
        <v>236</v>
      </c>
      <c r="D231" s="92">
        <v>504.76</v>
      </c>
      <c r="E231" s="21" t="str">
        <f>IFERROR(VLOOKUP(B231,JANEIRO!B:C,2,0),"")</f>
        <v>HAMILTON LINO ALVES</v>
      </c>
    </row>
    <row r="232" spans="1:5">
      <c r="A232" s="95">
        <v>1</v>
      </c>
      <c r="B232" s="97">
        <v>2917</v>
      </c>
      <c r="C232" s="89" t="s">
        <v>237</v>
      </c>
      <c r="D232" s="92">
        <v>530</v>
      </c>
      <c r="E232" s="21" t="str">
        <f>IFERROR(VLOOKUP(B232,JANEIRO!B:C,2,0),"")</f>
        <v>LUCICLEIDE PEREIRA DEODATO</v>
      </c>
    </row>
    <row r="233" spans="1:5">
      <c r="A233" s="95">
        <v>1</v>
      </c>
      <c r="B233" s="97">
        <v>2918</v>
      </c>
      <c r="C233" s="89" t="s">
        <v>238</v>
      </c>
      <c r="D233" s="92">
        <v>457.84</v>
      </c>
      <c r="E233" s="21" t="str">
        <f>IFERROR(VLOOKUP(B233,JANEIRO!B:C,2,0),"")</f>
        <v>MARIA DAS NEVES DE BARROS</v>
      </c>
    </row>
    <row r="234" spans="1:5">
      <c r="A234" s="95">
        <v>1</v>
      </c>
      <c r="B234" s="97">
        <v>2922</v>
      </c>
      <c r="C234" s="89" t="s">
        <v>240</v>
      </c>
      <c r="D234" s="92">
        <v>530</v>
      </c>
      <c r="E234" s="21" t="str">
        <f>IFERROR(VLOOKUP(B234,JANEIRO!B:C,2,0),"")</f>
        <v>XENIA KELY VERISSIMO DINIZ</v>
      </c>
    </row>
    <row r="235" spans="1:5">
      <c r="A235" s="95">
        <v>1</v>
      </c>
      <c r="B235" s="97">
        <v>2926</v>
      </c>
      <c r="C235" s="89" t="s">
        <v>241</v>
      </c>
      <c r="D235" s="92">
        <v>556.52</v>
      </c>
      <c r="E235" s="21" t="str">
        <f>IFERROR(VLOOKUP(B235,JANEIRO!B:C,2,0),"")</f>
        <v>ANTONIO CARLOS DE LUNA MATOS</v>
      </c>
    </row>
    <row r="236" spans="1:5">
      <c r="A236" s="95">
        <v>1</v>
      </c>
      <c r="B236" s="97">
        <v>2930</v>
      </c>
      <c r="C236" s="89" t="s">
        <v>243</v>
      </c>
      <c r="D236" s="92">
        <v>556.52</v>
      </c>
      <c r="E236" s="21" t="str">
        <f>IFERROR(VLOOKUP(B236,JANEIRO!B:C,2,0),"")</f>
        <v>JOSE AURICELIO C DE ARAUJO</v>
      </c>
    </row>
    <row r="237" spans="1:5">
      <c r="A237" s="95">
        <v>1</v>
      </c>
      <c r="B237" s="97">
        <v>2931</v>
      </c>
      <c r="C237" s="89" t="s">
        <v>244</v>
      </c>
      <c r="D237" s="92">
        <v>893.17</v>
      </c>
      <c r="E237" s="21" t="str">
        <f>IFERROR(VLOOKUP(B237,JANEIRO!B:C,2,0),"")</f>
        <v>JOSILENE FARIAS DOS SANTOS ALM</v>
      </c>
    </row>
    <row r="238" spans="1:5">
      <c r="A238" s="95">
        <v>1</v>
      </c>
      <c r="B238" s="97">
        <v>2937</v>
      </c>
      <c r="C238" s="89" t="s">
        <v>247</v>
      </c>
      <c r="D238" s="92">
        <v>457.84</v>
      </c>
      <c r="E238" s="21" t="str">
        <f>IFERROR(VLOOKUP(B238,JANEIRO!B:C,2,0),"")</f>
        <v>SANDRA REGINA V DOS SANTOS</v>
      </c>
    </row>
    <row r="239" spans="1:5">
      <c r="A239" s="95">
        <v>1</v>
      </c>
      <c r="B239" s="97">
        <v>2941</v>
      </c>
      <c r="C239" s="89" t="s">
        <v>248</v>
      </c>
      <c r="D239" s="92">
        <v>1073.54</v>
      </c>
      <c r="E239" s="21" t="str">
        <f>IFERROR(VLOOKUP(B239,JANEIRO!B:C,2,0),"")</f>
        <v>DANIELLE MARIA P NASCIMENTO</v>
      </c>
    </row>
    <row r="240" spans="1:5">
      <c r="A240" s="95">
        <v>1</v>
      </c>
      <c r="B240" s="97">
        <v>2942</v>
      </c>
      <c r="C240" s="89" t="s">
        <v>249</v>
      </c>
      <c r="D240" s="92">
        <v>504.77</v>
      </c>
      <c r="E240" s="21" t="str">
        <f>IFERROR(VLOOKUP(B240,JANEIRO!B:C,2,0),"")</f>
        <v>ELIDIANE BARROS DA CRUZ</v>
      </c>
    </row>
    <row r="241" spans="1:5">
      <c r="A241" s="95">
        <v>1</v>
      </c>
      <c r="B241" s="97">
        <v>2969</v>
      </c>
      <c r="C241" s="89" t="s">
        <v>251</v>
      </c>
      <c r="D241" s="92">
        <v>949.19</v>
      </c>
      <c r="E241" s="21" t="str">
        <f>IFERROR(VLOOKUP(B241,JANEIRO!B:C,2,0),"")</f>
        <v>LEYRIANE TELMA V FARIAS</v>
      </c>
    </row>
    <row r="242" spans="1:5">
      <c r="A242" s="95">
        <v>10</v>
      </c>
      <c r="B242" s="97">
        <v>2971</v>
      </c>
      <c r="C242" s="89" t="s">
        <v>404</v>
      </c>
      <c r="D242" s="92">
        <v>641.53</v>
      </c>
      <c r="E242" s="21" t="str">
        <f>IFERROR(VLOOKUP(B242,JANEIRO!B:C,2,0),"")</f>
        <v>LETYCIA THAISA V FARIAS</v>
      </c>
    </row>
    <row r="243" spans="1:5">
      <c r="A243" s="95">
        <v>3</v>
      </c>
      <c r="B243" s="97">
        <v>2973</v>
      </c>
      <c r="C243" s="89" t="s">
        <v>361</v>
      </c>
      <c r="D243" s="92">
        <v>714.52</v>
      </c>
      <c r="E243" s="21" t="str">
        <f>IFERROR(VLOOKUP(B243,JANEIRO!B:C,2,0),"")</f>
        <v>ELDERSON GOMES DA CUNHA</v>
      </c>
    </row>
    <row r="244" spans="1:5">
      <c r="A244" s="95">
        <v>3</v>
      </c>
      <c r="B244" s="97">
        <v>2974</v>
      </c>
      <c r="C244" s="89" t="s">
        <v>362</v>
      </c>
      <c r="D244" s="92">
        <v>641.53</v>
      </c>
      <c r="E244" s="21" t="str">
        <f>IFERROR(VLOOKUP(B244,JANEIRO!B:C,2,0),"")</f>
        <v>MARCELO DIEDERICHS PRATES</v>
      </c>
    </row>
    <row r="245" spans="1:5">
      <c r="A245" s="95">
        <v>23</v>
      </c>
      <c r="B245" s="97">
        <v>2977</v>
      </c>
      <c r="C245" s="89" t="s">
        <v>375</v>
      </c>
      <c r="D245" s="92">
        <v>1424.57</v>
      </c>
      <c r="E245" s="21" t="str">
        <f>IFERROR(VLOOKUP(B245,JANEIRO!B:C,2,0),"")</f>
        <v>VENILTON CARLOS M CARDOSO</v>
      </c>
    </row>
    <row r="246" spans="1:5">
      <c r="A246" s="95">
        <v>23</v>
      </c>
      <c r="B246" s="97">
        <v>2978</v>
      </c>
      <c r="C246" s="89" t="s">
        <v>376</v>
      </c>
      <c r="D246" s="92">
        <v>714.52</v>
      </c>
      <c r="E246" s="21" t="str">
        <f>IFERROR(VLOOKUP(B246,JANEIRO!B:C,2,0),"")</f>
        <v>CARLOS BRUNO GOMES MACEDO</v>
      </c>
    </row>
    <row r="247" spans="1:5">
      <c r="A247" s="95">
        <v>1</v>
      </c>
      <c r="B247" s="97">
        <v>2982</v>
      </c>
      <c r="C247" s="89" t="s">
        <v>252</v>
      </c>
      <c r="D247" s="92">
        <v>1116.18</v>
      </c>
      <c r="E247" s="21" t="str">
        <f>IFERROR(VLOOKUP(B247,JANEIRO!B:C,2,0),"")</f>
        <v>CINTIA MARIA LEITE DO N AVELAR</v>
      </c>
    </row>
    <row r="248" spans="1:5">
      <c r="A248" s="95">
        <v>1</v>
      </c>
      <c r="B248" s="97">
        <v>2988</v>
      </c>
      <c r="C248" s="89" t="s">
        <v>254</v>
      </c>
      <c r="D248" s="92">
        <v>1116.18</v>
      </c>
      <c r="E248" s="21" t="str">
        <f>IFERROR(VLOOKUP(B248,JANEIRO!B:C,2,0),"")</f>
        <v>GERALDO CRISTOVAO DE O FILHO</v>
      </c>
    </row>
    <row r="249" spans="1:5">
      <c r="A249" s="95">
        <v>1</v>
      </c>
      <c r="B249" s="97">
        <v>2996</v>
      </c>
      <c r="C249" s="89" t="s">
        <v>255</v>
      </c>
      <c r="D249" s="92">
        <v>1943.01</v>
      </c>
      <c r="E249" s="21" t="str">
        <f>IFERROR(VLOOKUP(B249,JANEIRO!B:C,2,0),"")</f>
        <v>LUCIANO BARROS COSTA</v>
      </c>
    </row>
    <row r="250" spans="1:5">
      <c r="A250" s="95">
        <v>1</v>
      </c>
      <c r="B250" s="97">
        <v>2998</v>
      </c>
      <c r="C250" s="89" t="s">
        <v>256</v>
      </c>
      <c r="D250" s="92">
        <v>1943.01</v>
      </c>
      <c r="E250" s="21" t="str">
        <f>IFERROR(VLOOKUP(B250,JANEIRO!B:C,2,0),"")</f>
        <v>MIGUEL WILSON REGUEIRA RIBEIRO</v>
      </c>
    </row>
    <row r="251" spans="1:5">
      <c r="A251" s="95">
        <v>1</v>
      </c>
      <c r="B251" s="97">
        <v>3004</v>
      </c>
      <c r="C251" s="89" t="s">
        <v>258</v>
      </c>
      <c r="D251" s="92">
        <v>1395.79</v>
      </c>
      <c r="E251" s="21" t="str">
        <f>IFERROR(VLOOKUP(B251,JANEIRO!B:C,2,0),"")</f>
        <v>ITHALO IGOR DANTAS E SILVA</v>
      </c>
    </row>
    <row r="252" spans="1:5">
      <c r="A252" s="95">
        <v>1</v>
      </c>
      <c r="B252" s="97">
        <v>3012</v>
      </c>
      <c r="C252" s="89" t="s">
        <v>259</v>
      </c>
      <c r="D252" s="92">
        <v>641.53</v>
      </c>
      <c r="E252" s="21" t="str">
        <f>IFERROR(VLOOKUP(B252,JANEIRO!B:C,2,0),"")</f>
        <v>ESTELA FELIPE DE OLIVEIRA</v>
      </c>
    </row>
    <row r="253" spans="1:5">
      <c r="A253" s="95">
        <v>1</v>
      </c>
      <c r="B253" s="97">
        <v>3015</v>
      </c>
      <c r="C253" s="89" t="s">
        <v>260</v>
      </c>
      <c r="D253" s="92">
        <v>641.53</v>
      </c>
      <c r="E253" s="21" t="str">
        <f>IFERROR(VLOOKUP(B253,JANEIRO!B:C,2,0),"")</f>
        <v>MARIA DANIELLE DE SOUZA SANTOS</v>
      </c>
    </row>
    <row r="254" spans="1:5">
      <c r="A254" s="95">
        <v>10</v>
      </c>
      <c r="B254" s="97">
        <v>3023</v>
      </c>
      <c r="C254" s="89" t="s">
        <v>371</v>
      </c>
      <c r="D254" s="92">
        <v>1424.57</v>
      </c>
      <c r="E254" s="21" t="str">
        <f>IFERROR(VLOOKUP(B254,JANEIRO!B:C,2,0),"")</f>
        <v>SERGIO ARAUJO DE OLIVEIRA</v>
      </c>
    </row>
    <row r="255" spans="1:5">
      <c r="A255" s="95">
        <v>1</v>
      </c>
      <c r="B255" s="97">
        <v>3025</v>
      </c>
      <c r="C255" s="89" t="s">
        <v>407</v>
      </c>
      <c r="D255" s="92">
        <v>1424.57</v>
      </c>
      <c r="E255" s="21" t="str">
        <f>IFERROR(VLOOKUP(B255,JANEIRO!B:C,2,0),"")</f>
        <v>MARIANA KAROLYNE G DE SOUZA</v>
      </c>
    </row>
    <row r="256" spans="1:5">
      <c r="A256" s="95">
        <v>48</v>
      </c>
      <c r="B256" s="97">
        <v>3027</v>
      </c>
      <c r="C256" s="89" t="s">
        <v>262</v>
      </c>
      <c r="D256" s="92">
        <v>1424.57</v>
      </c>
      <c r="E256" s="21" t="str">
        <f>IFERROR(VLOOKUP(B256,JANEIRO!B:C,2,0),"")</f>
        <v>MARILIA MILENA R PIRES</v>
      </c>
    </row>
    <row r="257" spans="1:5">
      <c r="A257" s="95">
        <v>1</v>
      </c>
      <c r="B257" s="97">
        <v>3036</v>
      </c>
      <c r="C257" s="89" t="s">
        <v>264</v>
      </c>
      <c r="D257" s="92">
        <v>1427.93</v>
      </c>
      <c r="E257" s="21" t="str">
        <f>IFERROR(VLOOKUP(B257,JANEIRO!B:C,2,0),"")</f>
        <v>CECILIA REGINA DO N S CABRAL</v>
      </c>
    </row>
    <row r="258" spans="1:5">
      <c r="A258" s="95">
        <v>1</v>
      </c>
      <c r="B258" s="97">
        <v>3037</v>
      </c>
      <c r="C258" s="89" t="s">
        <v>265</v>
      </c>
      <c r="D258" s="92">
        <v>437.65</v>
      </c>
      <c r="E258" s="21" t="str">
        <f>IFERROR(VLOOKUP(B258,JANEIRO!B:C,2,0),"")</f>
        <v>JADON JORGE OLIVEIRA DA SILVA</v>
      </c>
    </row>
    <row r="259" spans="1:5">
      <c r="A259" s="95">
        <v>1</v>
      </c>
      <c r="B259" s="97">
        <v>3040</v>
      </c>
      <c r="C259" s="89" t="s">
        <v>266</v>
      </c>
      <c r="D259" s="92">
        <v>1006.27</v>
      </c>
      <c r="E259" s="21" t="str">
        <f>IFERROR(VLOOKUP(B259,JANEIRO!B:C,2,0),"")</f>
        <v>LORENA ESTHER L M CAVALCANTI</v>
      </c>
    </row>
    <row r="260" spans="1:5">
      <c r="A260" s="95">
        <v>1</v>
      </c>
      <c r="B260" s="97">
        <v>3044</v>
      </c>
      <c r="C260" s="89" t="s">
        <v>358</v>
      </c>
      <c r="D260" s="92">
        <v>2210.98</v>
      </c>
      <c r="E260" s="21" t="str">
        <f>IFERROR(VLOOKUP(B260,JANEIRO!B:C,2,0),"")</f>
        <v>THIANE NASCIMENTO PAIXAO</v>
      </c>
    </row>
    <row r="261" spans="1:5">
      <c r="A261" s="95">
        <v>1</v>
      </c>
      <c r="B261" s="97">
        <v>3047</v>
      </c>
      <c r="C261" s="89" t="s">
        <v>267</v>
      </c>
      <c r="D261" s="92">
        <v>1008.51</v>
      </c>
      <c r="E261" s="21" t="str">
        <f>IFERROR(VLOOKUP(B261,JANEIRO!B:C,2,0),"")</f>
        <v>SWEET GALLEGHER CAETANO COSTA</v>
      </c>
    </row>
    <row r="262" spans="1:5">
      <c r="A262" s="95">
        <v>1</v>
      </c>
      <c r="B262" s="97">
        <v>3049</v>
      </c>
      <c r="C262" s="89" t="s">
        <v>268</v>
      </c>
      <c r="D262" s="92">
        <v>1902.59</v>
      </c>
      <c r="E262" s="21" t="str">
        <f>IFERROR(VLOOKUP(B262,JANEIRO!B:C,2,0),"")</f>
        <v>DEBORA GUEDES NERES</v>
      </c>
    </row>
    <row r="263" spans="1:5">
      <c r="A263" s="95">
        <v>50</v>
      </c>
      <c r="B263" s="97">
        <v>3055</v>
      </c>
      <c r="C263" s="89" t="s">
        <v>401</v>
      </c>
      <c r="D263" s="92">
        <v>1424.57</v>
      </c>
      <c r="E263" s="21" t="str">
        <f>IFERROR(VLOOKUP(B263,JANEIRO!B:C,2,0),"")</f>
        <v>ANA PAULA SABINO L DE SOUZA</v>
      </c>
    </row>
    <row r="264" spans="1:5">
      <c r="A264" s="95">
        <v>1</v>
      </c>
      <c r="B264" s="97">
        <v>3057</v>
      </c>
      <c r="C264" s="89" t="s">
        <v>269</v>
      </c>
      <c r="D264" s="92">
        <v>641.53</v>
      </c>
      <c r="E264" s="21" t="str">
        <f>IFERROR(VLOOKUP(B264,JANEIRO!B:C,2,0),"")</f>
        <v>YANNE TALITA PEREIRA CALIXTO</v>
      </c>
    </row>
    <row r="265" spans="1:5">
      <c r="A265" s="95">
        <v>1</v>
      </c>
      <c r="B265" s="97">
        <v>3062</v>
      </c>
      <c r="C265" s="89" t="s">
        <v>270</v>
      </c>
      <c r="D265" s="92">
        <v>437.65</v>
      </c>
      <c r="E265" s="21" t="str">
        <f>IFERROR(VLOOKUP(B265,JANEIRO!B:C,2,0),"")</f>
        <v>GRAZIELE MARIA DA SILVA</v>
      </c>
    </row>
    <row r="266" spans="1:5">
      <c r="A266" s="95">
        <v>1</v>
      </c>
      <c r="B266" s="97">
        <v>3067</v>
      </c>
      <c r="C266" s="89" t="s">
        <v>273</v>
      </c>
      <c r="D266" s="92">
        <v>921.13</v>
      </c>
      <c r="E266" s="21" t="str">
        <f>IFERROR(VLOOKUP(B266,JANEIRO!B:C,2,0),"")</f>
        <v>EMANUELA AMELIA DE A  AGUIAR</v>
      </c>
    </row>
    <row r="267" spans="1:5">
      <c r="A267" s="95">
        <v>1</v>
      </c>
      <c r="B267" s="97">
        <v>3092</v>
      </c>
      <c r="C267" s="89" t="s">
        <v>568</v>
      </c>
      <c r="D267" s="92">
        <v>7133.57</v>
      </c>
      <c r="E267" s="21" t="str">
        <f>IFERROR(VLOOKUP(B267,JANEIRO!B:C,2,0),"")</f>
        <v>BETY ANNE DE A SENNA</v>
      </c>
    </row>
    <row r="268" spans="1:5">
      <c r="A268" s="95">
        <v>1</v>
      </c>
      <c r="B268" s="97">
        <v>3112</v>
      </c>
      <c r="C268" s="89" t="s">
        <v>275</v>
      </c>
      <c r="D268" s="92">
        <v>921.13</v>
      </c>
      <c r="E268" s="21" t="str">
        <f>IFERROR(VLOOKUP(B268,JANEIRO!B:C,2,0),"")</f>
        <v>DIEGO SCHMITH OLIVEIRA DE LIMA</v>
      </c>
    </row>
    <row r="269" spans="1:5">
      <c r="A269" s="95">
        <v>1</v>
      </c>
      <c r="B269" s="97">
        <v>3132</v>
      </c>
      <c r="C269" s="89" t="s">
        <v>276</v>
      </c>
      <c r="D269" s="92">
        <v>921.13</v>
      </c>
      <c r="E269" s="21" t="str">
        <f>IFERROR(VLOOKUP(B269,JANEIRO!B:C,2,0),"")</f>
        <v>TALITA ANDREIA MARTINS GONZAGA</v>
      </c>
    </row>
    <row r="270" spans="1:5">
      <c r="A270" s="95">
        <v>1</v>
      </c>
      <c r="B270" s="97">
        <v>3134</v>
      </c>
      <c r="C270" s="89" t="s">
        <v>277</v>
      </c>
      <c r="D270" s="92">
        <v>641.53</v>
      </c>
      <c r="E270" s="21" t="str">
        <f>IFERROR(VLOOKUP(B270,JANEIRO!B:C,2,0),"")</f>
        <v>ESTEVAN DE ALMEIDA FALCAO</v>
      </c>
    </row>
    <row r="271" spans="1:5">
      <c r="A271" s="95">
        <v>1</v>
      </c>
      <c r="B271" s="97">
        <v>3135</v>
      </c>
      <c r="C271" s="89" t="s">
        <v>278</v>
      </c>
      <c r="D271" s="92">
        <v>1902.59</v>
      </c>
      <c r="E271" s="21" t="str">
        <f>IFERROR(VLOOKUP(B271,JANEIRO!B:C,2,0),"")</f>
        <v>RAFAEL DE MENEZES E S PIRES</v>
      </c>
    </row>
    <row r="272" spans="1:5">
      <c r="A272" s="95">
        <v>1</v>
      </c>
      <c r="B272" s="97">
        <v>3136</v>
      </c>
      <c r="C272" s="89" t="s">
        <v>279</v>
      </c>
      <c r="D272" s="92">
        <v>1078.42</v>
      </c>
      <c r="E272" s="21" t="str">
        <f>IFERROR(VLOOKUP(B272,JANEIRO!B:C,2,0),"")</f>
        <v>ALEXANDER BEZERRA</v>
      </c>
    </row>
    <row r="273" spans="1:5">
      <c r="A273" s="95">
        <v>1</v>
      </c>
      <c r="B273" s="97">
        <v>3138</v>
      </c>
      <c r="C273" s="89" t="s">
        <v>280</v>
      </c>
      <c r="D273" s="92">
        <v>921.13</v>
      </c>
      <c r="E273" s="21" t="str">
        <f>IFERROR(VLOOKUP(B273,JANEIRO!B:C,2,0),"")</f>
        <v>MANUELA SILVA DE LIMA B DA PAZ</v>
      </c>
    </row>
    <row r="274" spans="1:5">
      <c r="A274" s="95">
        <v>1</v>
      </c>
      <c r="B274" s="97">
        <v>3139</v>
      </c>
      <c r="C274" s="89" t="s">
        <v>281</v>
      </c>
      <c r="D274" s="92">
        <v>641.53</v>
      </c>
      <c r="E274" s="21" t="str">
        <f>IFERROR(VLOOKUP(B274,JANEIRO!B:C,2,0),"")</f>
        <v>JOAO ROBERTO  MACHADO ARAUJO</v>
      </c>
    </row>
    <row r="275" spans="1:5">
      <c r="A275" s="95">
        <v>1</v>
      </c>
      <c r="B275" s="97">
        <v>3147</v>
      </c>
      <c r="C275" s="89" t="s">
        <v>282</v>
      </c>
      <c r="D275" s="92">
        <v>437.65</v>
      </c>
      <c r="E275" s="21" t="str">
        <f>IFERROR(VLOOKUP(B275,JANEIRO!B:C,2,0),"")</f>
        <v>ALZENIRA PEREIRA DA SILVA</v>
      </c>
    </row>
    <row r="276" spans="1:5">
      <c r="A276" s="95">
        <v>1</v>
      </c>
      <c r="B276" s="97">
        <v>3152</v>
      </c>
      <c r="C276" s="89" t="s">
        <v>283</v>
      </c>
      <c r="D276" s="92">
        <v>437.65</v>
      </c>
      <c r="E276" s="21" t="str">
        <f>IFERROR(VLOOKUP(B276,JANEIRO!B:C,2,0),"")</f>
        <v>DANIEL CIRILO DOS SANTOS</v>
      </c>
    </row>
    <row r="277" spans="1:5">
      <c r="A277" s="95">
        <v>1</v>
      </c>
      <c r="B277" s="97">
        <v>3156</v>
      </c>
      <c r="C277" s="89" t="s">
        <v>285</v>
      </c>
      <c r="D277" s="92">
        <v>141.4</v>
      </c>
      <c r="E277" s="21" t="str">
        <f>IFERROR(VLOOKUP(B277,JANEIRO!B:C,2,0),"")</f>
        <v>GILVANEIDE LAURENTINO MARTINS</v>
      </c>
    </row>
    <row r="278" spans="1:5">
      <c r="A278" s="95">
        <v>1</v>
      </c>
      <c r="B278" s="97">
        <v>3160</v>
      </c>
      <c r="C278" s="89" t="s">
        <v>286</v>
      </c>
      <c r="D278" s="92">
        <v>641.53</v>
      </c>
      <c r="E278" s="21" t="str">
        <f>IFERROR(VLOOKUP(B278,JANEIRO!B:C,2,0),"")</f>
        <v>LUCIANNA NUNES LIRA</v>
      </c>
    </row>
    <row r="279" spans="1:5">
      <c r="A279" s="95">
        <v>1</v>
      </c>
      <c r="B279" s="97">
        <v>3164</v>
      </c>
      <c r="C279" s="89" t="s">
        <v>287</v>
      </c>
      <c r="D279" s="92">
        <v>641.53</v>
      </c>
      <c r="E279" s="21" t="str">
        <f>IFERROR(VLOOKUP(B279,JANEIRO!B:C,2,0),"")</f>
        <v>MONIQUE FERRAZ PEREIRA</v>
      </c>
    </row>
    <row r="280" spans="1:5">
      <c r="A280" s="95">
        <v>1</v>
      </c>
      <c r="B280" s="97">
        <v>3165</v>
      </c>
      <c r="C280" s="89" t="s">
        <v>288</v>
      </c>
      <c r="D280" s="92">
        <v>641.53</v>
      </c>
      <c r="E280" s="21" t="str">
        <f>IFERROR(VLOOKUP(B280,JANEIRO!B:C,2,0),"")</f>
        <v>PATRICIA SERPA PEIXOTO</v>
      </c>
    </row>
    <row r="281" spans="1:5">
      <c r="A281" s="95">
        <v>1</v>
      </c>
      <c r="B281" s="97">
        <v>3169</v>
      </c>
      <c r="C281" s="89" t="s">
        <v>290</v>
      </c>
      <c r="D281" s="92">
        <v>930.65</v>
      </c>
      <c r="E281" s="21" t="str">
        <f>IFERROR(VLOOKUP(B281,JANEIRO!B:C,2,0),"")</f>
        <v>RENATA BEZERRA DA SILVA</v>
      </c>
    </row>
    <row r="282" spans="1:5">
      <c r="A282" s="95">
        <v>1</v>
      </c>
      <c r="B282" s="97">
        <v>3172</v>
      </c>
      <c r="C282" s="89" t="s">
        <v>291</v>
      </c>
      <c r="D282" s="92">
        <v>437.65</v>
      </c>
      <c r="E282" s="21" t="str">
        <f>IFERROR(VLOOKUP(B282,JANEIRO!B:C,2,0),"")</f>
        <v>SAVIO BARCELOS DE MELO</v>
      </c>
    </row>
    <row r="283" spans="1:5">
      <c r="A283" s="95">
        <v>1</v>
      </c>
      <c r="B283" s="97">
        <v>3175</v>
      </c>
      <c r="C283" s="89" t="s">
        <v>292</v>
      </c>
      <c r="D283" s="92">
        <v>2729.41</v>
      </c>
      <c r="E283" s="21" t="str">
        <f>IFERROR(VLOOKUP(B283,JANEIRO!B:C,2,0),"")</f>
        <v>VIVIANE SOARES DE JESUS</v>
      </c>
    </row>
    <row r="284" spans="1:5">
      <c r="A284" s="95">
        <v>1</v>
      </c>
      <c r="B284" s="97">
        <v>3178</v>
      </c>
      <c r="C284" s="89" t="s">
        <v>294</v>
      </c>
      <c r="D284" s="92">
        <v>2729.41</v>
      </c>
      <c r="E284" s="21" t="str">
        <f>IFERROR(VLOOKUP(B284,JANEIRO!B:C,2,0),"")</f>
        <v>HOSANA SUELEM S DE MIRANDA</v>
      </c>
    </row>
    <row r="285" spans="1:5">
      <c r="A285" s="95">
        <v>1</v>
      </c>
      <c r="B285" s="97">
        <v>3180</v>
      </c>
      <c r="C285" s="89" t="s">
        <v>295</v>
      </c>
      <c r="D285" s="92">
        <v>2729.41</v>
      </c>
      <c r="E285" s="21" t="str">
        <f>IFERROR(VLOOKUP(B285,JANEIRO!B:C,2,0),"")</f>
        <v>CAIO CESAR DE A R SILVA</v>
      </c>
    </row>
    <row r="286" spans="1:5">
      <c r="A286" s="95">
        <v>1</v>
      </c>
      <c r="B286" s="97">
        <v>3182</v>
      </c>
      <c r="C286" s="89" t="s">
        <v>296</v>
      </c>
      <c r="D286" s="92">
        <v>471.71</v>
      </c>
      <c r="E286" s="21" t="str">
        <f>IFERROR(VLOOKUP(B286,JANEIRO!B:C,2,0),"")</f>
        <v>VANELLY FERREIRA DE SOUZA</v>
      </c>
    </row>
    <row r="287" spans="1:5">
      <c r="A287" s="95">
        <v>1</v>
      </c>
      <c r="B287" s="97">
        <v>3183</v>
      </c>
      <c r="C287" s="89" t="s">
        <v>297</v>
      </c>
      <c r="D287" s="92">
        <v>641.53</v>
      </c>
      <c r="E287" s="21" t="str">
        <f>IFERROR(VLOOKUP(B287,JANEIRO!B:C,2,0),"")</f>
        <v>DALETE VICENTE DE LIMA</v>
      </c>
    </row>
    <row r="288" spans="1:5">
      <c r="A288" s="95">
        <v>1</v>
      </c>
      <c r="B288" s="97">
        <v>3194</v>
      </c>
      <c r="C288" s="89" t="s">
        <v>298</v>
      </c>
      <c r="D288" s="92">
        <v>1902.59</v>
      </c>
      <c r="E288" s="21" t="str">
        <f>IFERROR(VLOOKUP(B288,JANEIRO!B:C,2,0),"")</f>
        <v>ODAYANNA KESSY F MONTEIRO</v>
      </c>
    </row>
    <row r="289" spans="1:5">
      <c r="A289" s="95">
        <v>1</v>
      </c>
      <c r="B289" s="97">
        <v>3220</v>
      </c>
      <c r="C289" s="89" t="s">
        <v>301</v>
      </c>
      <c r="D289" s="92">
        <v>2829.56</v>
      </c>
      <c r="E289" s="21" t="str">
        <f>IFERROR(VLOOKUP(B289,JANEIRO!B:C,2,0),"")</f>
        <v>RENATA RODRIGUES C DE MELO</v>
      </c>
    </row>
    <row r="290" spans="1:5">
      <c r="A290" s="95">
        <v>1</v>
      </c>
      <c r="B290" s="97">
        <v>3221</v>
      </c>
      <c r="C290" s="89" t="s">
        <v>302</v>
      </c>
      <c r="D290" s="92">
        <v>1158.73</v>
      </c>
      <c r="E290" s="21" t="str">
        <f>IFERROR(VLOOKUP(B290,JANEIRO!B:C,2,0),"")</f>
        <v>MARIA ERLANI BARBOSA SILVA</v>
      </c>
    </row>
    <row r="291" spans="1:5">
      <c r="A291" s="95">
        <v>1</v>
      </c>
      <c r="B291" s="97">
        <v>3228</v>
      </c>
      <c r="C291" s="89" t="s">
        <v>408</v>
      </c>
      <c r="D291" s="92">
        <v>641.53</v>
      </c>
      <c r="E291" s="21" t="str">
        <f>IFERROR(VLOOKUP(B291,JANEIRO!B:C,2,0),"")</f>
        <v>RENATO VELOSO LINO DE OLIVEIRA</v>
      </c>
    </row>
    <row r="292" spans="1:5">
      <c r="A292" s="95">
        <v>1</v>
      </c>
      <c r="B292" s="97">
        <v>3229</v>
      </c>
      <c r="C292" s="89" t="s">
        <v>303</v>
      </c>
      <c r="D292" s="92">
        <v>921.13</v>
      </c>
      <c r="E292" s="21" t="str">
        <f>IFERROR(VLOOKUP(B292,JANEIRO!B:C,2,0),"")</f>
        <v>WELTON FERNANDES DE PAULA</v>
      </c>
    </row>
    <row r="293" spans="1:5">
      <c r="A293" s="95">
        <v>1</v>
      </c>
      <c r="B293" s="97">
        <v>3237</v>
      </c>
      <c r="C293" s="89" t="s">
        <v>306</v>
      </c>
      <c r="D293" s="92">
        <v>641.53</v>
      </c>
      <c r="E293" s="21" t="str">
        <f>IFERROR(VLOOKUP(B293,JANEIRO!B:C,2,0),"")</f>
        <v>LIVIA MARIA DE MORAES</v>
      </c>
    </row>
    <row r="294" spans="1:5">
      <c r="A294" s="95">
        <v>1</v>
      </c>
      <c r="B294" s="97">
        <v>3241</v>
      </c>
      <c r="C294" s="89" t="s">
        <v>307</v>
      </c>
      <c r="D294" s="92">
        <v>641.53</v>
      </c>
      <c r="E294" s="21" t="str">
        <f>IFERROR(VLOOKUP(B294,JANEIRO!B:C,2,0),"")</f>
        <v>EDNALDO LUIZ TRAJANO</v>
      </c>
    </row>
    <row r="295" spans="1:5">
      <c r="A295" s="95">
        <v>1</v>
      </c>
      <c r="B295" s="97">
        <v>3242</v>
      </c>
      <c r="C295" s="89" t="s">
        <v>308</v>
      </c>
      <c r="D295" s="92">
        <v>921.13</v>
      </c>
      <c r="E295" s="21" t="str">
        <f>IFERROR(VLOOKUP(B295,JANEIRO!B:C,2,0),"")</f>
        <v>CLAUDIO HENRIQUE G DE OLIVEIRA</v>
      </c>
    </row>
    <row r="296" spans="1:5">
      <c r="A296" s="95">
        <v>1</v>
      </c>
      <c r="B296" s="97">
        <v>3247</v>
      </c>
      <c r="C296" s="89" t="s">
        <v>309</v>
      </c>
      <c r="D296" s="92">
        <v>3572.23</v>
      </c>
      <c r="E296" s="21" t="str">
        <f>IFERROR(VLOOKUP(B296,JANEIRO!B:C,2,0),"")</f>
        <v>LEONARDO ARAUJO PAES BARRETO</v>
      </c>
    </row>
    <row r="297" spans="1:5">
      <c r="A297" s="95">
        <v>1</v>
      </c>
      <c r="B297" s="97">
        <v>3256</v>
      </c>
      <c r="C297" s="89" t="s">
        <v>311</v>
      </c>
      <c r="D297" s="92">
        <v>1664.34</v>
      </c>
      <c r="E297" s="21" t="str">
        <f>IFERROR(VLOOKUP(B297,JANEIRO!B:C,2,0),"")</f>
        <v>JOAO ALFREDO SOARES DE AVELLAR</v>
      </c>
    </row>
    <row r="298" spans="1:5">
      <c r="A298" s="95">
        <v>1</v>
      </c>
      <c r="B298" s="97">
        <v>3281</v>
      </c>
      <c r="C298" s="89" t="s">
        <v>313</v>
      </c>
      <c r="D298" s="92">
        <v>833.98</v>
      </c>
      <c r="E298" s="21" t="str">
        <f>IFERROR(VLOOKUP(B298,JANEIRO!B:C,2,0),"")</f>
        <v>PAULO AUGUSTO DA SILVA</v>
      </c>
    </row>
    <row r="299" spans="1:5">
      <c r="A299" s="95">
        <v>1</v>
      </c>
      <c r="B299" s="97">
        <v>3289</v>
      </c>
      <c r="C299" s="89" t="s">
        <v>315</v>
      </c>
      <c r="D299" s="92">
        <v>7133.57</v>
      </c>
      <c r="E299" s="21" t="str">
        <f>IFERROR(VLOOKUP(B299,JANEIRO!B:C,2,0),"")</f>
        <v>JOSE NIVALDO BRAYNER DE ARAUJO</v>
      </c>
    </row>
    <row r="300" spans="1:5">
      <c r="A300" s="95">
        <v>1</v>
      </c>
      <c r="B300" s="97">
        <v>3312</v>
      </c>
      <c r="C300" s="89" t="s">
        <v>316</v>
      </c>
      <c r="D300" s="92">
        <v>2829.56</v>
      </c>
      <c r="E300" s="21" t="str">
        <f>IFERROR(VLOOKUP(B300,JANEIRO!B:C,2,0),"")</f>
        <v>DIMAS PEREIRA DANTAS</v>
      </c>
    </row>
    <row r="301" spans="1:5">
      <c r="A301" s="95">
        <v>1</v>
      </c>
      <c r="B301" s="97">
        <v>3314</v>
      </c>
      <c r="C301" s="89" t="s">
        <v>317</v>
      </c>
      <c r="D301" s="92">
        <v>1664.34</v>
      </c>
      <c r="E301" s="21" t="str">
        <f>IFERROR(VLOOKUP(B301,JANEIRO!B:C,2,0),"")</f>
        <v>LUIZ ANTONIO GRANJA DE MENEZES</v>
      </c>
    </row>
    <row r="302" spans="1:5">
      <c r="A302" s="95">
        <v>1</v>
      </c>
      <c r="B302" s="97">
        <v>3317</v>
      </c>
      <c r="C302" s="89" t="s">
        <v>319</v>
      </c>
      <c r="D302" s="92">
        <v>641.53</v>
      </c>
      <c r="E302" s="21" t="str">
        <f>IFERROR(VLOOKUP(B302,JANEIRO!B:C,2,0),"")</f>
        <v>KATIA CRISTINA B DA SILVA</v>
      </c>
    </row>
    <row r="303" spans="1:5">
      <c r="A303" s="95">
        <v>1</v>
      </c>
      <c r="B303" s="97">
        <v>3322</v>
      </c>
      <c r="C303" s="89" t="s">
        <v>320</v>
      </c>
      <c r="D303" s="92">
        <v>641.53</v>
      </c>
      <c r="E303" s="21" t="str">
        <f>IFERROR(VLOOKUP(B303,JANEIRO!B:C,2,0),"")</f>
        <v>JOSEFINA DA SILVA RODRIGUES</v>
      </c>
    </row>
    <row r="304" spans="1:5">
      <c r="A304" s="95">
        <v>1</v>
      </c>
      <c r="B304" s="97">
        <v>3327</v>
      </c>
      <c r="C304" s="89" t="s">
        <v>322</v>
      </c>
      <c r="D304" s="92">
        <v>2829.56</v>
      </c>
      <c r="E304" s="21" t="str">
        <f>IFERROR(VLOOKUP(B304,JANEIRO!B:C,2,0),"")</f>
        <v>NATALIA DOURADO DA FONTE</v>
      </c>
    </row>
    <row r="305" spans="1:5">
      <c r="A305" s="95">
        <v>1</v>
      </c>
      <c r="B305" s="97">
        <v>3328</v>
      </c>
      <c r="C305" s="89" t="s">
        <v>323</v>
      </c>
      <c r="D305" s="92">
        <v>1664.34</v>
      </c>
      <c r="E305" s="21" t="str">
        <f>IFERROR(VLOOKUP(B305,JANEIRO!B:C,2,0),"")</f>
        <v>VINICIUS JOSE OLIVEIRA D SOUSA</v>
      </c>
    </row>
    <row r="306" spans="1:5">
      <c r="A306" s="95">
        <v>1</v>
      </c>
      <c r="B306" s="97">
        <v>3333</v>
      </c>
      <c r="C306" s="89" t="s">
        <v>324</v>
      </c>
      <c r="D306" s="92">
        <v>480.73</v>
      </c>
      <c r="E306" s="21" t="str">
        <f>IFERROR(VLOOKUP(B306,JANEIRO!B:C,2,0),"")</f>
        <v>JOSE HIGO MARQUES RENER</v>
      </c>
    </row>
    <row r="307" spans="1:5">
      <c r="A307" s="95">
        <v>1</v>
      </c>
      <c r="B307" s="97">
        <v>3338</v>
      </c>
      <c r="C307" s="89" t="s">
        <v>326</v>
      </c>
      <c r="D307" s="92">
        <v>1664.34</v>
      </c>
      <c r="E307" s="21" t="str">
        <f>IFERROR(VLOOKUP(B307,JANEIRO!B:C,2,0),"")</f>
        <v>IAN THIAGO DE LIMA BARBOSA</v>
      </c>
    </row>
    <row r="308" spans="1:5">
      <c r="A308" s="95">
        <v>1</v>
      </c>
      <c r="B308" s="97">
        <v>3339</v>
      </c>
      <c r="C308" s="89" t="s">
        <v>327</v>
      </c>
      <c r="D308" s="92">
        <v>492.63</v>
      </c>
      <c r="E308" s="21" t="str">
        <f>IFERROR(VLOOKUP(B308,JANEIRO!B:C,2,0),"")</f>
        <v>ANA CAROLINA CALLAND ROSA</v>
      </c>
    </row>
    <row r="309" spans="1:5">
      <c r="A309" s="95">
        <v>1</v>
      </c>
      <c r="B309" s="97">
        <v>3340</v>
      </c>
      <c r="C309" s="89" t="s">
        <v>328</v>
      </c>
      <c r="D309" s="92">
        <v>2829.56</v>
      </c>
      <c r="E309" s="21" t="str">
        <f>IFERROR(VLOOKUP(B309,JANEIRO!B:C,2,0),"")</f>
        <v>SANDRO MARQUES TEIXEIRA</v>
      </c>
    </row>
    <row r="310" spans="1:5">
      <c r="A310" s="95">
        <v>1</v>
      </c>
      <c r="B310" s="97">
        <v>3341</v>
      </c>
      <c r="C310" s="89" t="s">
        <v>329</v>
      </c>
      <c r="D310" s="92">
        <v>1497.91</v>
      </c>
      <c r="E310" s="21" t="str">
        <f>IFERROR(VLOOKUP(B310,JANEIRO!B:C,2,0),"")</f>
        <v>JOSE VICTOR M A BARBOSA</v>
      </c>
    </row>
    <row r="311" spans="1:5">
      <c r="A311" s="95">
        <v>1</v>
      </c>
      <c r="B311" s="97">
        <v>3343</v>
      </c>
      <c r="C311" s="89" t="s">
        <v>330</v>
      </c>
      <c r="D311" s="92">
        <v>499.3</v>
      </c>
      <c r="E311" s="21" t="str">
        <f>IFERROR(VLOOKUP(B311,JANEIRO!B:C,2,0),"")</f>
        <v>MARCELO MONTEIRO DE C. FILHO</v>
      </c>
    </row>
    <row r="312" spans="1:5">
      <c r="A312" s="95">
        <v>1</v>
      </c>
      <c r="B312" s="97">
        <v>3344</v>
      </c>
      <c r="C312" s="89" t="s">
        <v>331</v>
      </c>
      <c r="D312" s="92">
        <v>480.73</v>
      </c>
      <c r="E312" s="21" t="str">
        <f>IFERROR(VLOOKUP(B312,JANEIRO!B:C,2,0),"")</f>
        <v>JEANE DE ALMEIDA C REVOREDO</v>
      </c>
    </row>
    <row r="313" spans="1:5">
      <c r="A313" s="95">
        <v>1</v>
      </c>
      <c r="B313" s="97">
        <v>3345</v>
      </c>
      <c r="C313" s="89" t="s">
        <v>332</v>
      </c>
      <c r="D313" s="92">
        <v>863.95</v>
      </c>
      <c r="E313" s="21" t="str">
        <f>IFERROR(VLOOKUP(B313,JANEIRO!B:C,2,0),"")</f>
        <v>ELIZABETE BARBOSA W D OLIVEIRA</v>
      </c>
    </row>
    <row r="314" spans="1:5">
      <c r="A314" s="95">
        <v>1</v>
      </c>
      <c r="B314" s="97">
        <v>3346</v>
      </c>
      <c r="C314" s="89" t="s">
        <v>333</v>
      </c>
      <c r="D314" s="92">
        <v>437.65</v>
      </c>
      <c r="E314" s="21" t="str">
        <f>IFERROR(VLOOKUP(B314,JANEIRO!B:C,2,0),"")</f>
        <v>EMANOELLA RAFAELA D S A SILVA</v>
      </c>
    </row>
    <row r="315" spans="1:5">
      <c r="A315" s="95">
        <v>1</v>
      </c>
      <c r="B315" s="97">
        <v>3348</v>
      </c>
      <c r="C315" s="89" t="s">
        <v>334</v>
      </c>
      <c r="D315" s="92">
        <v>282.77999999999997</v>
      </c>
      <c r="E315" s="21" t="str">
        <f>IFERROR(VLOOKUP(B315,JANEIRO!B:C,2,0),"")</f>
        <v>KARLA FERREIRA DA SILVA</v>
      </c>
    </row>
    <row r="316" spans="1:5">
      <c r="A316" s="95">
        <v>1</v>
      </c>
      <c r="B316" s="97">
        <v>3349</v>
      </c>
      <c r="C316" s="89" t="s">
        <v>335</v>
      </c>
      <c r="D316" s="92">
        <v>437.65</v>
      </c>
      <c r="E316" s="21" t="str">
        <f>IFERROR(VLOOKUP(B316,JANEIRO!B:C,2,0),"")</f>
        <v>NILZA PEREIRA DA SILVA</v>
      </c>
    </row>
    <row r="317" spans="1:5">
      <c r="A317" s="95">
        <v>1</v>
      </c>
      <c r="B317" s="97">
        <v>3351</v>
      </c>
      <c r="C317" s="89" t="s">
        <v>336</v>
      </c>
      <c r="D317" s="92">
        <v>437.65</v>
      </c>
      <c r="E317" s="21" t="str">
        <f>IFERROR(VLOOKUP(B317,JANEIRO!B:C,2,0),"")</f>
        <v>SIMONE ARAUJO DE ALMEIDA</v>
      </c>
    </row>
    <row r="318" spans="1:5">
      <c r="A318" s="95">
        <v>1</v>
      </c>
      <c r="B318" s="97">
        <v>3352</v>
      </c>
      <c r="C318" s="89" t="s">
        <v>337</v>
      </c>
      <c r="D318" s="92">
        <v>921.14</v>
      </c>
      <c r="E318" s="21" t="str">
        <f>IFERROR(VLOOKUP(B318,JANEIRO!B:C,2,0),"")</f>
        <v>CARLA SABRINA DE FREITAS LIMA</v>
      </c>
    </row>
    <row r="319" spans="1:5">
      <c r="A319" s="95">
        <v>1</v>
      </c>
      <c r="B319" s="97">
        <v>3353</v>
      </c>
      <c r="C319" s="89" t="s">
        <v>338</v>
      </c>
      <c r="D319" s="92">
        <v>480.73</v>
      </c>
      <c r="E319" s="21" t="str">
        <f>IFERROR(VLOOKUP(B319,JANEIRO!B:C,2,0),"")</f>
        <v>LUCIO ANDRE DA SILVA</v>
      </c>
    </row>
    <row r="320" spans="1:5">
      <c r="A320" s="95">
        <v>1</v>
      </c>
      <c r="B320" s="97">
        <v>3355</v>
      </c>
      <c r="C320" s="89" t="s">
        <v>339</v>
      </c>
      <c r="D320" s="92">
        <v>480.73</v>
      </c>
      <c r="E320" s="21" t="str">
        <f>IFERROR(VLOOKUP(B320,JANEIRO!B:C,2,0),"")</f>
        <v>ANA CAROLINE GOMES PEREIRA</v>
      </c>
    </row>
    <row r="321" spans="1:5">
      <c r="A321" s="95">
        <v>1</v>
      </c>
      <c r="B321" s="97">
        <v>3356</v>
      </c>
      <c r="C321" s="89" t="s">
        <v>340</v>
      </c>
      <c r="D321" s="92">
        <v>480.74</v>
      </c>
      <c r="E321" s="21" t="str">
        <f>IFERROR(VLOOKUP(B321,JANEIRO!B:C,2,0),"")</f>
        <v>MARIA GABRIELLY DE S SANTOS</v>
      </c>
    </row>
    <row r="322" spans="1:5">
      <c r="A322" s="95">
        <v>1</v>
      </c>
      <c r="B322" s="97">
        <v>3358</v>
      </c>
      <c r="C322" s="89" t="s">
        <v>341</v>
      </c>
      <c r="D322" s="92">
        <v>7133.57</v>
      </c>
      <c r="E322" s="21" t="str">
        <f>IFERROR(VLOOKUP(B322,JANEIRO!B:C,2,0),"")</f>
        <v>SERGIO LUIZ DE NORONHA</v>
      </c>
    </row>
    <row r="323" spans="1:5">
      <c r="A323" s="95">
        <v>1</v>
      </c>
      <c r="B323" s="97">
        <v>3361</v>
      </c>
      <c r="C323" s="89" t="s">
        <v>343</v>
      </c>
      <c r="D323" s="92">
        <v>665.73</v>
      </c>
      <c r="E323" s="21" t="str">
        <f>IFERROR(VLOOKUP(B323,JANEIRO!B:C,2,0),"")</f>
        <v>DANIELLY C. DO NASCIMENTO</v>
      </c>
    </row>
    <row r="324" spans="1:5">
      <c r="A324" s="95">
        <v>1</v>
      </c>
      <c r="B324" s="97">
        <v>3362</v>
      </c>
      <c r="C324" s="89" t="s">
        <v>344</v>
      </c>
      <c r="D324" s="92">
        <v>1497.91</v>
      </c>
      <c r="E324" s="21" t="str">
        <f>IFERROR(VLOOKUP(B324,JANEIRO!B:C,2,0),"")</f>
        <v>LEANDRA NASCIMENTO ESTEFANIO</v>
      </c>
    </row>
    <row r="325" spans="1:5">
      <c r="A325" s="95">
        <v>1</v>
      </c>
      <c r="B325" s="97">
        <v>3364</v>
      </c>
      <c r="C325" s="89" t="s">
        <v>345</v>
      </c>
      <c r="D325" s="92">
        <v>480.74</v>
      </c>
      <c r="E325" s="21" t="str">
        <f>IFERROR(VLOOKUP(B325,JANEIRO!B:C,2,0),"")</f>
        <v>ADRIANO JOSE MARTINS DA SILVA</v>
      </c>
    </row>
    <row r="326" spans="1:5">
      <c r="A326" s="95">
        <v>1</v>
      </c>
      <c r="B326" s="97">
        <v>3366</v>
      </c>
      <c r="C326" s="89" t="s">
        <v>346</v>
      </c>
      <c r="D326" s="92">
        <v>2829.56</v>
      </c>
      <c r="E326" s="21" t="str">
        <f>IFERROR(VLOOKUP(B326,JANEIRO!B:C,2,0),"")</f>
        <v>JOSE RICARDO OLIVEIRA CHAGAS</v>
      </c>
    </row>
    <row r="327" spans="1:5">
      <c r="A327" s="95">
        <v>1</v>
      </c>
      <c r="B327" s="97">
        <v>3373</v>
      </c>
      <c r="C327" s="89" t="s">
        <v>467</v>
      </c>
      <c r="D327" s="92">
        <v>1664.34</v>
      </c>
      <c r="E327" s="21" t="str">
        <f>IFERROR(VLOOKUP(B327,JANEIRO!B:C,2,0),"")</f>
        <v>LEANDRO RAMOS M DE ANDRADE</v>
      </c>
    </row>
    <row r="328" spans="1:5">
      <c r="A328" s="95">
        <v>1</v>
      </c>
      <c r="B328" s="97">
        <v>3376</v>
      </c>
      <c r="C328" s="89" t="s">
        <v>470</v>
      </c>
      <c r="D328" s="92">
        <v>480.74</v>
      </c>
      <c r="E328" s="21" t="str">
        <f>IFERROR(VLOOKUP(B328,JANEIRO!B:C,2,0),"")</f>
        <v>SILVIA LUIZA DE SOUZA E SILVA</v>
      </c>
    </row>
    <row r="329" spans="1:5">
      <c r="A329" s="95">
        <v>1</v>
      </c>
      <c r="B329" s="97">
        <v>3381</v>
      </c>
      <c r="C329" s="89" t="s">
        <v>474</v>
      </c>
      <c r="D329" s="92">
        <v>499.3</v>
      </c>
      <c r="E329" s="21" t="str">
        <f>IFERROR(VLOOKUP(B329,JANEIRO!B:C,2,0),"")</f>
        <v>MARIA VITORIA ALVES VILA NOVA</v>
      </c>
    </row>
    <row r="330" spans="1:5">
      <c r="A330" s="95">
        <v>1</v>
      </c>
      <c r="B330" s="97">
        <v>3382</v>
      </c>
      <c r="C330" s="89" t="s">
        <v>475</v>
      </c>
      <c r="D330" s="92">
        <v>3079.23</v>
      </c>
      <c r="E330" s="21" t="str">
        <f>IFERROR(VLOOKUP(B330,JANEIRO!B:C,2,0),"")</f>
        <v>FERNANDA DA SILVA P DE ANDRADE</v>
      </c>
    </row>
    <row r="331" spans="1:5">
      <c r="A331" s="95">
        <v>1</v>
      </c>
      <c r="B331" s="97">
        <v>3383</v>
      </c>
      <c r="C331" s="89" t="s">
        <v>477</v>
      </c>
      <c r="D331" s="92">
        <v>7668.83</v>
      </c>
      <c r="E331" s="21" t="str">
        <f>IFERROR(VLOOKUP(B331,JANEIRO!B:C,2,0),"")</f>
        <v>PLINIO ANTONIO L P FILHO</v>
      </c>
    </row>
    <row r="332" spans="1:5">
      <c r="A332" s="95">
        <v>1</v>
      </c>
      <c r="B332" s="97">
        <v>3384</v>
      </c>
      <c r="C332" s="89" t="s">
        <v>480</v>
      </c>
      <c r="D332" s="92">
        <v>1497.91</v>
      </c>
      <c r="E332" s="21" t="str">
        <f>IFERROR(VLOOKUP(B332,JANEIRO!B:C,2,0),"")</f>
        <v>ADRIANA LOPES NOBREGA F BARROS</v>
      </c>
    </row>
    <row r="333" spans="1:5">
      <c r="A333" s="95">
        <v>1</v>
      </c>
      <c r="B333" s="97">
        <v>3386</v>
      </c>
      <c r="C333" s="89" t="s">
        <v>482</v>
      </c>
      <c r="D333" s="92">
        <v>499.3</v>
      </c>
      <c r="E333" s="21" t="str">
        <f>IFERROR(VLOOKUP(B333,JANEIRO!B:C,2,0),"")</f>
        <v>EWERTON RODRIGO PAZ DE SANTANA</v>
      </c>
    </row>
    <row r="334" spans="1:5">
      <c r="A334" s="95">
        <v>1</v>
      </c>
      <c r="B334" s="97">
        <v>3387</v>
      </c>
      <c r="C334" s="89" t="s">
        <v>483</v>
      </c>
      <c r="D334" s="92">
        <v>2829.56</v>
      </c>
      <c r="E334" s="21" t="str">
        <f>IFERROR(VLOOKUP(B334,JANEIRO!B:C,2,0),"")</f>
        <v>ELHO WENIO DA SILVA</v>
      </c>
    </row>
    <row r="335" spans="1:5">
      <c r="A335" s="95">
        <v>1</v>
      </c>
      <c r="B335" s="97">
        <v>3390</v>
      </c>
      <c r="C335" s="89" t="s">
        <v>487</v>
      </c>
      <c r="D335" s="92">
        <v>437.65</v>
      </c>
      <c r="E335" s="21" t="str">
        <f>IFERROR(VLOOKUP(B335,JANEIRO!B:C,2,0),"")</f>
        <v>ELISABETH DE ARAUJO LOPES</v>
      </c>
    </row>
    <row r="336" spans="1:5">
      <c r="A336" s="95">
        <v>1</v>
      </c>
      <c r="B336" s="97">
        <v>3392</v>
      </c>
      <c r="C336" s="89" t="s">
        <v>533</v>
      </c>
      <c r="D336" s="92">
        <v>2829.56</v>
      </c>
      <c r="E336" s="21" t="str">
        <f>IFERROR(VLOOKUP(B336,JANEIRO!B:C,2,0),"")</f>
        <v>MARCILIO BATISTA M MOURA</v>
      </c>
    </row>
    <row r="337" spans="1:5">
      <c r="A337" s="95">
        <v>1</v>
      </c>
      <c r="B337" s="97">
        <v>3394</v>
      </c>
      <c r="C337" s="89" t="s">
        <v>535</v>
      </c>
      <c r="D337" s="92">
        <v>1664.34</v>
      </c>
      <c r="E337" s="21" t="str">
        <f>IFERROR(VLOOKUP(B337,JANEIRO!B:C,2,0),"")</f>
        <v>EMANOEL ESTANISLAU GOUVEIA</v>
      </c>
    </row>
    <row r="338" spans="1:5">
      <c r="A338" s="95">
        <v>1</v>
      </c>
      <c r="B338" s="97">
        <v>3397</v>
      </c>
      <c r="C338" s="89" t="s">
        <v>538</v>
      </c>
      <c r="D338" s="92">
        <v>499.3</v>
      </c>
      <c r="E338" s="21" t="str">
        <f>IFERROR(VLOOKUP(B338,JANEIRO!B:C,2,0),"")</f>
        <v>GENIMAR TAVARES GANDOLFO</v>
      </c>
    </row>
    <row r="339" spans="1:5">
      <c r="A339" s="95">
        <v>1</v>
      </c>
      <c r="B339" s="97">
        <v>3398</v>
      </c>
      <c r="C339" s="89" t="s">
        <v>561</v>
      </c>
      <c r="D339" s="92">
        <v>499.3</v>
      </c>
      <c r="E339" s="21" t="str">
        <f>IFERROR(VLOOKUP(B339,JANEIRO!B:C,2,0),"")</f>
        <v>RINALDO SOARES DE BARROS</v>
      </c>
    </row>
    <row r="340" spans="1:5">
      <c r="A340" s="95">
        <v>1</v>
      </c>
      <c r="B340" s="97">
        <v>3400</v>
      </c>
      <c r="C340" s="89" t="s">
        <v>563</v>
      </c>
      <c r="D340" s="92">
        <v>1497.91</v>
      </c>
      <c r="E340" s="21" t="str">
        <f>IFERROR(VLOOKUP(B340,JANEIRO!B:C,2,0),"")</f>
        <v>LUCIANO ALVES DE S JUNIOR</v>
      </c>
    </row>
    <row r="341" spans="1:5">
      <c r="A341" s="95">
        <v>1</v>
      </c>
      <c r="B341" s="97">
        <v>3401</v>
      </c>
      <c r="C341" s="89" t="s">
        <v>564</v>
      </c>
      <c r="D341" s="92">
        <v>437.65</v>
      </c>
      <c r="E341" s="21" t="str">
        <f>IFERROR(VLOOKUP(B341,JANEIRO!B:C,2,0),"")</f>
        <v>TATIANE RAPHAELLA S DA SILVA N</v>
      </c>
    </row>
    <row r="342" spans="1:5">
      <c r="A342" s="95">
        <v>1</v>
      </c>
      <c r="B342" s="97">
        <v>3403</v>
      </c>
      <c r="C342" s="89" t="s">
        <v>565</v>
      </c>
      <c r="D342" s="92">
        <v>1497.91</v>
      </c>
      <c r="E342" s="21" t="str">
        <f>IFERROR(VLOOKUP(B342,JANEIRO!B:C,2,0),"")</f>
        <v>ITAMAR MARIA SILVA DE MELO</v>
      </c>
    </row>
    <row r="343" spans="1:5">
      <c r="A343" s="95">
        <v>1</v>
      </c>
      <c r="B343" s="97">
        <v>3410</v>
      </c>
      <c r="C343" s="89" t="s">
        <v>567</v>
      </c>
      <c r="D343" s="92">
        <v>499.3</v>
      </c>
      <c r="E343" s="21" t="str">
        <f>IFERROR(VLOOKUP(B343,JANEIRO!B:C,2,0),"")</f>
        <v>SARA MEDEIROS C CABRAL</v>
      </c>
    </row>
    <row r="344" spans="1:5">
      <c r="A344" s="95">
        <v>1</v>
      </c>
      <c r="B344" s="97">
        <v>3411</v>
      </c>
      <c r="C344" s="89" t="s">
        <v>574</v>
      </c>
      <c r="D344" s="92">
        <v>3079.23</v>
      </c>
      <c r="E344" s="21" t="str">
        <f>IFERROR(VLOOKUP(B344,JANEIRO!B:C,2,0),"")</f>
        <v>THALES ETELVAN CABRAL OLIVEIRA</v>
      </c>
    </row>
    <row r="345" spans="1:5">
      <c r="A345" s="95">
        <v>1</v>
      </c>
      <c r="B345" s="97">
        <v>3412</v>
      </c>
      <c r="C345" s="89" t="s">
        <v>575</v>
      </c>
      <c r="D345" s="92">
        <v>3079.23</v>
      </c>
      <c r="E345" s="21" t="str">
        <f>IFERROR(VLOOKUP(B345,JANEIRO!B:C,2,0),"")</f>
        <v>CARLOS EDUARDO MIRANDA D SOUSA</v>
      </c>
    </row>
    <row r="346" spans="1:5">
      <c r="A346" s="95">
        <v>1</v>
      </c>
      <c r="B346" s="97">
        <v>3413</v>
      </c>
      <c r="C346" s="89" t="s">
        <v>579</v>
      </c>
      <c r="D346" s="92">
        <v>2829.56</v>
      </c>
      <c r="E346" s="21" t="str">
        <f>IFERROR(VLOOKUP(B346,JANEIRO!B:C,2,0),"")</f>
        <v>RONALDO FRANCISCO DOS SANTOS</v>
      </c>
    </row>
    <row r="347" spans="1:5">
      <c r="A347" s="95">
        <v>1</v>
      </c>
      <c r="B347" s="97">
        <v>3414</v>
      </c>
      <c r="C347" s="89" t="s">
        <v>581</v>
      </c>
      <c r="D347" s="92">
        <v>2829.56</v>
      </c>
      <c r="E347" s="21" t="str">
        <f>IFERROR(VLOOKUP(B347,JANEIRO!B:C,2,0),"")</f>
        <v>FERNANDA DE LOURDES M G ALONZO</v>
      </c>
    </row>
    <row r="348" spans="1:5">
      <c r="A348" s="95">
        <v>1</v>
      </c>
      <c r="B348" s="97">
        <v>3415</v>
      </c>
      <c r="C348" s="89" t="s">
        <v>586</v>
      </c>
      <c r="D348" s="92">
        <v>641.53</v>
      </c>
      <c r="E348" s="21" t="str">
        <f>IFERROR(VLOOKUP(B348,JANEIRO!B:C,2,0),"")</f>
        <v>MARIA DO SOCORRO SILVA VIEIRA</v>
      </c>
    </row>
    <row r="349" spans="1:5">
      <c r="A349" s="95">
        <v>1</v>
      </c>
      <c r="B349" s="97">
        <v>3416</v>
      </c>
      <c r="C349" s="89" t="s">
        <v>587</v>
      </c>
      <c r="D349" s="92">
        <v>499.3</v>
      </c>
      <c r="E349" s="21" t="str">
        <f>IFERROR(VLOOKUP(B349,JANEIRO!B:C,2,0),"")</f>
        <v>DAYVSON ALVES VANDERLEI</v>
      </c>
    </row>
    <row r="350" spans="1:5">
      <c r="A350" s="95">
        <v>1</v>
      </c>
      <c r="B350" s="97">
        <v>3417</v>
      </c>
      <c r="C350" s="89" t="s">
        <v>588</v>
      </c>
      <c r="D350" s="92">
        <v>2829.56</v>
      </c>
      <c r="E350" s="21" t="str">
        <f>IFERROR(VLOOKUP(B350,JANEIRO!B:C,2,0),"")</f>
        <v>BRUNO RAFAELL SILVA DOS SANTOS</v>
      </c>
    </row>
    <row r="351" spans="1:5">
      <c r="A351" s="95">
        <v>1</v>
      </c>
      <c r="B351" s="97">
        <v>3418</v>
      </c>
      <c r="C351" s="89" t="s">
        <v>591</v>
      </c>
      <c r="D351" s="92">
        <v>2829.56</v>
      </c>
      <c r="E351" s="21" t="str">
        <f>IFERROR(VLOOKUP(B351,JANEIRO!B:C,2,0),"")</f>
        <v>DOMINGOS SAVIO F C DA S JUNIOR</v>
      </c>
    </row>
    <row r="352" spans="1:5">
      <c r="A352" s="95">
        <v>1</v>
      </c>
      <c r="B352" s="97">
        <v>3419</v>
      </c>
      <c r="C352" s="89" t="s">
        <v>592</v>
      </c>
      <c r="D352" s="92">
        <v>3079.23</v>
      </c>
      <c r="E352" s="21" t="str">
        <f>IFERROR(VLOOKUP(B352,JANEIRO!B:C,2,0),"")</f>
        <v>AGILDO BATISTA DOS S JUNIOR</v>
      </c>
    </row>
    <row r="353" spans="1:5">
      <c r="A353" s="95">
        <v>1</v>
      </c>
      <c r="B353" s="97">
        <v>3420</v>
      </c>
      <c r="C353" s="89" t="s">
        <v>593</v>
      </c>
      <c r="D353" s="92">
        <v>1497.91</v>
      </c>
      <c r="E353" s="21" t="str">
        <f>IFERROR(VLOOKUP(B353,JANEIRO!B:C,2,0),"")</f>
        <v>BRUNA MARIA PIMENTEL DE MORAIS</v>
      </c>
    </row>
    <row r="354" spans="1:5">
      <c r="A354" s="95">
        <v>1</v>
      </c>
      <c r="B354" s="97">
        <v>3421</v>
      </c>
      <c r="C354" s="89" t="s">
        <v>594</v>
      </c>
      <c r="D354" s="92">
        <v>665.73</v>
      </c>
      <c r="E354" s="21" t="str">
        <f>IFERROR(VLOOKUP(B354,JANEIRO!B:C,2,0),"")</f>
        <v>ROSEANE LOPES DA SILVA</v>
      </c>
    </row>
    <row r="355" spans="1:5">
      <c r="A355" s="95">
        <v>1</v>
      </c>
      <c r="B355" s="97">
        <v>3422</v>
      </c>
      <c r="C355" s="89" t="s">
        <v>595</v>
      </c>
      <c r="D355" s="92">
        <v>3079.23</v>
      </c>
      <c r="E355" s="21" t="str">
        <f>IFERROR(VLOOKUP(B355,JANEIRO!B:C,2,0),"")</f>
        <v>LUCIANA C ANUNCIACAO CUNHA</v>
      </c>
    </row>
    <row r="356" spans="1:5">
      <c r="A356" s="95">
        <v>1</v>
      </c>
      <c r="B356" s="97">
        <v>3423</v>
      </c>
      <c r="C356" s="89" t="s">
        <v>596</v>
      </c>
      <c r="D356" s="92">
        <v>1664.34</v>
      </c>
      <c r="E356" s="21" t="str">
        <f>IFERROR(VLOOKUP(B356,JANEIRO!B:C,2,0),"")</f>
        <v>AMANDA M DE QUEIROZ RODRIGUES</v>
      </c>
    </row>
    <row r="357" spans="1:5">
      <c r="A357" s="95">
        <v>1</v>
      </c>
      <c r="B357" s="97">
        <v>3424</v>
      </c>
      <c r="C357" s="89" t="s">
        <v>597</v>
      </c>
      <c r="D357" s="92">
        <v>3079.23</v>
      </c>
      <c r="E357" s="21" t="str">
        <f>IFERROR(VLOOKUP(B357,JANEIRO!B:C,2,0),"")</f>
        <v>WEVERTON RODRIGO C DA SILVA</v>
      </c>
    </row>
    <row r="358" spans="1:5">
      <c r="A358" s="95">
        <v>1</v>
      </c>
      <c r="B358" s="97">
        <v>3425</v>
      </c>
      <c r="C358" s="89" t="s">
        <v>603</v>
      </c>
      <c r="D358" s="92">
        <v>2829.56</v>
      </c>
      <c r="E358" s="21" t="str">
        <f>IFERROR(VLOOKUP(B358,JANEIRO!B:C,2,0),"")</f>
        <v>ISMAR HENRIQUE RAMOS BARBOSA</v>
      </c>
    </row>
    <row r="359" spans="1:5">
      <c r="A359" s="95">
        <v>1</v>
      </c>
      <c r="B359" s="97">
        <v>7002</v>
      </c>
      <c r="C359" s="89" t="s">
        <v>572</v>
      </c>
      <c r="D359" s="92">
        <v>2263.65</v>
      </c>
      <c r="E359" s="21" t="str">
        <f>IFERROR(VLOOKUP(B359,JANEIRO!B:C,2,0),"")</f>
        <v>ANTONIO LUIZ DOLIVEIRA AZEVEDO</v>
      </c>
    </row>
    <row r="360" spans="1:5">
      <c r="A360" s="95">
        <v>1</v>
      </c>
      <c r="B360" s="97">
        <v>8249</v>
      </c>
      <c r="C360" s="89" t="s">
        <v>347</v>
      </c>
      <c r="D360" s="92">
        <v>1081.82</v>
      </c>
      <c r="E360" s="21" t="str">
        <f>IFERROR(VLOOKUP(B360,JANEIRO!B:C,2,0),"")</f>
        <v>SELMA BEZERRA DE CARVALHO</v>
      </c>
    </row>
    <row r="361" spans="1:5">
      <c r="A361" s="90" t="s">
        <v>414</v>
      </c>
      <c r="B361" s="87"/>
      <c r="C361" s="90"/>
      <c r="D361" s="93">
        <v>494549.89000000071</v>
      </c>
      <c r="E361" s="21" t="str">
        <f>IFERROR(VLOOKUP(B361,JANEIRO!B:C,2,0),"")</f>
        <v/>
      </c>
    </row>
    <row r="362" spans="1:5">
      <c r="A362" s="87"/>
      <c r="B362" s="87"/>
      <c r="C362" s="87"/>
      <c r="D362" s="94">
        <v>494549.89</v>
      </c>
      <c r="E362" s="21" t="str">
        <f>IFERROR(VLOOKUP(B362,JANEIRO!B:C,2,0),"")</f>
        <v/>
      </c>
    </row>
  </sheetData>
  <autoFilter ref="A4:E342"/>
  <sortState ref="A5:E435">
    <sortCondition ref="E5:E435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C95"/>
  <sheetViews>
    <sheetView workbookViewId="0">
      <selection activeCell="B1" sqref="B1:C95"/>
    </sheetView>
  </sheetViews>
  <sheetFormatPr defaultRowHeight="12"/>
  <cols>
    <col min="2" max="2" width="10" style="6" bestFit="1" customWidth="1"/>
    <col min="3" max="3" width="31.7109375" style="6" bestFit="1" customWidth="1"/>
  </cols>
  <sheetData>
    <row r="7" spans="2:3" s="1" customFormat="1">
      <c r="B7" s="119" t="s">
        <v>416</v>
      </c>
      <c r="C7" s="119" t="s">
        <v>2</v>
      </c>
    </row>
    <row r="8" spans="2:3">
      <c r="B8" s="120">
        <v>1980</v>
      </c>
      <c r="C8" s="117" t="s">
        <v>78</v>
      </c>
    </row>
    <row r="9" spans="2:3">
      <c r="B9" s="120">
        <v>2065</v>
      </c>
      <c r="C9" s="117" t="s">
        <v>417</v>
      </c>
    </row>
    <row r="10" spans="2:3">
      <c r="B10" s="120">
        <v>2371</v>
      </c>
      <c r="C10" s="117" t="s">
        <v>126</v>
      </c>
    </row>
    <row r="11" spans="2:3">
      <c r="B11" s="120">
        <v>2547</v>
      </c>
      <c r="C11" s="117" t="s">
        <v>411</v>
      </c>
    </row>
    <row r="12" spans="2:3">
      <c r="B12" s="120">
        <v>2585</v>
      </c>
      <c r="C12" s="117" t="s">
        <v>161</v>
      </c>
    </row>
    <row r="13" spans="2:3">
      <c r="B13" s="120">
        <v>2689</v>
      </c>
      <c r="C13" s="117" t="s">
        <v>562</v>
      </c>
    </row>
    <row r="14" spans="2:3">
      <c r="B14" s="120">
        <v>2754</v>
      </c>
      <c r="C14" s="117" t="s">
        <v>418</v>
      </c>
    </row>
    <row r="15" spans="2:3">
      <c r="B15" s="120">
        <v>2757</v>
      </c>
      <c r="C15" s="117" t="s">
        <v>189</v>
      </c>
    </row>
    <row r="16" spans="2:3">
      <c r="B16" s="120">
        <v>2824</v>
      </c>
      <c r="C16" s="117" t="s">
        <v>419</v>
      </c>
    </row>
    <row r="17" spans="2:3">
      <c r="B17" s="120">
        <v>2921</v>
      </c>
      <c r="C17" s="117" t="s">
        <v>239</v>
      </c>
    </row>
    <row r="18" spans="2:3">
      <c r="B18" s="120">
        <v>3029</v>
      </c>
      <c r="C18" s="117" t="s">
        <v>405</v>
      </c>
    </row>
    <row r="19" spans="2:3">
      <c r="B19" s="120">
        <v>3044</v>
      </c>
      <c r="C19" s="117" t="s">
        <v>358</v>
      </c>
    </row>
    <row r="20" spans="2:3">
      <c r="B20" s="120">
        <v>3066</v>
      </c>
      <c r="C20" s="117" t="s">
        <v>272</v>
      </c>
    </row>
    <row r="21" spans="2:3">
      <c r="B21" s="120">
        <v>3233</v>
      </c>
      <c r="C21" s="117" t="s">
        <v>305</v>
      </c>
    </row>
    <row r="22" spans="2:3">
      <c r="B22" s="116"/>
      <c r="C22" s="118"/>
    </row>
    <row r="23" spans="2:3">
      <c r="B23" s="116"/>
      <c r="C23" s="116"/>
    </row>
    <row r="24" spans="2:3">
      <c r="B24" s="116"/>
      <c r="C24" s="116"/>
    </row>
    <row r="25" spans="2:3">
      <c r="B25" s="116"/>
      <c r="C25" s="116"/>
    </row>
    <row r="26" spans="2:3">
      <c r="B26" s="116"/>
      <c r="C26" s="118"/>
    </row>
    <row r="28" spans="2:3">
      <c r="B28" s="116"/>
      <c r="C28" s="116"/>
    </row>
    <row r="29" spans="2:3">
      <c r="B29" s="116"/>
      <c r="C29" s="116"/>
    </row>
    <row r="30" spans="2:3">
      <c r="B30" s="116"/>
      <c r="C30" s="118"/>
    </row>
    <row r="33" spans="2:3">
      <c r="B33" s="116"/>
      <c r="C33" s="116"/>
    </row>
    <row r="34" spans="2:3">
      <c r="B34" s="116"/>
      <c r="C34" s="118"/>
    </row>
    <row r="35" spans="2:3">
      <c r="B35" s="116"/>
      <c r="C35" s="116"/>
    </row>
    <row r="37" spans="2:3">
      <c r="B37" s="59"/>
      <c r="C37" s="59"/>
    </row>
    <row r="38" spans="2:3">
      <c r="B38" s="116"/>
      <c r="C38" s="118"/>
    </row>
    <row r="39" spans="2:3">
      <c r="B39" s="116"/>
      <c r="C39" s="116"/>
    </row>
    <row r="40" spans="2:3">
      <c r="B40" s="116"/>
      <c r="C40" s="116"/>
    </row>
    <row r="41" spans="2:3">
      <c r="B41" s="59"/>
      <c r="C41" s="59"/>
    </row>
    <row r="42" spans="2:3">
      <c r="B42" s="116"/>
      <c r="C42" s="118"/>
    </row>
    <row r="43" spans="2:3">
      <c r="B43" s="116"/>
      <c r="C43" s="116"/>
    </row>
    <row r="44" spans="2:3">
      <c r="B44" s="116"/>
      <c r="C44" s="116"/>
    </row>
    <row r="45" spans="2:3">
      <c r="B45" s="116"/>
      <c r="C45" s="116"/>
    </row>
    <row r="46" spans="2:3">
      <c r="B46" s="116"/>
      <c r="C46" s="118"/>
    </row>
    <row r="48" spans="2:3">
      <c r="B48" s="116"/>
      <c r="C48" s="116"/>
    </row>
    <row r="49" spans="2:3">
      <c r="B49" s="116"/>
      <c r="C49" s="116"/>
    </row>
    <row r="50" spans="2:3">
      <c r="B50" s="116"/>
      <c r="C50" s="118"/>
    </row>
    <row r="53" spans="2:3">
      <c r="B53" s="116"/>
      <c r="C53" s="116"/>
    </row>
    <row r="54" spans="2:3">
      <c r="B54" s="116"/>
      <c r="C54" s="118"/>
    </row>
    <row r="55" spans="2:3">
      <c r="B55" s="116"/>
      <c r="C55" s="116"/>
    </row>
    <row r="57" spans="2:3">
      <c r="B57" s="59"/>
      <c r="C57" s="59"/>
    </row>
    <row r="58" spans="2:3">
      <c r="B58" s="116"/>
      <c r="C58" s="118"/>
    </row>
    <row r="59" spans="2:3">
      <c r="B59" s="116"/>
      <c r="C59" s="116"/>
    </row>
    <row r="60" spans="2:3">
      <c r="B60" s="116"/>
      <c r="C60" s="116"/>
    </row>
    <row r="61" spans="2:3">
      <c r="B61" s="59"/>
      <c r="C61" s="59"/>
    </row>
    <row r="62" spans="2:3">
      <c r="B62" s="116"/>
      <c r="C62" s="118"/>
    </row>
    <row r="63" spans="2:3">
      <c r="B63" s="116"/>
      <c r="C63" s="116"/>
    </row>
    <row r="64" spans="2:3">
      <c r="B64" s="116"/>
      <c r="C64" s="116"/>
    </row>
    <row r="65" spans="2:3">
      <c r="B65" s="59"/>
      <c r="C65" s="59"/>
    </row>
    <row r="66" spans="2:3">
      <c r="B66" s="116"/>
      <c r="C66" s="118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8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8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8"/>
    </row>
    <row r="81" spans="2:3">
      <c r="B81" s="116"/>
      <c r="C81" s="116"/>
    </row>
    <row r="82" spans="2:3">
      <c r="B82" s="116"/>
      <c r="C82" s="118"/>
    </row>
    <row r="85" spans="2:3">
      <c r="B85" s="116"/>
      <c r="C85" s="116"/>
    </row>
    <row r="86" spans="2:3">
      <c r="B86" s="116"/>
      <c r="C86" s="118"/>
    </row>
    <row r="87" spans="2:3">
      <c r="B87" s="116"/>
      <c r="C87" s="116"/>
    </row>
    <row r="90" spans="2:3">
      <c r="B90" s="116"/>
      <c r="C90" s="118"/>
    </row>
    <row r="91" spans="2:3">
      <c r="B91" s="116"/>
      <c r="C91" s="116"/>
    </row>
    <row r="94" spans="2:3">
      <c r="B94" s="116"/>
      <c r="C94" s="118"/>
    </row>
    <row r="95" spans="2:3">
      <c r="B95" s="116"/>
      <c r="C95" s="116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JANEIRO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2024-02-06T13:11:05Z</dcterms:modified>
</cp:coreProperties>
</file>