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0065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1"/>
  <c r="L18"/>
  <c r="L19"/>
  <c r="L20"/>
  <c r="L21"/>
  <c r="L22"/>
  <c r="L23"/>
  <c r="L24"/>
  <c r="L9"/>
  <c r="L10"/>
  <c r="L11"/>
  <c r="L12"/>
  <c r="D43" i="16" l="1"/>
  <c r="G43"/>
  <c r="F43"/>
  <c r="G40"/>
  <c r="F40"/>
  <c r="D40"/>
  <c r="H39"/>
  <c r="H38"/>
  <c r="H40" s="1"/>
  <c r="H43" s="1"/>
  <c r="L30" i="1"/>
  <c r="H33" i="16" l="1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14"/>
  <c r="L16"/>
  <c r="L26"/>
  <c r="L27"/>
  <c r="L28"/>
  <c r="L29"/>
  <c r="L31"/>
  <c r="L60"/>
  <c r="L61"/>
  <c r="L62"/>
  <c r="L63"/>
  <c r="L64"/>
  <c r="L65"/>
  <c r="L66"/>
  <c r="L67"/>
  <c r="L68"/>
  <c r="L70"/>
  <c r="L71"/>
  <c r="L72"/>
  <c r="L73"/>
  <c r="L74"/>
  <c r="L76"/>
  <c r="L77"/>
  <c r="L78"/>
  <c r="L79"/>
  <c r="L80"/>
  <c r="L81"/>
  <c r="L84"/>
  <c r="L85"/>
  <c r="L86"/>
  <c r="L87"/>
  <c r="L88"/>
  <c r="L89"/>
  <c r="L90"/>
  <c r="L92"/>
  <c r="L93"/>
  <c r="L94"/>
  <c r="L95"/>
  <c r="L96"/>
  <c r="L8"/>
  <c r="H36" i="16" l="1"/>
  <c r="G42"/>
  <c r="H42" s="1"/>
  <c r="D36"/>
  <c r="D91" i="6" l="1"/>
  <c r="F36" i="16" l="1"/>
  <c r="E30"/>
  <c r="E43" s="1"/>
  <c r="F30"/>
  <c r="D30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<sst xmlns="http://schemas.openxmlformats.org/spreadsheetml/2006/main" count="1277" uniqueCount="510">
  <si>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</si>
  <si>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</si>
  <si>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</si>
  <si>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</si>
  <si>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</si>
  <si>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</si>
  <si>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</si>
  <si>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</si>
  <si>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</si>
  <si>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</si>
  <si>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</si>
  <si>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</si>
  <si>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</si>
  <si>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</si>
  <si>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</si>
  <si>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</si>
  <si>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</si>
  <si>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</si>
  <si>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</si>
  <si>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</si>
  <si>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</si>
  <si>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</si>
  <si>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</si>
  <si>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</si>
  <si>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</si>
  <si>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</si>
  <si>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</si>
  <si>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</si>
  <si>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</si>
  <si>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</si>
  <si>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</si>
  <si>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</si>
  <si>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</si>
  <si>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</si>
  <si>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</si>
  <si>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</si>
  <si>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</si>
  <si>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</si>
  <si>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</si>
  <si>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</si>
  <si>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</si>
  <si>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</si>
  <si>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</si>
  <si>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</si>
  <si>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</si>
  <si>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</si>
  <si>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</si>
  <si>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</si>
  <si>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</si>
  <si>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</si>
  <si>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</si>
  <si>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</si>
  <si>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</si>
  <si>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</si>
  <si>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</si>
  <si>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</si>
  <si>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</si>
  <si>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</si>
  <si>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</si>
  <si>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</si>
  <si>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</si>
  <si>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</si>
  <si>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</si>
  <si>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</si>
  <si>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</si>
  <si>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</si>
  <si>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</si>
  <si>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</si>
  <si>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</si>
  <si>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</si>
  <si>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</si>
  <si>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</si>
  <si>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</si>
  <si>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</si>
  <si>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</si>
  <si>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</si>
  <si>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</si>
  <si>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</si>
  <si>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</si>
  <si>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</si>
  <si>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</si>
  <si>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</si>
  <si>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</si>
  <si>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</si>
  <si>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LUCIENE TORRES GALINDO DE MELO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</si>
  <si>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</si>
  <si>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</si>
  <si>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</si>
  <si>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</si>
  <si>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</si>
  <si>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</si>
  <si>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</si>
  <si>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</si>
  <si>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</si>
  <si>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</si>
  <si>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</si>
  <si>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</si>
  <si>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</si>
  <si>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</si>
  <si>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</si>
  <si>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</si>
  <si>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</si>
  <si>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</si>
  <si>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</si>
  <si>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</si>
  <si>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</si>
  <si>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</si>
  <si>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</si>
  <si>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</si>
  <si>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</si>
  <si>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</si>
  <si>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</si>
  <si>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</si>
  <si>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</si>
  <si>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</si>
  <si>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</si>
  <si>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</si>
  <si>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</si>
  <si>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</si>
  <si>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</si>
  <si>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</si>
  <si>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</si>
  <si>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</si>
  <si>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</si>
  <si>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</si>
  <si>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</si>
  <si>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</si>
  <si>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</si>
  <si>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</si>
  <si>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</si>
  <si>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</si>
  <si>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</si>
  <si>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</si>
  <si>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</si>
  <si>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</si>
  <si>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</si>
  <si>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</si>
  <si>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</si>
  <si>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</si>
  <si>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</si>
  <si>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</si>
  <si>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</si>
  <si>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</si>
  <si>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</si>
  <si>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</si>
  <si>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</si>
  <si>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</si>
  <si>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</si>
  <si>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</si>
  <si>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</si>
  <si>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</si>
  <si>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</si>
  <si>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</si>
  <si>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</si>
  <si>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</si>
  <si>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</si>
  <si>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</si>
  <si>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</si>
  <si>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</si>
  <si>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</si>
  <si>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</si>
  <si>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</si>
  <si>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</si>
  <si>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</si>
  <si>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</si>
  <si>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</si>
  <si>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</si>
  <si>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</si>
  <si>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</si>
  <si>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</si>
  <si>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VAGO</t>
  </si>
  <si>
    <t>RENATA COUTINHO DE MELO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</si>
  <si>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</si>
  <si>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</si>
  <si>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</si>
  <si>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</si>
  <si>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</si>
  <si>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</si>
  <si>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</si>
  <si>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</si>
  <si>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</si>
  <si>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</si>
  <si>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</si>
  <si>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</si>
  <si>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DEBORA GUEDES NERES </t>
  </si>
  <si>
    <t>VIVIANE SOARES DE JESUS</t>
  </si>
  <si>
    <t>POLYANA BEZERRA SOUTO SANTOS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</si>
  <si>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</si>
  <si>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</si>
  <si>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</si>
  <si>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</si>
  <si>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</si>
  <si>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</si>
  <si>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</si>
  <si>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</si>
  <si>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</si>
  <si>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</si>
  <si>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</si>
  <si>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</si>
  <si>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</si>
  <si>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</si>
  <si>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</si>
  <si>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</si>
  <si>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</si>
  <si>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</si>
  <si>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</si>
  <si>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</si>
  <si>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</si>
  <si>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</si>
  <si>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</si>
  <si>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</si>
  <si>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TALITA ANDREIA MARTINS GONZAGA</t>
  </si>
  <si>
    <t>RAFAEL DE MENEZES E S PIRES</t>
  </si>
  <si>
    <t>MANUELA SILVA DE LIMA B DA PAZ</t>
  </si>
  <si>
    <t>DEMOSTENES FIGUEIREDO DE SOUSA</t>
  </si>
  <si>
    <t>HOSANA SUELEM S DE MIRANDA</t>
  </si>
  <si>
    <t>WELTON FERNANDES DE PAULA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</si>
  <si>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</si>
  <si>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</si>
  <si>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</si>
  <si>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</si>
  <si>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</si>
  <si>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 xml:space="preserve">LUCIANA MARIA BASTO DE AQUINO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</si>
  <si>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</si>
  <si>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</si>
  <si>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</si>
  <si>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</si>
  <si>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</si>
  <si>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</si>
  <si>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</si>
  <si>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DIMAS PEREIRA DANTAS</t>
  </si>
  <si>
    <t>SUJUR - SUPERINTENCIA JURIDICA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</si>
  <si>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</si>
  <si>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</si>
  <si>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</si>
  <si>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</si>
  <si>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</si>
  <si>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</si>
  <si>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</si>
  <si>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</si>
  <si>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</si>
  <si>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</si>
  <si>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</si>
  <si>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</si>
  <si>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</si>
  <si>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</si>
  <si>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</si>
  <si>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</si>
  <si>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</si>
  <si>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</si>
  <si>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</si>
  <si>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</si>
  <si>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</si>
  <si>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</si>
  <si>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</si>
  <si>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</si>
  <si>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</si>
  <si>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</si>
  <si>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</si>
  <si>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</si>
  <si>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</si>
  <si>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</si>
  <si>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</si>
  <si>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</si>
  <si>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</si>
  <si>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</si>
  <si>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</si>
  <si>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</si>
  <si>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</si>
  <si>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</si>
  <si>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</si>
  <si>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</si>
  <si>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</si>
  <si>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</si>
  <si>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</si>
  <si>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</si>
  <si>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</si>
  <si>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</si>
  <si>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</si>
  <si>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</si>
  <si>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</si>
  <si>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</si>
  <si>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</si>
  <si>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</si>
  <si>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</si>
  <si>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</si>
  <si>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</si>
  <si>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</si>
  <si>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</si>
  <si>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</si>
  <si>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</si>
  <si>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</si>
  <si>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</si>
  <si>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</si>
  <si>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</si>
  <si>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</si>
  <si>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</si>
  <si>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</si>
  <si>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</si>
  <si>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</si>
  <si>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</si>
  <si>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</si>
  <si>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</si>
  <si>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</si>
  <si>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</si>
  <si>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</si>
  <si>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</si>
  <si>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</si>
  <si>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</si>
  <si>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</si>
  <si>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</si>
  <si>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</si>
  <si>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</si>
  <si>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</si>
  <si>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</si>
  <si>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</si>
  <si>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</si>
  <si>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</si>
  <si>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</si>
  <si>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</si>
  <si>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</si>
  <si>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</si>
  <si>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</si>
  <si>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</si>
  <si>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</si>
  <si>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</si>
  <si>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</si>
  <si>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</si>
  <si>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</si>
  <si>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</si>
  <si>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</si>
  <si>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</si>
  <si>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</si>
  <si>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</si>
  <si>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</si>
  <si>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</si>
  <si>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</si>
  <si>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</si>
  <si>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</si>
  <si>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</si>
  <si>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</si>
  <si>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</si>
  <si>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</si>
  <si>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</si>
  <si>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</si>
  <si>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</si>
  <si>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</si>
  <si>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</si>
  <si>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</si>
  <si>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</si>
  <si>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</si>
  <si>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</si>
  <si>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</si>
  <si>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</si>
  <si>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MARIA VITORIA ALVES VILA NOVA</t>
  </si>
  <si>
    <t>FERNANDA DA SILVA P DE ANDRADE</t>
  </si>
  <si>
    <t>DIMIC-DIVISÃO DE MICROBIOLOGIA</t>
  </si>
  <si>
    <t>DIVAL - DIVISAO DE VALIDAÇÃO</t>
  </si>
  <si>
    <t>PLINIO ANTONIO L P FILHO</t>
  </si>
  <si>
    <t>DIRETOR PRESIDENTE</t>
  </si>
  <si>
    <t>ADRIANA LOPES N. FRAGOSO DE BARROS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</si>
  <si>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</si>
  <si>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</si>
  <si>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</si>
  <si>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</si>
  <si>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</si>
  <si>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</si>
  <si>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</si>
  <si>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</si>
  <si>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</si>
  <si>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</si>
  <si>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</si>
  <si>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</si>
  <si>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</si>
  <si>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</si>
  <si>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</si>
  <si>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</si>
  <si>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</si>
  <si>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</si>
  <si>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</si>
  <si>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</si>
  <si>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</si>
  <si>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</si>
  <si>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</si>
  <si>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</si>
  <si>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</si>
  <si>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</si>
  <si>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</si>
  <si>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</si>
  <si>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</si>
  <si>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</si>
  <si>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</si>
  <si>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</si>
  <si>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</si>
  <si>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</si>
  <si>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</si>
  <si>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</si>
  <si>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</si>
  <si>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</si>
  <si>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</si>
  <si>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</si>
  <si>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</si>
  <si>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</si>
  <si>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</si>
  <si>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</si>
  <si>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</si>
  <si>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</si>
  <si>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</si>
  <si>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</si>
  <si>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</si>
  <si>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</si>
  <si>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ALBERTO AFFONSO F M TRINDADE</t>
  </si>
  <si>
    <t>ANALISTA ASSIT. FARMACÊUTICA</t>
  </si>
  <si>
    <t>DIMAN- DIVISAO DE MANUTENÇÃO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</si>
  <si>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</si>
  <si>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</si>
  <si>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</si>
  <si>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</si>
  <si>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</si>
  <si>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</si>
  <si>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</si>
  <si>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</si>
  <si>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</si>
  <si>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</si>
  <si>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</si>
  <si>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</si>
  <si>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</si>
  <si>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</si>
  <si>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</si>
  <si>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</si>
  <si>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</si>
  <si>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</si>
  <si>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</si>
  <si>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</si>
  <si>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MARIA ERLANI BARBOSA DA SILVA</t>
  </si>
  <si>
    <t>JAMESSON AMANCIO DA ROCHA</t>
  </si>
  <si>
    <t>LUCIANO ALVES DE SIQUEIRA JUNIOR</t>
  </si>
  <si>
    <t xml:space="preserve">ITAMAR MARIA SILVA DE MELO    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</si>
  <si>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</si>
  <si>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</si>
  <si>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</si>
  <si>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</si>
  <si>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</si>
  <si>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</si>
  <si>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RAFAEL LEITAO DE A  G DA SILVA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</si>
  <si>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</si>
  <si>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</si>
  <si>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</si>
  <si>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</si>
  <si>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</si>
  <si>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ELVIS GOMES PEREIRA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</si>
  <si>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</si>
  <si>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</si>
  <si>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</si>
  <si>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</si>
  <si>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</si>
  <si>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</si>
  <si>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</si>
  <si>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</si>
  <si>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</si>
  <si>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</si>
  <si>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</si>
  <si>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</si>
  <si>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</si>
  <si>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</si>
  <si>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</si>
  <si>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</si>
  <si>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</si>
  <si>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</si>
  <si>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</si>
  <si>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ANALISTA EM PCP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</si>
  <si>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</si>
  <si>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</si>
  <si>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</si>
  <si>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</si>
  <si>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</si>
  <si>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BRUNO RAFAELL SILVA DOS SANTOS</t>
  </si>
  <si>
    <t xml:space="preserve">AGILDO BATISTA DOS S JUNIOR   </t>
  </si>
  <si>
    <t>DOMINGOS SAVIO F C DA S JUNIOR</t>
  </si>
  <si>
    <t>LUCIANA COSTA ANUNCIACAO CUNHA</t>
  </si>
  <si>
    <t>BRUNA PIMENTEL DE MORAIS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</si>
  <si>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</si>
  <si>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</si>
  <si>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</si>
  <si>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</si>
  <si>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</si>
  <si>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</si>
  <si>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</si>
  <si>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</si>
  <si>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</si>
  <si>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</si>
  <si>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</si>
  <si>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</si>
  <si>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</si>
  <si>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31.01.2024</t>
  </si>
  <si>
    <t>CARLA SABRINA DE FREITAS LIMA</t>
  </si>
  <si>
    <t>ISIS RUANA PARENTE GONÇALVES</t>
  </si>
  <si>
    <t>BIANCA DE CASTRO ALMEIDA</t>
  </si>
  <si>
    <t>UDO DE MELO AMAZONAS</t>
  </si>
  <si>
    <t>TEC MAN MEC INDUSTRIAL</t>
  </si>
  <si>
    <t>JARBAS FERREIRA DE LIMA JUNIOR</t>
  </si>
  <si>
    <t>TEC. EM MAN ELET IND</t>
  </si>
  <si>
    <t>DAYVSON ALVES VANDERLEI</t>
  </si>
  <si>
    <t>DATA: 31.03.2024</t>
  </si>
  <si>
    <t>31.03.2024</t>
  </si>
  <si>
    <t>MARIA CAROLINA FERREIRA ALVES</t>
  </si>
  <si>
    <t>BRUNA LINS DUARTE</t>
  </si>
  <si>
    <t>ELIENE PAES BARRETO</t>
  </si>
  <si>
    <t>WASHINGTON LUIZ SALES DE LIMA JÚNIOR</t>
  </si>
  <si>
    <t>GABRIELA FERNANDA M  G  CEAN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</si>
</sst>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68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9" xfId="42" applyFont="1" applyBorder="1" applyAlignment="1">
      <alignment horizontal="center" vertical="center"/>
    </xf>
    <xf numFmtId="0" fontId="25" fillId="33" borderId="20" xfId="42" applyFont="1" applyFill="1" applyBorder="1" applyAlignment="1">
      <alignment horizontal="center" vertical="center"/>
    </xf>
    <xf numFmtId="14" fontId="25" fillId="33" borderId="20" xfId="42" applyNumberFormat="1" applyFont="1" applyFill="1" applyBorder="1" applyAlignment="1">
      <alignment horizontal="center" vertical="center"/>
    </xf>
    <xf numFmtId="0" fontId="25" fillId="33" borderId="20" xfId="42" applyFont="1" applyFill="1" applyBorder="1" applyAlignment="1">
      <alignment horizontal="center" vertical="center" wrapText="1"/>
    </xf>
    <xf numFmtId="4" fontId="25" fillId="33" borderId="20" xfId="42" applyNumberFormat="1" applyFont="1" applyFill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33" borderId="12" xfId="42" applyFont="1" applyFill="1" applyBorder="1" applyAlignment="1">
      <alignment horizontal="center" vertical="center"/>
    </xf>
    <xf numFmtId="14" fontId="25" fillId="33" borderId="12" xfId="42" applyNumberFormat="1" applyFont="1" applyFill="1" applyBorder="1" applyAlignment="1">
      <alignment horizontal="center" vertical="center"/>
    </xf>
    <xf numFmtId="0" fontId="25" fillId="33" borderId="12" xfId="42" applyFont="1" applyFill="1" applyBorder="1" applyAlignment="1">
      <alignment horizontal="center" vertical="center" wrapText="1"/>
    </xf>
    <xf numFmtId="4" fontId="25" fillId="33" borderId="12" xfId="42" applyNumberFormat="1" applyFont="1" applyFill="1" applyBorder="1" applyAlignment="1">
      <alignment horizontal="center" vertical="center"/>
    </xf>
    <xf numFmtId="4" fontId="25" fillId="33" borderId="25" xfId="42" applyNumberFormat="1" applyFont="1" applyFill="1" applyBorder="1" applyAlignment="1">
      <alignment horizontal="center" vertical="center"/>
    </xf>
    <xf numFmtId="14" fontId="25" fillId="33" borderId="20" xfId="42" applyNumberFormat="1" applyFont="1" applyFill="1" applyBorder="1" applyAlignment="1">
      <alignment horizontal="center" vertical="center" wrapText="1"/>
    </xf>
    <xf numFmtId="14" fontId="25" fillId="33" borderId="12" xfId="42" applyNumberFormat="1" applyFont="1" applyFill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/>
    </xf>
    <xf numFmtId="14" fontId="25" fillId="33" borderId="25" xfId="42" applyNumberFormat="1" applyFont="1" applyFill="1" applyBorder="1" applyAlignment="1">
      <alignment horizontal="center" vertical="center" wrapText="1"/>
    </xf>
    <xf numFmtId="0" fontId="25" fillId="33" borderId="25" xfId="42" applyFont="1" applyFill="1" applyBorder="1" applyAlignment="1">
      <alignment horizontal="center" vertical="center"/>
    </xf>
    <xf numFmtId="14" fontId="25" fillId="33" borderId="25" xfId="42" applyNumberFormat="1" applyFont="1" applyFill="1" applyBorder="1" applyAlignment="1">
      <alignment horizontal="center" vertical="center"/>
    </xf>
    <xf numFmtId="0" fontId="25" fillId="33" borderId="25" xfId="42" applyFont="1" applyFill="1" applyBorder="1" applyAlignment="1">
      <alignment horizontal="center" vertical="center" wrapText="1"/>
    </xf>
    <xf numFmtId="0" fontId="25" fillId="33" borderId="22" xfId="42" applyFont="1" applyFill="1" applyBorder="1" applyAlignment="1">
      <alignment horizontal="center" vertical="center"/>
    </xf>
    <xf numFmtId="0" fontId="25" fillId="33" borderId="24" xfId="42" applyFont="1" applyFill="1" applyBorder="1" applyAlignment="1">
      <alignment horizontal="center" vertical="center"/>
    </xf>
    <xf numFmtId="4" fontId="25" fillId="0" borderId="20" xfId="42" applyNumberFormat="1" applyFont="1" applyFill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0" fontId="27" fillId="0" borderId="37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3" borderId="23" xfId="42" applyNumberFormat="1" applyFont="1" applyFill="1" applyBorder="1" applyAlignment="1">
      <alignment horizontal="center" vertical="center"/>
    </xf>
    <xf numFmtId="14" fontId="25" fillId="33" borderId="26" xfId="42" applyNumberFormat="1" applyFont="1" applyFill="1" applyBorder="1" applyAlignment="1">
      <alignment horizontal="center" vertical="center"/>
    </xf>
    <xf numFmtId="14" fontId="25" fillId="33" borderId="21" xfId="42" applyNumberFormat="1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14" fontId="25" fillId="0" borderId="23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22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25" fillId="33" borderId="12" xfId="42" applyNumberFormat="1" applyFont="1" applyFill="1" applyBorder="1" applyAlignment="1">
      <alignment horizontal="center" vertical="center"/>
    </xf>
    <xf numFmtId="164" fontId="25" fillId="33" borderId="25" xfId="42" applyNumberFormat="1" applyFont="1" applyFill="1" applyBorder="1" applyAlignment="1">
      <alignment horizontal="center" vertical="center"/>
    </xf>
    <xf numFmtId="164" fontId="25" fillId="33" borderId="20" xfId="42" applyNumberFormat="1" applyFon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0" fontId="25" fillId="33" borderId="19" xfId="42" applyFont="1" applyFill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1" fontId="25" fillId="0" borderId="20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19" fillId="0" borderId="0" xfId="42" applyFont="1" applyAlignment="1">
      <alignment horizontal="left"/>
    </xf>
    <xf numFmtId="0" fontId="25" fillId="33" borderId="28" xfId="42" applyFont="1" applyFill="1" applyBorder="1" applyAlignment="1">
      <alignment horizontal="center" vertical="center" wrapText="1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25" fillId="0" borderId="0" xfId="42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/>
    </xf>
    <xf numFmtId="164" fontId="25" fillId="0" borderId="0" xfId="42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7" fillId="0" borderId="36" xfId="0" applyFont="1" applyBorder="1" applyAlignment="1">
      <alignment vertical="center"/>
    </xf>
    <xf numFmtId="0" fontId="25" fillId="0" borderId="20" xfId="42" applyFont="1" applyFill="1" applyBorder="1" applyAlignment="1">
      <alignment horizontal="center" vertic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20" xfId="0" applyNumberFormat="1" applyFont="1" applyFill="1" applyBorder="1" applyAlignment="1">
      <alignment horizont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43" fontId="32" fillId="0" borderId="25" xfId="0" applyNumberFormat="1" applyFont="1" applyFill="1" applyBorder="1" applyAlignment="1">
      <alignment horizontal="center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3" borderId="33" xfId="0" applyFont="1" applyFill="1" applyBorder="1" applyAlignment="1">
      <alignment horizontal="center" vertical="center"/>
    </xf>
    <xf numFmtId="0" fontId="0" fillId="33" borderId="0" xfId="0" applyFont="1" applyFill="1" applyAlignment="1">
      <alignment horizontal="center" vertical="center"/>
    </xf>
    <xf numFmtId="0" fontId="0" fillId="33" borderId="12" xfId="0" applyFont="1" applyFill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33" borderId="31" xfId="42" applyFont="1" applyFill="1" applyBorder="1" applyAlignment="1">
      <alignment horizontal="center" vertical="center"/>
    </xf>
    <xf numFmtId="14" fontId="25" fillId="33" borderId="31" xfId="42" applyNumberFormat="1" applyFont="1" applyFill="1" applyBorder="1" applyAlignment="1">
      <alignment horizontal="center" vertical="center"/>
    </xf>
    <xf numFmtId="14" fontId="25" fillId="33" borderId="31" xfId="42" applyNumberFormat="1" applyFont="1" applyFill="1" applyBorder="1" applyAlignment="1">
      <alignment horizontal="center" vertical="center" wrapText="1"/>
    </xf>
    <xf numFmtId="0" fontId="25" fillId="33" borderId="31" xfId="42" applyFont="1" applyFill="1" applyBorder="1" applyAlignment="1">
      <alignment horizontal="center" vertical="center" wrapText="1"/>
    </xf>
    <xf numFmtId="4" fontId="25" fillId="33" borderId="31" xfId="42" applyNumberFormat="1" applyFont="1" applyFill="1" applyBorder="1" applyAlignment="1">
      <alignment horizontal="center" vertical="center"/>
    </xf>
    <xf numFmtId="164" fontId="25" fillId="33" borderId="31" xfId="42" applyNumberFormat="1" applyFont="1" applyFill="1" applyBorder="1" applyAlignment="1">
      <alignment horizontal="center" vertical="center"/>
    </xf>
    <xf numFmtId="14" fontId="25" fillId="33" borderId="32" xfId="42" applyNumberFormat="1" applyFont="1" applyFill="1" applyBorder="1" applyAlignment="1">
      <alignment horizontal="center" vertical="center"/>
    </xf>
    <xf numFmtId="0" fontId="25" fillId="0" borderId="19" xfId="42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14" fontId="0" fillId="0" borderId="12" xfId="42" applyNumberFormat="1" applyFont="1" applyFill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0" fillId="0" borderId="20" xfId="42" applyFont="1" applyFill="1" applyBorder="1" applyAlignment="1">
      <alignment horizontal="center" vertical="center"/>
    </xf>
    <xf numFmtId="0" fontId="0" fillId="33" borderId="25" xfId="0" applyFont="1" applyFill="1" applyBorder="1" applyAlignment="1">
      <alignment horizontal="center" vertical="center"/>
    </xf>
    <xf numFmtId="14" fontId="0" fillId="33" borderId="25" xfId="0" applyNumberFormat="1" applyFont="1" applyFill="1" applyBorder="1" applyAlignment="1">
      <alignment horizontal="center" vertical="center"/>
    </xf>
    <xf numFmtId="0" fontId="0" fillId="33" borderId="25" xfId="0" applyFont="1" applyFill="1" applyBorder="1" applyAlignment="1">
      <alignment horizontal="center" vertical="center" wrapText="1"/>
    </xf>
    <xf numFmtId="164" fontId="0" fillId="33" borderId="25" xfId="0" applyNumberFormat="1" applyFont="1" applyFill="1" applyBorder="1" applyAlignment="1">
      <alignment horizontal="center" vertical="center"/>
    </xf>
    <xf numFmtId="14" fontId="0" fillId="33" borderId="2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0" fillId="33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Fill="1" applyBorder="1" applyAlignment="1">
      <alignment vertical="center" wrapText="1"/>
    </xf>
    <xf numFmtId="4" fontId="25" fillId="0" borderId="0" xfId="42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25" fillId="0" borderId="0" xfId="42" applyFont="1" applyFill="1"/>
    <xf numFmtId="0" fontId="0" fillId="0" borderId="0" xfId="0" applyFont="1" applyFill="1"/>
    <xf numFmtId="0" fontId="25" fillId="0" borderId="0" xfId="42" applyFont="1" applyFill="1" applyAlignment="1">
      <alignment horizontal="center"/>
    </xf>
    <xf numFmtId="0" fontId="23" fillId="0" borderId="15" xfId="42" applyFont="1" applyFill="1" applyBorder="1"/>
    <xf numFmtId="0" fontId="23" fillId="0" borderId="16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13" xfId="42" applyFont="1" applyBorder="1" applyAlignment="1">
      <alignment vertical="center"/>
    </xf>
    <xf numFmtId="0" fontId="25" fillId="0" borderId="17" xfId="42" applyFont="1" applyBorder="1" applyAlignment="1">
      <alignment horizontal="center"/>
    </xf>
    <xf numFmtId="0" fontId="25" fillId="0" borderId="0" xfId="42" applyFont="1" applyBorder="1" applyAlignment="1">
      <alignment horizontal="center"/>
    </xf>
    <xf numFmtId="0" fontId="25" fillId="0" borderId="14" xfId="42" applyFont="1" applyBorder="1" applyAlignment="1">
      <alignment vertical="center"/>
    </xf>
    <xf numFmtId="0" fontId="25" fillId="0" borderId="0" xfId="42" applyFont="1" applyBorder="1" applyAlignment="1">
      <alignment horizontal="center" vertical="center" wrapText="1"/>
    </xf>
    <xf numFmtId="0" fontId="25" fillId="0" borderId="16" xfId="42" applyFont="1" applyBorder="1" applyAlignment="1">
      <alignment horizontal="center"/>
    </xf>
    <xf numFmtId="0" fontId="25" fillId="0" borderId="18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164" fontId="26" fillId="0" borderId="37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164" fontId="26" fillId="0" borderId="36" xfId="0" applyNumberFormat="1" applyFont="1" applyBorder="1" applyAlignment="1">
      <alignment horizontal="center" vertical="center"/>
    </xf>
    <xf numFmtId="164" fontId="26" fillId="0" borderId="35" xfId="0" applyNumberFormat="1" applyFont="1" applyBorder="1" applyAlignment="1">
      <alignment horizontal="center" vertical="center"/>
    </xf>
    <xf numFmtId="0" fontId="26" fillId="33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3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25" fillId="0" borderId="20" xfId="42" applyNumberFormat="1" applyFont="1" applyFill="1" applyBorder="1" applyAlignment="1">
      <alignment horizontal="center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0" fontId="25" fillId="0" borderId="24" xfId="42" applyFont="1" applyFill="1" applyBorder="1" applyAlignment="1">
      <alignment horizontal="center" vertical="center"/>
    </xf>
    <xf numFmtId="14" fontId="25" fillId="0" borderId="25" xfId="42" applyNumberFormat="1" applyFont="1" applyFill="1" applyBorder="1" applyAlignment="1">
      <alignment horizontal="center" vertical="center" wrapText="1"/>
    </xf>
    <xf numFmtId="4" fontId="25" fillId="0" borderId="25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5" fillId="0" borderId="44" xfId="42" applyFont="1" applyFill="1" applyBorder="1" applyAlignment="1">
      <alignment horizontal="center" vertical="center"/>
    </xf>
    <xf numFmtId="0" fontId="33" fillId="0" borderId="11" xfId="42" applyFont="1" applyFill="1" applyBorder="1" applyAlignment="1">
      <alignment horizontal="center" vertical="center"/>
    </xf>
    <xf numFmtId="14" fontId="33" fillId="0" borderId="39" xfId="42" applyNumberFormat="1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26" fillId="0" borderId="37" xfId="0" applyNumberFormat="1" applyFont="1" applyBorder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6" xfId="0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4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4" fontId="36" fillId="0" borderId="12" xfId="0" applyNumberFormat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4" fontId="33" fillId="0" borderId="12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25" fillId="0" borderId="12" xfId="158" applyFont="1" applyBorder="1" applyAlignment="1">
      <alignment horizontal="center" vertical="center"/>
    </xf>
    <xf numFmtId="14" fontId="25" fillId="33" borderId="12" xfId="158" applyNumberFormat="1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left" vertical="center"/>
    </xf>
    <xf numFmtId="0" fontId="0" fillId="33" borderId="20" xfId="0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36" fillId="0" borderId="20" xfId="42" applyFont="1" applyFill="1" applyBorder="1" applyAlignment="1">
      <alignment horizontal="center" vertical="center"/>
    </xf>
    <xf numFmtId="14" fontId="36" fillId="0" borderId="20" xfId="42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6" fillId="0" borderId="25" xfId="42" applyFont="1" applyFill="1" applyBorder="1" applyAlignment="1">
      <alignment horizontal="center" vertical="center"/>
    </xf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0" xfId="42" applyBorder="1" applyAlignment="1"/>
    <xf numFmtId="4" fontId="0" fillId="0" borderId="0" xfId="0" applyNumberFormat="1" applyFont="1" applyFill="1" applyAlignment="1">
      <alignment horizontal="center" vertical="center"/>
    </xf>
    <xf numFmtId="10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6" fillId="0" borderId="12" xfId="4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64" fontId="25" fillId="0" borderId="25" xfId="42" applyNumberFormat="1" applyFont="1" applyFill="1" applyBorder="1" applyAlignment="1">
      <alignment horizontal="center" vertical="center"/>
    </xf>
    <xf numFmtId="14" fontId="25" fillId="0" borderId="26" xfId="42" applyNumberFormat="1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0" fontId="36" fillId="37" borderId="12" xfId="42" applyFont="1" applyFill="1" applyBorder="1" applyAlignment="1">
      <alignment horizontal="center" vertical="center"/>
    </xf>
    <xf numFmtId="14" fontId="36" fillId="37" borderId="23" xfId="42" applyNumberFormat="1" applyFont="1" applyFill="1" applyBorder="1" applyAlignment="1">
      <alignment horizontal="center" vertical="center"/>
    </xf>
    <xf numFmtId="0" fontId="50" fillId="37" borderId="12" xfId="42" applyFont="1" applyFill="1" applyBorder="1" applyAlignment="1">
      <alignment horizontal="center" vertic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45" fillId="0" borderId="36" xfId="0" applyNumberFormat="1" applyFont="1" applyFill="1" applyBorder="1" applyAlignment="1">
      <alignment horizontal="center" vertical="center"/>
    </xf>
    <xf numFmtId="14" fontId="26" fillId="0" borderId="0" xfId="0" applyNumberFormat="1" applyFont="1" applyBorder="1" applyAlignment="1">
      <alignment horizontal="center" vertical="center"/>
    </xf>
    <xf numFmtId="14" fontId="16" fillId="0" borderId="10" xfId="42" applyNumberFormat="1" applyFont="1" applyFill="1" applyBorder="1" applyAlignment="1">
      <alignment horizont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20" xfId="0" applyFill="1" applyBorder="1" applyAlignment="1">
      <alignment horizontal="center"/>
    </xf>
    <xf numFmtId="14" fontId="0" fillId="0" borderId="0" xfId="0" applyNumberFormat="1" applyFont="1" applyFill="1" applyAlignment="1">
      <alignment horizontal="center" vertical="center"/>
    </xf>
    <xf numFmtId="0" fontId="25" fillId="0" borderId="40" xfId="42" applyNumberFormat="1" applyFont="1" applyBorder="1" applyAlignment="1">
      <alignment horizontal="center"/>
    </xf>
    <xf numFmtId="0" fontId="25" fillId="0" borderId="41" xfId="42" applyNumberFormat="1" applyFont="1" applyBorder="1" applyAlignment="1">
      <alignment horizontal="center" vertical="center"/>
    </xf>
    <xf numFmtId="0" fontId="25" fillId="0" borderId="10" xfId="42" applyNumberFormat="1" applyFont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18" fillId="0" borderId="0" xfId="42" applyBorder="1" applyAlignment="1">
      <alignment horizontal="right"/>
    </xf>
    <xf numFmtId="43" fontId="25" fillId="0" borderId="20" xfId="42" applyNumberFormat="1" applyFont="1" applyFill="1" applyBorder="1" applyAlignment="1">
      <alignment horizontal="center" vertical="center"/>
    </xf>
    <xf numFmtId="43" fontId="25" fillId="0" borderId="12" xfId="42" applyNumberFormat="1" applyFont="1" applyFill="1" applyBorder="1" applyAlignment="1">
      <alignment horizontal="center" vertical="center"/>
    </xf>
    <xf numFmtId="43" fontId="25" fillId="0" borderId="25" xfId="42" applyNumberFormat="1" applyFont="1" applyFill="1" applyBorder="1" applyAlignment="1">
      <alignment horizontal="center" vertical="center"/>
    </xf>
    <xf numFmtId="43" fontId="26" fillId="0" borderId="37" xfId="0" applyNumberFormat="1" applyFont="1" applyFill="1" applyBorder="1" applyAlignment="1">
      <alignment horizontal="center" vertical="center"/>
    </xf>
    <xf numFmtId="164" fontId="36" fillId="0" borderId="12" xfId="42" applyNumberFormat="1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/>
    </xf>
    <xf numFmtId="164" fontId="18" fillId="0" borderId="25" xfId="0" applyNumberFormat="1" applyFont="1" applyFill="1" applyBorder="1" applyAlignment="1">
      <alignment horizontal="center"/>
    </xf>
    <xf numFmtId="14" fontId="18" fillId="0" borderId="21" xfId="0" applyNumberFormat="1" applyFont="1" applyFill="1" applyBorder="1" applyAlignment="1">
      <alignment horizontal="center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808224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690562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11421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3"/>
  <sheetViews>
    <sheetView tabSelected="1" zoomScale="80" zoomScaleNormal="80" workbookViewId="0">
      <selection activeCell="H111" sqref="H111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527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2.7109375" bestFit="1" customWidth="1"/>
    <col min="13" max="13" width="18.140625" customWidth="1"/>
    <col min="14" max="14" width="12.7109375" bestFit="1" customWidth="1"/>
    <col min="15" max="15" width="17" hidden="1" customWidth="1"/>
    <col min="16" max="16" width="0" style="12" hidden="1" customWidth="1"/>
    <col min="17" max="17" width="10.7109375" style="12" bestFit="1" customWidth="1"/>
    <col min="18" max="18" width="10.28515625" style="12" bestFit="1" customWidth="1"/>
    <col min="19" max="16384" width="9.140625" style="12"/>
  </cols>
  <sheetData>
    <row r="1" spans="1:18" ht="31.5" customHeight="1">
      <c r="A1" s="545" t="s">
        <v>0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</row>
    <row r="2" spans="1:18" ht="31.5" customHeight="1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2"/>
    </row>
    <row r="3" spans="1:18" ht="21" customHeight="1">
      <c r="A3" s="545"/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2"/>
    </row>
    <row r="4" spans="1:18">
      <c r="A4" s="50"/>
      <c r="B4" s="546"/>
      <c r="C4" s="546"/>
      <c r="D4" s="546"/>
      <c r="E4" s="546"/>
      <c r="F4" s="546"/>
      <c r="G4" s="546"/>
      <c r="H4" s="546"/>
      <c r="I4" s="546"/>
      <c r="J4" s="546"/>
      <c r="K4" s="1"/>
      <c r="L4" s="1"/>
      <c r="M4" s="1"/>
      <c r="N4" s="1"/>
    </row>
    <row r="5" spans="1:18" ht="15.75" thickBot="1">
      <c r="A5" s="57" t="s">
        <v>1</v>
      </c>
      <c r="B5" s="1"/>
      <c r="C5" s="1"/>
      <c r="D5" s="1"/>
      <c r="E5" s="518"/>
      <c r="F5" s="4"/>
      <c r="G5" s="4"/>
      <c r="H5" s="1"/>
      <c r="I5" s="1"/>
      <c r="J5" s="53"/>
      <c r="K5" s="1"/>
      <c r="L5" s="1"/>
      <c r="M5" s="547" t="s">
        <v>503</v>
      </c>
      <c r="N5" s="547"/>
    </row>
    <row r="6" spans="1:18" s="371" customFormat="1" ht="30.75" thickBot="1">
      <c r="A6" s="364" t="s">
        <v>2</v>
      </c>
      <c r="B6" s="365" t="s">
        <v>393</v>
      </c>
      <c r="C6" s="365" t="s">
        <v>4</v>
      </c>
      <c r="D6" s="365" t="s">
        <v>130</v>
      </c>
      <c r="E6" s="519" t="s">
        <v>392</v>
      </c>
      <c r="F6" s="365" t="s">
        <v>6</v>
      </c>
      <c r="G6" s="365" t="s">
        <v>154</v>
      </c>
      <c r="H6" s="365" t="s">
        <v>7</v>
      </c>
      <c r="I6" s="365" t="s">
        <v>180</v>
      </c>
      <c r="J6" s="366" t="s">
        <v>151</v>
      </c>
      <c r="K6" s="366" t="s">
        <v>8</v>
      </c>
      <c r="L6" s="367" t="s">
        <v>9</v>
      </c>
      <c r="M6" s="368" t="s">
        <v>10</v>
      </c>
      <c r="N6" s="369" t="s">
        <v>11</v>
      </c>
      <c r="O6" s="370" t="s">
        <v>247</v>
      </c>
    </row>
    <row r="7" spans="1:18" s="351" customFormat="1" ht="19.5" thickBot="1">
      <c r="A7" s="70" t="s">
        <v>269</v>
      </c>
      <c r="B7" s="348"/>
      <c r="C7" s="349"/>
      <c r="D7" s="349"/>
      <c r="E7" s="425"/>
      <c r="F7" s="349"/>
      <c r="G7" s="349"/>
      <c r="H7" s="349"/>
      <c r="I7" s="349"/>
      <c r="J7" s="349"/>
      <c r="K7" s="349"/>
      <c r="L7" s="349"/>
      <c r="M7" s="349"/>
      <c r="N7" s="349"/>
      <c r="O7" s="350"/>
    </row>
    <row r="8" spans="1:18" s="292" customFormat="1">
      <c r="A8" s="68">
        <v>1</v>
      </c>
      <c r="B8" s="82">
        <v>3383</v>
      </c>
      <c r="C8" s="37" t="s">
        <v>12</v>
      </c>
      <c r="D8" s="295" t="s">
        <v>358</v>
      </c>
      <c r="E8" s="28">
        <v>44260</v>
      </c>
      <c r="F8" s="37" t="s">
        <v>359</v>
      </c>
      <c r="G8" s="37" t="s">
        <v>155</v>
      </c>
      <c r="H8" s="29" t="s">
        <v>32</v>
      </c>
      <c r="I8" s="29" t="s">
        <v>178</v>
      </c>
      <c r="J8" s="30">
        <v>4511.08</v>
      </c>
      <c r="K8" s="30">
        <v>18044.29</v>
      </c>
      <c r="L8" s="537">
        <f>J8+K8</f>
        <v>22555.370000000003</v>
      </c>
      <c r="M8" s="27" t="s">
        <v>62</v>
      </c>
      <c r="N8" s="56">
        <v>44260</v>
      </c>
      <c r="O8" s="293" t="s">
        <v>248</v>
      </c>
      <c r="Q8" s="498"/>
      <c r="R8" s="499"/>
    </row>
    <row r="9" spans="1:18" s="292" customFormat="1">
      <c r="A9" s="44">
        <f>A8+1</f>
        <v>2</v>
      </c>
      <c r="B9" s="48">
        <v>2274</v>
      </c>
      <c r="C9" s="32" t="s">
        <v>12</v>
      </c>
      <c r="D9" s="32" t="s">
        <v>48</v>
      </c>
      <c r="E9" s="33">
        <v>37883</v>
      </c>
      <c r="F9" s="38" t="s">
        <v>65</v>
      </c>
      <c r="G9" s="38" t="s">
        <v>156</v>
      </c>
      <c r="H9" s="34" t="s">
        <v>66</v>
      </c>
      <c r="I9" s="34" t="s">
        <v>177</v>
      </c>
      <c r="J9" s="35">
        <v>0</v>
      </c>
      <c r="K9" s="35">
        <v>16784.88</v>
      </c>
      <c r="L9" s="538">
        <f t="shared" ref="L9:L12" si="0">J9+K9</f>
        <v>16784.88</v>
      </c>
      <c r="M9" s="32" t="s">
        <v>62</v>
      </c>
      <c r="N9" s="54">
        <v>42536</v>
      </c>
      <c r="O9" s="293"/>
      <c r="R9" s="499"/>
    </row>
    <row r="10" spans="1:18" s="292" customFormat="1">
      <c r="A10" s="44">
        <f>A9+1</f>
        <v>3</v>
      </c>
      <c r="B10" s="48">
        <v>3358</v>
      </c>
      <c r="C10" s="32" t="s">
        <v>12</v>
      </c>
      <c r="D10" s="32" t="s">
        <v>256</v>
      </c>
      <c r="E10" s="33">
        <v>43501</v>
      </c>
      <c r="F10" s="38" t="s">
        <v>63</v>
      </c>
      <c r="G10" s="38" t="s">
        <v>156</v>
      </c>
      <c r="H10" s="34" t="s">
        <v>64</v>
      </c>
      <c r="I10" s="34" t="s">
        <v>175</v>
      </c>
      <c r="J10" s="35">
        <v>4196.22</v>
      </c>
      <c r="K10" s="35">
        <v>16784.88</v>
      </c>
      <c r="L10" s="538">
        <f t="shared" si="0"/>
        <v>20981.100000000002</v>
      </c>
      <c r="M10" s="32" t="s">
        <v>62</v>
      </c>
      <c r="N10" s="402">
        <v>45356</v>
      </c>
      <c r="O10" s="293" t="s">
        <v>248</v>
      </c>
      <c r="R10" s="499"/>
    </row>
    <row r="11" spans="1:18" s="292" customFormat="1">
      <c r="A11" s="44">
        <f>A10+1</f>
        <v>4</v>
      </c>
      <c r="B11" s="76">
        <v>7002</v>
      </c>
      <c r="C11" s="76" t="s">
        <v>457</v>
      </c>
      <c r="D11" s="106" t="s">
        <v>456</v>
      </c>
      <c r="E11" s="313">
        <v>45049</v>
      </c>
      <c r="F11" s="38" t="s">
        <v>408</v>
      </c>
      <c r="G11" s="38" t="s">
        <v>156</v>
      </c>
      <c r="H11" s="34" t="s">
        <v>372</v>
      </c>
      <c r="I11" s="34" t="s">
        <v>370</v>
      </c>
      <c r="J11" s="35">
        <v>4196.22</v>
      </c>
      <c r="K11" s="35">
        <v>16784.88</v>
      </c>
      <c r="L11" s="538">
        <f t="shared" si="0"/>
        <v>20981.100000000002</v>
      </c>
      <c r="M11" s="32" t="s">
        <v>62</v>
      </c>
      <c r="N11" s="54">
        <v>45356</v>
      </c>
      <c r="O11" s="293" t="s">
        <v>248</v>
      </c>
      <c r="R11" s="499"/>
    </row>
    <row r="12" spans="1:18" s="292" customFormat="1" ht="15.75" thickBot="1">
      <c r="A12" s="45">
        <f>A11+1</f>
        <v>5</v>
      </c>
      <c r="B12" s="83">
        <v>3092</v>
      </c>
      <c r="C12" s="41" t="s">
        <v>12</v>
      </c>
      <c r="D12" s="41" t="s">
        <v>77</v>
      </c>
      <c r="E12" s="42">
        <v>42058</v>
      </c>
      <c r="F12" s="40" t="s">
        <v>168</v>
      </c>
      <c r="G12" s="40" t="s">
        <v>156</v>
      </c>
      <c r="H12" s="43" t="s">
        <v>169</v>
      </c>
      <c r="I12" s="43" t="s">
        <v>176</v>
      </c>
      <c r="J12" s="35">
        <v>4196.22</v>
      </c>
      <c r="K12" s="35">
        <v>16784.88</v>
      </c>
      <c r="L12" s="539">
        <f t="shared" si="0"/>
        <v>20981.100000000002</v>
      </c>
      <c r="M12" s="41" t="s">
        <v>62</v>
      </c>
      <c r="N12" s="55">
        <v>42521</v>
      </c>
      <c r="O12" s="293"/>
      <c r="R12" s="499"/>
    </row>
    <row r="13" spans="1:18" s="351" customFormat="1" ht="19.5" thickBot="1">
      <c r="A13" s="69" t="s">
        <v>268</v>
      </c>
      <c r="C13" s="352"/>
      <c r="D13" s="352"/>
      <c r="E13" s="422"/>
      <c r="F13" s="352"/>
      <c r="G13" s="352"/>
      <c r="H13" s="352"/>
      <c r="I13" s="352"/>
      <c r="J13" s="352"/>
      <c r="K13" s="352"/>
      <c r="L13" s="540"/>
      <c r="M13" s="352"/>
      <c r="N13" s="422"/>
      <c r="O13" s="353"/>
      <c r="R13" s="499"/>
    </row>
    <row r="14" spans="1:18" s="292" customFormat="1" ht="15.75" thickBot="1">
      <c r="A14" s="296">
        <f>A12+1</f>
        <v>6</v>
      </c>
      <c r="B14" s="297">
        <v>3247</v>
      </c>
      <c r="C14" s="298" t="s">
        <v>12</v>
      </c>
      <c r="D14" s="298" t="s">
        <v>221</v>
      </c>
      <c r="E14" s="299">
        <v>42859</v>
      </c>
      <c r="F14" s="300" t="s">
        <v>31</v>
      </c>
      <c r="G14" s="300" t="s">
        <v>157</v>
      </c>
      <c r="H14" s="301" t="s">
        <v>32</v>
      </c>
      <c r="I14" s="301" t="s">
        <v>178</v>
      </c>
      <c r="J14" s="302">
        <v>1811.32</v>
      </c>
      <c r="K14" s="302">
        <v>7245.23</v>
      </c>
      <c r="L14" s="46">
        <f t="shared" ref="L14:L72" si="1">J14+K14</f>
        <v>9056.5499999999993</v>
      </c>
      <c r="M14" s="303">
        <v>163</v>
      </c>
      <c r="N14" s="304">
        <v>42871</v>
      </c>
      <c r="O14" s="293" t="s">
        <v>248</v>
      </c>
      <c r="R14" s="499"/>
    </row>
    <row r="15" spans="1:18" s="351" customFormat="1" ht="19.5" thickBot="1">
      <c r="A15" s="51" t="s">
        <v>190</v>
      </c>
      <c r="C15" s="352"/>
      <c r="D15" s="352"/>
      <c r="E15" s="422"/>
      <c r="F15" s="352"/>
      <c r="G15" s="352"/>
      <c r="H15" s="352"/>
      <c r="I15" s="352"/>
      <c r="J15" s="352"/>
      <c r="K15" s="352"/>
      <c r="L15" s="242"/>
      <c r="M15" s="355"/>
      <c r="N15" s="422"/>
      <c r="O15" s="353"/>
      <c r="R15" s="499"/>
    </row>
    <row r="16" spans="1:18" s="292" customFormat="1">
      <c r="A16" s="305">
        <f>A14+1</f>
        <v>7</v>
      </c>
      <c r="B16" s="27">
        <v>3249</v>
      </c>
      <c r="C16" s="27" t="s">
        <v>12</v>
      </c>
      <c r="D16" s="27" t="s">
        <v>222</v>
      </c>
      <c r="E16" s="28">
        <v>42845</v>
      </c>
      <c r="F16" s="37" t="s">
        <v>15</v>
      </c>
      <c r="G16" s="37" t="s">
        <v>159</v>
      </c>
      <c r="H16" s="29" t="s">
        <v>246</v>
      </c>
      <c r="I16" s="29" t="s">
        <v>178</v>
      </c>
      <c r="J16" s="30">
        <v>979.03</v>
      </c>
      <c r="K16" s="30">
        <v>3916.1</v>
      </c>
      <c r="L16" s="46">
        <f t="shared" si="1"/>
        <v>4895.13</v>
      </c>
      <c r="M16" s="66">
        <v>16</v>
      </c>
      <c r="N16" s="56">
        <v>43497</v>
      </c>
      <c r="O16" s="306"/>
      <c r="R16" s="499"/>
    </row>
    <row r="17" spans="1:18" s="292" customFormat="1">
      <c r="A17" s="44">
        <f t="shared" ref="A17:A24" si="2">A16+1</f>
        <v>8</v>
      </c>
      <c r="B17" s="76">
        <v>3423</v>
      </c>
      <c r="C17" s="76" t="s">
        <v>12</v>
      </c>
      <c r="D17" s="408" t="s">
        <v>487</v>
      </c>
      <c r="E17" s="80">
        <v>45231</v>
      </c>
      <c r="F17" s="38" t="s">
        <v>15</v>
      </c>
      <c r="G17" s="38" t="s">
        <v>159</v>
      </c>
      <c r="H17" s="34" t="s">
        <v>277</v>
      </c>
      <c r="I17" s="34" t="s">
        <v>178</v>
      </c>
      <c r="J17" s="35">
        <v>979.03</v>
      </c>
      <c r="K17" s="35">
        <v>3916.1</v>
      </c>
      <c r="L17" s="47">
        <f t="shared" si="1"/>
        <v>4895.13</v>
      </c>
      <c r="M17" s="64">
        <v>414</v>
      </c>
      <c r="N17" s="54">
        <v>45230</v>
      </c>
      <c r="O17" s="293"/>
      <c r="R17" s="499"/>
    </row>
    <row r="18" spans="1:18" s="292" customFormat="1">
      <c r="A18" s="44">
        <f t="shared" si="2"/>
        <v>9</v>
      </c>
      <c r="B18" s="307">
        <v>3373</v>
      </c>
      <c r="C18" s="307" t="s">
        <v>12</v>
      </c>
      <c r="D18" s="122" t="s">
        <v>282</v>
      </c>
      <c r="E18" s="308">
        <v>44013</v>
      </c>
      <c r="F18" s="63" t="s">
        <v>15</v>
      </c>
      <c r="G18" s="63" t="s">
        <v>159</v>
      </c>
      <c r="H18" s="34" t="s">
        <v>280</v>
      </c>
      <c r="I18" s="59" t="s">
        <v>178</v>
      </c>
      <c r="J18" s="47">
        <v>979.03</v>
      </c>
      <c r="K18" s="47">
        <v>3916.1</v>
      </c>
      <c r="L18" s="47">
        <f t="shared" si="1"/>
        <v>4895.13</v>
      </c>
      <c r="M18" s="67">
        <v>376</v>
      </c>
      <c r="N18" s="60">
        <v>45201</v>
      </c>
      <c r="O18" s="293" t="s">
        <v>248</v>
      </c>
      <c r="R18" s="499"/>
    </row>
    <row r="19" spans="1:18" s="292" customFormat="1">
      <c r="A19" s="44">
        <f t="shared" si="2"/>
        <v>10</v>
      </c>
      <c r="B19" s="32">
        <v>3256</v>
      </c>
      <c r="C19" s="32" t="s">
        <v>12</v>
      </c>
      <c r="D19" s="32" t="s">
        <v>227</v>
      </c>
      <c r="E19" s="33">
        <v>42859</v>
      </c>
      <c r="F19" s="38" t="s">
        <v>15</v>
      </c>
      <c r="G19" s="38" t="s">
        <v>159</v>
      </c>
      <c r="H19" s="34" t="s">
        <v>41</v>
      </c>
      <c r="I19" s="34" t="s">
        <v>175</v>
      </c>
      <c r="J19" s="35">
        <v>979.03</v>
      </c>
      <c r="K19" s="35">
        <v>3916.1</v>
      </c>
      <c r="L19" s="47">
        <f t="shared" si="1"/>
        <v>4895.13</v>
      </c>
      <c r="M19" s="64">
        <v>108</v>
      </c>
      <c r="N19" s="54">
        <v>42859</v>
      </c>
      <c r="O19" s="293" t="s">
        <v>248</v>
      </c>
      <c r="R19" s="499"/>
    </row>
    <row r="20" spans="1:18" s="292" customFormat="1">
      <c r="A20" s="44">
        <f t="shared" si="2"/>
        <v>11</v>
      </c>
      <c r="B20" s="48">
        <v>3338</v>
      </c>
      <c r="C20" s="48" t="s">
        <v>12</v>
      </c>
      <c r="D20" s="48" t="s">
        <v>239</v>
      </c>
      <c r="E20" s="33">
        <v>43262</v>
      </c>
      <c r="F20" s="38" t="s">
        <v>15</v>
      </c>
      <c r="G20" s="38" t="s">
        <v>159</v>
      </c>
      <c r="H20" s="34" t="s">
        <v>16</v>
      </c>
      <c r="I20" s="34" t="s">
        <v>175</v>
      </c>
      <c r="J20" s="35">
        <v>979.03</v>
      </c>
      <c r="K20" s="35">
        <v>3916.1</v>
      </c>
      <c r="L20" s="47">
        <f t="shared" si="1"/>
        <v>4895.13</v>
      </c>
      <c r="M20" s="64">
        <v>57</v>
      </c>
      <c r="N20" s="54">
        <v>44230</v>
      </c>
      <c r="O20" s="293"/>
      <c r="R20" s="499"/>
    </row>
    <row r="21" spans="1:18" s="292" customFormat="1">
      <c r="A21" s="62">
        <f t="shared" si="2"/>
        <v>12</v>
      </c>
      <c r="B21" s="48">
        <v>3428</v>
      </c>
      <c r="C21" s="48" t="s">
        <v>12</v>
      </c>
      <c r="D21" s="48" t="s">
        <v>496</v>
      </c>
      <c r="E21" s="313">
        <v>45343</v>
      </c>
      <c r="F21" s="63" t="s">
        <v>15</v>
      </c>
      <c r="G21" s="63" t="s">
        <v>159</v>
      </c>
      <c r="H21" s="59" t="s">
        <v>384</v>
      </c>
      <c r="I21" s="59" t="s">
        <v>370</v>
      </c>
      <c r="J21" s="47">
        <v>979.03</v>
      </c>
      <c r="K21" s="47">
        <v>3916.1</v>
      </c>
      <c r="L21" s="47">
        <f t="shared" si="1"/>
        <v>4895.13</v>
      </c>
      <c r="M21" s="67">
        <v>58</v>
      </c>
      <c r="N21" s="60">
        <v>45342</v>
      </c>
      <c r="O21" s="293"/>
      <c r="R21" s="499"/>
    </row>
    <row r="22" spans="1:18" s="292" customFormat="1">
      <c r="A22" s="44">
        <f t="shared" si="2"/>
        <v>13</v>
      </c>
      <c r="B22" s="295">
        <v>3388</v>
      </c>
      <c r="C22" s="32" t="s">
        <v>12</v>
      </c>
      <c r="D22" s="388" t="s">
        <v>410</v>
      </c>
      <c r="E22" s="80">
        <v>44460</v>
      </c>
      <c r="F22" s="38" t="s">
        <v>15</v>
      </c>
      <c r="G22" s="38" t="s">
        <v>159</v>
      </c>
      <c r="H22" s="76" t="s">
        <v>32</v>
      </c>
      <c r="I22" s="76" t="s">
        <v>178</v>
      </c>
      <c r="J22" s="35">
        <v>979.03</v>
      </c>
      <c r="K22" s="35">
        <v>3916.1</v>
      </c>
      <c r="L22" s="47">
        <f t="shared" si="1"/>
        <v>4895.13</v>
      </c>
      <c r="M22" s="76">
        <v>305</v>
      </c>
      <c r="N22" s="312">
        <v>44490</v>
      </c>
      <c r="O22" s="293"/>
      <c r="R22" s="499"/>
    </row>
    <row r="23" spans="1:18" s="292" customFormat="1">
      <c r="A23" s="62">
        <f t="shared" si="2"/>
        <v>14</v>
      </c>
      <c r="B23" s="76">
        <v>3328</v>
      </c>
      <c r="C23" s="76" t="s">
        <v>12</v>
      </c>
      <c r="D23" s="76" t="s">
        <v>235</v>
      </c>
      <c r="E23" s="80">
        <v>42859</v>
      </c>
      <c r="F23" s="63" t="s">
        <v>15</v>
      </c>
      <c r="G23" s="63" t="s">
        <v>159</v>
      </c>
      <c r="H23" s="76" t="s">
        <v>14</v>
      </c>
      <c r="I23" s="76" t="s">
        <v>175</v>
      </c>
      <c r="J23" s="47">
        <v>979.03</v>
      </c>
      <c r="K23" s="47">
        <v>3916.1</v>
      </c>
      <c r="L23" s="47">
        <f t="shared" si="1"/>
        <v>4895.13</v>
      </c>
      <c r="M23" s="76">
        <v>354</v>
      </c>
      <c r="N23" s="312">
        <v>44508</v>
      </c>
      <c r="O23" s="306" t="s">
        <v>248</v>
      </c>
      <c r="R23" s="499"/>
    </row>
    <row r="24" spans="1:18" s="292" customFormat="1" ht="15.75" thickBot="1">
      <c r="A24" s="403">
        <f t="shared" si="2"/>
        <v>15</v>
      </c>
      <c r="B24" s="77">
        <v>3394</v>
      </c>
      <c r="C24" s="77" t="s">
        <v>12</v>
      </c>
      <c r="D24" s="419" t="s">
        <v>416</v>
      </c>
      <c r="E24" s="79">
        <v>44511</v>
      </c>
      <c r="F24" s="404" t="s">
        <v>15</v>
      </c>
      <c r="G24" s="404" t="s">
        <v>159</v>
      </c>
      <c r="H24" s="77" t="s">
        <v>27</v>
      </c>
      <c r="I24" s="77" t="s">
        <v>175</v>
      </c>
      <c r="J24" s="405">
        <v>979.03</v>
      </c>
      <c r="K24" s="405">
        <v>3916.1</v>
      </c>
      <c r="L24" s="405">
        <f t="shared" si="1"/>
        <v>4895.13</v>
      </c>
      <c r="M24" s="77">
        <v>355</v>
      </c>
      <c r="N24" s="406">
        <v>44508</v>
      </c>
      <c r="O24" s="306"/>
      <c r="R24" s="499"/>
    </row>
    <row r="25" spans="1:18" s="351" customFormat="1" ht="19.5" thickBot="1">
      <c r="A25" s="69" t="s">
        <v>270</v>
      </c>
      <c r="B25" s="354"/>
      <c r="C25" s="356"/>
      <c r="D25" s="356"/>
      <c r="E25" s="422"/>
      <c r="F25" s="352"/>
      <c r="G25" s="352"/>
      <c r="H25" s="352"/>
      <c r="I25" s="352"/>
      <c r="J25" s="352"/>
      <c r="K25" s="352"/>
      <c r="L25" s="242"/>
      <c r="M25" s="355"/>
      <c r="N25" s="422"/>
      <c r="O25" s="353"/>
      <c r="R25" s="499"/>
    </row>
    <row r="26" spans="1:18" s="292" customFormat="1">
      <c r="A26" s="26">
        <f>A24+1</f>
        <v>16</v>
      </c>
      <c r="B26" s="309">
        <v>3424</v>
      </c>
      <c r="C26" s="309" t="s">
        <v>12</v>
      </c>
      <c r="D26" s="528" t="s">
        <v>488</v>
      </c>
      <c r="E26" s="310">
        <v>45236</v>
      </c>
      <c r="F26" s="37" t="s">
        <v>376</v>
      </c>
      <c r="G26" s="37" t="s">
        <v>157</v>
      </c>
      <c r="H26" s="29" t="s">
        <v>375</v>
      </c>
      <c r="I26" s="29" t="s">
        <v>178</v>
      </c>
      <c r="J26" s="46">
        <v>1811.32</v>
      </c>
      <c r="K26" s="46">
        <v>7245.23</v>
      </c>
      <c r="L26" s="46">
        <f t="shared" si="1"/>
        <v>9056.5499999999993</v>
      </c>
      <c r="M26" s="309">
        <v>421</v>
      </c>
      <c r="N26" s="423">
        <v>45236</v>
      </c>
      <c r="O26" s="293" t="s">
        <v>248</v>
      </c>
      <c r="R26" s="499"/>
    </row>
    <row r="27" spans="1:18" s="292" customFormat="1">
      <c r="A27" s="31">
        <f>A26+1</f>
        <v>17</v>
      </c>
      <c r="B27" s="76">
        <v>3422</v>
      </c>
      <c r="C27" s="76" t="s">
        <v>12</v>
      </c>
      <c r="D27" s="76" t="s">
        <v>479</v>
      </c>
      <c r="E27" s="80">
        <v>45201</v>
      </c>
      <c r="F27" s="38" t="s">
        <v>146</v>
      </c>
      <c r="G27" s="38" t="s">
        <v>157</v>
      </c>
      <c r="H27" s="34" t="s">
        <v>75</v>
      </c>
      <c r="I27" s="34" t="s">
        <v>178</v>
      </c>
      <c r="J27" s="35">
        <v>1811.32</v>
      </c>
      <c r="K27" s="35">
        <v>7245.23</v>
      </c>
      <c r="L27" s="47">
        <f t="shared" si="1"/>
        <v>9056.5499999999993</v>
      </c>
      <c r="M27" s="64">
        <v>365</v>
      </c>
      <c r="N27" s="54">
        <v>45201</v>
      </c>
      <c r="O27" s="293" t="s">
        <v>248</v>
      </c>
      <c r="R27" s="499"/>
    </row>
    <row r="28" spans="1:18" s="292" customFormat="1">
      <c r="A28" s="62">
        <f>A27+1</f>
        <v>18</v>
      </c>
      <c r="B28" s="48">
        <v>3382</v>
      </c>
      <c r="C28" s="32" t="s">
        <v>12</v>
      </c>
      <c r="D28" s="32" t="s">
        <v>355</v>
      </c>
      <c r="E28" s="33">
        <v>44230</v>
      </c>
      <c r="F28" s="38" t="s">
        <v>145</v>
      </c>
      <c r="G28" s="38" t="s">
        <v>157</v>
      </c>
      <c r="H28" s="34" t="s">
        <v>385</v>
      </c>
      <c r="I28" s="34" t="s">
        <v>177</v>
      </c>
      <c r="J28" s="35">
        <v>1811.32</v>
      </c>
      <c r="K28" s="35">
        <v>7245.23</v>
      </c>
      <c r="L28" s="47">
        <f t="shared" si="1"/>
        <v>9056.5499999999993</v>
      </c>
      <c r="M28" s="64">
        <v>54</v>
      </c>
      <c r="N28" s="54">
        <v>44230</v>
      </c>
      <c r="O28" s="306"/>
      <c r="R28" s="499"/>
    </row>
    <row r="29" spans="1:18" s="292" customFormat="1">
      <c r="A29" s="31">
        <f>A28+1</f>
        <v>19</v>
      </c>
      <c r="B29" s="76">
        <v>3419</v>
      </c>
      <c r="C29" s="76" t="s">
        <v>12</v>
      </c>
      <c r="D29" s="76" t="s">
        <v>477</v>
      </c>
      <c r="E29" s="80">
        <v>45201</v>
      </c>
      <c r="F29" s="38" t="s">
        <v>147</v>
      </c>
      <c r="G29" s="38" t="s">
        <v>157</v>
      </c>
      <c r="H29" s="34" t="s">
        <v>76</v>
      </c>
      <c r="I29" s="34" t="s">
        <v>175</v>
      </c>
      <c r="J29" s="35">
        <v>1811.32</v>
      </c>
      <c r="K29" s="35">
        <v>7245.23</v>
      </c>
      <c r="L29" s="47">
        <f t="shared" si="1"/>
        <v>9056.5499999999993</v>
      </c>
      <c r="M29" s="64">
        <v>363</v>
      </c>
      <c r="N29" s="54">
        <v>45201</v>
      </c>
      <c r="O29" s="293"/>
      <c r="R29" s="499"/>
    </row>
    <row r="30" spans="1:18" s="292" customFormat="1">
      <c r="A30" s="409">
        <f>A29+1</f>
        <v>20</v>
      </c>
      <c r="B30" s="76">
        <v>3411</v>
      </c>
      <c r="C30" s="76" t="s">
        <v>12</v>
      </c>
      <c r="D30" s="106" t="s">
        <v>467</v>
      </c>
      <c r="E30" s="80">
        <v>45091</v>
      </c>
      <c r="F30" s="63" t="s">
        <v>373</v>
      </c>
      <c r="G30" s="63" t="s">
        <v>157</v>
      </c>
      <c r="H30" s="59" t="s">
        <v>374</v>
      </c>
      <c r="I30" s="59" t="s">
        <v>370</v>
      </c>
      <c r="J30" s="47">
        <v>1811.32</v>
      </c>
      <c r="K30" s="47">
        <v>7245.23</v>
      </c>
      <c r="L30" s="47">
        <f t="shared" si="1"/>
        <v>9056.5499999999993</v>
      </c>
      <c r="M30" s="67">
        <v>199</v>
      </c>
      <c r="N30" s="60">
        <v>45091</v>
      </c>
      <c r="O30" s="306"/>
      <c r="P30" s="500" t="s">
        <v>452</v>
      </c>
      <c r="R30" s="499"/>
    </row>
    <row r="31" spans="1:18" s="292" customFormat="1" ht="15.75" thickBot="1">
      <c r="A31" s="39">
        <f>A30+1</f>
        <v>21</v>
      </c>
      <c r="B31" s="77">
        <v>3412</v>
      </c>
      <c r="C31" s="77" t="s">
        <v>12</v>
      </c>
      <c r="D31" s="77" t="s">
        <v>468</v>
      </c>
      <c r="E31" s="79">
        <v>45091</v>
      </c>
      <c r="F31" s="40" t="s">
        <v>469</v>
      </c>
      <c r="G31" s="40" t="s">
        <v>157</v>
      </c>
      <c r="H31" s="43" t="s">
        <v>377</v>
      </c>
      <c r="I31" s="43" t="s">
        <v>176</v>
      </c>
      <c r="J31" s="36">
        <v>1811.32</v>
      </c>
      <c r="K31" s="36">
        <v>7245.23</v>
      </c>
      <c r="L31" s="405">
        <f t="shared" si="1"/>
        <v>9056.5499999999993</v>
      </c>
      <c r="M31" s="504">
        <v>201</v>
      </c>
      <c r="N31" s="505">
        <v>45091</v>
      </c>
      <c r="O31" s="293" t="s">
        <v>248</v>
      </c>
      <c r="P31" s="500" t="s">
        <v>452</v>
      </c>
      <c r="R31" s="499"/>
    </row>
    <row r="32" spans="1:18" s="351" customFormat="1" ht="19.5" thickBot="1">
      <c r="A32" s="138" t="s">
        <v>271</v>
      </c>
      <c r="B32" s="357"/>
      <c r="C32" s="358"/>
      <c r="D32" s="358"/>
      <c r="E32" s="520"/>
      <c r="F32" s="356"/>
      <c r="G32" s="356"/>
      <c r="H32" s="356"/>
      <c r="I32" s="356"/>
      <c r="J32" s="356"/>
      <c r="K32" s="356"/>
      <c r="L32" s="242"/>
      <c r="M32" s="359"/>
      <c r="N32" s="424"/>
      <c r="O32" s="353"/>
      <c r="R32" s="499"/>
    </row>
    <row r="33" spans="1:18" s="292" customFormat="1">
      <c r="A33" s="305">
        <f>A31+1</f>
        <v>22</v>
      </c>
      <c r="B33" s="311">
        <v>3359</v>
      </c>
      <c r="C33" s="139" t="s">
        <v>12</v>
      </c>
      <c r="D33" s="311" t="s">
        <v>260</v>
      </c>
      <c r="E33" s="28">
        <v>43556</v>
      </c>
      <c r="F33" s="401" t="s">
        <v>35</v>
      </c>
      <c r="G33" s="37" t="s">
        <v>158</v>
      </c>
      <c r="H33" s="29" t="s">
        <v>36</v>
      </c>
      <c r="I33" s="29" t="s">
        <v>178</v>
      </c>
      <c r="J33" s="30">
        <v>1664.45</v>
      </c>
      <c r="K33" s="30">
        <v>6657.79</v>
      </c>
      <c r="L33" s="46">
        <v>8322.2343999999994</v>
      </c>
      <c r="M33" s="66">
        <v>91</v>
      </c>
      <c r="N33" s="56">
        <v>43585</v>
      </c>
      <c r="O33" s="306"/>
      <c r="R33" s="499"/>
    </row>
    <row r="34" spans="1:18" s="292" customFormat="1">
      <c r="A34" s="31">
        <f>A33+1</f>
        <v>23</v>
      </c>
      <c r="B34" s="48">
        <v>3263</v>
      </c>
      <c r="C34" s="48" t="s">
        <v>12</v>
      </c>
      <c r="D34" s="48" t="s">
        <v>226</v>
      </c>
      <c r="E34" s="33">
        <v>42859</v>
      </c>
      <c r="F34" s="63" t="s">
        <v>382</v>
      </c>
      <c r="G34" s="63" t="s">
        <v>158</v>
      </c>
      <c r="H34" s="59" t="s">
        <v>378</v>
      </c>
      <c r="I34" s="59" t="s">
        <v>178</v>
      </c>
      <c r="J34" s="35">
        <v>1664.45</v>
      </c>
      <c r="K34" s="35">
        <v>6657.79</v>
      </c>
      <c r="L34" s="47">
        <v>8322.2343999999994</v>
      </c>
      <c r="M34" s="64">
        <v>332</v>
      </c>
      <c r="N34" s="54">
        <v>44503</v>
      </c>
      <c r="O34" s="293" t="s">
        <v>248</v>
      </c>
      <c r="R34" s="499"/>
    </row>
    <row r="35" spans="1:18" s="292" customFormat="1">
      <c r="A35" s="31">
        <f t="shared" ref="A35:A58" si="3">A34+1</f>
        <v>24</v>
      </c>
      <c r="B35" s="454">
        <v>2420</v>
      </c>
      <c r="C35" s="454" t="s">
        <v>28</v>
      </c>
      <c r="D35" s="454" t="s">
        <v>115</v>
      </c>
      <c r="E35" s="455">
        <v>39356</v>
      </c>
      <c r="F35" s="63" t="s">
        <v>55</v>
      </c>
      <c r="G35" s="38" t="s">
        <v>158</v>
      </c>
      <c r="H35" s="34" t="s">
        <v>56</v>
      </c>
      <c r="I35" s="34" t="s">
        <v>178</v>
      </c>
      <c r="J35" s="35">
        <v>0</v>
      </c>
      <c r="K35" s="35">
        <v>6657.79</v>
      </c>
      <c r="L35" s="47">
        <v>8322.2343999999994</v>
      </c>
      <c r="M35" s="67">
        <v>118</v>
      </c>
      <c r="N35" s="60">
        <v>44652</v>
      </c>
      <c r="O35" s="306" t="s">
        <v>248</v>
      </c>
      <c r="R35" s="499"/>
    </row>
    <row r="36" spans="1:18" s="292" customFormat="1">
      <c r="A36" s="31">
        <f t="shared" si="3"/>
        <v>25</v>
      </c>
      <c r="B36" s="48">
        <v>3413</v>
      </c>
      <c r="C36" s="48" t="s">
        <v>12</v>
      </c>
      <c r="D36" s="48" t="s">
        <v>472</v>
      </c>
      <c r="E36" s="313">
        <v>45124</v>
      </c>
      <c r="F36" s="63" t="s">
        <v>241</v>
      </c>
      <c r="G36" s="38" t="s">
        <v>158</v>
      </c>
      <c r="H36" s="90" t="s">
        <v>242</v>
      </c>
      <c r="I36" s="34" t="s">
        <v>178</v>
      </c>
      <c r="J36" s="35">
        <v>1664.45</v>
      </c>
      <c r="K36" s="35">
        <v>6657.79</v>
      </c>
      <c r="L36" s="47">
        <v>8322.2343999999994</v>
      </c>
      <c r="M36" s="64">
        <v>431</v>
      </c>
      <c r="N36" s="54">
        <v>45243</v>
      </c>
      <c r="O36" s="293"/>
      <c r="R36" s="499"/>
    </row>
    <row r="37" spans="1:18" s="292" customFormat="1">
      <c r="A37" s="31">
        <f t="shared" si="3"/>
        <v>26</v>
      </c>
      <c r="B37" s="307">
        <v>3418</v>
      </c>
      <c r="C37" s="307" t="s">
        <v>12</v>
      </c>
      <c r="D37" s="122" t="s">
        <v>478</v>
      </c>
      <c r="E37" s="308">
        <v>45171</v>
      </c>
      <c r="F37" s="63" t="s">
        <v>278</v>
      </c>
      <c r="G37" s="38" t="s">
        <v>158</v>
      </c>
      <c r="H37" s="34" t="s">
        <v>277</v>
      </c>
      <c r="I37" s="34" t="s">
        <v>178</v>
      </c>
      <c r="J37" s="35">
        <v>1664.45</v>
      </c>
      <c r="K37" s="35">
        <v>6657.79</v>
      </c>
      <c r="L37" s="47">
        <v>8322.2343999999994</v>
      </c>
      <c r="M37" s="391">
        <v>362</v>
      </c>
      <c r="N37" s="402">
        <v>45201</v>
      </c>
      <c r="O37" s="293" t="s">
        <v>248</v>
      </c>
      <c r="R37" s="499"/>
    </row>
    <row r="38" spans="1:18" s="292" customFormat="1">
      <c r="A38" s="31">
        <f t="shared" si="3"/>
        <v>27</v>
      </c>
      <c r="B38" s="48">
        <v>3366</v>
      </c>
      <c r="C38" s="48" t="s">
        <v>12</v>
      </c>
      <c r="D38" s="273" t="s">
        <v>442</v>
      </c>
      <c r="E38" s="33">
        <v>43857</v>
      </c>
      <c r="F38" s="63" t="s">
        <v>279</v>
      </c>
      <c r="G38" s="38" t="s">
        <v>158</v>
      </c>
      <c r="H38" s="34" t="s">
        <v>280</v>
      </c>
      <c r="I38" s="34" t="s">
        <v>178</v>
      </c>
      <c r="J38" s="35">
        <v>1664.45</v>
      </c>
      <c r="K38" s="35">
        <v>6657.79</v>
      </c>
      <c r="L38" s="47">
        <v>8322.2343999999994</v>
      </c>
      <c r="M38" s="64">
        <v>39</v>
      </c>
      <c r="N38" s="54">
        <v>43857</v>
      </c>
      <c r="O38" s="293" t="s">
        <v>248</v>
      </c>
      <c r="R38" s="499"/>
    </row>
    <row r="39" spans="1:18" s="292" customFormat="1">
      <c r="A39" s="31">
        <f t="shared" si="3"/>
        <v>28</v>
      </c>
      <c r="B39" s="307">
        <v>3417</v>
      </c>
      <c r="C39" s="48" t="s">
        <v>12</v>
      </c>
      <c r="D39" s="122" t="s">
        <v>476</v>
      </c>
      <c r="E39" s="308">
        <v>45175</v>
      </c>
      <c r="F39" s="63" t="s">
        <v>275</v>
      </c>
      <c r="G39" s="38" t="s">
        <v>158</v>
      </c>
      <c r="H39" s="38" t="s">
        <v>276</v>
      </c>
      <c r="I39" s="34" t="s">
        <v>178</v>
      </c>
      <c r="J39" s="35">
        <v>1664.45</v>
      </c>
      <c r="K39" s="35">
        <v>6657.79</v>
      </c>
      <c r="L39" s="47">
        <v>8322.2343999999994</v>
      </c>
      <c r="M39" s="64">
        <v>331</v>
      </c>
      <c r="N39" s="54">
        <v>45175</v>
      </c>
      <c r="O39" s="293"/>
      <c r="R39" s="499"/>
    </row>
    <row r="40" spans="1:18" s="292" customFormat="1">
      <c r="A40" s="62">
        <f t="shared" si="3"/>
        <v>29</v>
      </c>
      <c r="B40" s="48">
        <v>2819</v>
      </c>
      <c r="C40" s="48" t="s">
        <v>28</v>
      </c>
      <c r="D40" s="48" t="s">
        <v>444</v>
      </c>
      <c r="E40" s="33">
        <v>40269</v>
      </c>
      <c r="F40" s="63" t="s">
        <v>283</v>
      </c>
      <c r="G40" s="63" t="s">
        <v>158</v>
      </c>
      <c r="H40" s="59" t="s">
        <v>284</v>
      </c>
      <c r="I40" s="59" t="s">
        <v>177</v>
      </c>
      <c r="J40" s="47">
        <v>0</v>
      </c>
      <c r="K40" s="47">
        <v>6657.79</v>
      </c>
      <c r="L40" s="47">
        <v>8322.2343999999994</v>
      </c>
      <c r="M40" s="67">
        <v>435</v>
      </c>
      <c r="N40" s="60">
        <v>45243</v>
      </c>
      <c r="O40" s="306"/>
      <c r="R40" s="499"/>
    </row>
    <row r="41" spans="1:18" s="292" customFormat="1">
      <c r="A41" s="62">
        <f t="shared" si="3"/>
        <v>30</v>
      </c>
      <c r="B41" s="48">
        <v>3312</v>
      </c>
      <c r="C41" s="48" t="s">
        <v>12</v>
      </c>
      <c r="D41" s="48" t="s">
        <v>230</v>
      </c>
      <c r="E41" s="313">
        <v>42926</v>
      </c>
      <c r="F41" s="63" t="s">
        <v>285</v>
      </c>
      <c r="G41" s="63" t="s">
        <v>158</v>
      </c>
      <c r="H41" s="59" t="s">
        <v>49</v>
      </c>
      <c r="I41" s="59" t="s">
        <v>177</v>
      </c>
      <c r="J41" s="47">
        <v>1664.45</v>
      </c>
      <c r="K41" s="47">
        <v>6657.79</v>
      </c>
      <c r="L41" s="47">
        <v>8322.2343999999994</v>
      </c>
      <c r="M41" s="67">
        <v>56</v>
      </c>
      <c r="N41" s="60">
        <v>44230</v>
      </c>
      <c r="O41" s="306"/>
      <c r="R41" s="499"/>
    </row>
    <row r="42" spans="1:18" s="292" customFormat="1">
      <c r="A42" s="62">
        <f t="shared" si="3"/>
        <v>31</v>
      </c>
      <c r="B42" s="76">
        <v>3387</v>
      </c>
      <c r="C42" s="76" t="s">
        <v>12</v>
      </c>
      <c r="D42" s="76" t="s">
        <v>361</v>
      </c>
      <c r="E42" s="80">
        <v>44354</v>
      </c>
      <c r="F42" s="63" t="s">
        <v>37</v>
      </c>
      <c r="G42" s="63" t="s">
        <v>158</v>
      </c>
      <c r="H42" s="59" t="s">
        <v>30</v>
      </c>
      <c r="I42" s="59" t="s">
        <v>175</v>
      </c>
      <c r="J42" s="47">
        <v>1664.45</v>
      </c>
      <c r="K42" s="47">
        <v>6657.79</v>
      </c>
      <c r="L42" s="47">
        <v>8322.2343999999994</v>
      </c>
      <c r="M42" s="67">
        <v>179</v>
      </c>
      <c r="N42" s="60">
        <v>44354</v>
      </c>
      <c r="O42" s="306" t="s">
        <v>248</v>
      </c>
      <c r="R42" s="499"/>
    </row>
    <row r="43" spans="1:18" s="292" customFormat="1">
      <c r="A43" s="62">
        <f t="shared" si="3"/>
        <v>32</v>
      </c>
      <c r="B43" s="76">
        <v>3427</v>
      </c>
      <c r="C43" s="76" t="s">
        <v>12</v>
      </c>
      <c r="D43" s="76" t="s">
        <v>497</v>
      </c>
      <c r="E43" s="80">
        <v>45328</v>
      </c>
      <c r="F43" s="63" t="s">
        <v>40</v>
      </c>
      <c r="G43" s="63" t="s">
        <v>158</v>
      </c>
      <c r="H43" s="59" t="s">
        <v>41</v>
      </c>
      <c r="I43" s="59" t="s">
        <v>175</v>
      </c>
      <c r="J43" s="47">
        <v>1664.45</v>
      </c>
      <c r="K43" s="47">
        <v>6657.79</v>
      </c>
      <c r="L43" s="47">
        <v>8322.2343999999994</v>
      </c>
      <c r="M43" s="67">
        <v>42</v>
      </c>
      <c r="N43" s="60">
        <v>45327</v>
      </c>
      <c r="O43" s="306"/>
      <c r="R43" s="499"/>
    </row>
    <row r="44" spans="1:18" s="292" customFormat="1">
      <c r="A44" s="62">
        <f t="shared" si="3"/>
        <v>33</v>
      </c>
      <c r="B44" s="76">
        <v>3409</v>
      </c>
      <c r="C44" s="76" t="s">
        <v>12</v>
      </c>
      <c r="D44" s="76" t="s">
        <v>443</v>
      </c>
      <c r="E44" s="80">
        <v>44805</v>
      </c>
      <c r="F44" s="63" t="s">
        <v>78</v>
      </c>
      <c r="G44" s="63" t="s">
        <v>158</v>
      </c>
      <c r="H44" s="63" t="s">
        <v>78</v>
      </c>
      <c r="I44" s="63" t="s">
        <v>175</v>
      </c>
      <c r="J44" s="47">
        <v>1664.45</v>
      </c>
      <c r="K44" s="47">
        <v>6657.79</v>
      </c>
      <c r="L44" s="47">
        <v>8322.2343999999994</v>
      </c>
      <c r="M44" s="76">
        <v>302</v>
      </c>
      <c r="N44" s="312">
        <v>44805</v>
      </c>
      <c r="O44" s="306" t="s">
        <v>248</v>
      </c>
      <c r="R44" s="499"/>
    </row>
    <row r="45" spans="1:18" s="292" customFormat="1">
      <c r="A45" s="62">
        <f t="shared" si="3"/>
        <v>34</v>
      </c>
      <c r="B45" s="273">
        <v>3392</v>
      </c>
      <c r="C45" s="420" t="s">
        <v>12</v>
      </c>
      <c r="D45" s="420" t="s">
        <v>420</v>
      </c>
      <c r="E45" s="506">
        <v>44508</v>
      </c>
      <c r="F45" s="63" t="s">
        <v>42</v>
      </c>
      <c r="G45" s="63" t="s">
        <v>158</v>
      </c>
      <c r="H45" s="59" t="s">
        <v>14</v>
      </c>
      <c r="I45" s="59" t="s">
        <v>175</v>
      </c>
      <c r="J45" s="47">
        <v>1664.45</v>
      </c>
      <c r="K45" s="47">
        <v>6657.79</v>
      </c>
      <c r="L45" s="47">
        <v>8322.2343999999994</v>
      </c>
      <c r="M45" s="67">
        <v>350</v>
      </c>
      <c r="N45" s="60">
        <v>44508</v>
      </c>
      <c r="O45" s="306" t="s">
        <v>248</v>
      </c>
      <c r="R45" s="499"/>
    </row>
    <row r="46" spans="1:18" s="292" customFormat="1">
      <c r="A46" s="62">
        <f t="shared" si="3"/>
        <v>35</v>
      </c>
      <c r="B46" s="76">
        <v>3414</v>
      </c>
      <c r="C46" s="76" t="s">
        <v>12</v>
      </c>
      <c r="D46" s="76" t="s">
        <v>473</v>
      </c>
      <c r="E46" s="80">
        <v>45124</v>
      </c>
      <c r="F46" s="63" t="s">
        <v>45</v>
      </c>
      <c r="G46" s="63" t="s">
        <v>158</v>
      </c>
      <c r="H46" s="59" t="s">
        <v>150</v>
      </c>
      <c r="I46" s="59" t="s">
        <v>175</v>
      </c>
      <c r="J46" s="47">
        <v>1664.45</v>
      </c>
      <c r="K46" s="47">
        <v>6657.79</v>
      </c>
      <c r="L46" s="47">
        <v>8322.2343999999994</v>
      </c>
      <c r="M46" s="67">
        <v>432</v>
      </c>
      <c r="N46" s="60">
        <v>45243</v>
      </c>
      <c r="O46" s="306" t="s">
        <v>248</v>
      </c>
      <c r="R46" s="499"/>
    </row>
    <row r="47" spans="1:18" s="292" customFormat="1">
      <c r="A47" s="31">
        <f t="shared" si="3"/>
        <v>36</v>
      </c>
      <c r="B47" s="48">
        <v>3327</v>
      </c>
      <c r="C47" s="48" t="s">
        <v>12</v>
      </c>
      <c r="D47" s="48" t="s">
        <v>236</v>
      </c>
      <c r="E47" s="33">
        <v>43108</v>
      </c>
      <c r="F47" s="63" t="s">
        <v>46</v>
      </c>
      <c r="G47" s="38" t="s">
        <v>158</v>
      </c>
      <c r="H47" s="34" t="s">
        <v>47</v>
      </c>
      <c r="I47" s="34" t="s">
        <v>175</v>
      </c>
      <c r="J47" s="35">
        <v>1664.45</v>
      </c>
      <c r="K47" s="35">
        <v>6657.79</v>
      </c>
      <c r="L47" s="47">
        <v>8322.2343999999994</v>
      </c>
      <c r="M47" s="64">
        <v>1</v>
      </c>
      <c r="N47" s="54">
        <v>43102</v>
      </c>
      <c r="O47" s="293"/>
      <c r="R47" s="499"/>
    </row>
    <row r="48" spans="1:18" s="292" customFormat="1">
      <c r="A48" s="62">
        <f t="shared" si="3"/>
        <v>37</v>
      </c>
      <c r="B48" s="48">
        <v>3426</v>
      </c>
      <c r="C48" s="48" t="s">
        <v>12</v>
      </c>
      <c r="D48" s="48" t="s">
        <v>498</v>
      </c>
      <c r="E48" s="313">
        <v>45328</v>
      </c>
      <c r="F48" s="63" t="s">
        <v>50</v>
      </c>
      <c r="G48" s="63" t="s">
        <v>158</v>
      </c>
      <c r="H48" s="59" t="s">
        <v>16</v>
      </c>
      <c r="I48" s="59" t="s">
        <v>175</v>
      </c>
      <c r="J48" s="47">
        <v>1664.45</v>
      </c>
      <c r="K48" s="47">
        <v>6657.79</v>
      </c>
      <c r="L48" s="47">
        <v>8322.2343999999994</v>
      </c>
      <c r="M48" s="541">
        <v>41</v>
      </c>
      <c r="N48" s="402">
        <v>45327</v>
      </c>
      <c r="O48" s="306" t="s">
        <v>248</v>
      </c>
      <c r="R48" s="499"/>
    </row>
    <row r="49" spans="1:18" s="292" customFormat="1">
      <c r="A49" s="31">
        <f t="shared" si="3"/>
        <v>38</v>
      </c>
      <c r="B49" s="48">
        <v>3325</v>
      </c>
      <c r="C49" s="48" t="s">
        <v>12</v>
      </c>
      <c r="D49" s="48" t="s">
        <v>204</v>
      </c>
      <c r="E49" s="33">
        <v>43053</v>
      </c>
      <c r="F49" s="63" t="s">
        <v>383</v>
      </c>
      <c r="G49" s="38" t="s">
        <v>158</v>
      </c>
      <c r="H49" s="34" t="s">
        <v>61</v>
      </c>
      <c r="I49" s="34" t="s">
        <v>175</v>
      </c>
      <c r="J49" s="35">
        <v>1664.45</v>
      </c>
      <c r="K49" s="35">
        <v>6657.79</v>
      </c>
      <c r="L49" s="47">
        <v>8322.2343999999994</v>
      </c>
      <c r="M49" s="64">
        <v>436</v>
      </c>
      <c r="N49" s="54">
        <v>43052</v>
      </c>
      <c r="O49" s="293"/>
      <c r="R49" s="499"/>
    </row>
    <row r="50" spans="1:18" s="292" customFormat="1">
      <c r="A50" s="62">
        <f t="shared" si="3"/>
        <v>39</v>
      </c>
      <c r="B50" s="273">
        <v>3425</v>
      </c>
      <c r="C50" s="420" t="s">
        <v>12</v>
      </c>
      <c r="D50" s="408" t="s">
        <v>490</v>
      </c>
      <c r="E50" s="506">
        <v>45243</v>
      </c>
      <c r="F50" s="63" t="s">
        <v>379</v>
      </c>
      <c r="G50" s="273" t="s">
        <v>158</v>
      </c>
      <c r="H50" s="273" t="s">
        <v>380</v>
      </c>
      <c r="I50" s="59" t="s">
        <v>370</v>
      </c>
      <c r="J50" s="35">
        <v>1664.45</v>
      </c>
      <c r="K50" s="47">
        <v>6657.79</v>
      </c>
      <c r="L50" s="47">
        <v>8322.2343999999994</v>
      </c>
      <c r="M50" s="67">
        <v>79</v>
      </c>
      <c r="N50" s="60">
        <v>45362</v>
      </c>
      <c r="O50" s="293"/>
      <c r="P50" s="500" t="s">
        <v>452</v>
      </c>
      <c r="R50" s="499"/>
    </row>
    <row r="51" spans="1:18" s="292" customFormat="1">
      <c r="A51" s="31">
        <f t="shared" si="3"/>
        <v>40</v>
      </c>
      <c r="B51" s="273">
        <v>3429</v>
      </c>
      <c r="C51" s="420" t="s">
        <v>12</v>
      </c>
      <c r="D51" s="408" t="s">
        <v>508</v>
      </c>
      <c r="E51" s="529">
        <v>45362</v>
      </c>
      <c r="F51" s="63" t="s">
        <v>381</v>
      </c>
      <c r="G51" s="38" t="s">
        <v>158</v>
      </c>
      <c r="H51" s="387" t="s">
        <v>409</v>
      </c>
      <c r="I51" s="34" t="s">
        <v>370</v>
      </c>
      <c r="J51" s="35">
        <v>1664.45</v>
      </c>
      <c r="K51" s="35">
        <v>6657.79</v>
      </c>
      <c r="L51" s="47">
        <v>8322.2343999999994</v>
      </c>
      <c r="M51" s="64">
        <v>77</v>
      </c>
      <c r="N51" s="60">
        <v>45362</v>
      </c>
      <c r="O51" s="293"/>
      <c r="R51" s="499"/>
    </row>
    <row r="52" spans="1:18" s="292" customFormat="1">
      <c r="A52" s="31">
        <f t="shared" si="3"/>
        <v>41</v>
      </c>
      <c r="B52" s="48">
        <v>3283</v>
      </c>
      <c r="C52" s="48" t="s">
        <v>12</v>
      </c>
      <c r="D52" s="48" t="s">
        <v>229</v>
      </c>
      <c r="E52" s="33">
        <v>42872</v>
      </c>
      <c r="F52" s="63" t="s">
        <v>33</v>
      </c>
      <c r="G52" s="38" t="s">
        <v>158</v>
      </c>
      <c r="H52" s="34" t="s">
        <v>34</v>
      </c>
      <c r="I52" s="34" t="s">
        <v>387</v>
      </c>
      <c r="J52" s="35">
        <v>1664.45</v>
      </c>
      <c r="K52" s="35">
        <v>6657.79</v>
      </c>
      <c r="L52" s="47">
        <v>8322.2343999999994</v>
      </c>
      <c r="M52" s="64">
        <v>183</v>
      </c>
      <c r="N52" s="54">
        <v>42879</v>
      </c>
      <c r="O52" s="293" t="s">
        <v>248</v>
      </c>
      <c r="P52" s="314"/>
      <c r="R52" s="499"/>
    </row>
    <row r="53" spans="1:18" s="292" customFormat="1">
      <c r="A53" s="31">
        <f t="shared" si="3"/>
        <v>42</v>
      </c>
      <c r="B53" s="48">
        <v>3340</v>
      </c>
      <c r="C53" s="48" t="s">
        <v>12</v>
      </c>
      <c r="D53" s="48" t="s">
        <v>240</v>
      </c>
      <c r="E53" s="33">
        <v>43286</v>
      </c>
      <c r="F53" s="63" t="s">
        <v>38</v>
      </c>
      <c r="G53" s="38" t="s">
        <v>158</v>
      </c>
      <c r="H53" s="34" t="s">
        <v>39</v>
      </c>
      <c r="I53" s="34" t="s">
        <v>387</v>
      </c>
      <c r="J53" s="35">
        <v>1664.45</v>
      </c>
      <c r="K53" s="35">
        <v>6657.79</v>
      </c>
      <c r="L53" s="47">
        <v>8322.2343999999994</v>
      </c>
      <c r="M53" s="64">
        <v>153</v>
      </c>
      <c r="N53" s="54">
        <v>43286</v>
      </c>
      <c r="O53" s="293" t="s">
        <v>248</v>
      </c>
      <c r="R53" s="499"/>
    </row>
    <row r="54" spans="1:18" s="292" customFormat="1">
      <c r="A54" s="31">
        <f t="shared" si="3"/>
        <v>43</v>
      </c>
      <c r="B54" s="48">
        <v>3220</v>
      </c>
      <c r="C54" s="48" t="s">
        <v>12</v>
      </c>
      <c r="D54" s="48" t="s">
        <v>171</v>
      </c>
      <c r="E54" s="33">
        <v>42552</v>
      </c>
      <c r="F54" s="63" t="s">
        <v>43</v>
      </c>
      <c r="G54" s="38" t="s">
        <v>158</v>
      </c>
      <c r="H54" s="34" t="s">
        <v>44</v>
      </c>
      <c r="I54" s="34" t="s">
        <v>387</v>
      </c>
      <c r="J54" s="35">
        <v>1664.45</v>
      </c>
      <c r="K54" s="35">
        <v>6657.79</v>
      </c>
      <c r="L54" s="47">
        <v>8322.2343999999994</v>
      </c>
      <c r="M54" s="64">
        <v>227</v>
      </c>
      <c r="N54" s="54">
        <v>42556</v>
      </c>
      <c r="O54" s="293"/>
      <c r="R54" s="499"/>
    </row>
    <row r="55" spans="1:18" s="292" customFormat="1">
      <c r="A55" s="62">
        <f t="shared" si="3"/>
        <v>44</v>
      </c>
      <c r="B55" s="76">
        <v>2474</v>
      </c>
      <c r="C55" s="76" t="s">
        <v>28</v>
      </c>
      <c r="D55" s="76" t="s">
        <v>52</v>
      </c>
      <c r="E55" s="80">
        <v>39491</v>
      </c>
      <c r="F55" s="63" t="s">
        <v>415</v>
      </c>
      <c r="G55" s="63" t="s">
        <v>158</v>
      </c>
      <c r="H55" s="59" t="s">
        <v>51</v>
      </c>
      <c r="I55" s="59" t="s">
        <v>176</v>
      </c>
      <c r="J55" s="47">
        <v>0</v>
      </c>
      <c r="K55" s="47">
        <v>6657.79</v>
      </c>
      <c r="L55" s="47">
        <v>8322.2343999999994</v>
      </c>
      <c r="M55" s="67">
        <v>204</v>
      </c>
      <c r="N55" s="60">
        <v>45091</v>
      </c>
      <c r="O55" s="306" t="s">
        <v>248</v>
      </c>
      <c r="P55" s="500" t="s">
        <v>452</v>
      </c>
      <c r="R55" s="499"/>
    </row>
    <row r="56" spans="1:18" s="292" customFormat="1">
      <c r="A56" s="31">
        <f t="shared" si="3"/>
        <v>45</v>
      </c>
      <c r="B56" s="48">
        <v>2415</v>
      </c>
      <c r="C56" s="48" t="s">
        <v>28</v>
      </c>
      <c r="D56" s="254" t="s">
        <v>114</v>
      </c>
      <c r="E56" s="33">
        <v>39349</v>
      </c>
      <c r="F56" s="38" t="s">
        <v>53</v>
      </c>
      <c r="G56" s="38" t="s">
        <v>158</v>
      </c>
      <c r="H56" s="34" t="s">
        <v>54</v>
      </c>
      <c r="I56" s="34" t="s">
        <v>176</v>
      </c>
      <c r="J56" s="35">
        <v>0</v>
      </c>
      <c r="K56" s="35">
        <v>6657.79</v>
      </c>
      <c r="L56" s="47">
        <v>8322.2343999999994</v>
      </c>
      <c r="M56" s="64">
        <v>442</v>
      </c>
      <c r="N56" s="54">
        <v>42583</v>
      </c>
      <c r="O56" s="293"/>
      <c r="R56" s="499"/>
    </row>
    <row r="57" spans="1:18" s="292" customFormat="1">
      <c r="A57" s="31">
        <f t="shared" si="3"/>
        <v>46</v>
      </c>
      <c r="B57" s="48">
        <v>3167</v>
      </c>
      <c r="C57" s="48" t="s">
        <v>28</v>
      </c>
      <c r="D57" s="48" t="s">
        <v>186</v>
      </c>
      <c r="E57" s="33">
        <v>42128</v>
      </c>
      <c r="F57" s="38" t="s">
        <v>58</v>
      </c>
      <c r="G57" s="38" t="s">
        <v>158</v>
      </c>
      <c r="H57" s="34" t="s">
        <v>59</v>
      </c>
      <c r="I57" s="34" t="s">
        <v>176</v>
      </c>
      <c r="J57" s="35">
        <v>0</v>
      </c>
      <c r="K57" s="35">
        <v>6657.79</v>
      </c>
      <c r="L57" s="47">
        <v>8322.2343999999994</v>
      </c>
      <c r="M57" s="64">
        <v>126</v>
      </c>
      <c r="N57" s="54">
        <v>45031</v>
      </c>
      <c r="O57" s="293"/>
      <c r="P57" s="500" t="s">
        <v>452</v>
      </c>
      <c r="R57" s="499"/>
    </row>
    <row r="58" spans="1:18" s="292" customFormat="1" ht="15.75" thickBot="1">
      <c r="A58" s="39">
        <f t="shared" si="3"/>
        <v>47</v>
      </c>
      <c r="B58" s="83">
        <v>2382</v>
      </c>
      <c r="C58" s="83" t="s">
        <v>28</v>
      </c>
      <c r="D58" s="83" t="s">
        <v>57</v>
      </c>
      <c r="E58" s="42">
        <v>39342</v>
      </c>
      <c r="F58" s="40" t="s">
        <v>455</v>
      </c>
      <c r="G58" s="40" t="s">
        <v>158</v>
      </c>
      <c r="H58" s="43" t="s">
        <v>60</v>
      </c>
      <c r="I58" s="43" t="s">
        <v>176</v>
      </c>
      <c r="J58" s="36">
        <v>0</v>
      </c>
      <c r="K58" s="36">
        <v>6657.79</v>
      </c>
      <c r="L58" s="405">
        <v>8322.2343999999994</v>
      </c>
      <c r="M58" s="65">
        <v>125</v>
      </c>
      <c r="N58" s="55">
        <v>45031</v>
      </c>
      <c r="O58" s="293"/>
      <c r="P58" s="500" t="s">
        <v>452</v>
      </c>
      <c r="R58" s="499"/>
    </row>
    <row r="59" spans="1:18" s="351" customFormat="1" ht="19.5" thickBot="1">
      <c r="A59" s="69" t="s">
        <v>272</v>
      </c>
      <c r="B59" s="354"/>
      <c r="C59" s="349"/>
      <c r="D59" s="349"/>
      <c r="E59" s="425"/>
      <c r="F59" s="349"/>
      <c r="G59" s="349"/>
      <c r="H59" s="349"/>
      <c r="I59" s="349"/>
      <c r="J59" s="349"/>
      <c r="K59" s="349"/>
      <c r="L59" s="242"/>
      <c r="M59" s="360"/>
      <c r="N59" s="425"/>
      <c r="O59" s="353"/>
      <c r="R59" s="499"/>
    </row>
    <row r="60" spans="1:18" s="292" customFormat="1">
      <c r="A60" s="26">
        <f>A58+1</f>
        <v>48</v>
      </c>
      <c r="B60" s="139">
        <v>3384</v>
      </c>
      <c r="C60" s="48" t="s">
        <v>12</v>
      </c>
      <c r="D60" s="48" t="s">
        <v>360</v>
      </c>
      <c r="E60" s="33">
        <v>44298</v>
      </c>
      <c r="F60" s="37" t="s">
        <v>67</v>
      </c>
      <c r="G60" s="37" t="s">
        <v>160</v>
      </c>
      <c r="H60" s="29" t="s">
        <v>68</v>
      </c>
      <c r="I60" s="29" t="s">
        <v>178</v>
      </c>
      <c r="J60" s="30">
        <v>881.12</v>
      </c>
      <c r="K60" s="30">
        <v>3524.49</v>
      </c>
      <c r="L60" s="46">
        <f t="shared" si="1"/>
        <v>4405.6099999999997</v>
      </c>
      <c r="M60" s="66">
        <v>412</v>
      </c>
      <c r="N60" s="56">
        <v>45231</v>
      </c>
      <c r="O60" s="295" t="s">
        <v>248</v>
      </c>
      <c r="P60" s="314"/>
      <c r="R60" s="499"/>
    </row>
    <row r="61" spans="1:18" s="418" customFormat="1">
      <c r="A61" s="414">
        <f>A60+1</f>
        <v>49</v>
      </c>
      <c r="B61" s="76">
        <v>3403</v>
      </c>
      <c r="C61" s="76" t="s">
        <v>12</v>
      </c>
      <c r="D61" s="76" t="s">
        <v>437</v>
      </c>
      <c r="E61" s="80">
        <v>44664</v>
      </c>
      <c r="F61" s="415" t="s">
        <v>67</v>
      </c>
      <c r="G61" s="415" t="s">
        <v>160</v>
      </c>
      <c r="H61" s="59" t="s">
        <v>419</v>
      </c>
      <c r="I61" s="78" t="s">
        <v>175</v>
      </c>
      <c r="J61" s="416">
        <v>881.12</v>
      </c>
      <c r="K61" s="416">
        <v>3524.49</v>
      </c>
      <c r="L61" s="47">
        <f t="shared" si="1"/>
        <v>4405.6099999999997</v>
      </c>
      <c r="M61" s="435">
        <v>138</v>
      </c>
      <c r="N61" s="312">
        <v>44664</v>
      </c>
      <c r="O61" s="283" t="s">
        <v>248</v>
      </c>
      <c r="R61" s="499"/>
    </row>
    <row r="62" spans="1:18" s="292" customFormat="1">
      <c r="A62" s="31">
        <f t="shared" ref="A62:A68" si="4">A61+1</f>
        <v>50</v>
      </c>
      <c r="B62" s="32">
        <v>3420</v>
      </c>
      <c r="C62" s="32" t="s">
        <v>12</v>
      </c>
      <c r="D62" s="32" t="s">
        <v>480</v>
      </c>
      <c r="E62" s="33">
        <v>45201</v>
      </c>
      <c r="F62" s="38" t="s">
        <v>67</v>
      </c>
      <c r="G62" s="38" t="s">
        <v>160</v>
      </c>
      <c r="H62" s="34" t="s">
        <v>231</v>
      </c>
      <c r="I62" s="34" t="s">
        <v>178</v>
      </c>
      <c r="J62" s="35">
        <v>881.12</v>
      </c>
      <c r="K62" s="35">
        <v>3524.49</v>
      </c>
      <c r="L62" s="47">
        <f t="shared" si="1"/>
        <v>4405.6099999999997</v>
      </c>
      <c r="M62" s="64">
        <v>364</v>
      </c>
      <c r="N62" s="54">
        <v>45201</v>
      </c>
      <c r="O62" s="295" t="s">
        <v>248</v>
      </c>
      <c r="R62" s="499"/>
    </row>
    <row r="63" spans="1:18" s="292" customFormat="1">
      <c r="A63" s="31">
        <f t="shared" si="4"/>
        <v>51</v>
      </c>
      <c r="B63" s="76">
        <v>3362</v>
      </c>
      <c r="C63" s="76" t="s">
        <v>12</v>
      </c>
      <c r="D63" s="106" t="s">
        <v>263</v>
      </c>
      <c r="E63" s="80">
        <v>43587</v>
      </c>
      <c r="F63" s="38" t="s">
        <v>67</v>
      </c>
      <c r="G63" s="38" t="s">
        <v>160</v>
      </c>
      <c r="H63" s="34" t="s">
        <v>36</v>
      </c>
      <c r="I63" s="34" t="s">
        <v>178</v>
      </c>
      <c r="J63" s="35">
        <v>881.12</v>
      </c>
      <c r="K63" s="35">
        <v>3524.49</v>
      </c>
      <c r="L63" s="47">
        <f t="shared" si="1"/>
        <v>4405.6099999999997</v>
      </c>
      <c r="M63" s="67">
        <v>202</v>
      </c>
      <c r="N63" s="60">
        <v>45091</v>
      </c>
      <c r="O63" s="295" t="s">
        <v>248</v>
      </c>
      <c r="P63" s="500" t="s">
        <v>452</v>
      </c>
      <c r="R63" s="499"/>
    </row>
    <row r="64" spans="1:18" s="292" customFormat="1">
      <c r="A64" s="31">
        <f t="shared" si="4"/>
        <v>52</v>
      </c>
      <c r="B64" s="76">
        <v>3400</v>
      </c>
      <c r="C64" s="76" t="s">
        <v>12</v>
      </c>
      <c r="D64" s="76" t="s">
        <v>436</v>
      </c>
      <c r="E64" s="80">
        <v>44635</v>
      </c>
      <c r="F64" s="38" t="s">
        <v>67</v>
      </c>
      <c r="G64" s="38" t="s">
        <v>160</v>
      </c>
      <c r="H64" s="34" t="s">
        <v>386</v>
      </c>
      <c r="I64" s="34" t="s">
        <v>175</v>
      </c>
      <c r="J64" s="35">
        <v>881.12</v>
      </c>
      <c r="K64" s="35">
        <v>3524.49</v>
      </c>
      <c r="L64" s="47">
        <f t="shared" si="1"/>
        <v>4405.6099999999997</v>
      </c>
      <c r="M64" s="294">
        <v>109</v>
      </c>
      <c r="N64" s="60">
        <v>44634</v>
      </c>
      <c r="O64" s="293" t="s">
        <v>248</v>
      </c>
      <c r="R64" s="499"/>
    </row>
    <row r="65" spans="1:18" s="292" customFormat="1">
      <c r="A65" s="31">
        <f t="shared" si="4"/>
        <v>53</v>
      </c>
      <c r="B65" s="295">
        <v>3341</v>
      </c>
      <c r="C65" s="315" t="s">
        <v>12</v>
      </c>
      <c r="D65" s="90" t="s">
        <v>257</v>
      </c>
      <c r="E65" s="316">
        <v>43293</v>
      </c>
      <c r="F65" s="38" t="s">
        <v>67</v>
      </c>
      <c r="G65" s="38" t="s">
        <v>160</v>
      </c>
      <c r="H65" s="136" t="s">
        <v>122</v>
      </c>
      <c r="I65" s="34" t="s">
        <v>175</v>
      </c>
      <c r="J65" s="35">
        <v>881.12</v>
      </c>
      <c r="K65" s="35">
        <v>3524.49</v>
      </c>
      <c r="L65" s="47">
        <f t="shared" si="1"/>
        <v>4405.6099999999997</v>
      </c>
      <c r="M65" s="64">
        <v>161</v>
      </c>
      <c r="N65" s="54">
        <v>43293</v>
      </c>
      <c r="O65" s="295" t="s">
        <v>248</v>
      </c>
      <c r="R65" s="499"/>
    </row>
    <row r="66" spans="1:18" s="292" customFormat="1">
      <c r="A66" s="31">
        <f t="shared" si="4"/>
        <v>54</v>
      </c>
      <c r="B66" s="32">
        <v>2295</v>
      </c>
      <c r="C66" s="32" t="s">
        <v>12</v>
      </c>
      <c r="D66" s="32" t="s">
        <v>69</v>
      </c>
      <c r="E66" s="33">
        <v>38657</v>
      </c>
      <c r="F66" s="38" t="s">
        <v>67</v>
      </c>
      <c r="G66" s="38" t="s">
        <v>160</v>
      </c>
      <c r="H66" s="34" t="s">
        <v>70</v>
      </c>
      <c r="I66" s="34" t="s">
        <v>175</v>
      </c>
      <c r="J66" s="35">
        <v>881.12</v>
      </c>
      <c r="K66" s="35">
        <v>3524.49</v>
      </c>
      <c r="L66" s="47">
        <f t="shared" si="1"/>
        <v>4405.6099999999997</v>
      </c>
      <c r="M66" s="64">
        <v>109</v>
      </c>
      <c r="N66" s="54">
        <v>38657</v>
      </c>
      <c r="O66" s="295" t="s">
        <v>248</v>
      </c>
      <c r="R66" s="499"/>
    </row>
    <row r="67" spans="1:18" s="292" customFormat="1">
      <c r="A67" s="31">
        <f t="shared" si="4"/>
        <v>55</v>
      </c>
      <c r="B67" s="295">
        <v>3208</v>
      </c>
      <c r="C67" s="32" t="s">
        <v>12</v>
      </c>
      <c r="D67" s="315" t="s">
        <v>144</v>
      </c>
      <c r="E67" s="33">
        <v>42388</v>
      </c>
      <c r="F67" s="38" t="s">
        <v>67</v>
      </c>
      <c r="G67" s="38" t="s">
        <v>160</v>
      </c>
      <c r="H67" s="389" t="s">
        <v>16</v>
      </c>
      <c r="I67" s="34" t="s">
        <v>175</v>
      </c>
      <c r="J67" s="35">
        <v>881.12</v>
      </c>
      <c r="K67" s="35">
        <v>3524.49</v>
      </c>
      <c r="L67" s="47">
        <f t="shared" si="1"/>
        <v>4405.6099999999997</v>
      </c>
      <c r="M67" s="64">
        <v>24</v>
      </c>
      <c r="N67" s="54">
        <v>42397</v>
      </c>
      <c r="O67" s="295"/>
      <c r="R67" s="499"/>
    </row>
    <row r="68" spans="1:18" s="292" customFormat="1" ht="15.75" thickBot="1">
      <c r="A68" s="39">
        <f t="shared" si="4"/>
        <v>56</v>
      </c>
      <c r="B68" s="319">
        <v>3389</v>
      </c>
      <c r="C68" s="32" t="s">
        <v>12</v>
      </c>
      <c r="D68" s="388" t="s">
        <v>411</v>
      </c>
      <c r="E68" s="33">
        <v>44491</v>
      </c>
      <c r="F68" s="38" t="s">
        <v>67</v>
      </c>
      <c r="G68" s="38" t="s">
        <v>160</v>
      </c>
      <c r="H68" s="34" t="s">
        <v>246</v>
      </c>
      <c r="I68" s="34" t="s">
        <v>178</v>
      </c>
      <c r="J68" s="35">
        <v>881.12</v>
      </c>
      <c r="K68" s="35">
        <v>3524.49</v>
      </c>
      <c r="L68" s="405">
        <f t="shared" si="1"/>
        <v>4405.6099999999997</v>
      </c>
      <c r="M68" s="64">
        <v>310</v>
      </c>
      <c r="N68" s="54">
        <v>44490</v>
      </c>
      <c r="O68" s="295" t="s">
        <v>248</v>
      </c>
      <c r="R68" s="499"/>
    </row>
    <row r="69" spans="1:18" s="351" customFormat="1" ht="19.5" thickBot="1">
      <c r="A69" s="69" t="s">
        <v>274</v>
      </c>
      <c r="B69" s="354"/>
      <c r="C69" s="352"/>
      <c r="D69" s="352"/>
      <c r="E69" s="422"/>
      <c r="F69" s="352"/>
      <c r="G69" s="352"/>
      <c r="H69" s="352"/>
      <c r="I69" s="352"/>
      <c r="J69" s="352"/>
      <c r="K69" s="352"/>
      <c r="L69" s="242"/>
      <c r="M69" s="355"/>
      <c r="N69" s="422"/>
      <c r="O69" s="353"/>
      <c r="R69" s="499"/>
    </row>
    <row r="70" spans="1:18" s="292" customFormat="1">
      <c r="A70" s="26">
        <f>A68+1</f>
        <v>57</v>
      </c>
      <c r="B70" s="27">
        <v>2280</v>
      </c>
      <c r="C70" s="27" t="s">
        <v>12</v>
      </c>
      <c r="D70" s="27" t="s">
        <v>71</v>
      </c>
      <c r="E70" s="28">
        <v>38335</v>
      </c>
      <c r="F70" s="37" t="s">
        <v>243</v>
      </c>
      <c r="G70" s="37" t="s">
        <v>161</v>
      </c>
      <c r="H70" s="29" t="s">
        <v>66</v>
      </c>
      <c r="I70" s="29" t="s">
        <v>177</v>
      </c>
      <c r="J70" s="30">
        <v>636.36</v>
      </c>
      <c r="K70" s="30">
        <v>2545.4699999999998</v>
      </c>
      <c r="L70" s="46">
        <f t="shared" si="1"/>
        <v>3181.83</v>
      </c>
      <c r="M70" s="66">
        <v>30</v>
      </c>
      <c r="N70" s="56">
        <v>42774</v>
      </c>
      <c r="O70" s="293"/>
      <c r="R70" s="499"/>
    </row>
    <row r="71" spans="1:18" s="292" customFormat="1">
      <c r="A71" s="31">
        <f>A70+1</f>
        <v>58</v>
      </c>
      <c r="B71" s="32">
        <v>2308</v>
      </c>
      <c r="C71" s="32" t="s">
        <v>12</v>
      </c>
      <c r="D71" s="32" t="s">
        <v>17</v>
      </c>
      <c r="E71" s="33">
        <v>38749</v>
      </c>
      <c r="F71" s="38" t="s">
        <v>243</v>
      </c>
      <c r="G71" s="38" t="s">
        <v>161</v>
      </c>
      <c r="H71" s="34" t="s">
        <v>18</v>
      </c>
      <c r="I71" s="34" t="s">
        <v>176</v>
      </c>
      <c r="J71" s="35">
        <v>636.36</v>
      </c>
      <c r="K71" s="35">
        <v>2545.4699999999998</v>
      </c>
      <c r="L71" s="47">
        <f t="shared" si="1"/>
        <v>3181.83</v>
      </c>
      <c r="M71" s="76">
        <v>307</v>
      </c>
      <c r="N71" s="312">
        <v>44454</v>
      </c>
      <c r="O71" s="293"/>
      <c r="R71" s="499"/>
    </row>
    <row r="72" spans="1:18" s="292" customFormat="1">
      <c r="A72" s="31">
        <f>A71+1</f>
        <v>59</v>
      </c>
      <c r="B72" s="32">
        <v>2508</v>
      </c>
      <c r="C72" s="32" t="s">
        <v>12</v>
      </c>
      <c r="D72" s="32" t="s">
        <v>24</v>
      </c>
      <c r="E72" s="33">
        <v>39576</v>
      </c>
      <c r="F72" s="38" t="s">
        <v>243</v>
      </c>
      <c r="G72" s="38" t="s">
        <v>161</v>
      </c>
      <c r="H72" s="34" t="s">
        <v>18</v>
      </c>
      <c r="I72" s="34" t="s">
        <v>176</v>
      </c>
      <c r="J72" s="35">
        <v>636.36</v>
      </c>
      <c r="K72" s="35">
        <v>2545.4699999999998</v>
      </c>
      <c r="L72" s="47">
        <f t="shared" si="1"/>
        <v>3181.83</v>
      </c>
      <c r="M72" s="76">
        <v>309</v>
      </c>
      <c r="N72" s="312">
        <v>44454</v>
      </c>
      <c r="O72" s="293"/>
      <c r="R72" s="499"/>
    </row>
    <row r="73" spans="1:18" s="292" customFormat="1">
      <c r="A73" s="62">
        <f>A72+1</f>
        <v>60</v>
      </c>
      <c r="B73" s="76">
        <v>3396</v>
      </c>
      <c r="C73" s="76" t="s">
        <v>12</v>
      </c>
      <c r="D73" s="420" t="s">
        <v>417</v>
      </c>
      <c r="E73" s="80">
        <v>44511</v>
      </c>
      <c r="F73" s="63" t="s">
        <v>243</v>
      </c>
      <c r="G73" s="63" t="s">
        <v>161</v>
      </c>
      <c r="H73" s="59" t="s">
        <v>419</v>
      </c>
      <c r="I73" s="59" t="s">
        <v>175</v>
      </c>
      <c r="J73" s="47">
        <v>636.36</v>
      </c>
      <c r="K73" s="47">
        <v>2545.4699999999998</v>
      </c>
      <c r="L73" s="47">
        <f t="shared" ref="L73:L96" si="5">J73+K73</f>
        <v>3181.83</v>
      </c>
      <c r="M73" s="76">
        <v>357</v>
      </c>
      <c r="N73" s="312">
        <v>44508</v>
      </c>
      <c r="O73" s="306"/>
      <c r="R73" s="499"/>
    </row>
    <row r="74" spans="1:18" s="292" customFormat="1" ht="15.75" thickBot="1">
      <c r="A74" s="403">
        <f>A73+1</f>
        <v>61</v>
      </c>
      <c r="B74" s="77">
        <v>3395</v>
      </c>
      <c r="C74" s="77" t="s">
        <v>12</v>
      </c>
      <c r="D74" s="421" t="s">
        <v>418</v>
      </c>
      <c r="E74" s="79">
        <v>44511</v>
      </c>
      <c r="F74" s="404" t="s">
        <v>243</v>
      </c>
      <c r="G74" s="404" t="s">
        <v>161</v>
      </c>
      <c r="H74" s="407" t="s">
        <v>150</v>
      </c>
      <c r="I74" s="407" t="s">
        <v>175</v>
      </c>
      <c r="J74" s="405">
        <v>636.36</v>
      </c>
      <c r="K74" s="405">
        <v>2545.4699999999998</v>
      </c>
      <c r="L74" s="405">
        <f t="shared" si="5"/>
        <v>3181.83</v>
      </c>
      <c r="M74" s="77">
        <v>356</v>
      </c>
      <c r="N74" s="406">
        <v>44508</v>
      </c>
      <c r="O74" s="306"/>
      <c r="R74" s="499"/>
    </row>
    <row r="75" spans="1:18" s="351" customFormat="1" ht="19.5" thickBot="1">
      <c r="A75" s="317" t="s">
        <v>273</v>
      </c>
      <c r="B75" s="361"/>
      <c r="C75" s="352"/>
      <c r="D75" s="349"/>
      <c r="E75" s="422"/>
      <c r="F75" s="352"/>
      <c r="G75" s="352"/>
      <c r="H75" s="352"/>
      <c r="I75" s="352"/>
      <c r="J75" s="352"/>
      <c r="K75" s="352"/>
      <c r="L75" s="242"/>
      <c r="M75" s="355"/>
      <c r="N75" s="426"/>
      <c r="O75" s="353"/>
      <c r="R75" s="499"/>
    </row>
    <row r="76" spans="1:18" s="418" customFormat="1">
      <c r="A76" s="436">
        <f>A74+1</f>
        <v>62</v>
      </c>
      <c r="B76" s="484">
        <v>3410</v>
      </c>
      <c r="C76" s="48" t="s">
        <v>12</v>
      </c>
      <c r="D76" s="484" t="s">
        <v>447</v>
      </c>
      <c r="E76" s="485">
        <v>44897</v>
      </c>
      <c r="F76" s="437" t="s">
        <v>244</v>
      </c>
      <c r="G76" s="437" t="s">
        <v>163</v>
      </c>
      <c r="H76" s="438" t="s">
        <v>386</v>
      </c>
      <c r="I76" s="438" t="s">
        <v>175</v>
      </c>
      <c r="J76" s="439">
        <v>293.70999999999998</v>
      </c>
      <c r="K76" s="439">
        <v>1174.82</v>
      </c>
      <c r="L76" s="46">
        <f t="shared" si="5"/>
        <v>1468.53</v>
      </c>
      <c r="M76" s="391">
        <v>381</v>
      </c>
      <c r="N76" s="402">
        <v>44897</v>
      </c>
      <c r="O76" s="283" t="s">
        <v>248</v>
      </c>
      <c r="R76" s="499"/>
    </row>
    <row r="77" spans="1:18" s="292" customFormat="1">
      <c r="A77" s="31">
        <f t="shared" ref="A77:A96" si="6">A76+1</f>
        <v>63</v>
      </c>
      <c r="B77" s="76">
        <v>3416</v>
      </c>
      <c r="C77" s="76" t="s">
        <v>12</v>
      </c>
      <c r="D77" s="106" t="s">
        <v>475</v>
      </c>
      <c r="E77" s="80">
        <v>45170</v>
      </c>
      <c r="F77" s="38" t="s">
        <v>244</v>
      </c>
      <c r="G77" s="38" t="s">
        <v>163</v>
      </c>
      <c r="H77" s="34" t="s">
        <v>332</v>
      </c>
      <c r="I77" s="34" t="s">
        <v>175</v>
      </c>
      <c r="J77" s="35">
        <v>293.70999999999998</v>
      </c>
      <c r="K77" s="35">
        <v>1174.82</v>
      </c>
      <c r="L77" s="47">
        <f t="shared" si="5"/>
        <v>1468.53</v>
      </c>
      <c r="M77" s="67">
        <v>324</v>
      </c>
      <c r="N77" s="60">
        <v>45173</v>
      </c>
      <c r="O77" s="295" t="s">
        <v>248</v>
      </c>
      <c r="R77" s="499"/>
    </row>
    <row r="78" spans="1:18" s="292" customFormat="1">
      <c r="A78" s="31">
        <f t="shared" si="6"/>
        <v>64</v>
      </c>
      <c r="B78" s="32">
        <v>3343</v>
      </c>
      <c r="C78" s="32" t="s">
        <v>12</v>
      </c>
      <c r="D78" s="32" t="s">
        <v>254</v>
      </c>
      <c r="E78" s="33">
        <v>43321</v>
      </c>
      <c r="F78" s="38" t="s">
        <v>244</v>
      </c>
      <c r="G78" s="38" t="s">
        <v>163</v>
      </c>
      <c r="H78" s="34" t="s">
        <v>36</v>
      </c>
      <c r="I78" s="34" t="s">
        <v>175</v>
      </c>
      <c r="J78" s="35">
        <v>293.70999999999998</v>
      </c>
      <c r="K78" s="35">
        <v>1174.82</v>
      </c>
      <c r="L78" s="47">
        <f t="shared" si="5"/>
        <v>1468.53</v>
      </c>
      <c r="M78" s="64">
        <v>186</v>
      </c>
      <c r="N78" s="54">
        <v>43321</v>
      </c>
      <c r="O78" s="295" t="s">
        <v>248</v>
      </c>
      <c r="R78" s="499"/>
    </row>
    <row r="79" spans="1:18" s="292" customFormat="1">
      <c r="A79" s="31">
        <f t="shared" si="6"/>
        <v>65</v>
      </c>
      <c r="B79" s="76">
        <v>3386</v>
      </c>
      <c r="C79" s="76" t="s">
        <v>12</v>
      </c>
      <c r="D79" s="76" t="s">
        <v>362</v>
      </c>
      <c r="E79" s="80">
        <v>44354</v>
      </c>
      <c r="F79" s="38" t="s">
        <v>244</v>
      </c>
      <c r="G79" s="38" t="s">
        <v>163</v>
      </c>
      <c r="H79" s="34" t="s">
        <v>32</v>
      </c>
      <c r="I79" s="34" t="s">
        <v>178</v>
      </c>
      <c r="J79" s="35">
        <v>293.70999999999998</v>
      </c>
      <c r="K79" s="35">
        <v>1174.82</v>
      </c>
      <c r="L79" s="47">
        <f t="shared" si="5"/>
        <v>1468.53</v>
      </c>
      <c r="M79" s="76">
        <v>181</v>
      </c>
      <c r="N79" s="312">
        <v>44354</v>
      </c>
      <c r="O79" s="293" t="s">
        <v>248</v>
      </c>
      <c r="R79" s="499"/>
    </row>
    <row r="80" spans="1:18" s="292" customFormat="1">
      <c r="A80" s="31">
        <f t="shared" si="6"/>
        <v>66</v>
      </c>
      <c r="B80" s="32">
        <v>3081</v>
      </c>
      <c r="C80" s="32" t="s">
        <v>12</v>
      </c>
      <c r="D80" s="32" t="s">
        <v>13</v>
      </c>
      <c r="E80" s="33">
        <v>42024</v>
      </c>
      <c r="F80" s="38" t="s">
        <v>244</v>
      </c>
      <c r="G80" s="38" t="s">
        <v>163</v>
      </c>
      <c r="H80" s="34" t="s">
        <v>14</v>
      </c>
      <c r="I80" s="34" t="s">
        <v>175</v>
      </c>
      <c r="J80" s="35">
        <v>293.70999999999998</v>
      </c>
      <c r="K80" s="35">
        <v>1174.82</v>
      </c>
      <c r="L80" s="47">
        <f t="shared" si="5"/>
        <v>1468.53</v>
      </c>
      <c r="M80" s="64">
        <v>19</v>
      </c>
      <c r="N80" s="54">
        <v>42024</v>
      </c>
      <c r="O80" s="295"/>
      <c r="R80" s="499"/>
    </row>
    <row r="81" spans="1:18" s="292" customFormat="1" ht="15.75" thickBot="1">
      <c r="A81" s="39">
        <f>A80+1</f>
        <v>67</v>
      </c>
      <c r="B81" s="319">
        <v>3201</v>
      </c>
      <c r="C81" s="319" t="s">
        <v>12</v>
      </c>
      <c r="D81" s="319" t="s">
        <v>84</v>
      </c>
      <c r="E81" s="320">
        <v>42292</v>
      </c>
      <c r="F81" s="40" t="s">
        <v>244</v>
      </c>
      <c r="G81" s="321" t="s">
        <v>163</v>
      </c>
      <c r="H81" s="321" t="s">
        <v>258</v>
      </c>
      <c r="I81" s="321" t="s">
        <v>175</v>
      </c>
      <c r="J81" s="36">
        <v>293.70999999999998</v>
      </c>
      <c r="K81" s="36">
        <v>1174.82</v>
      </c>
      <c r="L81" s="405">
        <f t="shared" si="5"/>
        <v>1468.53</v>
      </c>
      <c r="M81" s="322">
        <v>375</v>
      </c>
      <c r="N81" s="323">
        <v>42292</v>
      </c>
      <c r="O81" s="295"/>
      <c r="R81" s="499"/>
    </row>
    <row r="82" spans="1:18" s="351" customFormat="1" ht="19.5" thickBot="1">
      <c r="A82" s="362"/>
      <c r="B82" s="324" t="s">
        <v>196</v>
      </c>
      <c r="C82" s="363"/>
      <c r="D82" s="363"/>
      <c r="E82" s="521"/>
      <c r="F82" s="349"/>
      <c r="G82" s="349"/>
      <c r="H82" s="349"/>
      <c r="I82" s="349"/>
      <c r="J82" s="349"/>
      <c r="K82" s="349"/>
      <c r="L82" s="242"/>
      <c r="M82" s="360"/>
      <c r="N82" s="425"/>
      <c r="O82" s="353"/>
      <c r="R82" s="499"/>
    </row>
    <row r="83" spans="1:18" s="292" customFormat="1">
      <c r="A83" s="26">
        <f>A81+1</f>
        <v>68</v>
      </c>
      <c r="B83" s="318">
        <v>3381</v>
      </c>
      <c r="C83" s="318" t="s">
        <v>12</v>
      </c>
      <c r="D83" s="318" t="s">
        <v>354</v>
      </c>
      <c r="E83" s="310">
        <v>44230</v>
      </c>
      <c r="F83" s="37" t="s">
        <v>197</v>
      </c>
      <c r="G83" s="37" t="s">
        <v>163</v>
      </c>
      <c r="H83" s="29" t="s">
        <v>356</v>
      </c>
      <c r="I83" s="29" t="s">
        <v>176</v>
      </c>
      <c r="J83" s="459">
        <v>293.70999999999998</v>
      </c>
      <c r="K83" s="459">
        <v>1174.82</v>
      </c>
      <c r="L83" s="46">
        <f t="shared" si="5"/>
        <v>1468.53</v>
      </c>
      <c r="M83" s="66">
        <v>60</v>
      </c>
      <c r="N83" s="56">
        <v>44230</v>
      </c>
      <c r="O83" s="293"/>
      <c r="R83" s="499"/>
    </row>
    <row r="84" spans="1:18" s="292" customFormat="1">
      <c r="A84" s="31">
        <f t="shared" si="6"/>
        <v>69</v>
      </c>
      <c r="B84" s="32">
        <v>3316</v>
      </c>
      <c r="C84" s="32" t="s">
        <v>12</v>
      </c>
      <c r="D84" s="32" t="s">
        <v>245</v>
      </c>
      <c r="E84" s="33">
        <v>42948</v>
      </c>
      <c r="F84" s="38" t="s">
        <v>197</v>
      </c>
      <c r="G84" s="38" t="s">
        <v>163</v>
      </c>
      <c r="H84" s="125" t="s">
        <v>27</v>
      </c>
      <c r="I84" s="34" t="s">
        <v>175</v>
      </c>
      <c r="J84" s="35">
        <v>293.70999999999998</v>
      </c>
      <c r="K84" s="35">
        <v>1174.82</v>
      </c>
      <c r="L84" s="47">
        <f t="shared" si="5"/>
        <v>1468.53</v>
      </c>
      <c r="M84" s="64">
        <v>300</v>
      </c>
      <c r="N84" s="54">
        <v>42948</v>
      </c>
      <c r="O84" s="293" t="s">
        <v>248</v>
      </c>
      <c r="R84" s="499"/>
    </row>
    <row r="85" spans="1:18" s="418" customFormat="1">
      <c r="A85" s="414">
        <f t="shared" si="6"/>
        <v>70</v>
      </c>
      <c r="B85" s="76">
        <v>3397</v>
      </c>
      <c r="C85" s="76" t="s">
        <v>12</v>
      </c>
      <c r="D85" s="76" t="s">
        <v>426</v>
      </c>
      <c r="E85" s="80">
        <v>44532</v>
      </c>
      <c r="F85" s="415" t="s">
        <v>197</v>
      </c>
      <c r="G85" s="415" t="s">
        <v>163</v>
      </c>
      <c r="H85" s="78" t="s">
        <v>419</v>
      </c>
      <c r="I85" s="78" t="s">
        <v>175</v>
      </c>
      <c r="J85" s="416">
        <v>293.70999999999998</v>
      </c>
      <c r="K85" s="416">
        <v>1174.82</v>
      </c>
      <c r="L85" s="47">
        <f t="shared" si="5"/>
        <v>1468.53</v>
      </c>
      <c r="M85" s="76">
        <v>405</v>
      </c>
      <c r="N85" s="312">
        <v>44533</v>
      </c>
      <c r="O85" s="417"/>
      <c r="R85" s="499"/>
    </row>
    <row r="86" spans="1:18" s="292" customFormat="1">
      <c r="A86" s="31">
        <f t="shared" si="6"/>
        <v>71</v>
      </c>
      <c r="B86" s="32">
        <v>2504</v>
      </c>
      <c r="C86" s="32" t="s">
        <v>12</v>
      </c>
      <c r="D86" s="32" t="s">
        <v>19</v>
      </c>
      <c r="E86" s="33">
        <v>39576</v>
      </c>
      <c r="F86" s="38" t="s">
        <v>197</v>
      </c>
      <c r="G86" s="38" t="s">
        <v>163</v>
      </c>
      <c r="H86" s="34" t="s">
        <v>20</v>
      </c>
      <c r="I86" s="34" t="s">
        <v>176</v>
      </c>
      <c r="J86" s="35">
        <v>293.70999999999998</v>
      </c>
      <c r="K86" s="35">
        <v>1174.82</v>
      </c>
      <c r="L86" s="47">
        <f t="shared" si="5"/>
        <v>1468.53</v>
      </c>
      <c r="M86" s="64">
        <v>43</v>
      </c>
      <c r="N86" s="54">
        <v>39576</v>
      </c>
      <c r="O86" s="293"/>
      <c r="R86" s="499"/>
    </row>
    <row r="87" spans="1:18" s="292" customFormat="1">
      <c r="A87" s="31">
        <f t="shared" si="6"/>
        <v>72</v>
      </c>
      <c r="B87" s="32">
        <v>2506</v>
      </c>
      <c r="C87" s="32" t="s">
        <v>12</v>
      </c>
      <c r="D87" s="32" t="s">
        <v>22</v>
      </c>
      <c r="E87" s="33">
        <v>39576</v>
      </c>
      <c r="F87" s="38" t="s">
        <v>197</v>
      </c>
      <c r="G87" s="38" t="s">
        <v>163</v>
      </c>
      <c r="H87" s="34" t="s">
        <v>21</v>
      </c>
      <c r="I87" s="34" t="s">
        <v>176</v>
      </c>
      <c r="J87" s="35">
        <v>293.70999999999998</v>
      </c>
      <c r="K87" s="35">
        <v>1174.82</v>
      </c>
      <c r="L87" s="47">
        <f t="shared" si="5"/>
        <v>1468.53</v>
      </c>
      <c r="M87" s="64">
        <v>41</v>
      </c>
      <c r="N87" s="54">
        <v>39576</v>
      </c>
      <c r="O87" s="293"/>
      <c r="R87" s="499"/>
    </row>
    <row r="88" spans="1:18" s="292" customFormat="1">
      <c r="A88" s="31">
        <f t="shared" si="6"/>
        <v>73</v>
      </c>
      <c r="B88" s="32">
        <v>2507</v>
      </c>
      <c r="C88" s="32" t="s">
        <v>12</v>
      </c>
      <c r="D88" s="32" t="s">
        <v>23</v>
      </c>
      <c r="E88" s="33">
        <v>39576</v>
      </c>
      <c r="F88" s="38" t="s">
        <v>197</v>
      </c>
      <c r="G88" s="38" t="s">
        <v>163</v>
      </c>
      <c r="H88" s="34" t="s">
        <v>21</v>
      </c>
      <c r="I88" s="34" t="s">
        <v>176</v>
      </c>
      <c r="J88" s="35">
        <v>293.70999999999998</v>
      </c>
      <c r="K88" s="35">
        <v>1174.82</v>
      </c>
      <c r="L88" s="47">
        <f t="shared" si="5"/>
        <v>1468.53</v>
      </c>
      <c r="M88" s="64">
        <v>40</v>
      </c>
      <c r="N88" s="54">
        <v>39576</v>
      </c>
      <c r="O88" s="293"/>
      <c r="R88" s="499"/>
    </row>
    <row r="89" spans="1:18" s="292" customFormat="1">
      <c r="A89" s="31">
        <f t="shared" si="6"/>
        <v>74</v>
      </c>
      <c r="B89" s="32">
        <v>2509</v>
      </c>
      <c r="C89" s="32" t="s">
        <v>12</v>
      </c>
      <c r="D89" s="32" t="s">
        <v>25</v>
      </c>
      <c r="E89" s="33">
        <v>39576</v>
      </c>
      <c r="F89" s="38" t="s">
        <v>197</v>
      </c>
      <c r="G89" s="38" t="s">
        <v>163</v>
      </c>
      <c r="H89" s="34" t="s">
        <v>26</v>
      </c>
      <c r="I89" s="34" t="s">
        <v>176</v>
      </c>
      <c r="J89" s="35">
        <v>293.70999999999998</v>
      </c>
      <c r="K89" s="35">
        <v>1174.82</v>
      </c>
      <c r="L89" s="47">
        <f t="shared" si="5"/>
        <v>1468.53</v>
      </c>
      <c r="M89" s="64">
        <v>38</v>
      </c>
      <c r="N89" s="54">
        <v>39576</v>
      </c>
      <c r="O89" s="293"/>
      <c r="R89" s="499"/>
    </row>
    <row r="90" spans="1:18" s="292" customFormat="1" ht="15.75" thickBot="1">
      <c r="A90" s="31">
        <f t="shared" si="6"/>
        <v>75</v>
      </c>
      <c r="B90" s="41">
        <v>3398</v>
      </c>
      <c r="C90" s="41" t="s">
        <v>12</v>
      </c>
      <c r="D90" s="41" t="s">
        <v>428</v>
      </c>
      <c r="E90" s="42">
        <v>44602</v>
      </c>
      <c r="F90" s="40" t="s">
        <v>197</v>
      </c>
      <c r="G90" s="40" t="s">
        <v>163</v>
      </c>
      <c r="H90" s="43" t="s">
        <v>18</v>
      </c>
      <c r="I90" s="43" t="s">
        <v>176</v>
      </c>
      <c r="J90" s="36">
        <v>293.70999999999998</v>
      </c>
      <c r="K90" s="36">
        <v>1174.82</v>
      </c>
      <c r="L90" s="405">
        <f t="shared" si="5"/>
        <v>1468.53</v>
      </c>
      <c r="M90" s="65">
        <v>76</v>
      </c>
      <c r="N90" s="55">
        <v>44602</v>
      </c>
      <c r="O90" s="293"/>
      <c r="R90" s="499"/>
    </row>
    <row r="91" spans="1:18" s="351" customFormat="1" ht="19.5" thickBot="1">
      <c r="A91" s="51" t="s">
        <v>267</v>
      </c>
      <c r="B91" s="348"/>
      <c r="C91" s="352"/>
      <c r="D91" s="352"/>
      <c r="E91" s="422"/>
      <c r="F91" s="352"/>
      <c r="G91" s="352"/>
      <c r="H91" s="352"/>
      <c r="I91" s="352"/>
      <c r="J91" s="352"/>
      <c r="K91" s="352"/>
      <c r="L91" s="242"/>
      <c r="M91" s="355"/>
      <c r="N91" s="422"/>
      <c r="O91" s="353"/>
      <c r="R91" s="499"/>
    </row>
    <row r="92" spans="1:18" s="292" customFormat="1">
      <c r="A92" s="26">
        <f>A90+1</f>
        <v>76</v>
      </c>
      <c r="B92" s="457">
        <v>3361</v>
      </c>
      <c r="C92" s="32" t="s">
        <v>12</v>
      </c>
      <c r="D92" s="295" t="s">
        <v>264</v>
      </c>
      <c r="E92" s="33">
        <v>43587</v>
      </c>
      <c r="F92" s="37" t="s">
        <v>74</v>
      </c>
      <c r="G92" s="37" t="s">
        <v>162</v>
      </c>
      <c r="H92" s="34" t="s">
        <v>36</v>
      </c>
      <c r="I92" s="34" t="s">
        <v>177</v>
      </c>
      <c r="J92" s="30">
        <v>391.6</v>
      </c>
      <c r="K92" s="30">
        <v>1566.44</v>
      </c>
      <c r="L92" s="46">
        <f t="shared" si="5"/>
        <v>1958.04</v>
      </c>
      <c r="M92" s="66">
        <v>161</v>
      </c>
      <c r="N92" s="56">
        <v>44685</v>
      </c>
      <c r="O92" s="293" t="s">
        <v>248</v>
      </c>
      <c r="R92" s="499"/>
    </row>
    <row r="93" spans="1:18" s="292" customFormat="1">
      <c r="A93" s="31">
        <f t="shared" si="6"/>
        <v>77</v>
      </c>
      <c r="B93" s="32">
        <v>2548</v>
      </c>
      <c r="C93" s="32" t="s">
        <v>28</v>
      </c>
      <c r="D93" s="32" t="s">
        <v>73</v>
      </c>
      <c r="E93" s="33">
        <v>39601</v>
      </c>
      <c r="F93" s="38" t="s">
        <v>74</v>
      </c>
      <c r="G93" s="38" t="s">
        <v>162</v>
      </c>
      <c r="H93" s="34" t="s">
        <v>64</v>
      </c>
      <c r="I93" s="34" t="s">
        <v>175</v>
      </c>
      <c r="J93" s="35">
        <v>0</v>
      </c>
      <c r="K93" s="35">
        <v>1566.44</v>
      </c>
      <c r="L93" s="47">
        <f t="shared" si="5"/>
        <v>1566.44</v>
      </c>
      <c r="M93" s="64">
        <v>4</v>
      </c>
      <c r="N93" s="54">
        <v>40575</v>
      </c>
      <c r="O93" s="293"/>
      <c r="R93" s="499"/>
    </row>
    <row r="94" spans="1:18" s="292" customFormat="1">
      <c r="A94" s="31">
        <f t="shared" si="6"/>
        <v>78</v>
      </c>
      <c r="B94" s="295">
        <v>3221</v>
      </c>
      <c r="C94" s="295" t="s">
        <v>12</v>
      </c>
      <c r="D94" s="295" t="s">
        <v>179</v>
      </c>
      <c r="E94" s="325">
        <v>42566</v>
      </c>
      <c r="F94" s="38" t="s">
        <v>74</v>
      </c>
      <c r="G94" s="38" t="s">
        <v>162</v>
      </c>
      <c r="H94" s="34" t="s">
        <v>149</v>
      </c>
      <c r="I94" s="34" t="s">
        <v>181</v>
      </c>
      <c r="J94" s="35">
        <v>391.6</v>
      </c>
      <c r="K94" s="35">
        <v>1566.44</v>
      </c>
      <c r="L94" s="47">
        <f t="shared" si="5"/>
        <v>1958.04</v>
      </c>
      <c r="M94" s="64">
        <v>92</v>
      </c>
      <c r="N94" s="54">
        <v>42065</v>
      </c>
      <c r="O94" s="293"/>
      <c r="R94" s="499"/>
    </row>
    <row r="95" spans="1:18" s="292" customFormat="1">
      <c r="A95" s="31">
        <f t="shared" si="6"/>
        <v>79</v>
      </c>
      <c r="B95" s="76">
        <v>3421</v>
      </c>
      <c r="C95" s="76" t="s">
        <v>12</v>
      </c>
      <c r="D95" s="106" t="s">
        <v>481</v>
      </c>
      <c r="E95" s="80">
        <v>45204</v>
      </c>
      <c r="F95" s="38" t="s">
        <v>74</v>
      </c>
      <c r="G95" s="38" t="s">
        <v>162</v>
      </c>
      <c r="H95" s="34" t="s">
        <v>169</v>
      </c>
      <c r="I95" s="34" t="s">
        <v>176</v>
      </c>
      <c r="J95" s="35">
        <v>391.6</v>
      </c>
      <c r="K95" s="35">
        <v>1566.44</v>
      </c>
      <c r="L95" s="47">
        <f t="shared" si="5"/>
        <v>1958.04</v>
      </c>
      <c r="M95" s="67">
        <v>365</v>
      </c>
      <c r="N95" s="60">
        <v>45204</v>
      </c>
      <c r="O95" s="293" t="s">
        <v>248</v>
      </c>
      <c r="P95" s="314"/>
      <c r="R95" s="499"/>
    </row>
    <row r="96" spans="1:18" s="292" customFormat="1" ht="15.75" thickBot="1">
      <c r="A96" s="39">
        <f t="shared" si="6"/>
        <v>80</v>
      </c>
      <c r="B96" s="41">
        <v>8249</v>
      </c>
      <c r="C96" s="41" t="s">
        <v>12</v>
      </c>
      <c r="D96" s="41" t="s">
        <v>72</v>
      </c>
      <c r="E96" s="42">
        <v>38285</v>
      </c>
      <c r="F96" s="40" t="s">
        <v>148</v>
      </c>
      <c r="G96" s="40" t="s">
        <v>161</v>
      </c>
      <c r="H96" s="43" t="s">
        <v>32</v>
      </c>
      <c r="I96" s="43" t="s">
        <v>178</v>
      </c>
      <c r="J96" s="36">
        <v>636.36440000000005</v>
      </c>
      <c r="K96" s="36">
        <v>2545.4692</v>
      </c>
      <c r="L96" s="405">
        <f t="shared" si="5"/>
        <v>3181.8335999999999</v>
      </c>
      <c r="M96" s="65">
        <v>76</v>
      </c>
      <c r="N96" s="55">
        <v>38285</v>
      </c>
      <c r="O96" s="293"/>
      <c r="R96" s="499"/>
    </row>
    <row r="97" spans="1:18" s="292" customFormat="1">
      <c r="A97" s="130"/>
      <c r="B97" s="130"/>
      <c r="C97" s="130"/>
      <c r="D97" s="130"/>
      <c r="E97" s="131"/>
      <c r="F97" s="132"/>
      <c r="G97" s="132"/>
      <c r="H97" s="133"/>
      <c r="I97" s="133"/>
      <c r="J97" s="134"/>
      <c r="K97" s="134"/>
      <c r="L97" s="134"/>
      <c r="M97" s="135"/>
      <c r="N97" s="131"/>
      <c r="O97" s="326"/>
      <c r="R97" s="499"/>
    </row>
    <row r="98" spans="1:18" s="333" customFormat="1" ht="15.75" thickBot="1">
      <c r="A98" s="327"/>
      <c r="B98" s="130"/>
      <c r="C98" s="130"/>
      <c r="D98" s="328"/>
      <c r="E98" s="131"/>
      <c r="F98" s="132"/>
      <c r="G98" s="132"/>
      <c r="H98" s="329"/>
      <c r="I98" s="329"/>
      <c r="J98" s="330"/>
      <c r="K98" s="330"/>
      <c r="L98" s="331"/>
      <c r="M98" s="130"/>
      <c r="N98" s="332"/>
    </row>
    <row r="99" spans="1:18" s="333" customFormat="1" ht="15.75" thickBot="1">
      <c r="A99" s="334"/>
      <c r="B99" s="332"/>
      <c r="C99" s="332"/>
      <c r="D99" s="335" t="s">
        <v>79</v>
      </c>
      <c r="E99" s="522" t="s">
        <v>290</v>
      </c>
      <c r="F99" s="336" t="s">
        <v>81</v>
      </c>
      <c r="G99" s="337"/>
      <c r="H99" s="332"/>
      <c r="I99" s="332"/>
      <c r="J99" s="332"/>
      <c r="K99" s="332"/>
      <c r="L99" s="332"/>
      <c r="M99" s="332"/>
      <c r="N99" s="332"/>
    </row>
    <row r="100" spans="1:18" s="333" customFormat="1">
      <c r="A100" s="338"/>
      <c r="B100" s="339"/>
      <c r="C100" s="339"/>
      <c r="D100" s="340" t="s">
        <v>82</v>
      </c>
      <c r="E100" s="530">
        <f>E102-E101</f>
        <v>80</v>
      </c>
      <c r="F100" s="341"/>
      <c r="G100" s="342"/>
      <c r="H100" s="339"/>
      <c r="I100" s="339"/>
      <c r="J100" s="339"/>
      <c r="K100" s="339"/>
      <c r="L100" s="339"/>
      <c r="M100" s="339"/>
      <c r="N100" s="339"/>
      <c r="O100" s="91"/>
    </row>
    <row r="101" spans="1:18" s="333" customFormat="1" ht="15.75" thickBot="1">
      <c r="A101" s="338"/>
      <c r="B101" s="339"/>
      <c r="C101" s="339"/>
      <c r="D101" s="343" t="s">
        <v>83</v>
      </c>
      <c r="E101" s="531">
        <v>0</v>
      </c>
      <c r="F101" s="346"/>
      <c r="G101" s="344"/>
      <c r="H101" s="339"/>
      <c r="I101" s="339"/>
      <c r="J101" s="339"/>
      <c r="K101" s="339"/>
      <c r="L101" s="339"/>
      <c r="M101" s="339"/>
      <c r="N101" s="339"/>
      <c r="O101" s="91"/>
    </row>
    <row r="102" spans="1:18" s="333" customFormat="1" ht="15.75" thickBot="1">
      <c r="A102" s="338"/>
      <c r="B102" s="339"/>
      <c r="C102" s="339"/>
      <c r="D102" s="347" t="s">
        <v>9</v>
      </c>
      <c r="E102" s="532">
        <f>A96</f>
        <v>80</v>
      </c>
      <c r="F102" s="345"/>
      <c r="G102" s="342"/>
      <c r="H102" s="339"/>
      <c r="I102" s="339"/>
      <c r="J102" s="339"/>
      <c r="K102" s="339"/>
      <c r="L102" s="339"/>
      <c r="M102" s="339"/>
      <c r="N102" s="339"/>
      <c r="O102" s="91"/>
    </row>
    <row r="104" spans="1:18">
      <c r="A104" s="378"/>
      <c r="B104" s="378"/>
      <c r="C104" s="378"/>
      <c r="D104" s="378"/>
      <c r="E104" s="523"/>
      <c r="F104" s="378"/>
      <c r="G104" s="378"/>
      <c r="H104" s="378"/>
      <c r="I104" s="378"/>
      <c r="J104" s="378"/>
      <c r="K104" s="378"/>
      <c r="L104" s="378"/>
      <c r="M104" s="378"/>
      <c r="N104" s="378"/>
      <c r="O104" s="192"/>
    </row>
    <row r="105" spans="1:18">
      <c r="A105" s="20"/>
      <c r="B105" s="20"/>
      <c r="C105" s="20"/>
      <c r="D105" s="20"/>
      <c r="E105" s="524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8">
      <c r="A106" s="75"/>
      <c r="B106" s="75"/>
      <c r="C106" s="75"/>
      <c r="D106" s="75"/>
      <c r="E106" s="524"/>
      <c r="F106" s="75"/>
      <c r="G106" s="75"/>
      <c r="H106" s="75"/>
      <c r="I106" s="75"/>
      <c r="J106" s="75"/>
      <c r="K106" s="75"/>
      <c r="L106" s="75"/>
      <c r="M106" s="75"/>
      <c r="N106" s="75"/>
      <c r="O106" s="58"/>
    </row>
    <row r="107" spans="1:18">
      <c r="A107" s="75"/>
      <c r="B107" s="75"/>
      <c r="C107" s="75"/>
      <c r="D107" s="75"/>
      <c r="E107" s="524"/>
      <c r="F107" s="75"/>
      <c r="G107" s="75"/>
      <c r="H107" s="75"/>
      <c r="I107" s="75"/>
      <c r="J107" s="75"/>
      <c r="K107" s="75"/>
      <c r="L107" s="75"/>
      <c r="M107" s="75"/>
      <c r="N107" s="75"/>
      <c r="O107" s="58"/>
    </row>
    <row r="108" spans="1:18">
      <c r="A108" s="75"/>
      <c r="B108" s="75"/>
      <c r="C108" s="75"/>
      <c r="D108" s="75"/>
      <c r="E108" s="524"/>
      <c r="F108" s="75"/>
      <c r="G108" s="75"/>
      <c r="H108" s="75"/>
      <c r="I108" s="75"/>
      <c r="J108" s="75"/>
      <c r="K108" s="75"/>
      <c r="L108" s="75"/>
      <c r="M108" s="75"/>
      <c r="N108" s="75"/>
      <c r="O108" s="58"/>
    </row>
    <row r="109" spans="1:18">
      <c r="A109" s="75"/>
      <c r="B109" s="75"/>
      <c r="C109" s="75"/>
      <c r="D109" s="75"/>
      <c r="E109" s="524"/>
      <c r="F109" s="75"/>
      <c r="G109" s="75"/>
      <c r="H109" s="75"/>
      <c r="I109" s="75"/>
      <c r="J109" s="75"/>
      <c r="K109" s="75"/>
      <c r="L109" s="75"/>
      <c r="M109" s="75"/>
      <c r="N109" s="75"/>
      <c r="O109" s="58"/>
    </row>
    <row r="110" spans="1:18">
      <c r="A110" s="20"/>
      <c r="B110" s="20"/>
      <c r="C110" s="20"/>
      <c r="D110" s="20"/>
      <c r="E110" s="524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8">
      <c r="A111" s="20"/>
      <c r="B111" s="20"/>
      <c r="C111" s="20"/>
      <c r="D111" s="20"/>
      <c r="E111" s="524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8">
      <c r="A112" s="21"/>
      <c r="B112" s="21"/>
      <c r="C112" s="21"/>
      <c r="D112" s="21"/>
      <c r="E112" s="524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73" customFormat="1" ht="18.75">
      <c r="A113" s="71"/>
      <c r="B113" s="11"/>
      <c r="C113" s="11"/>
      <c r="D113" s="11"/>
      <c r="E113" s="525"/>
      <c r="F113" s="11"/>
      <c r="G113" s="72"/>
      <c r="H113" s="71"/>
      <c r="I113" s="71"/>
      <c r="J113" s="71"/>
      <c r="K113" s="71"/>
      <c r="L113" s="71"/>
      <c r="M113" s="71"/>
      <c r="N113" s="71"/>
      <c r="O113" s="11"/>
    </row>
    <row r="114" spans="1:15">
      <c r="A114" s="21"/>
      <c r="B114" s="2"/>
      <c r="C114" s="2"/>
      <c r="D114" s="2"/>
      <c r="E114" s="526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526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526"/>
      <c r="F116" s="2"/>
      <c r="G116" s="9"/>
      <c r="I116"/>
      <c r="K116" s="21"/>
      <c r="L116" s="21"/>
      <c r="M116" s="21"/>
      <c r="N116" s="21"/>
      <c r="O116" s="2"/>
    </row>
    <row r="117" spans="1:15">
      <c r="A117" s="124"/>
      <c r="B117" s="123"/>
      <c r="C117" s="123"/>
      <c r="D117" s="123"/>
      <c r="E117" s="526"/>
      <c r="F117" s="123"/>
      <c r="G117" s="9"/>
      <c r="H117" s="123"/>
      <c r="I117" s="123"/>
      <c r="J117" s="123"/>
      <c r="K117" s="124"/>
      <c r="L117" s="124"/>
      <c r="M117" s="124"/>
      <c r="N117" s="124"/>
      <c r="O117" s="123"/>
    </row>
    <row r="118" spans="1:15">
      <c r="A118" s="21"/>
      <c r="B118" s="2"/>
      <c r="C118" s="2"/>
      <c r="D118" s="2"/>
      <c r="E118" s="526"/>
      <c r="F118" s="2"/>
      <c r="G118" s="9"/>
      <c r="I118"/>
      <c r="K118" s="21"/>
      <c r="L118" s="21"/>
      <c r="M118" s="21"/>
      <c r="N118" s="21"/>
      <c r="O118" s="2"/>
    </row>
    <row r="119" spans="1:15">
      <c r="A119" s="49"/>
      <c r="B119" s="22"/>
      <c r="C119" s="22"/>
      <c r="D119" s="22"/>
      <c r="E119" s="526"/>
      <c r="F119" s="22"/>
      <c r="G119" s="9"/>
      <c r="H119" s="22"/>
      <c r="I119" s="22"/>
      <c r="J119" s="22"/>
      <c r="K119" s="49"/>
      <c r="L119" s="49"/>
      <c r="M119" s="49"/>
      <c r="N119" s="49"/>
      <c r="O119" s="22"/>
    </row>
    <row r="120" spans="1:15">
      <c r="A120" s="49"/>
      <c r="B120" s="22"/>
      <c r="C120" s="22"/>
      <c r="D120" s="22"/>
      <c r="E120" s="526"/>
      <c r="F120" s="22"/>
      <c r="G120" s="9"/>
      <c r="H120" s="22"/>
      <c r="I120" s="22"/>
      <c r="J120" s="22"/>
      <c r="K120" s="49"/>
      <c r="L120" s="49"/>
      <c r="M120" s="49"/>
      <c r="N120" s="49"/>
      <c r="O120" s="22"/>
    </row>
    <row r="121" spans="1:15">
      <c r="A121" s="124"/>
      <c r="B121" s="123"/>
      <c r="C121" s="123"/>
      <c r="D121" s="123"/>
      <c r="E121" s="526"/>
      <c r="F121" s="123"/>
      <c r="G121" s="9"/>
      <c r="H121" s="123"/>
      <c r="I121" s="123"/>
      <c r="J121" s="123"/>
      <c r="K121" s="124"/>
      <c r="L121" s="124"/>
      <c r="M121" s="124"/>
      <c r="N121" s="124"/>
      <c r="O121" s="123"/>
    </row>
    <row r="122" spans="1:15">
      <c r="A122" s="61"/>
      <c r="B122" s="58"/>
      <c r="C122" s="58"/>
      <c r="D122" s="58"/>
      <c r="E122" s="526"/>
      <c r="F122" s="58"/>
      <c r="G122" s="9"/>
      <c r="H122" s="58"/>
      <c r="I122" s="58"/>
      <c r="J122" s="58"/>
      <c r="K122" s="61"/>
      <c r="L122" s="61"/>
      <c r="M122" s="61"/>
      <c r="N122" s="61"/>
      <c r="O122" s="58"/>
    </row>
    <row r="123" spans="1:15">
      <c r="A123" s="49"/>
      <c r="B123" s="22"/>
      <c r="C123" s="22"/>
      <c r="D123" s="22"/>
      <c r="E123" s="526"/>
      <c r="F123" s="22"/>
      <c r="G123" s="9"/>
      <c r="H123" s="22"/>
      <c r="I123" s="22"/>
      <c r="J123" s="22"/>
      <c r="K123" s="49"/>
      <c r="L123" s="49"/>
      <c r="M123" s="49"/>
      <c r="N123" s="49"/>
      <c r="O123" s="22"/>
    </row>
    <row r="124" spans="1:15">
      <c r="A124" s="21"/>
      <c r="B124" s="2"/>
      <c r="C124" s="2"/>
      <c r="D124" s="2"/>
      <c r="E124" s="526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524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524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126"/>
      <c r="H128" s="127"/>
    </row>
    <row r="129" spans="7:8">
      <c r="G129" s="128"/>
      <c r="H129" s="129"/>
    </row>
    <row r="130" spans="7:8">
      <c r="G130" s="128"/>
      <c r="H130" s="129"/>
    </row>
    <row r="131" spans="7:8">
      <c r="G131" s="126"/>
      <c r="H131" s="127"/>
    </row>
    <row r="132" spans="7:8">
      <c r="G132" s="126"/>
      <c r="H132" s="127"/>
    </row>
    <row r="133" spans="7:8">
      <c r="G133" s="128"/>
      <c r="H133" s="129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38">
    <cfRule type="duplicateValues" dxfId="22" priority="14"/>
  </conditionalFormatting>
  <conditionalFormatting sqref="B11">
    <cfRule type="duplicateValues" dxfId="21" priority="12"/>
  </conditionalFormatting>
  <conditionalFormatting sqref="B43">
    <cfRule type="duplicateValues" dxfId="20" priority="11"/>
  </conditionalFormatting>
  <conditionalFormatting sqref="B35">
    <cfRule type="duplicateValues" dxfId="19" priority="8"/>
  </conditionalFormatting>
  <conditionalFormatting sqref="B37">
    <cfRule type="duplicateValues" dxfId="18" priority="7"/>
  </conditionalFormatting>
  <conditionalFormatting sqref="B52:B1048576 B1:B9 B11:B49">
    <cfRule type="duplicateValues" dxfId="17" priority="6"/>
  </conditionalFormatting>
  <conditionalFormatting sqref="B48">
    <cfRule type="duplicateValues" dxfId="16" priority="5"/>
  </conditionalFormatting>
  <conditionalFormatting sqref="B18">
    <cfRule type="duplicateValues" dxfId="15" priority="4"/>
  </conditionalFormatting>
  <conditionalFormatting sqref="B125:B1048576 A32 A25 A15 B14 A13 B12 B1:B6 B92:B112 A7 A69 A75 A59 A91 B26:B31 B33:B34 B70:B74 B16:B24 B60:B68 B46:B47 B36 B77:B90 B8:B9 B52:B58 B39:B44 B49">
    <cfRule type="duplicateValues" dxfId="14" priority="29"/>
  </conditionalFormatting>
  <conditionalFormatting sqref="B10">
    <cfRule type="duplicateValues" dxfId="6" priority="3"/>
  </conditionalFormatting>
  <conditionalFormatting sqref="B10">
    <cfRule type="duplicateValues" dxfId="4" priority="2"/>
  </conditionalFormatting>
  <conditionalFormatting sqref="B11">
    <cfRule type="duplicateValues" dxfId="1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topLeftCell="A7" zoomScale="80" zoomScaleNormal="80" workbookViewId="0">
      <selection activeCell="K66" sqref="K66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52" customWidth="1"/>
    <col min="5" max="5" width="60.28515625" style="5" customWidth="1"/>
    <col min="6" max="6" width="11.28515625" style="5" customWidth="1"/>
    <col min="7" max="7" width="11.7109375" style="10" customWidth="1"/>
    <col min="8" max="8" width="32.42578125" style="5" bestFit="1" customWidth="1"/>
    <col min="9" max="9" width="30" style="10" customWidth="1"/>
    <col min="10" max="10" width="14.140625" style="5" customWidth="1"/>
    <col min="11" max="11" width="16" style="10" customWidth="1"/>
    <col min="12" max="12" width="10.28515625" style="376" hidden="1" customWidth="1"/>
    <col min="13" max="16384" width="9.140625" style="5"/>
  </cols>
  <sheetData>
    <row r="1" spans="1:12" ht="15" customHeight="1">
      <c r="A1" s="548" t="s">
        <v>85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</row>
    <row r="2" spans="1:12" ht="23.25" customHeight="1">
      <c r="A2" s="548"/>
      <c r="B2" s="548"/>
      <c r="C2" s="548"/>
      <c r="D2" s="548"/>
      <c r="E2" s="548"/>
      <c r="F2" s="548"/>
      <c r="G2" s="548"/>
      <c r="H2" s="548"/>
      <c r="I2" s="548"/>
      <c r="J2" s="548"/>
      <c r="K2" s="548"/>
    </row>
    <row r="3" spans="1:12" ht="18" customHeight="1">
      <c r="A3" s="548"/>
      <c r="B3" s="548"/>
      <c r="C3" s="548"/>
      <c r="D3" s="548"/>
      <c r="E3" s="548"/>
      <c r="F3" s="548"/>
      <c r="G3" s="548"/>
      <c r="H3" s="548"/>
      <c r="I3" s="548"/>
      <c r="J3" s="548"/>
      <c r="K3" s="548"/>
    </row>
    <row r="4" spans="1:12" s="107" customFormat="1">
      <c r="B4" s="13"/>
      <c r="D4" s="108"/>
      <c r="G4" s="13"/>
      <c r="I4" s="13"/>
      <c r="K4" s="13"/>
      <c r="L4" s="375"/>
    </row>
    <row r="5" spans="1:12" s="225" customFormat="1" ht="15.75" thickBot="1">
      <c r="A5" s="223" t="s">
        <v>86</v>
      </c>
      <c r="B5" s="224"/>
      <c r="D5" s="226"/>
      <c r="G5" s="224"/>
      <c r="I5" s="224"/>
      <c r="J5" s="227"/>
      <c r="K5" s="536" t="s">
        <v>504</v>
      </c>
      <c r="L5" s="497"/>
    </row>
    <row r="6" spans="1:12" s="112" customFormat="1" ht="15.75" thickBot="1">
      <c r="A6" s="229" t="s">
        <v>87</v>
      </c>
      <c r="B6" s="230" t="s">
        <v>3</v>
      </c>
      <c r="C6" s="230" t="s">
        <v>5</v>
      </c>
      <c r="D6" s="231" t="s">
        <v>440</v>
      </c>
      <c r="E6" s="230" t="s">
        <v>88</v>
      </c>
      <c r="F6" s="109" t="s">
        <v>255</v>
      </c>
      <c r="G6" s="230" t="s">
        <v>174</v>
      </c>
      <c r="H6" s="230" t="s">
        <v>89</v>
      </c>
      <c r="I6" s="230" t="s">
        <v>90</v>
      </c>
      <c r="J6" s="110" t="s">
        <v>395</v>
      </c>
      <c r="K6" s="111" t="s">
        <v>394</v>
      </c>
      <c r="L6" s="232"/>
    </row>
    <row r="7" spans="1:12" s="193" customFormat="1" ht="16.5" customHeight="1" thickBot="1">
      <c r="A7" s="372" t="s">
        <v>188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232"/>
    </row>
    <row r="8" spans="1:12" s="113" customFormat="1" ht="15.75">
      <c r="A8" s="194">
        <v>1</v>
      </c>
      <c r="B8" s="195">
        <v>2684</v>
      </c>
      <c r="C8" s="196" t="s">
        <v>471</v>
      </c>
      <c r="D8" s="197">
        <v>2312.9499999999998</v>
      </c>
      <c r="E8" s="198" t="s">
        <v>338</v>
      </c>
      <c r="F8" s="199" t="s">
        <v>164</v>
      </c>
      <c r="G8" s="200" t="s">
        <v>178</v>
      </c>
      <c r="H8" s="84" t="s">
        <v>412</v>
      </c>
      <c r="I8" s="195" t="s">
        <v>108</v>
      </c>
      <c r="J8" s="201">
        <v>181</v>
      </c>
      <c r="K8" s="202">
        <v>45079</v>
      </c>
      <c r="L8" s="446" t="s">
        <v>452</v>
      </c>
    </row>
    <row r="9" spans="1:12" s="113" customFormat="1" ht="15.75">
      <c r="A9" s="203">
        <f>A8+1</f>
        <v>2</v>
      </c>
      <c r="B9" s="84">
        <v>3177</v>
      </c>
      <c r="C9" s="204" t="s">
        <v>214</v>
      </c>
      <c r="D9" s="205">
        <v>2312.9499999999998</v>
      </c>
      <c r="E9" s="206" t="s">
        <v>357</v>
      </c>
      <c r="F9" s="207" t="s">
        <v>164</v>
      </c>
      <c r="G9" s="208" t="s">
        <v>178</v>
      </c>
      <c r="H9" s="84" t="s">
        <v>111</v>
      </c>
      <c r="I9" s="84" t="s">
        <v>108</v>
      </c>
      <c r="J9" s="84">
        <v>59</v>
      </c>
      <c r="K9" s="209">
        <v>44228</v>
      </c>
      <c r="L9" s="446"/>
    </row>
    <row r="10" spans="1:12" s="113" customFormat="1" ht="15.75">
      <c r="A10" s="203">
        <f t="shared" ref="A10:A42" si="0">A9+1</f>
        <v>3</v>
      </c>
      <c r="B10" s="391">
        <v>2717</v>
      </c>
      <c r="C10" s="192" t="s">
        <v>421</v>
      </c>
      <c r="D10" s="205">
        <v>2312.9499999999998</v>
      </c>
      <c r="E10" s="206" t="s">
        <v>339</v>
      </c>
      <c r="F10" s="207" t="s">
        <v>164</v>
      </c>
      <c r="G10" s="208" t="s">
        <v>178</v>
      </c>
      <c r="H10" s="84" t="s">
        <v>412</v>
      </c>
      <c r="I10" s="84" t="s">
        <v>108</v>
      </c>
      <c r="J10" s="391">
        <v>369</v>
      </c>
      <c r="K10" s="402">
        <v>44518</v>
      </c>
      <c r="L10" s="377"/>
    </row>
    <row r="11" spans="1:12" s="113" customFormat="1" ht="15.75">
      <c r="A11" s="203">
        <f t="shared" si="0"/>
        <v>4</v>
      </c>
      <c r="B11" s="84">
        <v>2468</v>
      </c>
      <c r="C11" s="204" t="s">
        <v>232</v>
      </c>
      <c r="D11" s="205">
        <v>2312.9499999999998</v>
      </c>
      <c r="E11" s="206" t="s">
        <v>366</v>
      </c>
      <c r="F11" s="207" t="s">
        <v>164</v>
      </c>
      <c r="G11" s="208" t="s">
        <v>178</v>
      </c>
      <c r="H11" s="84" t="s">
        <v>95</v>
      </c>
      <c r="I11" s="84" t="s">
        <v>108</v>
      </c>
      <c r="J11" s="391">
        <v>338</v>
      </c>
      <c r="K11" s="402">
        <v>44503</v>
      </c>
      <c r="L11" s="377"/>
    </row>
    <row r="12" spans="1:12" s="447" customFormat="1" ht="15.75">
      <c r="A12" s="440">
        <f t="shared" si="0"/>
        <v>5</v>
      </c>
      <c r="B12" s="391">
        <v>3044</v>
      </c>
      <c r="C12" s="456" t="s">
        <v>453</v>
      </c>
      <c r="D12" s="441">
        <v>2312.9499999999998</v>
      </c>
      <c r="E12" s="442" t="s">
        <v>340</v>
      </c>
      <c r="F12" s="443" t="s">
        <v>164</v>
      </c>
      <c r="G12" s="444" t="s">
        <v>178</v>
      </c>
      <c r="H12" s="84" t="s">
        <v>412</v>
      </c>
      <c r="I12" s="445" t="s">
        <v>108</v>
      </c>
      <c r="J12" s="391">
        <v>42</v>
      </c>
      <c r="K12" s="402">
        <v>44958</v>
      </c>
      <c r="L12" s="446" t="s">
        <v>452</v>
      </c>
    </row>
    <row r="13" spans="1:12" s="447" customFormat="1" ht="15.75">
      <c r="A13" s="440">
        <f t="shared" si="0"/>
        <v>6</v>
      </c>
      <c r="B13" s="391">
        <v>2726</v>
      </c>
      <c r="C13" s="456" t="s">
        <v>451</v>
      </c>
      <c r="D13" s="441">
        <v>2312.9499999999998</v>
      </c>
      <c r="E13" s="442" t="s">
        <v>342</v>
      </c>
      <c r="F13" s="443" t="s">
        <v>164</v>
      </c>
      <c r="G13" s="444" t="s">
        <v>177</v>
      </c>
      <c r="H13" s="84" t="s">
        <v>95</v>
      </c>
      <c r="I13" s="445" t="s">
        <v>108</v>
      </c>
      <c r="J13" s="391">
        <v>38</v>
      </c>
      <c r="K13" s="402">
        <v>44949</v>
      </c>
      <c r="L13" s="377" t="s">
        <v>452</v>
      </c>
    </row>
    <row r="14" spans="1:12" s="113" customFormat="1" ht="15.75">
      <c r="A14" s="203">
        <f t="shared" si="0"/>
        <v>7</v>
      </c>
      <c r="B14" s="84">
        <v>2574</v>
      </c>
      <c r="C14" s="204" t="s">
        <v>153</v>
      </c>
      <c r="D14" s="205">
        <v>2312.9499999999998</v>
      </c>
      <c r="E14" s="228" t="s">
        <v>347</v>
      </c>
      <c r="F14" s="207" t="s">
        <v>164</v>
      </c>
      <c r="G14" s="208" t="s">
        <v>177</v>
      </c>
      <c r="H14" s="84" t="s">
        <v>95</v>
      </c>
      <c r="I14" s="84" t="s">
        <v>108</v>
      </c>
      <c r="J14" s="211">
        <v>101</v>
      </c>
      <c r="K14" s="209">
        <v>42460</v>
      </c>
      <c r="L14" s="377"/>
    </row>
    <row r="15" spans="1:12" s="113" customFormat="1" ht="15.75">
      <c r="A15" s="203">
        <f t="shared" si="0"/>
        <v>8</v>
      </c>
      <c r="B15" s="391">
        <v>2941</v>
      </c>
      <c r="C15" s="456" t="s">
        <v>448</v>
      </c>
      <c r="D15" s="205">
        <v>2312.9499999999998</v>
      </c>
      <c r="E15" s="206" t="s">
        <v>346</v>
      </c>
      <c r="F15" s="207" t="s">
        <v>164</v>
      </c>
      <c r="G15" s="208" t="s">
        <v>177</v>
      </c>
      <c r="H15" s="84" t="s">
        <v>95</v>
      </c>
      <c r="I15" s="84" t="s">
        <v>108</v>
      </c>
      <c r="J15" s="211">
        <v>383</v>
      </c>
      <c r="K15" s="209">
        <v>44896</v>
      </c>
      <c r="L15" s="377" t="s">
        <v>452</v>
      </c>
    </row>
    <row r="16" spans="1:12" s="113" customFormat="1" ht="15.75">
      <c r="A16" s="203">
        <f t="shared" si="0"/>
        <v>9</v>
      </c>
      <c r="B16" s="84">
        <v>2421</v>
      </c>
      <c r="C16" s="204" t="s">
        <v>102</v>
      </c>
      <c r="D16" s="205">
        <v>2312.9499999999998</v>
      </c>
      <c r="E16" s="206" t="s">
        <v>103</v>
      </c>
      <c r="F16" s="207" t="s">
        <v>164</v>
      </c>
      <c r="G16" s="208" t="s">
        <v>175</v>
      </c>
      <c r="H16" s="84" t="s">
        <v>104</v>
      </c>
      <c r="I16" s="84" t="s">
        <v>108</v>
      </c>
      <c r="J16" s="211">
        <v>332</v>
      </c>
      <c r="K16" s="209">
        <v>42968</v>
      </c>
      <c r="L16" s="377"/>
    </row>
    <row r="17" spans="1:12" s="113" customFormat="1" ht="15.75">
      <c r="A17" s="203">
        <f t="shared" si="0"/>
        <v>10</v>
      </c>
      <c r="B17" s="283">
        <v>2837</v>
      </c>
      <c r="C17" s="284" t="s">
        <v>250</v>
      </c>
      <c r="D17" s="205">
        <v>2312.9499999999998</v>
      </c>
      <c r="E17" s="206" t="s">
        <v>99</v>
      </c>
      <c r="F17" s="207" t="s">
        <v>164</v>
      </c>
      <c r="G17" s="208" t="s">
        <v>175</v>
      </c>
      <c r="H17" s="84" t="s">
        <v>95</v>
      </c>
      <c r="I17" s="84" t="s">
        <v>108</v>
      </c>
      <c r="J17" s="391">
        <v>368</v>
      </c>
      <c r="K17" s="402">
        <v>44518</v>
      </c>
      <c r="L17" s="377"/>
    </row>
    <row r="18" spans="1:12" s="113" customFormat="1" ht="15.75">
      <c r="A18" s="203">
        <f t="shared" si="0"/>
        <v>11</v>
      </c>
      <c r="B18" s="84">
        <v>3194</v>
      </c>
      <c r="C18" s="210" t="s">
        <v>259</v>
      </c>
      <c r="D18" s="205">
        <v>2312.9499999999998</v>
      </c>
      <c r="E18" s="206" t="s">
        <v>139</v>
      </c>
      <c r="F18" s="207" t="s">
        <v>164</v>
      </c>
      <c r="G18" s="208" t="s">
        <v>175</v>
      </c>
      <c r="H18" s="84" t="s">
        <v>140</v>
      </c>
      <c r="I18" s="84" t="s">
        <v>108</v>
      </c>
      <c r="J18" s="211">
        <v>258</v>
      </c>
      <c r="K18" s="209">
        <v>45121</v>
      </c>
      <c r="L18" s="377"/>
    </row>
    <row r="19" spans="1:12" s="113" customFormat="1" ht="15.75">
      <c r="A19" s="203">
        <f t="shared" si="0"/>
        <v>12</v>
      </c>
      <c r="B19" s="84">
        <v>2588</v>
      </c>
      <c r="C19" s="210" t="s">
        <v>136</v>
      </c>
      <c r="D19" s="205">
        <v>2312.9499999999998</v>
      </c>
      <c r="E19" s="206" t="s">
        <v>345</v>
      </c>
      <c r="F19" s="207" t="s">
        <v>164</v>
      </c>
      <c r="G19" s="208" t="s">
        <v>175</v>
      </c>
      <c r="H19" s="84" t="s">
        <v>95</v>
      </c>
      <c r="I19" s="84" t="s">
        <v>108</v>
      </c>
      <c r="J19" s="212">
        <v>274</v>
      </c>
      <c r="K19" s="213">
        <v>42584</v>
      </c>
      <c r="L19" s="377"/>
    </row>
    <row r="20" spans="1:12" s="113" customFormat="1" ht="15.75">
      <c r="A20" s="203">
        <f t="shared" si="0"/>
        <v>13</v>
      </c>
      <c r="B20" s="84">
        <v>2659</v>
      </c>
      <c r="C20" s="204" t="s">
        <v>220</v>
      </c>
      <c r="D20" s="205">
        <v>2312.9499999999998</v>
      </c>
      <c r="E20" s="206" t="s">
        <v>122</v>
      </c>
      <c r="F20" s="207" t="s">
        <v>164</v>
      </c>
      <c r="G20" s="208" t="s">
        <v>175</v>
      </c>
      <c r="H20" s="84" t="s">
        <v>95</v>
      </c>
      <c r="I20" s="84" t="s">
        <v>108</v>
      </c>
      <c r="J20" s="211">
        <v>84</v>
      </c>
      <c r="K20" s="209">
        <v>43907</v>
      </c>
      <c r="L20" s="377"/>
    </row>
    <row r="21" spans="1:12" s="113" customFormat="1" ht="15.75">
      <c r="A21" s="203">
        <f t="shared" si="0"/>
        <v>14</v>
      </c>
      <c r="B21" s="84">
        <v>2666</v>
      </c>
      <c r="C21" s="204" t="s">
        <v>116</v>
      </c>
      <c r="D21" s="205">
        <v>2312.9499999999998</v>
      </c>
      <c r="E21" s="206" t="s">
        <v>117</v>
      </c>
      <c r="F21" s="207" t="s">
        <v>164</v>
      </c>
      <c r="G21" s="208" t="s">
        <v>175</v>
      </c>
      <c r="H21" s="84" t="s">
        <v>95</v>
      </c>
      <c r="I21" s="84" t="s">
        <v>108</v>
      </c>
      <c r="J21" s="211">
        <v>8</v>
      </c>
      <c r="K21" s="209">
        <v>40280</v>
      </c>
      <c r="L21" s="377"/>
    </row>
    <row r="22" spans="1:12" s="113" customFormat="1" ht="15.75">
      <c r="A22" s="203">
        <f t="shared" si="0"/>
        <v>15</v>
      </c>
      <c r="B22" s="84">
        <v>2798</v>
      </c>
      <c r="C22" s="204" t="s">
        <v>118</v>
      </c>
      <c r="D22" s="205">
        <v>2312.9499999999998</v>
      </c>
      <c r="E22" s="206" t="s">
        <v>119</v>
      </c>
      <c r="F22" s="207" t="s">
        <v>164</v>
      </c>
      <c r="G22" s="208" t="s">
        <v>175</v>
      </c>
      <c r="H22" s="84" t="s">
        <v>95</v>
      </c>
      <c r="I22" s="84" t="s">
        <v>108</v>
      </c>
      <c r="J22" s="211">
        <v>46</v>
      </c>
      <c r="K22" s="209">
        <v>40878</v>
      </c>
      <c r="L22" s="377"/>
    </row>
    <row r="23" spans="1:12" s="113" customFormat="1" ht="15.75">
      <c r="A23" s="203">
        <f t="shared" si="0"/>
        <v>16</v>
      </c>
      <c r="B23" s="84">
        <v>2806</v>
      </c>
      <c r="C23" s="204" t="s">
        <v>120</v>
      </c>
      <c r="D23" s="205">
        <v>2312.9499999999998</v>
      </c>
      <c r="E23" s="206" t="s">
        <v>333</v>
      </c>
      <c r="F23" s="207" t="s">
        <v>164</v>
      </c>
      <c r="G23" s="208" t="s">
        <v>175</v>
      </c>
      <c r="H23" s="84" t="s">
        <v>121</v>
      </c>
      <c r="I23" s="84" t="s">
        <v>108</v>
      </c>
      <c r="J23" s="211">
        <v>3</v>
      </c>
      <c r="K23" s="209">
        <v>41345</v>
      </c>
      <c r="L23" s="377"/>
    </row>
    <row r="24" spans="1:12" s="113" customFormat="1" ht="15.75">
      <c r="A24" s="203">
        <f t="shared" si="0"/>
        <v>17</v>
      </c>
      <c r="B24" s="214">
        <v>2839</v>
      </c>
      <c r="C24" s="210" t="s">
        <v>202</v>
      </c>
      <c r="D24" s="205">
        <v>2312.9499999999998</v>
      </c>
      <c r="E24" s="206" t="s">
        <v>344</v>
      </c>
      <c r="F24" s="207" t="s">
        <v>164</v>
      </c>
      <c r="G24" s="208" t="s">
        <v>175</v>
      </c>
      <c r="H24" s="84" t="s">
        <v>110</v>
      </c>
      <c r="I24" s="84" t="s">
        <v>108</v>
      </c>
      <c r="J24" s="211">
        <v>26</v>
      </c>
      <c r="K24" s="209">
        <v>43122</v>
      </c>
      <c r="L24" s="377"/>
    </row>
    <row r="25" spans="1:12" s="113" customFormat="1" ht="15.75">
      <c r="A25" s="203">
        <f t="shared" si="0"/>
        <v>18</v>
      </c>
      <c r="B25" s="84">
        <v>2910</v>
      </c>
      <c r="C25" s="215" t="s">
        <v>29</v>
      </c>
      <c r="D25" s="205">
        <v>2312.9499999999998</v>
      </c>
      <c r="E25" s="206" t="s">
        <v>97</v>
      </c>
      <c r="F25" s="207" t="s">
        <v>164</v>
      </c>
      <c r="G25" s="208" t="s">
        <v>175</v>
      </c>
      <c r="H25" s="84" t="s">
        <v>95</v>
      </c>
      <c r="I25" s="84" t="s">
        <v>108</v>
      </c>
      <c r="J25" s="211">
        <v>112</v>
      </c>
      <c r="K25" s="209">
        <v>44293</v>
      </c>
      <c r="L25" s="377"/>
    </row>
    <row r="26" spans="1:12" s="113" customFormat="1" ht="15.75">
      <c r="A26" s="203">
        <f t="shared" si="0"/>
        <v>19</v>
      </c>
      <c r="B26" s="84">
        <v>3049</v>
      </c>
      <c r="C26" s="204" t="s">
        <v>184</v>
      </c>
      <c r="D26" s="205">
        <v>2312.9499999999998</v>
      </c>
      <c r="E26" s="206" t="s">
        <v>334</v>
      </c>
      <c r="F26" s="207" t="s">
        <v>164</v>
      </c>
      <c r="G26" s="208" t="s">
        <v>175</v>
      </c>
      <c r="H26" s="84" t="s">
        <v>281</v>
      </c>
      <c r="I26" s="84" t="s">
        <v>108</v>
      </c>
      <c r="J26" s="211">
        <v>314</v>
      </c>
      <c r="K26" s="209">
        <v>42614</v>
      </c>
      <c r="L26" s="377"/>
    </row>
    <row r="27" spans="1:12" s="113" customFormat="1" ht="15.75">
      <c r="A27" s="203">
        <f t="shared" si="0"/>
        <v>20</v>
      </c>
      <c r="B27" s="254">
        <v>2330</v>
      </c>
      <c r="C27" s="274" t="s">
        <v>133</v>
      </c>
      <c r="D27" s="205">
        <v>2312.9499999999998</v>
      </c>
      <c r="E27" s="206" t="s">
        <v>364</v>
      </c>
      <c r="F27" s="207" t="s">
        <v>164</v>
      </c>
      <c r="G27" s="208" t="s">
        <v>175</v>
      </c>
      <c r="H27" s="254" t="s">
        <v>134</v>
      </c>
      <c r="I27" s="84" t="s">
        <v>108</v>
      </c>
      <c r="J27" s="391">
        <v>364</v>
      </c>
      <c r="K27" s="402">
        <v>44518</v>
      </c>
      <c r="L27" s="377"/>
    </row>
    <row r="28" spans="1:12" s="113" customFormat="1" ht="15.75">
      <c r="A28" s="203">
        <f t="shared" si="0"/>
        <v>21</v>
      </c>
      <c r="B28" s="254">
        <v>2709</v>
      </c>
      <c r="C28" s="275" t="s">
        <v>253</v>
      </c>
      <c r="D28" s="205">
        <v>2312.9499999999998</v>
      </c>
      <c r="E28" s="206" t="s">
        <v>365</v>
      </c>
      <c r="F28" s="207" t="s">
        <v>164</v>
      </c>
      <c r="G28" s="208" t="s">
        <v>175</v>
      </c>
      <c r="H28" s="254" t="s">
        <v>95</v>
      </c>
      <c r="I28" s="84" t="s">
        <v>108</v>
      </c>
      <c r="J28" s="391">
        <v>366</v>
      </c>
      <c r="K28" s="402">
        <v>44518</v>
      </c>
      <c r="L28" s="377"/>
    </row>
    <row r="29" spans="1:12" s="113" customFormat="1" ht="15.75">
      <c r="A29" s="203">
        <f t="shared" si="0"/>
        <v>22</v>
      </c>
      <c r="B29" s="214">
        <v>2392</v>
      </c>
      <c r="C29" s="210" t="s">
        <v>93</v>
      </c>
      <c r="D29" s="205">
        <v>2312.9499999999998</v>
      </c>
      <c r="E29" s="206" t="s">
        <v>343</v>
      </c>
      <c r="F29" s="207" t="s">
        <v>164</v>
      </c>
      <c r="G29" s="208" t="s">
        <v>370</v>
      </c>
      <c r="H29" s="84" t="s">
        <v>94</v>
      </c>
      <c r="I29" s="84" t="s">
        <v>108</v>
      </c>
      <c r="J29" s="211">
        <v>377</v>
      </c>
      <c r="K29" s="209">
        <v>42683</v>
      </c>
      <c r="L29" s="377"/>
    </row>
    <row r="30" spans="1:12" s="113" customFormat="1" ht="15.75">
      <c r="A30" s="203">
        <f t="shared" si="0"/>
        <v>23</v>
      </c>
      <c r="B30" s="391">
        <v>3136</v>
      </c>
      <c r="C30" s="260" t="s">
        <v>427</v>
      </c>
      <c r="D30" s="205">
        <v>2312.9499999999998</v>
      </c>
      <c r="E30" s="206" t="s">
        <v>413</v>
      </c>
      <c r="F30" s="216" t="s">
        <v>164</v>
      </c>
      <c r="G30" s="208" t="s">
        <v>370</v>
      </c>
      <c r="H30" s="254" t="s">
        <v>499</v>
      </c>
      <c r="I30" s="84" t="s">
        <v>108</v>
      </c>
      <c r="J30" s="541">
        <v>54</v>
      </c>
      <c r="K30" s="402">
        <v>45323</v>
      </c>
      <c r="L30" s="377"/>
    </row>
    <row r="31" spans="1:12" s="447" customFormat="1" ht="15.75">
      <c r="A31" s="440">
        <f t="shared" si="0"/>
        <v>24</v>
      </c>
      <c r="B31" s="507"/>
      <c r="C31" s="509" t="s">
        <v>170</v>
      </c>
      <c r="D31" s="441">
        <v>2312.9499999999998</v>
      </c>
      <c r="E31" s="442" t="s">
        <v>371</v>
      </c>
      <c r="F31" s="443" t="s">
        <v>164</v>
      </c>
      <c r="G31" s="444" t="s">
        <v>370</v>
      </c>
      <c r="H31" s="507"/>
      <c r="I31" s="445" t="s">
        <v>108</v>
      </c>
      <c r="J31" s="507"/>
      <c r="K31" s="508"/>
      <c r="L31" s="446"/>
    </row>
    <row r="32" spans="1:12" s="113" customFormat="1" ht="15.75">
      <c r="A32" s="203">
        <f>A31+1</f>
        <v>25</v>
      </c>
      <c r="B32" s="214">
        <v>3175</v>
      </c>
      <c r="C32" s="210" t="s">
        <v>185</v>
      </c>
      <c r="D32" s="205">
        <v>2312.9499999999998</v>
      </c>
      <c r="E32" s="206" t="s">
        <v>335</v>
      </c>
      <c r="F32" s="207" t="s">
        <v>164</v>
      </c>
      <c r="G32" s="208" t="s">
        <v>176</v>
      </c>
      <c r="H32" s="84" t="s">
        <v>111</v>
      </c>
      <c r="I32" s="84" t="s">
        <v>108</v>
      </c>
      <c r="J32" s="211">
        <v>92</v>
      </c>
      <c r="K32" s="209">
        <v>45017</v>
      </c>
      <c r="L32" s="377" t="s">
        <v>452</v>
      </c>
    </row>
    <row r="33" spans="1:12" s="113" customFormat="1" ht="15.75">
      <c r="A33" s="203">
        <f t="shared" si="0"/>
        <v>26</v>
      </c>
      <c r="B33" s="84">
        <v>2797</v>
      </c>
      <c r="C33" s="204" t="s">
        <v>228</v>
      </c>
      <c r="D33" s="205">
        <v>2312.9499999999998</v>
      </c>
      <c r="E33" s="206" t="s">
        <v>337</v>
      </c>
      <c r="F33" s="207" t="s">
        <v>164</v>
      </c>
      <c r="G33" s="208" t="s">
        <v>176</v>
      </c>
      <c r="H33" s="84" t="s">
        <v>173</v>
      </c>
      <c r="I33" s="84" t="s">
        <v>108</v>
      </c>
      <c r="J33" s="212">
        <v>392</v>
      </c>
      <c r="K33" s="272">
        <v>44896</v>
      </c>
      <c r="L33" s="377" t="s">
        <v>452</v>
      </c>
    </row>
    <row r="34" spans="1:12" s="113" customFormat="1" ht="15.75">
      <c r="A34" s="203">
        <f t="shared" si="0"/>
        <v>27</v>
      </c>
      <c r="B34" s="84">
        <v>2342</v>
      </c>
      <c r="C34" s="204" t="s">
        <v>112</v>
      </c>
      <c r="D34" s="205">
        <v>2312.9499999999998</v>
      </c>
      <c r="E34" s="206" t="s">
        <v>287</v>
      </c>
      <c r="F34" s="207" t="s">
        <v>164</v>
      </c>
      <c r="G34" s="208" t="s">
        <v>176</v>
      </c>
      <c r="H34" s="84" t="s">
        <v>111</v>
      </c>
      <c r="I34" s="84" t="s">
        <v>108</v>
      </c>
      <c r="J34" s="217">
        <v>379</v>
      </c>
      <c r="K34" s="218">
        <v>45201</v>
      </c>
      <c r="L34" s="377"/>
    </row>
    <row r="35" spans="1:12" s="113" customFormat="1" ht="15.75">
      <c r="A35" s="203">
        <f t="shared" si="0"/>
        <v>28</v>
      </c>
      <c r="B35" s="214">
        <v>2344</v>
      </c>
      <c r="C35" s="491" t="s">
        <v>445</v>
      </c>
      <c r="D35" s="205">
        <v>2312.9499999999998</v>
      </c>
      <c r="E35" s="206" t="s">
        <v>400</v>
      </c>
      <c r="F35" s="207" t="s">
        <v>164</v>
      </c>
      <c r="G35" s="208" t="s">
        <v>176</v>
      </c>
      <c r="H35" s="84" t="s">
        <v>123</v>
      </c>
      <c r="I35" s="84" t="s">
        <v>108</v>
      </c>
      <c r="J35" s="211">
        <v>360</v>
      </c>
      <c r="K35" s="209">
        <v>44873</v>
      </c>
      <c r="L35" s="377"/>
    </row>
    <row r="36" spans="1:12" s="113" customFormat="1" ht="15.75">
      <c r="A36" s="203">
        <f t="shared" si="0"/>
        <v>29</v>
      </c>
      <c r="B36" s="48">
        <v>3135</v>
      </c>
      <c r="C36" s="503" t="s">
        <v>212</v>
      </c>
      <c r="D36" s="205">
        <v>2312.9499999999998</v>
      </c>
      <c r="E36" s="204" t="s">
        <v>336</v>
      </c>
      <c r="F36" s="207" t="s">
        <v>164</v>
      </c>
      <c r="G36" s="219" t="s">
        <v>176</v>
      </c>
      <c r="H36" s="84" t="s">
        <v>470</v>
      </c>
      <c r="I36" s="84" t="s">
        <v>108</v>
      </c>
      <c r="J36" s="391">
        <v>208</v>
      </c>
      <c r="K36" s="272">
        <v>45091</v>
      </c>
      <c r="L36" s="377" t="s">
        <v>452</v>
      </c>
    </row>
    <row r="37" spans="1:12" s="113" customFormat="1" ht="15.75">
      <c r="A37" s="203">
        <f t="shared" si="0"/>
        <v>30</v>
      </c>
      <c r="B37" s="214">
        <v>3180</v>
      </c>
      <c r="C37" s="210" t="s">
        <v>234</v>
      </c>
      <c r="D37" s="205">
        <v>2312.9499999999998</v>
      </c>
      <c r="E37" s="206" t="s">
        <v>399</v>
      </c>
      <c r="F37" s="207" t="s">
        <v>164</v>
      </c>
      <c r="G37" s="208" t="s">
        <v>176</v>
      </c>
      <c r="H37" s="84" t="s">
        <v>123</v>
      </c>
      <c r="I37" s="84" t="s">
        <v>108</v>
      </c>
      <c r="J37" s="501">
        <v>147</v>
      </c>
      <c r="K37" s="402">
        <v>45050</v>
      </c>
      <c r="L37" s="377" t="s">
        <v>452</v>
      </c>
    </row>
    <row r="38" spans="1:12" s="113" customFormat="1" ht="15.75">
      <c r="A38" s="203">
        <f t="shared" si="0"/>
        <v>31</v>
      </c>
      <c r="B38" s="84">
        <v>3178</v>
      </c>
      <c r="C38" s="204" t="s">
        <v>215</v>
      </c>
      <c r="D38" s="205">
        <v>2312.9499999999998</v>
      </c>
      <c r="E38" s="206" t="s">
        <v>113</v>
      </c>
      <c r="F38" s="207" t="s">
        <v>164</v>
      </c>
      <c r="G38" s="208" t="s">
        <v>176</v>
      </c>
      <c r="H38" s="84" t="s">
        <v>123</v>
      </c>
      <c r="I38" s="84" t="s">
        <v>108</v>
      </c>
      <c r="J38" s="217">
        <v>182</v>
      </c>
      <c r="K38" s="209">
        <v>45079</v>
      </c>
      <c r="L38" s="377" t="s">
        <v>452</v>
      </c>
    </row>
    <row r="39" spans="1:12" s="113" customFormat="1" ht="15.75">
      <c r="A39" s="203">
        <f t="shared" si="0"/>
        <v>32</v>
      </c>
      <c r="B39" s="214">
        <v>2337</v>
      </c>
      <c r="C39" s="392" t="s">
        <v>458</v>
      </c>
      <c r="D39" s="205">
        <v>2312.9499999999998</v>
      </c>
      <c r="E39" s="206" t="s">
        <v>286</v>
      </c>
      <c r="F39" s="207" t="s">
        <v>164</v>
      </c>
      <c r="G39" s="208" t="s">
        <v>176</v>
      </c>
      <c r="H39" s="84" t="s">
        <v>111</v>
      </c>
      <c r="I39" s="84" t="s">
        <v>108</v>
      </c>
      <c r="J39" s="211">
        <v>148</v>
      </c>
      <c r="K39" s="209">
        <v>45050</v>
      </c>
      <c r="L39" s="377" t="s">
        <v>452</v>
      </c>
    </row>
    <row r="40" spans="1:12" s="113" customFormat="1" ht="15.75">
      <c r="A40" s="203">
        <f t="shared" si="0"/>
        <v>33</v>
      </c>
      <c r="B40" s="84">
        <v>3036</v>
      </c>
      <c r="C40" s="204" t="s">
        <v>482</v>
      </c>
      <c r="D40" s="205">
        <v>2312.9499999999998</v>
      </c>
      <c r="E40" s="206" t="s">
        <v>367</v>
      </c>
      <c r="F40" s="207" t="s">
        <v>164</v>
      </c>
      <c r="G40" s="208" t="s">
        <v>176</v>
      </c>
      <c r="H40" s="84" t="s">
        <v>483</v>
      </c>
      <c r="I40" s="84" t="s">
        <v>108</v>
      </c>
      <c r="J40" s="391">
        <v>381</v>
      </c>
      <c r="K40" s="402">
        <v>45201</v>
      </c>
      <c r="L40" s="377" t="s">
        <v>452</v>
      </c>
    </row>
    <row r="41" spans="1:12" s="113" customFormat="1" ht="15.75">
      <c r="A41" s="203">
        <f t="shared" si="0"/>
        <v>34</v>
      </c>
      <c r="B41" s="391">
        <v>2627</v>
      </c>
      <c r="C41" s="392" t="s">
        <v>218</v>
      </c>
      <c r="D41" s="205">
        <v>2312.9499999999998</v>
      </c>
      <c r="E41" s="206" t="s">
        <v>368</v>
      </c>
      <c r="F41" s="207" t="s">
        <v>164</v>
      </c>
      <c r="G41" s="208" t="s">
        <v>176</v>
      </c>
      <c r="H41" s="84" t="s">
        <v>412</v>
      </c>
      <c r="I41" s="84" t="s">
        <v>108</v>
      </c>
      <c r="J41" s="391">
        <v>341</v>
      </c>
      <c r="K41" s="402">
        <v>44503</v>
      </c>
      <c r="L41" s="377"/>
    </row>
    <row r="42" spans="1:12" s="113" customFormat="1" ht="16.5" thickBot="1">
      <c r="A42" s="486">
        <f t="shared" si="0"/>
        <v>35</v>
      </c>
      <c r="B42" s="492">
        <v>2702</v>
      </c>
      <c r="C42" s="493" t="s">
        <v>446</v>
      </c>
      <c r="D42" s="220">
        <v>2312.9499999999998</v>
      </c>
      <c r="E42" s="400" t="s">
        <v>369</v>
      </c>
      <c r="F42" s="221" t="s">
        <v>164</v>
      </c>
      <c r="G42" s="222" t="s">
        <v>176</v>
      </c>
      <c r="H42" s="390" t="s">
        <v>412</v>
      </c>
      <c r="I42" s="390" t="s">
        <v>108</v>
      </c>
      <c r="J42" s="494">
        <v>362</v>
      </c>
      <c r="K42" s="495">
        <v>44873</v>
      </c>
      <c r="L42" s="377"/>
    </row>
    <row r="43" spans="1:12" s="239" customFormat="1" ht="19.5" thickBot="1">
      <c r="A43" s="233"/>
      <c r="B43" s="114" t="s">
        <v>187</v>
      </c>
      <c r="C43" s="234"/>
      <c r="D43" s="235"/>
      <c r="E43" s="234"/>
      <c r="F43" s="234"/>
      <c r="G43" s="236"/>
      <c r="H43" s="234"/>
      <c r="I43" s="235"/>
      <c r="J43" s="237"/>
      <c r="K43" s="238"/>
      <c r="L43" s="377"/>
    </row>
    <row r="44" spans="1:12" s="115" customFormat="1">
      <c r="A44" s="247">
        <f>A42+1</f>
        <v>36</v>
      </c>
      <c r="B44" s="254">
        <v>2779</v>
      </c>
      <c r="C44" s="274" t="s">
        <v>206</v>
      </c>
      <c r="D44" s="249">
        <v>1284.97</v>
      </c>
      <c r="E44" s="250" t="s">
        <v>131</v>
      </c>
      <c r="F44" s="251" t="s">
        <v>166</v>
      </c>
      <c r="G44" s="252" t="s">
        <v>176</v>
      </c>
      <c r="H44" s="248" t="s">
        <v>91</v>
      </c>
      <c r="I44" s="248" t="s">
        <v>92</v>
      </c>
      <c r="J44" s="269">
        <v>426</v>
      </c>
      <c r="K44" s="270">
        <v>45231</v>
      </c>
      <c r="L44" s="377"/>
    </row>
    <row r="45" spans="1:12" s="115" customFormat="1">
      <c r="A45" s="253">
        <f>A44+1</f>
        <v>37</v>
      </c>
      <c r="B45" s="254">
        <v>2440</v>
      </c>
      <c r="C45" s="255" t="s">
        <v>203</v>
      </c>
      <c r="D45" s="249">
        <v>1284.97</v>
      </c>
      <c r="E45" s="256" t="s">
        <v>131</v>
      </c>
      <c r="F45" s="257" t="s">
        <v>166</v>
      </c>
      <c r="G45" s="258" t="s">
        <v>176</v>
      </c>
      <c r="H45" s="259" t="s">
        <v>91</v>
      </c>
      <c r="I45" s="254" t="s">
        <v>92</v>
      </c>
      <c r="J45" s="271">
        <v>4</v>
      </c>
      <c r="K45" s="272">
        <v>43591</v>
      </c>
      <c r="L45" s="377"/>
    </row>
    <row r="46" spans="1:12" s="115" customFormat="1">
      <c r="A46" s="253">
        <f>A45+1</f>
        <v>38</v>
      </c>
      <c r="B46" s="254">
        <v>2526</v>
      </c>
      <c r="C46" s="392" t="s">
        <v>500</v>
      </c>
      <c r="D46" s="249">
        <v>1284.97</v>
      </c>
      <c r="E46" s="256" t="s">
        <v>341</v>
      </c>
      <c r="F46" s="257" t="s">
        <v>166</v>
      </c>
      <c r="G46" s="258" t="s">
        <v>370</v>
      </c>
      <c r="H46" s="254" t="s">
        <v>501</v>
      </c>
      <c r="I46" s="254" t="s">
        <v>92</v>
      </c>
      <c r="J46" s="271">
        <v>55</v>
      </c>
      <c r="K46" s="272">
        <v>45323</v>
      </c>
      <c r="L46" s="377"/>
    </row>
    <row r="47" spans="1:12" s="453" customFormat="1" ht="15.75" thickBot="1">
      <c r="A47" s="448">
        <f>A46+1</f>
        <v>39</v>
      </c>
      <c r="B47" s="391">
        <v>2857</v>
      </c>
      <c r="C47" s="456" t="s">
        <v>438</v>
      </c>
      <c r="D47" s="449">
        <v>1284.97</v>
      </c>
      <c r="E47" s="450" t="s">
        <v>103</v>
      </c>
      <c r="F47" s="451" t="s">
        <v>166</v>
      </c>
      <c r="G47" s="487" t="s">
        <v>175</v>
      </c>
      <c r="H47" s="445" t="s">
        <v>95</v>
      </c>
      <c r="I47" s="452" t="s">
        <v>92</v>
      </c>
      <c r="J47" s="391">
        <v>157</v>
      </c>
      <c r="K47" s="402">
        <v>44677</v>
      </c>
      <c r="L47" s="446"/>
    </row>
    <row r="48" spans="1:12" s="246" customFormat="1" ht="19.5" thickBot="1">
      <c r="A48" s="240"/>
      <c r="B48" s="116" t="s">
        <v>189</v>
      </c>
      <c r="C48" s="241"/>
      <c r="D48" s="242"/>
      <c r="E48" s="241"/>
      <c r="F48" s="241"/>
      <c r="G48" s="243"/>
      <c r="H48" s="242"/>
      <c r="I48" s="242"/>
      <c r="J48" s="244"/>
      <c r="K48" s="245"/>
      <c r="L48" s="377"/>
    </row>
    <row r="49" spans="1:12" s="117" customFormat="1" ht="15.75">
      <c r="A49" s="247">
        <f>A47+1</f>
        <v>40</v>
      </c>
      <c r="B49" s="248">
        <v>2656</v>
      </c>
      <c r="C49" s="267" t="s">
        <v>105</v>
      </c>
      <c r="D49" s="268">
        <v>822.38</v>
      </c>
      <c r="E49" s="250" t="s">
        <v>348</v>
      </c>
      <c r="F49" s="251" t="s">
        <v>167</v>
      </c>
      <c r="G49" s="252" t="s">
        <v>178</v>
      </c>
      <c r="H49" s="496" t="s">
        <v>95</v>
      </c>
      <c r="I49" s="248" t="s">
        <v>96</v>
      </c>
      <c r="J49" s="269">
        <v>410</v>
      </c>
      <c r="K49" s="270">
        <v>42331</v>
      </c>
      <c r="L49" s="377"/>
    </row>
    <row r="50" spans="1:12" s="483" customFormat="1" ht="15.75">
      <c r="A50" s="480">
        <f>A49+1</f>
        <v>41</v>
      </c>
      <c r="B50" s="391">
        <v>2718</v>
      </c>
      <c r="C50" s="456" t="s">
        <v>449</v>
      </c>
      <c r="D50" s="449">
        <v>822.38</v>
      </c>
      <c r="E50" s="481" t="s">
        <v>100</v>
      </c>
      <c r="F50" s="482" t="s">
        <v>167</v>
      </c>
      <c r="G50" s="479" t="s">
        <v>177</v>
      </c>
      <c r="H50" s="254" t="s">
        <v>95</v>
      </c>
      <c r="I50" s="283" t="s">
        <v>96</v>
      </c>
      <c r="J50" s="391">
        <v>386</v>
      </c>
      <c r="K50" s="402">
        <v>44896</v>
      </c>
      <c r="L50" s="377" t="s">
        <v>452</v>
      </c>
    </row>
    <row r="51" spans="1:12" s="117" customFormat="1" ht="15.75">
      <c r="A51" s="253">
        <f t="shared" ref="A51:A77" si="1">A50+1</f>
        <v>42</v>
      </c>
      <c r="B51" s="254">
        <v>2712</v>
      </c>
      <c r="C51" s="260" t="s">
        <v>205</v>
      </c>
      <c r="D51" s="249">
        <v>822.38</v>
      </c>
      <c r="E51" s="256" t="s">
        <v>342</v>
      </c>
      <c r="F51" s="257" t="s">
        <v>167</v>
      </c>
      <c r="G51" s="258" t="s">
        <v>177</v>
      </c>
      <c r="H51" s="254" t="s">
        <v>95</v>
      </c>
      <c r="I51" s="254" t="s">
        <v>96</v>
      </c>
      <c r="J51" s="271">
        <v>53</v>
      </c>
      <c r="K51" s="272">
        <v>44581</v>
      </c>
      <c r="L51" s="377"/>
    </row>
    <row r="52" spans="1:12" s="117" customFormat="1" ht="15.75">
      <c r="A52" s="253">
        <f t="shared" si="1"/>
        <v>43</v>
      </c>
      <c r="B52" s="408">
        <v>3339</v>
      </c>
      <c r="C52" s="392" t="s">
        <v>252</v>
      </c>
      <c r="D52" s="249">
        <v>822.38</v>
      </c>
      <c r="E52" s="256" t="s">
        <v>425</v>
      </c>
      <c r="F52" s="257" t="s">
        <v>167</v>
      </c>
      <c r="G52" s="258" t="s">
        <v>177</v>
      </c>
      <c r="H52" s="386" t="s">
        <v>424</v>
      </c>
      <c r="I52" s="254" t="s">
        <v>96</v>
      </c>
      <c r="J52" s="76">
        <v>370</v>
      </c>
      <c r="K52" s="312">
        <v>44518</v>
      </c>
      <c r="L52" s="377"/>
    </row>
    <row r="53" spans="1:12" s="117" customFormat="1" ht="15.75">
      <c r="A53" s="253">
        <f t="shared" si="1"/>
        <v>44</v>
      </c>
      <c r="B53" s="273">
        <v>2707</v>
      </c>
      <c r="C53" s="274" t="s">
        <v>138</v>
      </c>
      <c r="D53" s="249">
        <v>822.38</v>
      </c>
      <c r="E53" s="256" t="s">
        <v>61</v>
      </c>
      <c r="F53" s="257" t="s">
        <v>167</v>
      </c>
      <c r="G53" s="258" t="s">
        <v>175</v>
      </c>
      <c r="H53" s="254" t="s">
        <v>137</v>
      </c>
      <c r="I53" s="254" t="s">
        <v>96</v>
      </c>
      <c r="J53" s="271">
        <v>422</v>
      </c>
      <c r="K53" s="272">
        <v>42338</v>
      </c>
      <c r="L53" s="377"/>
    </row>
    <row r="54" spans="1:12" s="117" customFormat="1" ht="15.75">
      <c r="A54" s="253">
        <f t="shared" si="1"/>
        <v>45</v>
      </c>
      <c r="B54" s="273">
        <v>2553</v>
      </c>
      <c r="C54" s="533" t="s">
        <v>492</v>
      </c>
      <c r="D54" s="249">
        <v>822.38</v>
      </c>
      <c r="E54" s="256" t="s">
        <v>345</v>
      </c>
      <c r="F54" s="257" t="s">
        <v>167</v>
      </c>
      <c r="G54" s="258" t="s">
        <v>175</v>
      </c>
      <c r="H54" s="254" t="s">
        <v>137</v>
      </c>
      <c r="I54" s="254" t="s">
        <v>96</v>
      </c>
      <c r="J54" s="271">
        <v>478</v>
      </c>
      <c r="K54" s="272">
        <v>45275</v>
      </c>
      <c r="L54" s="377"/>
    </row>
    <row r="55" spans="1:12" s="117" customFormat="1" ht="15.75">
      <c r="A55" s="253">
        <f t="shared" si="1"/>
        <v>46</v>
      </c>
      <c r="B55" s="408">
        <v>3112</v>
      </c>
      <c r="C55" s="392" t="s">
        <v>210</v>
      </c>
      <c r="D55" s="249">
        <v>822.38</v>
      </c>
      <c r="E55" s="256" t="s">
        <v>351</v>
      </c>
      <c r="F55" s="257" t="s">
        <v>167</v>
      </c>
      <c r="G55" s="258" t="s">
        <v>175</v>
      </c>
      <c r="H55" s="386" t="s">
        <v>423</v>
      </c>
      <c r="I55" s="254" t="s">
        <v>96</v>
      </c>
      <c r="J55" s="271">
        <v>371</v>
      </c>
      <c r="K55" s="411">
        <v>44518</v>
      </c>
      <c r="L55" s="377"/>
    </row>
    <row r="56" spans="1:12" s="117" customFormat="1" ht="15.75">
      <c r="A56" s="253">
        <f t="shared" si="1"/>
        <v>47</v>
      </c>
      <c r="B56" s="408">
        <v>3003</v>
      </c>
      <c r="C56" s="392" t="s">
        <v>209</v>
      </c>
      <c r="D56" s="249">
        <v>822.38</v>
      </c>
      <c r="E56" s="256" t="s">
        <v>61</v>
      </c>
      <c r="F56" s="257" t="s">
        <v>167</v>
      </c>
      <c r="G56" s="258" t="s">
        <v>175</v>
      </c>
      <c r="H56" s="386" t="s">
        <v>110</v>
      </c>
      <c r="I56" s="254" t="s">
        <v>96</v>
      </c>
      <c r="J56" s="271">
        <v>372</v>
      </c>
      <c r="K56" s="411">
        <v>44518</v>
      </c>
      <c r="L56" s="377"/>
    </row>
    <row r="57" spans="1:12" s="117" customFormat="1" ht="15.75">
      <c r="A57" s="253">
        <f t="shared" si="1"/>
        <v>48</v>
      </c>
      <c r="B57" s="254">
        <v>3352</v>
      </c>
      <c r="C57" s="275" t="s">
        <v>495</v>
      </c>
      <c r="D57" s="249">
        <v>822.38</v>
      </c>
      <c r="E57" s="256" t="s">
        <v>109</v>
      </c>
      <c r="F57" s="257" t="s">
        <v>167</v>
      </c>
      <c r="G57" s="258" t="s">
        <v>175</v>
      </c>
      <c r="H57" s="84" t="s">
        <v>121</v>
      </c>
      <c r="I57" s="254" t="s">
        <v>96</v>
      </c>
      <c r="J57" s="271">
        <v>6</v>
      </c>
      <c r="K57" s="272">
        <v>45293</v>
      </c>
      <c r="L57" s="377"/>
    </row>
    <row r="58" spans="1:12" s="117" customFormat="1" ht="15.75">
      <c r="A58" s="253">
        <f t="shared" si="1"/>
        <v>49</v>
      </c>
      <c r="B58" s="254">
        <v>3004</v>
      </c>
      <c r="C58" s="274" t="s">
        <v>193</v>
      </c>
      <c r="D58" s="249">
        <v>822.38</v>
      </c>
      <c r="E58" s="256" t="s">
        <v>333</v>
      </c>
      <c r="F58" s="257" t="s">
        <v>167</v>
      </c>
      <c r="G58" s="258" t="s">
        <v>175</v>
      </c>
      <c r="H58" s="254" t="s">
        <v>98</v>
      </c>
      <c r="I58" s="254" t="s">
        <v>96</v>
      </c>
      <c r="J58" s="271">
        <v>397</v>
      </c>
      <c r="K58" s="272">
        <v>42699</v>
      </c>
      <c r="L58" s="377"/>
    </row>
    <row r="59" spans="1:12" s="117" customFormat="1" ht="15.75">
      <c r="A59" s="253">
        <f t="shared" si="1"/>
        <v>50</v>
      </c>
      <c r="B59" s="254">
        <v>2577</v>
      </c>
      <c r="C59" s="260" t="s">
        <v>233</v>
      </c>
      <c r="D59" s="249">
        <v>822.38</v>
      </c>
      <c r="E59" s="256" t="s">
        <v>14</v>
      </c>
      <c r="F59" s="257" t="s">
        <v>167</v>
      </c>
      <c r="G59" s="258" t="s">
        <v>175</v>
      </c>
      <c r="H59" s="254" t="s">
        <v>137</v>
      </c>
      <c r="I59" s="254" t="s">
        <v>96</v>
      </c>
      <c r="J59" s="271">
        <v>333</v>
      </c>
      <c r="K59" s="272">
        <v>42968</v>
      </c>
      <c r="L59" s="377"/>
    </row>
    <row r="60" spans="1:12" s="117" customFormat="1" ht="15.75">
      <c r="A60" s="253">
        <f t="shared" si="1"/>
        <v>51</v>
      </c>
      <c r="B60" s="254">
        <v>2710</v>
      </c>
      <c r="C60" s="260" t="s">
        <v>106</v>
      </c>
      <c r="D60" s="249">
        <v>822.38</v>
      </c>
      <c r="E60" s="256" t="s">
        <v>491</v>
      </c>
      <c r="F60" s="257" t="s">
        <v>167</v>
      </c>
      <c r="G60" s="258" t="s">
        <v>177</v>
      </c>
      <c r="H60" s="254" t="s">
        <v>107</v>
      </c>
      <c r="I60" s="254" t="s">
        <v>96</v>
      </c>
      <c r="J60" s="271">
        <v>106</v>
      </c>
      <c r="K60" s="272">
        <v>42080</v>
      </c>
      <c r="L60" s="377"/>
    </row>
    <row r="61" spans="1:12" s="117" customFormat="1" ht="15.75">
      <c r="A61" s="253">
        <f t="shared" si="1"/>
        <v>52</v>
      </c>
      <c r="B61" s="273">
        <v>2983</v>
      </c>
      <c r="C61" s="274" t="s">
        <v>141</v>
      </c>
      <c r="D61" s="249">
        <v>822.38</v>
      </c>
      <c r="E61" s="276" t="s">
        <v>334</v>
      </c>
      <c r="F61" s="257" t="s">
        <v>167</v>
      </c>
      <c r="G61" s="258" t="s">
        <v>175</v>
      </c>
      <c r="H61" s="254" t="s">
        <v>143</v>
      </c>
      <c r="I61" s="254" t="s">
        <v>96</v>
      </c>
      <c r="J61" s="271">
        <v>1</v>
      </c>
      <c r="K61" s="272">
        <v>42370</v>
      </c>
      <c r="L61" s="377"/>
    </row>
    <row r="62" spans="1:12" s="117" customFormat="1" ht="15.75">
      <c r="A62" s="253">
        <f t="shared" si="1"/>
        <v>53</v>
      </c>
      <c r="B62" s="273">
        <v>2125</v>
      </c>
      <c r="C62" s="274" t="s">
        <v>142</v>
      </c>
      <c r="D62" s="249">
        <v>822.38</v>
      </c>
      <c r="E62" s="276" t="s">
        <v>334</v>
      </c>
      <c r="F62" s="257" t="s">
        <v>167</v>
      </c>
      <c r="G62" s="258" t="s">
        <v>175</v>
      </c>
      <c r="H62" s="254" t="s">
        <v>91</v>
      </c>
      <c r="I62" s="254" t="s">
        <v>96</v>
      </c>
      <c r="J62" s="271">
        <v>315</v>
      </c>
      <c r="K62" s="272">
        <v>42614</v>
      </c>
      <c r="L62" s="377"/>
    </row>
    <row r="63" spans="1:12" s="117" customFormat="1" ht="15.75">
      <c r="A63" s="253">
        <f t="shared" si="1"/>
        <v>54</v>
      </c>
      <c r="B63" s="254">
        <v>2136</v>
      </c>
      <c r="C63" s="260" t="s">
        <v>101</v>
      </c>
      <c r="D63" s="249">
        <v>822.38</v>
      </c>
      <c r="E63" s="276" t="s">
        <v>334</v>
      </c>
      <c r="F63" s="257" t="s">
        <v>167</v>
      </c>
      <c r="G63" s="258" t="s">
        <v>175</v>
      </c>
      <c r="H63" s="254" t="s">
        <v>98</v>
      </c>
      <c r="I63" s="254" t="s">
        <v>96</v>
      </c>
      <c r="J63" s="271">
        <v>56</v>
      </c>
      <c r="K63" s="272">
        <v>39232</v>
      </c>
      <c r="L63" s="377"/>
    </row>
    <row r="64" spans="1:12" s="117" customFormat="1" ht="15.75">
      <c r="A64" s="253">
        <f t="shared" si="1"/>
        <v>55</v>
      </c>
      <c r="B64" s="254">
        <v>2665</v>
      </c>
      <c r="C64" s="260" t="s">
        <v>217</v>
      </c>
      <c r="D64" s="249">
        <v>822.38</v>
      </c>
      <c r="E64" s="276" t="s">
        <v>122</v>
      </c>
      <c r="F64" s="257" t="s">
        <v>167</v>
      </c>
      <c r="G64" s="258" t="s">
        <v>175</v>
      </c>
      <c r="H64" s="254" t="s">
        <v>95</v>
      </c>
      <c r="I64" s="254" t="s">
        <v>96</v>
      </c>
      <c r="J64" s="271">
        <v>16</v>
      </c>
      <c r="K64" s="272">
        <v>43111</v>
      </c>
      <c r="L64" s="377"/>
    </row>
    <row r="65" spans="1:12" s="117" customFormat="1" ht="15.75">
      <c r="A65" s="253">
        <f t="shared" si="1"/>
        <v>56</v>
      </c>
      <c r="B65" s="273">
        <v>2808</v>
      </c>
      <c r="C65" s="275" t="s">
        <v>509</v>
      </c>
      <c r="D65" s="249">
        <v>822.38</v>
      </c>
      <c r="E65" s="276" t="s">
        <v>122</v>
      </c>
      <c r="F65" s="257" t="s">
        <v>167</v>
      </c>
      <c r="G65" s="258" t="s">
        <v>175</v>
      </c>
      <c r="H65" s="254" t="s">
        <v>95</v>
      </c>
      <c r="I65" s="254" t="s">
        <v>96</v>
      </c>
      <c r="J65" s="271">
        <v>89</v>
      </c>
      <c r="K65" s="272">
        <v>45369</v>
      </c>
      <c r="L65" s="377"/>
    </row>
    <row r="66" spans="1:12" s="117" customFormat="1" ht="15.75">
      <c r="A66" s="253">
        <f t="shared" si="1"/>
        <v>57</v>
      </c>
      <c r="B66" s="273">
        <v>2834</v>
      </c>
      <c r="C66" s="274" t="s">
        <v>194</v>
      </c>
      <c r="D66" s="249">
        <v>822.38</v>
      </c>
      <c r="E66" s="276" t="s">
        <v>99</v>
      </c>
      <c r="F66" s="257" t="s">
        <v>167</v>
      </c>
      <c r="G66" s="258" t="s">
        <v>175</v>
      </c>
      <c r="H66" s="254" t="s">
        <v>137</v>
      </c>
      <c r="I66" s="254" t="s">
        <v>96</v>
      </c>
      <c r="J66" s="271">
        <v>421</v>
      </c>
      <c r="K66" s="272">
        <v>42737</v>
      </c>
      <c r="L66" s="377"/>
    </row>
    <row r="67" spans="1:12" s="117" customFormat="1" ht="16.5" customHeight="1">
      <c r="A67" s="253">
        <f t="shared" si="1"/>
        <v>58</v>
      </c>
      <c r="B67" s="273">
        <v>1363</v>
      </c>
      <c r="C67" s="274" t="s">
        <v>195</v>
      </c>
      <c r="D67" s="249">
        <v>822.38</v>
      </c>
      <c r="E67" s="276" t="s">
        <v>99</v>
      </c>
      <c r="F67" s="257" t="s">
        <v>167</v>
      </c>
      <c r="G67" s="258" t="s">
        <v>175</v>
      </c>
      <c r="H67" s="254" t="s">
        <v>137</v>
      </c>
      <c r="I67" s="254" t="s">
        <v>96</v>
      </c>
      <c r="J67" s="271">
        <v>420</v>
      </c>
      <c r="K67" s="272">
        <v>42737</v>
      </c>
      <c r="L67" s="377"/>
    </row>
    <row r="68" spans="1:12" s="117" customFormat="1" ht="15.75">
      <c r="A68" s="253">
        <f t="shared" si="1"/>
        <v>59</v>
      </c>
      <c r="B68" s="408">
        <v>3132</v>
      </c>
      <c r="C68" s="392" t="s">
        <v>211</v>
      </c>
      <c r="D68" s="249">
        <v>822.38</v>
      </c>
      <c r="E68" s="256" t="s">
        <v>97</v>
      </c>
      <c r="F68" s="257" t="s">
        <v>167</v>
      </c>
      <c r="G68" s="258" t="s">
        <v>175</v>
      </c>
      <c r="H68" s="254" t="s">
        <v>137</v>
      </c>
      <c r="I68" s="254" t="s">
        <v>96</v>
      </c>
      <c r="J68" s="410">
        <v>373</v>
      </c>
      <c r="K68" s="312">
        <v>44518</v>
      </c>
      <c r="L68" s="377"/>
    </row>
    <row r="69" spans="1:12" s="483" customFormat="1" ht="15.75">
      <c r="A69" s="480">
        <f t="shared" si="1"/>
        <v>60</v>
      </c>
      <c r="B69" s="283">
        <v>3067</v>
      </c>
      <c r="C69" s="284" t="s">
        <v>441</v>
      </c>
      <c r="D69" s="449">
        <v>822.38</v>
      </c>
      <c r="E69" s="481" t="s">
        <v>47</v>
      </c>
      <c r="F69" s="482" t="s">
        <v>167</v>
      </c>
      <c r="G69" s="479" t="s">
        <v>175</v>
      </c>
      <c r="H69" s="254" t="s">
        <v>137</v>
      </c>
      <c r="I69" s="283" t="s">
        <v>96</v>
      </c>
      <c r="J69" s="410">
        <v>199</v>
      </c>
      <c r="K69" s="312">
        <v>44720</v>
      </c>
      <c r="L69" s="446"/>
    </row>
    <row r="70" spans="1:12" s="117" customFormat="1" ht="15.75">
      <c r="A70" s="253">
        <f t="shared" si="1"/>
        <v>61</v>
      </c>
      <c r="B70" s="408">
        <v>2514</v>
      </c>
      <c r="C70" s="392" t="s">
        <v>249</v>
      </c>
      <c r="D70" s="249">
        <v>822.38</v>
      </c>
      <c r="E70" s="412" t="s">
        <v>345</v>
      </c>
      <c r="F70" s="257" t="s">
        <v>167</v>
      </c>
      <c r="G70" s="258" t="s">
        <v>175</v>
      </c>
      <c r="H70" s="254" t="s">
        <v>137</v>
      </c>
      <c r="I70" s="254" t="s">
        <v>96</v>
      </c>
      <c r="J70" s="410">
        <v>374</v>
      </c>
      <c r="K70" s="312">
        <v>44518</v>
      </c>
      <c r="L70" s="377"/>
    </row>
    <row r="71" spans="1:12" s="117" customFormat="1" ht="15.75">
      <c r="A71" s="253">
        <f t="shared" si="1"/>
        <v>62</v>
      </c>
      <c r="B71" s="408">
        <v>3229</v>
      </c>
      <c r="C71" s="392" t="s">
        <v>216</v>
      </c>
      <c r="D71" s="249">
        <v>822.38</v>
      </c>
      <c r="E71" s="256" t="s">
        <v>343</v>
      </c>
      <c r="F71" s="257" t="s">
        <v>167</v>
      </c>
      <c r="G71" s="258" t="s">
        <v>370</v>
      </c>
      <c r="H71" s="386" t="s">
        <v>422</v>
      </c>
      <c r="I71" s="254" t="s">
        <v>96</v>
      </c>
      <c r="J71" s="410">
        <v>375</v>
      </c>
      <c r="K71" s="312">
        <v>44518</v>
      </c>
      <c r="L71" s="377"/>
    </row>
    <row r="72" spans="1:12" s="117" customFormat="1" ht="15.75">
      <c r="A72" s="253">
        <f t="shared" si="1"/>
        <v>63</v>
      </c>
      <c r="B72" s="408">
        <v>3242</v>
      </c>
      <c r="C72" s="392" t="s">
        <v>251</v>
      </c>
      <c r="D72" s="249">
        <v>822.38</v>
      </c>
      <c r="E72" s="256" t="s">
        <v>332</v>
      </c>
      <c r="F72" s="257" t="s">
        <v>167</v>
      </c>
      <c r="G72" s="258" t="s">
        <v>370</v>
      </c>
      <c r="H72" s="386" t="s">
        <v>422</v>
      </c>
      <c r="I72" s="254" t="s">
        <v>96</v>
      </c>
      <c r="J72" s="410">
        <v>376</v>
      </c>
      <c r="K72" s="312">
        <v>44518</v>
      </c>
      <c r="L72" s="377"/>
    </row>
    <row r="73" spans="1:12" s="117" customFormat="1" ht="15.75">
      <c r="A73" s="253">
        <f t="shared" si="1"/>
        <v>64</v>
      </c>
      <c r="B73" s="273">
        <v>2086</v>
      </c>
      <c r="C73" s="275" t="s">
        <v>152</v>
      </c>
      <c r="D73" s="249">
        <v>822.38</v>
      </c>
      <c r="E73" s="256" t="s">
        <v>388</v>
      </c>
      <c r="F73" s="257" t="s">
        <v>167</v>
      </c>
      <c r="G73" s="258" t="s">
        <v>176</v>
      </c>
      <c r="H73" s="254" t="s">
        <v>98</v>
      </c>
      <c r="I73" s="254" t="s">
        <v>96</v>
      </c>
      <c r="J73" s="271">
        <v>85</v>
      </c>
      <c r="K73" s="272">
        <v>42444</v>
      </c>
      <c r="L73" s="377"/>
    </row>
    <row r="74" spans="1:12" s="117" customFormat="1" ht="15.75">
      <c r="A74" s="253">
        <f t="shared" si="1"/>
        <v>65</v>
      </c>
      <c r="B74" s="254">
        <v>3345</v>
      </c>
      <c r="C74" s="491" t="s">
        <v>489</v>
      </c>
      <c r="D74" s="249">
        <v>822.38</v>
      </c>
      <c r="E74" s="276" t="s">
        <v>399</v>
      </c>
      <c r="F74" s="257" t="s">
        <v>167</v>
      </c>
      <c r="G74" s="258" t="s">
        <v>176</v>
      </c>
      <c r="H74" s="254" t="s">
        <v>91</v>
      </c>
      <c r="I74" s="254" t="s">
        <v>96</v>
      </c>
      <c r="J74" s="271">
        <v>424</v>
      </c>
      <c r="K74" s="272">
        <v>45231</v>
      </c>
      <c r="L74" s="377"/>
    </row>
    <row r="75" spans="1:12" s="117" customFormat="1" ht="15.75">
      <c r="A75" s="253">
        <f t="shared" si="1"/>
        <v>66</v>
      </c>
      <c r="B75" s="254">
        <v>3138</v>
      </c>
      <c r="C75" s="274" t="s">
        <v>213</v>
      </c>
      <c r="D75" s="249">
        <v>822.38</v>
      </c>
      <c r="E75" s="256" t="s">
        <v>335</v>
      </c>
      <c r="F75" s="257" t="s">
        <v>167</v>
      </c>
      <c r="G75" s="258" t="s">
        <v>176</v>
      </c>
      <c r="H75" s="254" t="s">
        <v>91</v>
      </c>
      <c r="I75" s="254" t="s">
        <v>96</v>
      </c>
      <c r="J75" s="271">
        <v>121</v>
      </c>
      <c r="K75" s="272">
        <v>44295</v>
      </c>
      <c r="L75" s="377"/>
    </row>
    <row r="76" spans="1:12" s="117" customFormat="1" ht="15.75">
      <c r="A76" s="253">
        <f t="shared" si="1"/>
        <v>67</v>
      </c>
      <c r="B76" s="254">
        <v>2931</v>
      </c>
      <c r="C76" s="274" t="s">
        <v>183</v>
      </c>
      <c r="D76" s="249">
        <v>822.38</v>
      </c>
      <c r="E76" s="276" t="s">
        <v>399</v>
      </c>
      <c r="F76" s="534" t="s">
        <v>167</v>
      </c>
      <c r="G76" s="258" t="s">
        <v>176</v>
      </c>
      <c r="H76" s="254" t="s">
        <v>91</v>
      </c>
      <c r="I76" s="254" t="s">
        <v>96</v>
      </c>
      <c r="J76" s="271">
        <v>4</v>
      </c>
      <c r="K76" s="272">
        <v>43832</v>
      </c>
      <c r="L76" s="377"/>
    </row>
    <row r="77" spans="1:12" s="117" customFormat="1" ht="16.5" thickBot="1">
      <c r="A77" s="253">
        <f t="shared" si="1"/>
        <v>68</v>
      </c>
      <c r="B77" s="277">
        <v>2864</v>
      </c>
      <c r="C77" s="278" t="s">
        <v>135</v>
      </c>
      <c r="D77" s="279">
        <v>822.38</v>
      </c>
      <c r="E77" s="276" t="s">
        <v>399</v>
      </c>
      <c r="F77" s="535" t="s">
        <v>167</v>
      </c>
      <c r="G77" s="266" t="s">
        <v>176</v>
      </c>
      <c r="H77" s="262" t="s">
        <v>91</v>
      </c>
      <c r="I77" s="262" t="s">
        <v>96</v>
      </c>
      <c r="J77" s="280">
        <v>382</v>
      </c>
      <c r="K77" s="281">
        <v>42307</v>
      </c>
      <c r="L77" s="377"/>
    </row>
    <row r="78" spans="1:12" s="115" customFormat="1" ht="15.75" customHeight="1" thickBot="1">
      <c r="A78" s="374" t="s">
        <v>391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377"/>
    </row>
    <row r="79" spans="1:12" s="115" customFormat="1" ht="16.5" customHeight="1">
      <c r="A79" s="247">
        <f>A77+1</f>
        <v>69</v>
      </c>
      <c r="B79" s="248">
        <v>2833</v>
      </c>
      <c r="C79" s="267" t="s">
        <v>124</v>
      </c>
      <c r="D79" s="268">
        <v>1079.3800000000001</v>
      </c>
      <c r="E79" s="250" t="s">
        <v>352</v>
      </c>
      <c r="F79" s="251" t="s">
        <v>165</v>
      </c>
      <c r="G79" s="282" t="s">
        <v>175</v>
      </c>
      <c r="H79" s="248" t="s">
        <v>95</v>
      </c>
      <c r="I79" s="248" t="s">
        <v>125</v>
      </c>
      <c r="J79" s="269">
        <v>111</v>
      </c>
      <c r="K79" s="270">
        <v>44293</v>
      </c>
      <c r="L79" s="377"/>
    </row>
    <row r="80" spans="1:12" s="115" customFormat="1">
      <c r="A80" s="253">
        <f t="shared" ref="A80:A86" si="2">A79+1</f>
        <v>70</v>
      </c>
      <c r="B80" s="232">
        <v>2687</v>
      </c>
      <c r="C80" s="413" t="s">
        <v>172</v>
      </c>
      <c r="D80" s="249">
        <v>1079.3800000000001</v>
      </c>
      <c r="E80" s="256" t="s">
        <v>47</v>
      </c>
      <c r="F80" s="257" t="s">
        <v>165</v>
      </c>
      <c r="G80" s="285" t="s">
        <v>175</v>
      </c>
      <c r="H80" s="386" t="s">
        <v>95</v>
      </c>
      <c r="I80" s="254" t="s">
        <v>125</v>
      </c>
      <c r="J80" s="76">
        <v>377</v>
      </c>
      <c r="K80" s="312">
        <v>44518</v>
      </c>
      <c r="L80" s="377"/>
    </row>
    <row r="81" spans="1:12" s="115" customFormat="1">
      <c r="A81" s="253">
        <f t="shared" si="2"/>
        <v>71</v>
      </c>
      <c r="B81" s="254">
        <v>2701</v>
      </c>
      <c r="C81" s="456" t="s">
        <v>493</v>
      </c>
      <c r="D81" s="249">
        <v>1079.3800000000001</v>
      </c>
      <c r="E81" s="256" t="s">
        <v>349</v>
      </c>
      <c r="F81" s="257" t="s">
        <v>165</v>
      </c>
      <c r="G81" s="258" t="s">
        <v>175</v>
      </c>
      <c r="H81" s="386" t="s">
        <v>95</v>
      </c>
      <c r="I81" s="254" t="s">
        <v>125</v>
      </c>
      <c r="J81" s="271">
        <v>464</v>
      </c>
      <c r="K81" s="272">
        <v>45266</v>
      </c>
      <c r="L81" s="377"/>
    </row>
    <row r="82" spans="1:12" s="115" customFormat="1">
      <c r="A82" s="253">
        <f t="shared" si="2"/>
        <v>72</v>
      </c>
      <c r="B82" s="254">
        <v>3047</v>
      </c>
      <c r="C82" s="260" t="s">
        <v>454</v>
      </c>
      <c r="D82" s="249">
        <v>1079.3800000000001</v>
      </c>
      <c r="E82" s="256" t="s">
        <v>350</v>
      </c>
      <c r="F82" s="257" t="s">
        <v>165</v>
      </c>
      <c r="G82" s="258" t="s">
        <v>175</v>
      </c>
      <c r="H82" s="254" t="s">
        <v>95</v>
      </c>
      <c r="I82" s="254" t="s">
        <v>125</v>
      </c>
      <c r="J82" s="271">
        <v>118</v>
      </c>
      <c r="K82" s="272">
        <v>45028</v>
      </c>
      <c r="L82" s="377" t="s">
        <v>452</v>
      </c>
    </row>
    <row r="83" spans="1:12" s="115" customFormat="1" ht="16.5" customHeight="1">
      <c r="A83" s="253">
        <f t="shared" si="2"/>
        <v>73</v>
      </c>
      <c r="B83" s="254">
        <v>2614</v>
      </c>
      <c r="C83" s="274" t="s">
        <v>132</v>
      </c>
      <c r="D83" s="249">
        <v>1079.3800000000001</v>
      </c>
      <c r="E83" s="256" t="s">
        <v>401</v>
      </c>
      <c r="F83" s="257" t="s">
        <v>165</v>
      </c>
      <c r="G83" s="258" t="s">
        <v>175</v>
      </c>
      <c r="H83" s="254" t="s">
        <v>95</v>
      </c>
      <c r="I83" s="254" t="s">
        <v>125</v>
      </c>
      <c r="J83" s="271">
        <v>120</v>
      </c>
      <c r="K83" s="272">
        <v>44295</v>
      </c>
      <c r="L83" s="377"/>
    </row>
    <row r="84" spans="1:12" s="115" customFormat="1">
      <c r="A84" s="253">
        <f t="shared" si="2"/>
        <v>74</v>
      </c>
      <c r="B84" s="254">
        <v>2969</v>
      </c>
      <c r="C84" s="260" t="s">
        <v>219</v>
      </c>
      <c r="D84" s="249">
        <v>1079.3800000000001</v>
      </c>
      <c r="E84" s="256" t="s">
        <v>16</v>
      </c>
      <c r="F84" s="257" t="s">
        <v>165</v>
      </c>
      <c r="G84" s="258" t="s">
        <v>175</v>
      </c>
      <c r="H84" s="254" t="s">
        <v>95</v>
      </c>
      <c r="I84" s="254" t="s">
        <v>125</v>
      </c>
      <c r="J84" s="271">
        <v>170</v>
      </c>
      <c r="K84" s="272">
        <v>43312</v>
      </c>
      <c r="L84" s="377"/>
    </row>
    <row r="85" spans="1:12" s="115" customFormat="1">
      <c r="A85" s="253">
        <f t="shared" si="2"/>
        <v>75</v>
      </c>
      <c r="B85" s="254">
        <v>2866</v>
      </c>
      <c r="C85" s="260" t="s">
        <v>182</v>
      </c>
      <c r="D85" s="249">
        <v>1079.3800000000001</v>
      </c>
      <c r="E85" s="256" t="s">
        <v>353</v>
      </c>
      <c r="F85" s="257" t="s">
        <v>165</v>
      </c>
      <c r="G85" s="258" t="s">
        <v>176</v>
      </c>
      <c r="H85" s="254" t="s">
        <v>126</v>
      </c>
      <c r="I85" s="254" t="s">
        <v>125</v>
      </c>
      <c r="J85" s="271">
        <v>288</v>
      </c>
      <c r="K85" s="272">
        <v>42597</v>
      </c>
      <c r="L85" s="377"/>
    </row>
    <row r="86" spans="1:12" s="115" customFormat="1" ht="15.75" thickBot="1">
      <c r="A86" s="261">
        <f t="shared" si="2"/>
        <v>76</v>
      </c>
      <c r="B86" s="262">
        <v>2642</v>
      </c>
      <c r="C86" s="263" t="s">
        <v>127</v>
      </c>
      <c r="D86" s="279">
        <v>1079.3800000000001</v>
      </c>
      <c r="E86" s="264" t="s">
        <v>348</v>
      </c>
      <c r="F86" s="265" t="s">
        <v>165</v>
      </c>
      <c r="G86" s="266" t="s">
        <v>178</v>
      </c>
      <c r="H86" s="262" t="s">
        <v>95</v>
      </c>
      <c r="I86" s="262" t="s">
        <v>125</v>
      </c>
      <c r="J86" s="280">
        <v>117</v>
      </c>
      <c r="K86" s="281">
        <v>42093</v>
      </c>
      <c r="L86" s="377"/>
    </row>
    <row r="87" spans="1:12" s="107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375"/>
    </row>
    <row r="88" spans="1:12" s="107" customFormat="1" ht="15.75">
      <c r="A88" s="16"/>
      <c r="B88" s="16"/>
      <c r="C88" s="118"/>
      <c r="D88" s="119"/>
      <c r="E88" s="118"/>
      <c r="F88" s="118"/>
      <c r="G88" s="16"/>
      <c r="H88" s="118"/>
      <c r="I88" s="16"/>
      <c r="J88" s="120"/>
      <c r="K88" s="13"/>
      <c r="L88" s="375"/>
    </row>
    <row r="89" spans="1:12" s="107" customFormat="1" ht="16.5" thickBot="1">
      <c r="A89" s="17"/>
      <c r="B89" s="17"/>
      <c r="C89" s="15"/>
      <c r="D89" s="121"/>
      <c r="E89" s="15"/>
      <c r="F89" s="15"/>
      <c r="G89" s="17"/>
      <c r="H89" s="15"/>
      <c r="I89" s="17"/>
      <c r="K89" s="13"/>
      <c r="L89" s="375"/>
    </row>
    <row r="90" spans="1:12" ht="15.75">
      <c r="A90" s="17"/>
      <c r="B90" s="17"/>
      <c r="C90" s="286" t="s">
        <v>79</v>
      </c>
      <c r="D90" s="287" t="s">
        <v>80</v>
      </c>
      <c r="E90" s="18"/>
      <c r="F90" s="18"/>
      <c r="G90" s="74"/>
      <c r="H90" s="18"/>
      <c r="I90" s="74"/>
    </row>
    <row r="91" spans="1:12" ht="15.75">
      <c r="A91" s="17"/>
      <c r="B91" s="17"/>
      <c r="C91" s="288" t="s">
        <v>128</v>
      </c>
      <c r="D91" s="289">
        <f>D93-D92</f>
        <v>75</v>
      </c>
      <c r="E91" s="18"/>
      <c r="F91" s="18"/>
      <c r="G91" s="74"/>
      <c r="H91" s="18"/>
      <c r="I91" s="74"/>
    </row>
    <row r="92" spans="1:12" ht="15.75">
      <c r="A92" s="17"/>
      <c r="B92" s="17"/>
      <c r="C92" s="288" t="s">
        <v>129</v>
      </c>
      <c r="D92" s="289">
        <v>1</v>
      </c>
      <c r="E92" s="18"/>
      <c r="F92" s="18"/>
      <c r="G92" s="74"/>
      <c r="H92" s="18"/>
      <c r="I92" s="74"/>
    </row>
    <row r="93" spans="1:12" ht="16.5" thickBot="1">
      <c r="A93" s="17"/>
      <c r="B93" s="17"/>
      <c r="C93" s="290" t="s">
        <v>9</v>
      </c>
      <c r="D93" s="291">
        <v>76</v>
      </c>
      <c r="E93" s="18"/>
      <c r="F93" s="18"/>
      <c r="G93" s="74"/>
      <c r="H93" s="18"/>
      <c r="I93" s="74"/>
    </row>
    <row r="94" spans="1:12" ht="15.75">
      <c r="C94" s="6"/>
      <c r="D94" s="7"/>
    </row>
    <row r="95" spans="1:12" ht="15.75">
      <c r="A95" s="19"/>
      <c r="B95" s="14"/>
      <c r="C95" s="8"/>
      <c r="D95" s="10"/>
      <c r="E95" s="8"/>
      <c r="F95" s="8"/>
      <c r="H95" s="8"/>
    </row>
    <row r="96" spans="1:12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13" priority="3"/>
  </conditionalFormatting>
  <conditionalFormatting sqref="B36">
    <cfRule type="duplicateValues" dxfId="12" priority="2"/>
  </conditionalFormatting>
  <conditionalFormatting sqref="B1:B1048576">
    <cfRule type="duplicateValues" dxfId="11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topLeftCell="A10" workbookViewId="0">
      <selection activeCell="H26" sqref="H26"/>
    </sheetView>
  </sheetViews>
  <sheetFormatPr defaultRowHeight="15"/>
  <cols>
    <col min="1" max="1" width="9.140625" style="144"/>
    <col min="2" max="2" width="7.7109375" style="432" customWidth="1"/>
    <col min="3" max="3" width="45.5703125" style="144" bestFit="1" customWidth="1"/>
    <col min="4" max="4" width="12" style="164" customWidth="1"/>
    <col min="5" max="5" width="43.5703125" style="144" bestFit="1" customWidth="1"/>
    <col min="6" max="6" width="12.28515625" style="165" customWidth="1"/>
    <col min="7" max="7" width="11.28515625" style="165" bestFit="1" customWidth="1"/>
    <col min="8" max="8" width="10.7109375" style="165" bestFit="1" customWidth="1"/>
    <col min="9" max="16384" width="9.140625" style="144"/>
  </cols>
  <sheetData>
    <row r="1" spans="2:8">
      <c r="B1" s="549" t="s">
        <v>396</v>
      </c>
      <c r="C1" s="549"/>
      <c r="D1" s="549"/>
      <c r="E1" s="549"/>
      <c r="F1" s="549"/>
      <c r="G1" s="549"/>
      <c r="H1" s="549"/>
    </row>
    <row r="2" spans="2:8">
      <c r="B2" s="549"/>
      <c r="C2" s="549"/>
      <c r="D2" s="549"/>
      <c r="E2" s="549"/>
      <c r="F2" s="549"/>
      <c r="G2" s="549"/>
      <c r="H2" s="549"/>
    </row>
    <row r="3" spans="2:8">
      <c r="B3" s="549"/>
      <c r="C3" s="549"/>
      <c r="D3" s="549"/>
      <c r="E3" s="549"/>
      <c r="F3" s="549"/>
      <c r="G3" s="549"/>
      <c r="H3" s="549"/>
    </row>
    <row r="4" spans="2:8">
      <c r="B4" s="549"/>
      <c r="C4" s="549"/>
      <c r="D4" s="549"/>
      <c r="E4" s="549"/>
      <c r="F4" s="549"/>
      <c r="G4" s="549"/>
      <c r="H4" s="549"/>
    </row>
    <row r="6" spans="2:8" s="166" customFormat="1" ht="15.75" thickBot="1">
      <c r="B6" s="431" t="s">
        <v>1</v>
      </c>
      <c r="D6" s="167"/>
      <c r="H6" s="536" t="s">
        <v>504</v>
      </c>
    </row>
    <row r="7" spans="2:8" ht="15.75" thickBot="1">
      <c r="B7" s="553" t="s">
        <v>404</v>
      </c>
      <c r="C7" s="554"/>
      <c r="D7" s="554"/>
      <c r="E7" s="554"/>
      <c r="F7" s="554"/>
      <c r="G7" s="554"/>
      <c r="H7" s="555"/>
    </row>
    <row r="8" spans="2:8" s="165" customFormat="1" ht="15.75" thickBot="1">
      <c r="B8" s="168" t="s">
        <v>198</v>
      </c>
      <c r="C8" s="169" t="s">
        <v>130</v>
      </c>
      <c r="D8" s="170" t="s">
        <v>192</v>
      </c>
      <c r="E8" s="169" t="s">
        <v>201</v>
      </c>
      <c r="F8" s="169" t="s">
        <v>390</v>
      </c>
      <c r="G8" s="171" t="s">
        <v>402</v>
      </c>
      <c r="H8" s="172" t="s">
        <v>403</v>
      </c>
    </row>
    <row r="9" spans="2:8">
      <c r="B9" s="154">
        <v>905005</v>
      </c>
      <c r="C9" s="140" t="s">
        <v>262</v>
      </c>
      <c r="D9" s="173">
        <v>5323.98</v>
      </c>
      <c r="E9" s="160" t="s">
        <v>200</v>
      </c>
      <c r="F9" s="160" t="s">
        <v>199</v>
      </c>
      <c r="G9" s="398">
        <v>45048</v>
      </c>
      <c r="H9" s="488">
        <v>45779</v>
      </c>
    </row>
    <row r="10" spans="2:8">
      <c r="B10" s="502">
        <v>905280</v>
      </c>
      <c r="C10" s="142" t="s">
        <v>459</v>
      </c>
      <c r="D10" s="174">
        <v>5323.98</v>
      </c>
      <c r="E10" s="161" t="s">
        <v>200</v>
      </c>
      <c r="F10" s="161" t="s">
        <v>199</v>
      </c>
      <c r="G10" s="398">
        <v>45048</v>
      </c>
      <c r="H10" s="488">
        <v>45779</v>
      </c>
    </row>
    <row r="11" spans="2:8">
      <c r="B11" s="502">
        <v>905281</v>
      </c>
      <c r="C11" s="142" t="s">
        <v>460</v>
      </c>
      <c r="D11" s="174">
        <v>5323.98</v>
      </c>
      <c r="E11" s="161" t="s">
        <v>200</v>
      </c>
      <c r="F11" s="161" t="s">
        <v>199</v>
      </c>
      <c r="G11" s="398">
        <v>45048</v>
      </c>
      <c r="H11" s="488">
        <v>45779</v>
      </c>
    </row>
    <row r="12" spans="2:8">
      <c r="B12" s="502">
        <v>905282</v>
      </c>
      <c r="C12" s="142" t="s">
        <v>461</v>
      </c>
      <c r="D12" s="174">
        <v>5323.98</v>
      </c>
      <c r="E12" s="161" t="s">
        <v>200</v>
      </c>
      <c r="F12" s="161" t="s">
        <v>199</v>
      </c>
      <c r="G12" s="398">
        <v>45048</v>
      </c>
      <c r="H12" s="488">
        <v>45779</v>
      </c>
    </row>
    <row r="13" spans="2:8">
      <c r="B13" s="502">
        <v>905284</v>
      </c>
      <c r="C13" s="142" t="s">
        <v>462</v>
      </c>
      <c r="D13" s="174">
        <v>5323.98</v>
      </c>
      <c r="E13" s="161" t="s">
        <v>200</v>
      </c>
      <c r="F13" s="161" t="s">
        <v>199</v>
      </c>
      <c r="G13" s="398">
        <v>45048</v>
      </c>
      <c r="H13" s="488">
        <v>45779</v>
      </c>
    </row>
    <row r="14" spans="2:8">
      <c r="B14" s="502">
        <v>905873</v>
      </c>
      <c r="C14" s="142" t="s">
        <v>463</v>
      </c>
      <c r="D14" s="174">
        <v>5323.98</v>
      </c>
      <c r="E14" s="161" t="s">
        <v>200</v>
      </c>
      <c r="F14" s="161" t="s">
        <v>199</v>
      </c>
      <c r="G14" s="398">
        <v>45048</v>
      </c>
      <c r="H14" s="488">
        <v>45779</v>
      </c>
    </row>
    <row r="15" spans="2:8">
      <c r="B15" s="175">
        <v>2367</v>
      </c>
      <c r="C15" s="142" t="s">
        <v>465</v>
      </c>
      <c r="D15" s="174">
        <v>5323.98</v>
      </c>
      <c r="E15" s="161" t="s">
        <v>261</v>
      </c>
      <c r="F15" s="161" t="s">
        <v>28</v>
      </c>
      <c r="G15" s="398">
        <v>45048</v>
      </c>
      <c r="H15" s="488">
        <v>45779</v>
      </c>
    </row>
    <row r="16" spans="2:8">
      <c r="B16" s="155">
        <v>900232</v>
      </c>
      <c r="C16" s="141" t="s">
        <v>363</v>
      </c>
      <c r="D16" s="174">
        <v>2129.6</v>
      </c>
      <c r="E16" s="161" t="s">
        <v>191</v>
      </c>
      <c r="F16" s="161" t="s">
        <v>199</v>
      </c>
      <c r="G16" s="398">
        <v>45048</v>
      </c>
      <c r="H16" s="488">
        <v>45779</v>
      </c>
    </row>
    <row r="17" spans="2:8">
      <c r="B17" s="502">
        <v>905279</v>
      </c>
      <c r="C17" s="142" t="s">
        <v>464</v>
      </c>
      <c r="D17" s="174">
        <v>2129.6</v>
      </c>
      <c r="E17" s="161" t="s">
        <v>191</v>
      </c>
      <c r="F17" s="161" t="s">
        <v>199</v>
      </c>
      <c r="G17" s="398">
        <v>45048</v>
      </c>
      <c r="H17" s="488">
        <v>45779</v>
      </c>
    </row>
    <row r="18" spans="2:8" ht="15.75" thickBot="1">
      <c r="B18" s="176">
        <v>905283</v>
      </c>
      <c r="C18" s="177" t="s">
        <v>466</v>
      </c>
      <c r="D18" s="178">
        <v>2129.6</v>
      </c>
      <c r="E18" s="190" t="s">
        <v>191</v>
      </c>
      <c r="F18" s="190" t="s">
        <v>199</v>
      </c>
      <c r="G18" s="399">
        <v>45048</v>
      </c>
      <c r="H18" s="489">
        <v>45779</v>
      </c>
    </row>
    <row r="19" spans="2:8">
      <c r="B19" s="180"/>
      <c r="C19" s="181"/>
      <c r="D19" s="182"/>
      <c r="E19" s="183"/>
      <c r="F19" s="184"/>
    </row>
    <row r="20" spans="2:8" ht="15.75" thickBot="1"/>
    <row r="21" spans="2:8" ht="15.75" thickBot="1">
      <c r="B21" s="553" t="s">
        <v>389</v>
      </c>
      <c r="C21" s="554"/>
      <c r="D21" s="554"/>
      <c r="E21" s="554"/>
      <c r="F21" s="554"/>
      <c r="G21" s="554"/>
      <c r="H21" s="555"/>
    </row>
    <row r="22" spans="2:8" s="165" customFormat="1" ht="15.75" thickBot="1">
      <c r="B22" s="168" t="s">
        <v>198</v>
      </c>
      <c r="C22" s="169" t="s">
        <v>130</v>
      </c>
      <c r="D22" s="170" t="s">
        <v>192</v>
      </c>
      <c r="E22" s="169" t="s">
        <v>201</v>
      </c>
      <c r="F22" s="169" t="s">
        <v>390</v>
      </c>
      <c r="G22" s="171" t="s">
        <v>402</v>
      </c>
      <c r="H22" s="172" t="s">
        <v>403</v>
      </c>
    </row>
    <row r="23" spans="2:8">
      <c r="B23" s="395">
        <v>905252</v>
      </c>
      <c r="C23" s="147" t="s">
        <v>507</v>
      </c>
      <c r="D23" s="396">
        <v>1740</v>
      </c>
      <c r="E23" s="160" t="s">
        <v>414</v>
      </c>
      <c r="F23" s="160" t="s">
        <v>199</v>
      </c>
      <c r="G23" s="397">
        <v>45219</v>
      </c>
      <c r="H23" s="490">
        <v>45950</v>
      </c>
    </row>
    <row r="24" spans="2:8">
      <c r="B24" s="175">
        <v>905886</v>
      </c>
      <c r="C24" s="142" t="s">
        <v>506</v>
      </c>
      <c r="D24" s="185">
        <v>1740</v>
      </c>
      <c r="E24" s="394" t="s">
        <v>414</v>
      </c>
      <c r="F24" s="161" t="s">
        <v>199</v>
      </c>
      <c r="G24" s="398">
        <v>45219</v>
      </c>
      <c r="H24" s="488">
        <v>45950</v>
      </c>
    </row>
    <row r="25" spans="2:8" ht="15.75" thickBot="1">
      <c r="B25" s="393">
        <v>905887</v>
      </c>
      <c r="C25" s="179" t="s">
        <v>505</v>
      </c>
      <c r="D25" s="186">
        <v>1740</v>
      </c>
      <c r="E25" s="190" t="s">
        <v>414</v>
      </c>
      <c r="F25" s="190" t="s">
        <v>199</v>
      </c>
      <c r="G25" s="399">
        <v>45219</v>
      </c>
      <c r="H25" s="489">
        <v>45950</v>
      </c>
    </row>
    <row r="27" spans="2:8" ht="15.75" thickBot="1"/>
    <row r="28" spans="2:8" ht="15.75" thickBot="1">
      <c r="B28" s="550" t="s">
        <v>431</v>
      </c>
      <c r="C28" s="551"/>
      <c r="D28" s="551"/>
      <c r="E28" s="551"/>
      <c r="F28" s="551"/>
      <c r="G28" s="551"/>
      <c r="H28" s="552"/>
    </row>
    <row r="29" spans="2:8" s="165" customFormat="1" ht="15.75" thickBot="1">
      <c r="B29" s="156" t="s">
        <v>198</v>
      </c>
      <c r="C29" s="143" t="s">
        <v>130</v>
      </c>
      <c r="D29" s="170" t="s">
        <v>192</v>
      </c>
      <c r="E29" s="143" t="s">
        <v>201</v>
      </c>
      <c r="F29" s="169" t="s">
        <v>390</v>
      </c>
      <c r="G29" s="143" t="s">
        <v>225</v>
      </c>
      <c r="H29" s="143" t="s">
        <v>11</v>
      </c>
    </row>
    <row r="30" spans="2:8">
      <c r="B30" s="157">
        <v>2468</v>
      </c>
      <c r="C30" s="145" t="s">
        <v>237</v>
      </c>
      <c r="D30" s="162">
        <v>3900</v>
      </c>
      <c r="E30" s="146" t="s">
        <v>265</v>
      </c>
      <c r="F30" s="160" t="s">
        <v>28</v>
      </c>
      <c r="G30" s="146">
        <v>346</v>
      </c>
      <c r="H30" s="148">
        <v>45181</v>
      </c>
    </row>
    <row r="31" spans="2:8">
      <c r="B31" s="158">
        <v>2833</v>
      </c>
      <c r="C31" s="149" t="s">
        <v>435</v>
      </c>
      <c r="D31" s="163">
        <v>1800</v>
      </c>
      <c r="E31" s="150" t="s">
        <v>266</v>
      </c>
      <c r="F31" s="161" t="s">
        <v>28</v>
      </c>
      <c r="G31" s="146">
        <v>346</v>
      </c>
      <c r="H31" s="148">
        <v>45181</v>
      </c>
    </row>
    <row r="32" spans="2:8">
      <c r="B32" s="158">
        <v>1418</v>
      </c>
      <c r="C32" s="152" t="s">
        <v>450</v>
      </c>
      <c r="D32" s="163">
        <v>1800</v>
      </c>
      <c r="E32" s="150" t="s">
        <v>266</v>
      </c>
      <c r="F32" s="161" t="s">
        <v>28</v>
      </c>
      <c r="G32" s="146">
        <v>346</v>
      </c>
      <c r="H32" s="148">
        <v>45181</v>
      </c>
    </row>
    <row r="33" spans="2:8">
      <c r="B33" s="158">
        <v>2588</v>
      </c>
      <c r="C33" s="152" t="s">
        <v>484</v>
      </c>
      <c r="D33" s="163">
        <v>1800</v>
      </c>
      <c r="E33" s="150" t="s">
        <v>266</v>
      </c>
      <c r="F33" s="161" t="s">
        <v>12</v>
      </c>
      <c r="G33" s="146">
        <v>346</v>
      </c>
      <c r="H33" s="148">
        <v>45181</v>
      </c>
    </row>
    <row r="34" spans="2:8" ht="15.75" thickBot="1">
      <c r="B34" s="159">
        <v>3169</v>
      </c>
      <c r="C34" s="187" t="s">
        <v>474</v>
      </c>
      <c r="D34" s="188">
        <v>1800</v>
      </c>
      <c r="E34" s="189" t="s">
        <v>266</v>
      </c>
      <c r="F34" s="190" t="s">
        <v>28</v>
      </c>
      <c r="G34" s="189">
        <v>346</v>
      </c>
      <c r="H34" s="191">
        <v>45181</v>
      </c>
    </row>
    <row r="35" spans="2:8" s="183" customFormat="1">
      <c r="B35" s="427"/>
      <c r="C35" s="428"/>
      <c r="D35" s="429"/>
      <c r="E35" s="153"/>
      <c r="F35" s="184"/>
      <c r="G35" s="153"/>
      <c r="H35" s="430"/>
    </row>
    <row r="36" spans="2:8" s="183" customFormat="1" ht="15.75" thickBot="1">
      <c r="B36" s="427"/>
      <c r="C36" s="428"/>
      <c r="D36" s="429"/>
      <c r="E36" s="153"/>
      <c r="F36" s="184"/>
      <c r="G36" s="153"/>
      <c r="H36" s="430"/>
    </row>
    <row r="37" spans="2:8" ht="15.75" thickBot="1">
      <c r="B37" s="550" t="s">
        <v>430</v>
      </c>
      <c r="C37" s="551"/>
      <c r="D37" s="551"/>
      <c r="E37" s="551"/>
      <c r="F37" s="551"/>
      <c r="G37" s="551"/>
      <c r="H37" s="552"/>
    </row>
    <row r="38" spans="2:8" ht="15.75" thickBot="1">
      <c r="B38" s="156" t="s">
        <v>198</v>
      </c>
      <c r="C38" s="143" t="s">
        <v>130</v>
      </c>
      <c r="D38" s="170" t="s">
        <v>192</v>
      </c>
      <c r="E38" s="143" t="s">
        <v>201</v>
      </c>
      <c r="F38" s="169" t="s">
        <v>390</v>
      </c>
      <c r="G38" s="143" t="s">
        <v>225</v>
      </c>
      <c r="H38" s="143" t="s">
        <v>11</v>
      </c>
    </row>
    <row r="39" spans="2:8">
      <c r="B39" s="433">
        <v>2628</v>
      </c>
      <c r="C39" s="434" t="s">
        <v>238</v>
      </c>
      <c r="D39" s="162">
        <v>3900</v>
      </c>
      <c r="E39" s="146" t="s">
        <v>432</v>
      </c>
      <c r="F39" s="161" t="s">
        <v>28</v>
      </c>
      <c r="G39" s="542">
        <v>31</v>
      </c>
      <c r="H39" s="544">
        <v>45323</v>
      </c>
    </row>
    <row r="40" spans="2:8">
      <c r="B40" s="158">
        <v>2910</v>
      </c>
      <c r="C40" s="149" t="s">
        <v>29</v>
      </c>
      <c r="D40" s="163">
        <v>1800</v>
      </c>
      <c r="E40" s="150" t="s">
        <v>433</v>
      </c>
      <c r="F40" s="161" t="s">
        <v>28</v>
      </c>
      <c r="G40" s="542">
        <v>31</v>
      </c>
      <c r="H40" s="151">
        <v>45323</v>
      </c>
    </row>
    <row r="41" spans="2:8">
      <c r="B41" s="158">
        <v>3416</v>
      </c>
      <c r="C41" s="152" t="s">
        <v>502</v>
      </c>
      <c r="D41" s="163">
        <v>1800</v>
      </c>
      <c r="E41" s="150" t="s">
        <v>433</v>
      </c>
      <c r="F41" s="161" t="s">
        <v>12</v>
      </c>
      <c r="G41" s="542">
        <v>31</v>
      </c>
      <c r="H41" s="151">
        <v>45323</v>
      </c>
    </row>
    <row r="42" spans="2:8">
      <c r="B42" s="158">
        <v>3221</v>
      </c>
      <c r="C42" s="152" t="s">
        <v>434</v>
      </c>
      <c r="D42" s="163">
        <v>1800</v>
      </c>
      <c r="E42" s="150" t="s">
        <v>433</v>
      </c>
      <c r="F42" s="161" t="s">
        <v>12</v>
      </c>
      <c r="G42" s="542">
        <v>31</v>
      </c>
      <c r="H42" s="151">
        <v>45323</v>
      </c>
    </row>
    <row r="43" spans="2:8" ht="15.75" thickBot="1">
      <c r="B43" s="159">
        <v>2659</v>
      </c>
      <c r="C43" s="187" t="s">
        <v>220</v>
      </c>
      <c r="D43" s="188">
        <v>1800</v>
      </c>
      <c r="E43" s="189" t="s">
        <v>433</v>
      </c>
      <c r="F43" s="190" t="s">
        <v>28</v>
      </c>
      <c r="G43" s="543">
        <v>31</v>
      </c>
      <c r="H43" s="191">
        <v>45323</v>
      </c>
    </row>
    <row r="45" spans="2:8" ht="15.75" thickBot="1">
      <c r="E45" s="153"/>
    </row>
    <row r="46" spans="2:8" ht="15.75" thickBot="1">
      <c r="B46" s="550" t="s">
        <v>429</v>
      </c>
      <c r="C46" s="551"/>
      <c r="D46" s="551"/>
      <c r="E46" s="551"/>
      <c r="F46" s="551"/>
      <c r="G46" s="551"/>
      <c r="H46" s="552"/>
    </row>
    <row r="47" spans="2:8" ht="15.75" thickBot="1">
      <c r="B47" s="156" t="s">
        <v>198</v>
      </c>
      <c r="C47" s="143" t="s">
        <v>130</v>
      </c>
      <c r="D47" s="170" t="s">
        <v>192</v>
      </c>
      <c r="E47" s="143" t="s">
        <v>201</v>
      </c>
      <c r="F47" s="169" t="s">
        <v>390</v>
      </c>
      <c r="G47" s="143" t="s">
        <v>225</v>
      </c>
      <c r="H47" s="143" t="s">
        <v>11</v>
      </c>
    </row>
    <row r="48" spans="2:8">
      <c r="B48" s="158">
        <v>1908</v>
      </c>
      <c r="C48" s="152" t="s">
        <v>224</v>
      </c>
      <c r="D48" s="163">
        <v>3480</v>
      </c>
      <c r="E48" s="150" t="s">
        <v>223</v>
      </c>
      <c r="F48" s="161" t="s">
        <v>28</v>
      </c>
      <c r="G48" s="150">
        <v>226</v>
      </c>
      <c r="H48" s="151">
        <v>44379</v>
      </c>
    </row>
    <row r="49" spans="2:8">
      <c r="B49" s="158">
        <v>2820</v>
      </c>
      <c r="C49" s="152" t="s">
        <v>207</v>
      </c>
      <c r="D49" s="163">
        <v>3480</v>
      </c>
      <c r="E49" s="150" t="s">
        <v>223</v>
      </c>
      <c r="F49" s="161" t="s">
        <v>28</v>
      </c>
      <c r="G49" s="150">
        <v>226</v>
      </c>
      <c r="H49" s="151">
        <v>44379</v>
      </c>
    </row>
    <row r="50" spans="2:8" ht="15.75" thickBot="1">
      <c r="B50" s="159">
        <v>2831</v>
      </c>
      <c r="C50" s="187" t="s">
        <v>208</v>
      </c>
      <c r="D50" s="188">
        <v>3480</v>
      </c>
      <c r="E50" s="189" t="s">
        <v>223</v>
      </c>
      <c r="F50" s="190" t="s">
        <v>28</v>
      </c>
      <c r="G50" s="189">
        <v>226</v>
      </c>
      <c r="H50" s="191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10" priority="4"/>
  </conditionalFormatting>
  <conditionalFormatting sqref="B15">
    <cfRule type="duplicateValues" dxfId="9" priority="3"/>
  </conditionalFormatting>
  <conditionalFormatting sqref="C15">
    <cfRule type="duplicateValues" dxfId="8" priority="2"/>
  </conditionalFormatting>
  <conditionalFormatting sqref="B21:B22">
    <cfRule type="duplicateValues" dxfId="7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I6" sqref="I6:I8"/>
    </sheetView>
  </sheetViews>
  <sheetFormatPr defaultRowHeight="15"/>
  <cols>
    <col min="1" max="1" width="5.42578125" style="81" customWidth="1"/>
    <col min="2" max="2" width="60.85546875" style="81" bestFit="1" customWidth="1"/>
    <col min="3" max="3" width="10.7109375" style="81" bestFit="1" customWidth="1"/>
    <col min="4" max="4" width="8" style="81" bestFit="1" customWidth="1"/>
    <col min="5" max="5" width="12" style="81" bestFit="1" customWidth="1"/>
    <col min="6" max="7" width="13.140625" style="81" bestFit="1" customWidth="1"/>
    <col min="8" max="8" width="14" style="81" customWidth="1"/>
    <col min="9" max="9" width="17" style="81" customWidth="1"/>
  </cols>
  <sheetData>
    <row r="1" spans="2:9" ht="18.75" customHeight="1">
      <c r="B1" s="559" t="s">
        <v>288</v>
      </c>
      <c r="C1" s="559"/>
      <c r="D1" s="559"/>
      <c r="E1" s="559"/>
      <c r="F1" s="559"/>
      <c r="G1" s="559"/>
      <c r="H1" s="559"/>
      <c r="I1" s="559"/>
    </row>
    <row r="2" spans="2:9">
      <c r="B2" s="559"/>
      <c r="C2" s="559"/>
      <c r="D2" s="559"/>
      <c r="E2" s="559"/>
      <c r="F2" s="559"/>
      <c r="G2" s="559"/>
      <c r="H2" s="559"/>
      <c r="I2" s="559"/>
    </row>
    <row r="3" spans="2:9">
      <c r="B3" s="559"/>
      <c r="C3" s="559"/>
      <c r="D3" s="559"/>
      <c r="E3" s="559"/>
      <c r="F3" s="559"/>
      <c r="G3" s="559"/>
      <c r="H3" s="559"/>
      <c r="I3" s="559"/>
    </row>
    <row r="5" spans="2:9">
      <c r="B5" s="81" t="s">
        <v>1</v>
      </c>
      <c r="I5" s="510" t="s">
        <v>494</v>
      </c>
    </row>
    <row r="6" spans="2:9" s="91" customFormat="1">
      <c r="B6" s="560" t="s">
        <v>289</v>
      </c>
      <c r="C6" s="565" t="s">
        <v>154</v>
      </c>
      <c r="D6" s="561" t="s">
        <v>290</v>
      </c>
      <c r="E6" s="382" t="s">
        <v>291</v>
      </c>
      <c r="F6" s="383"/>
      <c r="G6" s="383"/>
      <c r="H6" s="384"/>
      <c r="I6" s="562" t="s">
        <v>292</v>
      </c>
    </row>
    <row r="7" spans="2:9" s="91" customFormat="1">
      <c r="B7" s="560"/>
      <c r="C7" s="566"/>
      <c r="D7" s="561"/>
      <c r="E7" s="382" t="s">
        <v>293</v>
      </c>
      <c r="F7" s="383"/>
      <c r="G7" s="384"/>
      <c r="H7" s="562" t="s">
        <v>294</v>
      </c>
      <c r="I7" s="563"/>
    </row>
    <row r="8" spans="2:9" s="91" customFormat="1">
      <c r="B8" s="560"/>
      <c r="C8" s="567"/>
      <c r="D8" s="561"/>
      <c r="E8" s="103" t="s">
        <v>295</v>
      </c>
      <c r="F8" s="103" t="s">
        <v>296</v>
      </c>
      <c r="G8" s="103" t="s">
        <v>9</v>
      </c>
      <c r="H8" s="564"/>
      <c r="I8" s="564"/>
    </row>
    <row r="9" spans="2:9" s="91" customFormat="1">
      <c r="B9" s="379" t="s">
        <v>297</v>
      </c>
      <c r="C9" s="380"/>
      <c r="D9" s="380"/>
      <c r="E9" s="380"/>
      <c r="F9" s="380"/>
      <c r="G9" s="380"/>
      <c r="H9" s="380"/>
      <c r="I9" s="381"/>
    </row>
    <row r="10" spans="2:9" s="91" customFormat="1">
      <c r="B10" s="92" t="s">
        <v>298</v>
      </c>
      <c r="C10" s="460" t="s">
        <v>155</v>
      </c>
      <c r="D10" s="461">
        <v>1</v>
      </c>
      <c r="E10" s="458">
        <v>4511.0776000000005</v>
      </c>
      <c r="F10" s="458">
        <v>18044.287199999999</v>
      </c>
      <c r="G10" s="462">
        <v>22555.364799999999</v>
      </c>
      <c r="H10" s="94">
        <f>G10*D10</f>
        <v>22555.364799999999</v>
      </c>
      <c r="I10" s="85" t="s">
        <v>299</v>
      </c>
    </row>
    <row r="11" spans="2:9" s="91" customFormat="1">
      <c r="B11" s="92" t="s">
        <v>300</v>
      </c>
      <c r="C11" s="63" t="s">
        <v>156</v>
      </c>
      <c r="D11" s="59">
        <v>1</v>
      </c>
      <c r="E11" s="458">
        <v>4196.2187999999996</v>
      </c>
      <c r="F11" s="458">
        <v>16784.875199999999</v>
      </c>
      <c r="G11" s="462">
        <v>20981.093999999997</v>
      </c>
      <c r="H11" s="94">
        <f t="shared" ref="H11:H29" si="0">G11*D11</f>
        <v>20981.093999999997</v>
      </c>
      <c r="I11" s="85" t="s">
        <v>301</v>
      </c>
    </row>
    <row r="12" spans="2:9" s="91" customFormat="1">
      <c r="B12" s="92" t="s">
        <v>397</v>
      </c>
      <c r="C12" s="63" t="s">
        <v>156</v>
      </c>
      <c r="D12" s="59">
        <v>1</v>
      </c>
      <c r="E12" s="458">
        <v>4196.2187999999996</v>
      </c>
      <c r="F12" s="458">
        <v>16784.875199999999</v>
      </c>
      <c r="G12" s="462">
        <v>20981.093999999997</v>
      </c>
      <c r="H12" s="94">
        <f t="shared" si="0"/>
        <v>20981.093999999997</v>
      </c>
      <c r="I12" s="85" t="s">
        <v>301</v>
      </c>
    </row>
    <row r="13" spans="2:9" s="91" customFormat="1">
      <c r="B13" s="92" t="s">
        <v>302</v>
      </c>
      <c r="C13" s="63" t="s">
        <v>156</v>
      </c>
      <c r="D13" s="59">
        <v>1</v>
      </c>
      <c r="E13" s="458">
        <v>4196.2187999999996</v>
      </c>
      <c r="F13" s="458">
        <v>16784.875199999999</v>
      </c>
      <c r="G13" s="462">
        <v>20981.093999999997</v>
      </c>
      <c r="H13" s="94">
        <f t="shared" si="0"/>
        <v>20981.093999999997</v>
      </c>
      <c r="I13" s="85" t="s">
        <v>301</v>
      </c>
    </row>
    <row r="14" spans="2:9" s="91" customFormat="1">
      <c r="B14" s="92" t="s">
        <v>303</v>
      </c>
      <c r="C14" s="63" t="s">
        <v>156</v>
      </c>
      <c r="D14" s="59">
        <v>1</v>
      </c>
      <c r="E14" s="458">
        <v>4196.2187999999996</v>
      </c>
      <c r="F14" s="458">
        <v>16784.875199999999</v>
      </c>
      <c r="G14" s="462">
        <v>20981.093999999997</v>
      </c>
      <c r="H14" s="94">
        <f t="shared" si="0"/>
        <v>20981.093999999997</v>
      </c>
      <c r="I14" s="85" t="s">
        <v>301</v>
      </c>
    </row>
    <row r="15" spans="2:9" s="91" customFormat="1">
      <c r="B15" s="92" t="s">
        <v>304</v>
      </c>
      <c r="C15" s="63" t="s">
        <v>157</v>
      </c>
      <c r="D15" s="59">
        <v>1</v>
      </c>
      <c r="E15" s="458">
        <v>1811.3168000000001</v>
      </c>
      <c r="F15" s="458">
        <v>7245.2324000000008</v>
      </c>
      <c r="G15" s="462">
        <v>9056.5492000000013</v>
      </c>
      <c r="H15" s="94">
        <f t="shared" si="0"/>
        <v>9056.5492000000013</v>
      </c>
      <c r="I15" s="85" t="s">
        <v>305</v>
      </c>
    </row>
    <row r="16" spans="2:9" s="91" customFormat="1">
      <c r="B16" s="92" t="s">
        <v>331</v>
      </c>
      <c r="C16" s="63" t="s">
        <v>157</v>
      </c>
      <c r="D16" s="59">
        <v>1</v>
      </c>
      <c r="E16" s="458">
        <v>1811.3168000000001</v>
      </c>
      <c r="F16" s="458">
        <v>7245.2324000000008</v>
      </c>
      <c r="G16" s="462">
        <v>9056.5492000000013</v>
      </c>
      <c r="H16" s="94">
        <f t="shared" si="0"/>
        <v>9056.5492000000013</v>
      </c>
      <c r="I16" s="85" t="s">
        <v>305</v>
      </c>
    </row>
    <row r="17" spans="2:9" s="91" customFormat="1">
      <c r="B17" s="92" t="s">
        <v>398</v>
      </c>
      <c r="C17" s="63" t="s">
        <v>157</v>
      </c>
      <c r="D17" s="59">
        <v>1</v>
      </c>
      <c r="E17" s="458">
        <v>1811.3168000000001</v>
      </c>
      <c r="F17" s="458">
        <v>7245.2324000000008</v>
      </c>
      <c r="G17" s="462">
        <v>9056.5492000000013</v>
      </c>
      <c r="H17" s="94">
        <f t="shared" si="0"/>
        <v>9056.5492000000013</v>
      </c>
      <c r="I17" s="137" t="s">
        <v>305</v>
      </c>
    </row>
    <row r="18" spans="2:9" s="91" customFormat="1">
      <c r="B18" s="92" t="s">
        <v>306</v>
      </c>
      <c r="C18" s="63" t="s">
        <v>157</v>
      </c>
      <c r="D18" s="59">
        <v>1</v>
      </c>
      <c r="E18" s="458">
        <v>1811.3168000000001</v>
      </c>
      <c r="F18" s="458">
        <v>7245.2324000000008</v>
      </c>
      <c r="G18" s="462">
        <v>9056.5492000000013</v>
      </c>
      <c r="H18" s="94">
        <f t="shared" si="0"/>
        <v>9056.5492000000013</v>
      </c>
      <c r="I18" s="85" t="s">
        <v>305</v>
      </c>
    </row>
    <row r="19" spans="2:9" s="91" customFormat="1">
      <c r="B19" s="92" t="s">
        <v>307</v>
      </c>
      <c r="C19" s="63" t="s">
        <v>157</v>
      </c>
      <c r="D19" s="59">
        <v>1</v>
      </c>
      <c r="E19" s="458">
        <v>1811.3168000000001</v>
      </c>
      <c r="F19" s="458">
        <v>7245.2324000000008</v>
      </c>
      <c r="G19" s="462">
        <v>9056.5492000000013</v>
      </c>
      <c r="H19" s="94">
        <f t="shared" si="0"/>
        <v>9056.5492000000013</v>
      </c>
      <c r="I19" s="85" t="s">
        <v>305</v>
      </c>
    </row>
    <row r="20" spans="2:9" s="91" customFormat="1">
      <c r="B20" s="92" t="s">
        <v>308</v>
      </c>
      <c r="C20" s="63" t="s">
        <v>157</v>
      </c>
      <c r="D20" s="59">
        <v>1</v>
      </c>
      <c r="E20" s="458">
        <v>1811.3168000000001</v>
      </c>
      <c r="F20" s="458">
        <v>7245.2324000000008</v>
      </c>
      <c r="G20" s="462">
        <v>9056.5492000000013</v>
      </c>
      <c r="H20" s="94">
        <f t="shared" si="0"/>
        <v>9056.5492000000013</v>
      </c>
      <c r="I20" s="85" t="s">
        <v>305</v>
      </c>
    </row>
    <row r="21" spans="2:9" s="91" customFormat="1">
      <c r="B21" s="89" t="s">
        <v>309</v>
      </c>
      <c r="C21" s="63" t="s">
        <v>157</v>
      </c>
      <c r="D21" s="59">
        <v>1</v>
      </c>
      <c r="E21" s="458">
        <v>1811.3168000000001</v>
      </c>
      <c r="F21" s="458">
        <v>7245.2324000000008</v>
      </c>
      <c r="G21" s="462">
        <v>9056.5492000000013</v>
      </c>
      <c r="H21" s="94">
        <f t="shared" si="0"/>
        <v>9056.5492000000013</v>
      </c>
      <c r="I21" s="85" t="s">
        <v>305</v>
      </c>
    </row>
    <row r="22" spans="2:9" s="91" customFormat="1">
      <c r="B22" s="92" t="s">
        <v>310</v>
      </c>
      <c r="C22" s="63" t="s">
        <v>158</v>
      </c>
      <c r="D22" s="59">
        <v>26</v>
      </c>
      <c r="E22" s="458">
        <v>1664.4491999999998</v>
      </c>
      <c r="F22" s="458">
        <v>6657.7852000000003</v>
      </c>
      <c r="G22" s="462">
        <v>8322.2343999999994</v>
      </c>
      <c r="H22" s="94">
        <f t="shared" si="0"/>
        <v>216378.09439999997</v>
      </c>
      <c r="I22" s="85" t="s">
        <v>311</v>
      </c>
    </row>
    <row r="23" spans="2:9" s="91" customFormat="1">
      <c r="B23" s="92" t="s">
        <v>312</v>
      </c>
      <c r="C23" s="63" t="s">
        <v>159</v>
      </c>
      <c r="D23" s="59">
        <v>9</v>
      </c>
      <c r="E23" s="458">
        <v>979.02840000000003</v>
      </c>
      <c r="F23" s="458">
        <v>3916.1019999999999</v>
      </c>
      <c r="G23" s="462">
        <v>4895.1304</v>
      </c>
      <c r="H23" s="94">
        <f t="shared" si="0"/>
        <v>44056.173600000002</v>
      </c>
      <c r="I23" s="85" t="s">
        <v>313</v>
      </c>
    </row>
    <row r="24" spans="2:9" s="91" customFormat="1">
      <c r="B24" s="92" t="s">
        <v>314</v>
      </c>
      <c r="C24" s="63" t="s">
        <v>160</v>
      </c>
      <c r="D24" s="59">
        <v>9</v>
      </c>
      <c r="E24" s="458">
        <v>881.12440000000004</v>
      </c>
      <c r="F24" s="458">
        <v>3524.4859999999999</v>
      </c>
      <c r="G24" s="462">
        <v>4405.6103999999996</v>
      </c>
      <c r="H24" s="94">
        <f t="shared" si="0"/>
        <v>39650.493599999994</v>
      </c>
      <c r="I24" s="85" t="s">
        <v>315</v>
      </c>
    </row>
    <row r="25" spans="2:9" s="91" customFormat="1">
      <c r="B25" s="92" t="s">
        <v>316</v>
      </c>
      <c r="C25" s="63" t="s">
        <v>161</v>
      </c>
      <c r="D25" s="59">
        <v>1</v>
      </c>
      <c r="E25" s="458">
        <v>636.36440000000005</v>
      </c>
      <c r="F25" s="458">
        <v>2545.4692</v>
      </c>
      <c r="G25" s="462">
        <v>3181.8335999999999</v>
      </c>
      <c r="H25" s="94">
        <f t="shared" si="0"/>
        <v>3181.8335999999999</v>
      </c>
      <c r="I25" s="85" t="s">
        <v>317</v>
      </c>
    </row>
    <row r="26" spans="2:9" s="91" customFormat="1">
      <c r="B26" s="92" t="s">
        <v>318</v>
      </c>
      <c r="C26" s="63" t="s">
        <v>163</v>
      </c>
      <c r="D26" s="59">
        <v>5</v>
      </c>
      <c r="E26" s="458">
        <v>293.71199999999999</v>
      </c>
      <c r="F26" s="458">
        <v>1174.8247999999999</v>
      </c>
      <c r="G26" s="462">
        <v>1468.5367999999999</v>
      </c>
      <c r="H26" s="94">
        <f t="shared" si="0"/>
        <v>7342.6839999999993</v>
      </c>
      <c r="I26" s="85" t="s">
        <v>317</v>
      </c>
    </row>
    <row r="27" spans="2:9" s="91" customFormat="1">
      <c r="B27" s="92" t="s">
        <v>319</v>
      </c>
      <c r="C27" s="415" t="s">
        <v>163</v>
      </c>
      <c r="D27" s="78">
        <v>4</v>
      </c>
      <c r="E27" s="458">
        <v>293.71199999999999</v>
      </c>
      <c r="F27" s="458">
        <v>1174.8247999999999</v>
      </c>
      <c r="G27" s="462">
        <v>1468.5367999999999</v>
      </c>
      <c r="H27" s="94">
        <f t="shared" si="0"/>
        <v>5874.1471999999994</v>
      </c>
      <c r="I27" s="85" t="s">
        <v>320</v>
      </c>
    </row>
    <row r="28" spans="2:9" s="91" customFormat="1">
      <c r="B28" s="92" t="s">
        <v>197</v>
      </c>
      <c r="C28" s="63" t="s">
        <v>161</v>
      </c>
      <c r="D28" s="59">
        <v>8</v>
      </c>
      <c r="E28" s="458">
        <v>636.36440000000005</v>
      </c>
      <c r="F28" s="458">
        <v>2545.4692</v>
      </c>
      <c r="G28" s="462">
        <v>3181.8335999999999</v>
      </c>
      <c r="H28" s="94">
        <f t="shared" si="0"/>
        <v>25454.668799999999</v>
      </c>
      <c r="I28" s="85" t="s">
        <v>321</v>
      </c>
    </row>
    <row r="29" spans="2:9" s="91" customFormat="1">
      <c r="B29" s="95" t="s">
        <v>322</v>
      </c>
      <c r="C29" s="463" t="s">
        <v>162</v>
      </c>
      <c r="D29" s="389">
        <v>6</v>
      </c>
      <c r="E29" s="464">
        <v>391.60439999999994</v>
      </c>
      <c r="F29" s="464">
        <v>1566.4408000000001</v>
      </c>
      <c r="G29" s="465">
        <v>1958.0452</v>
      </c>
      <c r="H29" s="94">
        <f t="shared" si="0"/>
        <v>11748.271199999999</v>
      </c>
      <c r="I29" s="85" t="s">
        <v>321</v>
      </c>
    </row>
    <row r="30" spans="2:9" s="86" customFormat="1">
      <c r="B30" s="97" t="s">
        <v>329</v>
      </c>
      <c r="C30" s="98"/>
      <c r="D30" s="104">
        <f>SUM(D10:D29)</f>
        <v>80</v>
      </c>
      <c r="E30" s="99">
        <f>SUM(E10:E29)</f>
        <v>39751.529599999994</v>
      </c>
      <c r="F30" s="99">
        <f>SUM(F10:F29)</f>
        <v>159005.81680000006</v>
      </c>
      <c r="G30" s="99">
        <f>SUM(G10:G29)</f>
        <v>198757.34640000004</v>
      </c>
      <c r="H30" s="100">
        <f>SUM(H10:H29)</f>
        <v>523561.95160000003</v>
      </c>
      <c r="I30" s="87"/>
    </row>
    <row r="31" spans="2:9" s="91" customFormat="1">
      <c r="B31" s="379" t="s">
        <v>323</v>
      </c>
      <c r="C31" s="380"/>
      <c r="D31" s="380"/>
      <c r="E31" s="380"/>
      <c r="F31" s="380"/>
      <c r="G31" s="380"/>
      <c r="H31" s="380"/>
      <c r="I31" s="381"/>
    </row>
    <row r="32" spans="2:9" s="91" customFormat="1">
      <c r="B32" s="96" t="s">
        <v>108</v>
      </c>
      <c r="C32" s="466" t="s">
        <v>164</v>
      </c>
      <c r="D32" s="467">
        <v>35</v>
      </c>
      <c r="E32" s="468">
        <v>0</v>
      </c>
      <c r="F32" s="469">
        <v>2312.9472000000001</v>
      </c>
      <c r="G32" s="470">
        <v>2312.9472000000001</v>
      </c>
      <c r="H32" s="94">
        <f>G32*D32</f>
        <v>80953.152000000002</v>
      </c>
      <c r="I32" s="85" t="s">
        <v>324</v>
      </c>
    </row>
    <row r="33" spans="2:9" s="91" customFormat="1">
      <c r="B33" s="96" t="s">
        <v>325</v>
      </c>
      <c r="C33" s="471" t="s">
        <v>165</v>
      </c>
      <c r="D33" s="472">
        <v>8</v>
      </c>
      <c r="E33" s="473">
        <v>0</v>
      </c>
      <c r="F33" s="458">
        <v>1079.3800000000001</v>
      </c>
      <c r="G33" s="474">
        <v>1079.3800000000001</v>
      </c>
      <c r="H33" s="94">
        <f t="shared" ref="H33:H35" si="1">G33*D33</f>
        <v>8635.0400000000009</v>
      </c>
      <c r="I33" s="85" t="s">
        <v>327</v>
      </c>
    </row>
    <row r="34" spans="2:9" s="91" customFormat="1">
      <c r="B34" s="96" t="s">
        <v>92</v>
      </c>
      <c r="C34" s="471" t="s">
        <v>166</v>
      </c>
      <c r="D34" s="472">
        <v>4</v>
      </c>
      <c r="E34" s="473">
        <v>0</v>
      </c>
      <c r="F34" s="458">
        <v>1284.9668000000001</v>
      </c>
      <c r="G34" s="474">
        <v>1284.9668000000001</v>
      </c>
      <c r="H34" s="94">
        <f t="shared" si="1"/>
        <v>5139.8672000000006</v>
      </c>
      <c r="I34" s="85" t="s">
        <v>326</v>
      </c>
    </row>
    <row r="35" spans="2:9" s="91" customFormat="1">
      <c r="B35" s="96" t="s">
        <v>96</v>
      </c>
      <c r="C35" s="475" t="s">
        <v>167</v>
      </c>
      <c r="D35" s="476">
        <v>29</v>
      </c>
      <c r="E35" s="477">
        <v>0</v>
      </c>
      <c r="F35" s="464">
        <v>822.38200000000006</v>
      </c>
      <c r="G35" s="478">
        <v>822.38200000000006</v>
      </c>
      <c r="H35" s="94">
        <f t="shared" si="1"/>
        <v>23849.078000000001</v>
      </c>
      <c r="I35" s="85" t="s">
        <v>439</v>
      </c>
    </row>
    <row r="36" spans="2:9" s="86" customFormat="1">
      <c r="B36" s="97" t="s">
        <v>330</v>
      </c>
      <c r="C36" s="98"/>
      <c r="D36" s="104">
        <f>SUM(D32:D35)</f>
        <v>76</v>
      </c>
      <c r="E36" s="99"/>
      <c r="F36" s="100">
        <f>SUM(F32:F35)</f>
        <v>5499.6759999999995</v>
      </c>
      <c r="G36" s="100">
        <f>SUM(G32:G35)</f>
        <v>5499.6759999999995</v>
      </c>
      <c r="H36" s="100">
        <f>SUM(H32:H35)</f>
        <v>118577.13720000003</v>
      </c>
      <c r="I36" s="87"/>
    </row>
    <row r="37" spans="2:9" s="86" customFormat="1">
      <c r="B37" s="556" t="s">
        <v>485</v>
      </c>
      <c r="C37" s="557"/>
      <c r="D37" s="557"/>
      <c r="E37" s="557"/>
      <c r="F37" s="557"/>
      <c r="G37" s="557"/>
      <c r="H37" s="557"/>
      <c r="I37" s="558"/>
    </row>
    <row r="38" spans="2:9" s="86" customFormat="1">
      <c r="B38" s="516" t="s">
        <v>200</v>
      </c>
      <c r="C38" s="511" t="s">
        <v>406</v>
      </c>
      <c r="D38" s="512">
        <v>6</v>
      </c>
      <c r="E38" s="513">
        <v>0</v>
      </c>
      <c r="F38" s="174">
        <v>5323.98</v>
      </c>
      <c r="G38" s="174">
        <v>5323.98</v>
      </c>
      <c r="H38" s="514">
        <f>D38*G38</f>
        <v>31943.879999999997</v>
      </c>
      <c r="I38" s="515" t="s">
        <v>486</v>
      </c>
    </row>
    <row r="39" spans="2:9" s="86" customFormat="1">
      <c r="B39" s="516" t="s">
        <v>191</v>
      </c>
      <c r="C39" s="511" t="s">
        <v>406</v>
      </c>
      <c r="D39" s="512">
        <v>3</v>
      </c>
      <c r="E39" s="513">
        <v>0</v>
      </c>
      <c r="F39" s="174">
        <v>2129.6</v>
      </c>
      <c r="G39" s="174">
        <v>2129.6</v>
      </c>
      <c r="H39" s="514">
        <f>D39*G39</f>
        <v>6388.7999999999993</v>
      </c>
      <c r="I39" s="515" t="s">
        <v>486</v>
      </c>
    </row>
    <row r="40" spans="2:9" s="86" customFormat="1">
      <c r="B40" s="97" t="s">
        <v>328</v>
      </c>
      <c r="C40" s="97"/>
      <c r="D40" s="104">
        <f>SUM(D38:D39)</f>
        <v>9</v>
      </c>
      <c r="E40" s="99">
        <v>0</v>
      </c>
      <c r="F40" s="99">
        <f>SUM(F38:F39)</f>
        <v>7453.58</v>
      </c>
      <c r="G40" s="99">
        <f t="shared" ref="G40:H40" si="2">SUM(G38:G39)</f>
        <v>7453.58</v>
      </c>
      <c r="H40" s="99">
        <f t="shared" si="2"/>
        <v>38332.679999999993</v>
      </c>
      <c r="I40" s="517"/>
    </row>
    <row r="41" spans="2:9" s="86" customFormat="1">
      <c r="B41" s="379" t="s">
        <v>405</v>
      </c>
      <c r="C41" s="380"/>
      <c r="D41" s="380"/>
      <c r="E41" s="380"/>
      <c r="F41" s="380"/>
      <c r="G41" s="380"/>
      <c r="H41" s="380"/>
      <c r="I41" s="381"/>
    </row>
    <row r="42" spans="2:9" s="86" customFormat="1">
      <c r="B42" s="96" t="s">
        <v>407</v>
      </c>
      <c r="C42" s="385" t="s">
        <v>406</v>
      </c>
      <c r="D42" s="106">
        <v>3</v>
      </c>
      <c r="E42" s="93"/>
      <c r="F42" s="93">
        <v>1740</v>
      </c>
      <c r="G42" s="93">
        <f>F42</f>
        <v>1740</v>
      </c>
      <c r="H42" s="94">
        <f>G42*D42</f>
        <v>5220</v>
      </c>
      <c r="I42" s="386" t="s">
        <v>406</v>
      </c>
    </row>
    <row r="43" spans="2:9" s="86" customFormat="1">
      <c r="B43" s="101" t="s">
        <v>328</v>
      </c>
      <c r="C43" s="101"/>
      <c r="D43" s="105">
        <f>D30+D36+D40+D42</f>
        <v>168</v>
      </c>
      <c r="E43" s="102">
        <f>E30</f>
        <v>39751.529599999994</v>
      </c>
      <c r="F43" s="102">
        <f>F36+F30+F42+F40</f>
        <v>173699.07280000005</v>
      </c>
      <c r="G43" s="102">
        <f t="shared" ref="G43:H43" si="3">G36+G30+G42+G40</f>
        <v>213450.60240000003</v>
      </c>
      <c r="H43" s="102">
        <f t="shared" si="3"/>
        <v>685691.76879999996</v>
      </c>
      <c r="I43" s="88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2023-11-13T18:39:24Z</cp:lastPrinted>
  <dcterms:created xsi:type="dcterms:W3CDTF">2015-10-27T19:05:36Z</dcterms:created>
  <dcterms:modified xsi:type="dcterms:W3CDTF">2024-04-16T18:10:12Z</dcterms:modified>
</cp:coreProperties>
</file>