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75" windowWidth="11340" windowHeight="6795" firstSheet="3" activeTab="11"/>
  </bookViews>
  <sheets>
    <sheet name="JAN-2022" sheetId="36" r:id="rId1"/>
    <sheet name="FEV-2022" sheetId="37" r:id="rId2"/>
    <sheet name="MAR-2022" sheetId="38" r:id="rId3"/>
    <sheet name="ABR-2022" sheetId="39" r:id="rId4"/>
    <sheet name="MAI-2022" sheetId="40" r:id="rId5"/>
    <sheet name="JUN-2022" sheetId="41" r:id="rId6"/>
    <sheet name="JUL-2022" sheetId="42" r:id="rId7"/>
    <sheet name="AGO-2022" sheetId="43" r:id="rId8"/>
    <sheet name="SET-2022" sheetId="44" r:id="rId9"/>
    <sheet name="OUT-2022" sheetId="45" r:id="rId10"/>
    <sheet name="NOV-2022" sheetId="46" r:id="rId11"/>
    <sheet name="DEZ-2022" sheetId="47" r:id="rId12"/>
  </sheets>
  <calcPr calcId="125725"/>
</workbook>
</file>

<file path=xl/calcChain.xml><?xml version="1.0" encoding="utf-8"?>
<calcChain xmlns="http://schemas.openxmlformats.org/spreadsheetml/2006/main">
  <c r="K11" i="46"/>
  <c r="K10"/>
  <c r="J11"/>
  <c r="J10"/>
  <c r="R13"/>
  <c r="R12"/>
  <c r="R14"/>
  <c r="R11"/>
  <c r="R9"/>
  <c r="R8"/>
  <c r="R11" i="45"/>
  <c r="R10"/>
  <c r="R7"/>
  <c r="R12" i="44"/>
  <c r="R11"/>
  <c r="R10"/>
  <c r="R9"/>
  <c r="R8"/>
  <c r="R7"/>
  <c r="R7" i="41"/>
  <c r="R6"/>
  <c r="R9"/>
  <c r="R8"/>
  <c r="R16" i="40"/>
  <c r="R15"/>
  <c r="R14"/>
  <c r="R13"/>
  <c r="R12"/>
  <c r="R11"/>
  <c r="R10"/>
  <c r="R9"/>
  <c r="R8"/>
  <c r="R7"/>
  <c r="R9" i="39"/>
  <c r="Q48" i="37"/>
  <c r="O48"/>
  <c r="Q42"/>
  <c r="O42"/>
  <c r="M48"/>
  <c r="M43"/>
  <c r="Q21"/>
  <c r="R10"/>
  <c r="R16" l="1"/>
  <c r="R15"/>
  <c r="R14"/>
  <c r="R13"/>
  <c r="R12"/>
  <c r="R11"/>
  <c r="R9"/>
  <c r="R8"/>
  <c r="R7"/>
  <c r="R6"/>
  <c r="N11" i="47"/>
  <c r="K11"/>
  <c r="I10"/>
  <c r="R9"/>
  <c r="R8"/>
  <c r="R7"/>
  <c r="R6"/>
  <c r="N17" i="46"/>
  <c r="K17"/>
  <c r="I16"/>
  <c r="R15"/>
  <c r="R10"/>
  <c r="R7"/>
  <c r="R6"/>
  <c r="N14" i="45"/>
  <c r="K14"/>
  <c r="I13"/>
  <c r="R12"/>
  <c r="R9"/>
  <c r="R8"/>
  <c r="R6"/>
  <c r="N17" i="44"/>
  <c r="K17"/>
  <c r="I16"/>
  <c r="R15"/>
  <c r="R14"/>
  <c r="R13"/>
  <c r="R6"/>
  <c r="N11" i="43"/>
  <c r="K11"/>
  <c r="I10"/>
  <c r="R9"/>
  <c r="R8"/>
  <c r="R7"/>
  <c r="R6"/>
  <c r="N11" i="42"/>
  <c r="K11"/>
  <c r="I10"/>
  <c r="R9"/>
  <c r="R8"/>
  <c r="R7"/>
  <c r="R6"/>
  <c r="R11" s="1"/>
  <c r="N13" i="41"/>
  <c r="K13"/>
  <c r="I12"/>
  <c r="R11"/>
  <c r="R10"/>
  <c r="N18" i="40"/>
  <c r="K18"/>
  <c r="I17"/>
  <c r="R6"/>
  <c r="N12" i="39"/>
  <c r="K12"/>
  <c r="I11"/>
  <c r="R10"/>
  <c r="R8"/>
  <c r="R7"/>
  <c r="R6"/>
  <c r="N11" i="38"/>
  <c r="K11"/>
  <c r="I10"/>
  <c r="R9"/>
  <c r="R8"/>
  <c r="R7"/>
  <c r="R6"/>
  <c r="R11" s="1"/>
  <c r="N21" i="37"/>
  <c r="K21"/>
  <c r="I20"/>
  <c r="R19"/>
  <c r="R18"/>
  <c r="R17"/>
  <c r="N11" i="36"/>
  <c r="K11"/>
  <c r="I10"/>
  <c r="R9"/>
  <c r="R8"/>
  <c r="R7"/>
  <c r="R6"/>
  <c r="R11" i="47" l="1"/>
  <c r="R11" i="43"/>
  <c r="R18" i="40"/>
  <c r="R17" i="44"/>
  <c r="R12" i="39"/>
  <c r="R13" i="41"/>
  <c r="R14" i="45"/>
  <c r="R17" i="46"/>
  <c r="R21" i="37"/>
  <c r="R11" i="36"/>
</calcChain>
</file>

<file path=xl/sharedStrings.xml><?xml version="1.0" encoding="utf-8"?>
<sst xmlns="http://schemas.openxmlformats.org/spreadsheetml/2006/main" count="558" uniqueCount="115">
  <si>
    <t>MATRIZ DE GERENCIAMENTO DE PASSAGENS E DIÁRIAS</t>
  </si>
  <si>
    <t>MÊS REFERÊNCIA:</t>
  </si>
  <si>
    <t>NOME DO SERVIDOR</t>
  </si>
  <si>
    <t>MATRÍCULA</t>
  </si>
  <si>
    <t>CARGO /FUNÇÃO</t>
  </si>
  <si>
    <t>MOTIVO</t>
  </si>
  <si>
    <t>PASSAGENS</t>
  </si>
  <si>
    <t>DIÁRIAS INTEGRAIS</t>
  </si>
  <si>
    <t>DIÁRIAS PARCIAIS</t>
  </si>
  <si>
    <t>TOTAL</t>
  </si>
  <si>
    <t>Origem/ Destino</t>
  </si>
  <si>
    <t>Quantidade</t>
  </si>
  <si>
    <t>VALOR</t>
  </si>
  <si>
    <t>Executado</t>
  </si>
  <si>
    <t>INÍCIO</t>
  </si>
  <si>
    <t>FIM</t>
  </si>
  <si>
    <t>DATA DA</t>
  </si>
  <si>
    <t>VIAGEM</t>
  </si>
  <si>
    <t>informo que no mês de JANEIRO/2022, não houve movimentação de viagem, nem despesas com aquisição de passagem aérea.</t>
  </si>
  <si>
    <t xml:space="preserve">PLINIO PIMENTEL Fº </t>
  </si>
  <si>
    <t>Diretor Presidente</t>
  </si>
  <si>
    <t>Reunião MIN.SAÚDE</t>
  </si>
  <si>
    <t>DJALMA LIMA O DANTAS</t>
  </si>
  <si>
    <t>Diretor Comercial</t>
  </si>
  <si>
    <t>REC/Brasília-DF/REC</t>
  </si>
  <si>
    <t>ALEXANDRE SILVA</t>
  </si>
  <si>
    <t>Operador Produção</t>
  </si>
  <si>
    <t>Proc.Extrusão Ritonavir (Cristália)</t>
  </si>
  <si>
    <t>REC/Campinas-SP/REC</t>
  </si>
  <si>
    <t>ANTÔNIO CARLOS MATOS</t>
  </si>
  <si>
    <t>BETY  CORDULA</t>
  </si>
  <si>
    <t>Diretora Tec.Indl.</t>
  </si>
  <si>
    <t>SILVIA FARIAS</t>
  </si>
  <si>
    <t>Coord.Produção</t>
  </si>
  <si>
    <t>AMANDA OLIVEIRA</t>
  </si>
  <si>
    <t>Coord.BPF</t>
  </si>
  <si>
    <t>SANDRO FERREIRA</t>
  </si>
  <si>
    <t>Enghº Manutenção</t>
  </si>
  <si>
    <t>Rec/FRANKFURT-AL/Rec</t>
  </si>
  <si>
    <t>DEMOSTENES SOUSA</t>
  </si>
  <si>
    <t>Chefe DivValidação</t>
  </si>
  <si>
    <t>Visita Institucional/Teste in loco equipto.</t>
  </si>
  <si>
    <r>
      <t>teste </t>
    </r>
    <r>
      <rPr>
        <b/>
        <i/>
        <sz val="8"/>
        <color rgb="FF000000"/>
        <rFont val="Calibri"/>
        <family val="2"/>
      </rPr>
      <t>in loco equipto.(Compressora)</t>
    </r>
  </si>
  <si>
    <t xml:space="preserve">Câmbio utilizado: </t>
  </si>
  <si>
    <t>TURISMO = 5.2563, dia 7/3/2022</t>
  </si>
  <si>
    <t xml:space="preserve">            330.00 x 5.2563 = 1.734,58 x 5 = </t>
  </si>
  <si>
    <t xml:space="preserve">              99,00 x 5.2563 = </t>
  </si>
  <si>
    <t xml:space="preserve">              96,00 x 5.2563 = </t>
  </si>
  <si>
    <t>CÁLCULOS</t>
  </si>
  <si>
    <t xml:space="preserve">            320.00 x 5.2563 = 1.682,02 x 5 = </t>
  </si>
  <si>
    <t>Parcial</t>
  </si>
  <si>
    <t>Integral</t>
  </si>
  <si>
    <t>informo que no mês de MARÇO/2022, não houve movimentação de viagem, nem despesas com aquisição de passagem aérea.</t>
  </si>
  <si>
    <t>Reunião MS</t>
  </si>
  <si>
    <t>LEONARDO PAES BARETO</t>
  </si>
  <si>
    <t>Chefe Gabinete</t>
  </si>
  <si>
    <t>Congresso Sec.Exec.-CONBRAS</t>
  </si>
  <si>
    <t>REC/SÃO LUIZ-MA/REC</t>
  </si>
  <si>
    <t>NIVALDO BRAYNER</t>
  </si>
  <si>
    <t>Diretor Adm/Financ</t>
  </si>
  <si>
    <t>JOSÉ JUNIOR</t>
  </si>
  <si>
    <t>Chefe Div.Adm.</t>
  </si>
  <si>
    <t>REC/São Paulo-SP/REC</t>
  </si>
  <si>
    <t>CongressoINFRA FM/Vist. HC/BASF</t>
  </si>
  <si>
    <t>MIGUEL RIBEIRO</t>
  </si>
  <si>
    <t>Coord.Ctl.Qualidade</t>
  </si>
  <si>
    <t>KLEYTON PEREIRA</t>
  </si>
  <si>
    <t>Chefe Div.Utilidades</t>
  </si>
  <si>
    <t>RAFAEL PIRES</t>
  </si>
  <si>
    <t>Coord.PCP</t>
  </si>
  <si>
    <t>MÁRCIA SECUNDINO</t>
  </si>
  <si>
    <t>EUGENIO PACELLI</t>
  </si>
  <si>
    <t>ERICK ACIOLI</t>
  </si>
  <si>
    <t>HOSANA MIRANDA</t>
  </si>
  <si>
    <t>Analista A.Farmac.</t>
  </si>
  <si>
    <t>Analista Q.Qualid.</t>
  </si>
  <si>
    <t>Superint.Adm</t>
  </si>
  <si>
    <t>Analista Informat.</t>
  </si>
  <si>
    <t>BRUNO AIRES</t>
  </si>
  <si>
    <t>PRISCILLA SILVA</t>
  </si>
  <si>
    <t>Chefe Div.Analitica</t>
  </si>
  <si>
    <t>Tec.Qualidade Indl.</t>
  </si>
  <si>
    <t>Treintº.Analitico 2x1 no Cristália</t>
  </si>
  <si>
    <t>Evento: Universo TOTVS 2022</t>
  </si>
  <si>
    <t>Evento: Analitica Latino Americana</t>
  </si>
  <si>
    <t>Evento: FCE PHARMA-2022</t>
  </si>
  <si>
    <t>REC/BH-MG/REC</t>
  </si>
  <si>
    <t>Reunião Janssen/FCE PHARMA</t>
  </si>
  <si>
    <t>Visita Tecnica SES-MG(Quetiapina)</t>
  </si>
  <si>
    <t>Reunião ANVISA</t>
  </si>
  <si>
    <t>informo que no mês de JULHO/2022, não houve movimentação de viagem, nem despesas com aquisição de passagem aérea.</t>
  </si>
  <si>
    <t>1º Forum Global da Saúde</t>
  </si>
  <si>
    <t>Reunião na BLANVER</t>
  </si>
  <si>
    <t>1º Simposio Internacional Farmacovigilância</t>
  </si>
  <si>
    <t>AILA SANTANA</t>
  </si>
  <si>
    <t>Coord.Pesq.Desenv.</t>
  </si>
  <si>
    <t>Reunião Janssen-RJ/Visita Tec.MS-PDP-SP</t>
  </si>
  <si>
    <t>REC/Rio-RJ/Campinas-SP</t>
  </si>
  <si>
    <t>Reuniões BLANVER / SOLERI BRASIL</t>
  </si>
  <si>
    <t>Reunião ANVISA e MS</t>
  </si>
  <si>
    <t>Acompto.Visita Tec.MS (PDP) na Blanver</t>
  </si>
  <si>
    <t>Acompto.Visita Tec.MS (PDP) na Nortec</t>
  </si>
  <si>
    <t>Reunião BLANVER/LAFEPE c/MS</t>
  </si>
  <si>
    <t>REC/Rio-RJ/REC</t>
  </si>
  <si>
    <t>PAULO PEDROSA</t>
  </si>
  <si>
    <t>Gestor Desenv.</t>
  </si>
  <si>
    <t>Reunião c/Blanver e MS (PDP)</t>
  </si>
  <si>
    <t>Reunião ANVISA e DLOG-MS</t>
  </si>
  <si>
    <t>Reunião na ANVISA</t>
  </si>
  <si>
    <t>Visita Téc.acopto.PDP-Biotech/MS</t>
  </si>
  <si>
    <t>Reunião Janssen</t>
  </si>
  <si>
    <t>4ª Assembléia da AFOB</t>
  </si>
  <si>
    <t>Reunião Cristália/Syntec</t>
  </si>
  <si>
    <t>Reunião MS/CRISTÁLIA/BLANVER</t>
  </si>
  <si>
    <t>REC/BSB/VCP/SP/REC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</si>
</sst>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sz val="8"/>
      <color rgb="FF000000"/>
      <name val="Calibri"/>
      <family val="2"/>
    </font>
    <font>
      <b/>
      <i/>
      <sz val="8"/>
      <color rgb="FF000000"/>
      <name val="Calibri"/>
      <family val="2"/>
    </font>
    <font>
      <sz val="6.5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Alignment="1">
      <alignment wrapText="1"/>
    </xf>
    <xf numFmtId="0" fontId="3" fillId="2" borderId="6" xfId="0" applyFont="1" applyFill="1" applyBorder="1" applyAlignment="1">
      <alignment horizontal="center" vertical="center"/>
    </xf>
    <xf numFmtId="4" fontId="3" fillId="4" borderId="6" xfId="0" applyNumberFormat="1" applyFont="1" applyFill="1" applyBorder="1" applyAlignment="1">
      <alignment horizontal="right" vertical="center"/>
    </xf>
    <xf numFmtId="4" fontId="3" fillId="3" borderId="6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4" fontId="2" fillId="3" borderId="6" xfId="0" applyNumberFormat="1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6" fillId="5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4" fontId="3" fillId="5" borderId="6" xfId="0" applyNumberFormat="1" applyFont="1" applyFill="1" applyBorder="1" applyAlignment="1">
      <alignment horizontal="right" vertical="center"/>
    </xf>
    <xf numFmtId="4" fontId="3" fillId="5" borderId="7" xfId="0" applyNumberFormat="1" applyFont="1" applyFill="1" applyBorder="1" applyAlignment="1">
      <alignment horizontal="right" vertical="center"/>
    </xf>
    <xf numFmtId="4" fontId="2" fillId="5" borderId="6" xfId="0" applyNumberFormat="1" applyFont="1" applyFill="1" applyBorder="1" applyAlignment="1">
      <alignment wrapText="1"/>
    </xf>
    <xf numFmtId="0" fontId="6" fillId="0" borderId="11" xfId="0" applyFont="1" applyBorder="1" applyAlignment="1">
      <alignment horizontal="center" vertical="center"/>
    </xf>
    <xf numFmtId="0" fontId="6" fillId="6" borderId="12" xfId="0" applyFont="1" applyFill="1" applyBorder="1" applyAlignment="1">
      <alignment vertical="center"/>
    </xf>
    <xf numFmtId="4" fontId="3" fillId="5" borderId="14" xfId="0" applyNumberFormat="1" applyFont="1" applyFill="1" applyBorder="1" applyAlignment="1">
      <alignment horizontal="right" vertical="center"/>
    </xf>
    <xf numFmtId="4" fontId="3" fillId="4" borderId="7" xfId="0" applyNumberFormat="1" applyFont="1" applyFill="1" applyBorder="1" applyAlignment="1">
      <alignment horizontal="right" vertical="center"/>
    </xf>
    <xf numFmtId="4" fontId="3" fillId="5" borderId="11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5" borderId="14" xfId="0" applyFont="1" applyFill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0" borderId="0" xfId="0" applyBorder="1"/>
    <xf numFmtId="0" fontId="0" fillId="0" borderId="18" xfId="0" applyBorder="1"/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3" fillId="0" borderId="24" xfId="0" applyFont="1" applyBorder="1"/>
    <xf numFmtId="0" fontId="6" fillId="6" borderId="27" xfId="0" applyFont="1" applyFill="1" applyBorder="1"/>
    <xf numFmtId="0" fontId="6" fillId="0" borderId="20" xfId="0" applyFont="1" applyBorder="1" applyAlignment="1">
      <alignment horizontal="center" wrapText="1"/>
    </xf>
    <xf numFmtId="16" fontId="6" fillId="0" borderId="19" xfId="0" applyNumberFormat="1" applyFont="1" applyBorder="1" applyAlignment="1">
      <alignment horizontal="center"/>
    </xf>
    <xf numFmtId="0" fontId="0" fillId="7" borderId="13" xfId="0" applyFill="1" applyBorder="1"/>
    <xf numFmtId="14" fontId="3" fillId="0" borderId="13" xfId="0" applyNumberFormat="1" applyFont="1" applyBorder="1"/>
    <xf numFmtId="4" fontId="0" fillId="0" borderId="11" xfId="0" applyNumberFormat="1" applyBorder="1"/>
    <xf numFmtId="0" fontId="8" fillId="0" borderId="0" xfId="0" applyFont="1"/>
    <xf numFmtId="0" fontId="5" fillId="0" borderId="20" xfId="0" applyFont="1" applyBorder="1" applyAlignment="1">
      <alignment horizontal="center"/>
    </xf>
    <xf numFmtId="0" fontId="6" fillId="6" borderId="23" xfId="0" applyFont="1" applyFill="1" applyBorder="1"/>
    <xf numFmtId="0" fontId="6" fillId="0" borderId="19" xfId="0" applyFont="1" applyBorder="1" applyAlignment="1">
      <alignment horizontal="center" wrapText="1"/>
    </xf>
    <xf numFmtId="0" fontId="6" fillId="6" borderId="4" xfId="0" applyFont="1" applyFill="1" applyBorder="1" applyAlignment="1">
      <alignment horizontal="left" vertical="center"/>
    </xf>
    <xf numFmtId="0" fontId="6" fillId="6" borderId="11" xfId="0" applyFont="1" applyFill="1" applyBorder="1" applyAlignment="1">
      <alignment vertical="center"/>
    </xf>
    <xf numFmtId="0" fontId="6" fillId="6" borderId="11" xfId="0" applyFont="1" applyFill="1" applyBorder="1"/>
    <xf numFmtId="0" fontId="11" fillId="0" borderId="11" xfId="0" applyFont="1" applyBorder="1"/>
    <xf numFmtId="0" fontId="13" fillId="0" borderId="14" xfId="0" applyFont="1" applyBorder="1" applyAlignment="1">
      <alignment horizontal="left" vertical="center"/>
    </xf>
    <xf numFmtId="4" fontId="0" fillId="0" borderId="0" xfId="0" applyNumberFormat="1"/>
    <xf numFmtId="0" fontId="2" fillId="0" borderId="36" xfId="0" applyFont="1" applyBorder="1"/>
    <xf numFmtId="4" fontId="0" fillId="0" borderId="36" xfId="0" applyNumberFormat="1" applyBorder="1"/>
    <xf numFmtId="0" fontId="0" fillId="0" borderId="36" xfId="0" applyBorder="1"/>
    <xf numFmtId="4" fontId="8" fillId="0" borderId="36" xfId="0" applyNumberFormat="1" applyFont="1" applyBorder="1" applyAlignment="1">
      <alignment horizontal="right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2" fillId="0" borderId="38" xfId="0" applyFont="1" applyBorder="1"/>
    <xf numFmtId="4" fontId="8" fillId="0" borderId="36" xfId="0" applyNumberFormat="1" applyFont="1" applyBorder="1"/>
    <xf numFmtId="16" fontId="6" fillId="0" borderId="11" xfId="0" applyNumberFormat="1" applyFont="1" applyBorder="1" applyAlignment="1">
      <alignment horizontal="center"/>
    </xf>
    <xf numFmtId="4" fontId="3" fillId="4" borderId="14" xfId="0" applyNumberFormat="1" applyFont="1" applyFill="1" applyBorder="1" applyAlignment="1">
      <alignment horizontal="right" vertical="center"/>
    </xf>
    <xf numFmtId="4" fontId="3" fillId="4" borderId="11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0" xfId="0" applyFont="1"/>
    <xf numFmtId="4" fontId="3" fillId="3" borderId="6" xfId="0" applyNumberFormat="1" applyFont="1" applyFill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/>
    </xf>
    <xf numFmtId="4" fontId="1" fillId="2" borderId="31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24</xdr:row>
      <xdr:rowOff>1</xdr:rowOff>
    </xdr:from>
    <xdr:to>
      <xdr:col>12</xdr:col>
      <xdr:colOff>95250</xdr:colOff>
      <xdr:row>37</xdr:row>
      <xdr:rowOff>66676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4714876"/>
          <a:ext cx="7219950" cy="2171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workbookViewId="0">
      <selection activeCell="A16" sqref="A16:R16"/>
    </sheetView>
  </sheetViews>
  <sheetFormatPr defaultRowHeight="12.75"/>
  <cols>
    <col min="1" max="1" width="19.28515625" bestFit="1" customWidth="1"/>
    <col min="2" max="2" width="10.28515625" bestFit="1" customWidth="1"/>
    <col min="3" max="3" width="13.85546875" bestFit="1" customWidth="1"/>
    <col min="4" max="4" width="23.7109375" bestFit="1" customWidth="1"/>
    <col min="5" max="6" width="6.5703125" customWidth="1"/>
    <col min="8" max="8" width="8.5703125" customWidth="1"/>
    <col min="10" max="10" width="8.42578125" customWidth="1"/>
    <col min="11" max="11" width="9.140625" customWidth="1"/>
    <col min="16" max="16" width="8" customWidth="1"/>
    <col min="17" max="17" width="6.42578125" bestFit="1" customWidth="1"/>
    <col min="18" max="18" width="9.85546875" bestFit="1" customWidth="1"/>
  </cols>
  <sheetData>
    <row r="1" spans="1:18" ht="13.5" thickBot="1"/>
    <row r="2" spans="1:18" ht="13.5" thickBot="1">
      <c r="A2" s="104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37"/>
      <c r="P2" s="33" t="s">
        <v>1</v>
      </c>
      <c r="Q2" s="29"/>
      <c r="R2" s="38">
        <v>44562</v>
      </c>
    </row>
    <row r="3" spans="1:18" ht="12.75" customHeight="1" thickBot="1">
      <c r="A3" s="115" t="s">
        <v>2</v>
      </c>
      <c r="B3" s="118" t="s">
        <v>3</v>
      </c>
      <c r="C3" s="121" t="s">
        <v>4</v>
      </c>
      <c r="D3" s="124" t="s">
        <v>5</v>
      </c>
      <c r="E3" s="108" t="s">
        <v>16</v>
      </c>
      <c r="F3" s="109"/>
      <c r="G3" s="110" t="s">
        <v>6</v>
      </c>
      <c r="H3" s="111"/>
      <c r="I3" s="111"/>
      <c r="J3" s="111"/>
      <c r="K3" s="112"/>
      <c r="L3" s="113" t="s">
        <v>7</v>
      </c>
      <c r="M3" s="114"/>
      <c r="N3" s="114"/>
      <c r="O3" s="96" t="s">
        <v>8</v>
      </c>
      <c r="P3" s="97"/>
      <c r="Q3" s="98"/>
      <c r="R3" s="32" t="s">
        <v>9</v>
      </c>
    </row>
    <row r="4" spans="1:18" ht="12.75" customHeight="1" thickBot="1">
      <c r="A4" s="116"/>
      <c r="B4" s="119"/>
      <c r="C4" s="122"/>
      <c r="D4" s="125"/>
      <c r="E4" s="106" t="s">
        <v>17</v>
      </c>
      <c r="F4" s="107"/>
      <c r="G4" s="81" t="s">
        <v>10</v>
      </c>
      <c r="H4" s="82"/>
      <c r="I4" s="85" t="s">
        <v>11</v>
      </c>
      <c r="J4" s="87" t="s">
        <v>12</v>
      </c>
      <c r="K4" s="87" t="s">
        <v>9</v>
      </c>
      <c r="L4" s="89" t="s">
        <v>13</v>
      </c>
      <c r="M4" s="91" t="s">
        <v>12</v>
      </c>
      <c r="N4" s="93" t="s">
        <v>9</v>
      </c>
      <c r="O4" s="95" t="s">
        <v>13</v>
      </c>
      <c r="P4" s="101" t="s">
        <v>12</v>
      </c>
      <c r="Q4" s="102" t="s">
        <v>9</v>
      </c>
      <c r="R4" s="75" t="s">
        <v>12</v>
      </c>
    </row>
    <row r="5" spans="1:18" ht="13.5" customHeight="1" thickBot="1">
      <c r="A5" s="117"/>
      <c r="B5" s="120"/>
      <c r="C5" s="123"/>
      <c r="D5" s="126"/>
      <c r="E5" s="30" t="s">
        <v>14</v>
      </c>
      <c r="F5" s="31" t="s">
        <v>15</v>
      </c>
      <c r="G5" s="83"/>
      <c r="H5" s="84"/>
      <c r="I5" s="86"/>
      <c r="J5" s="88"/>
      <c r="K5" s="88"/>
      <c r="L5" s="90"/>
      <c r="M5" s="92"/>
      <c r="N5" s="94"/>
      <c r="O5" s="90"/>
      <c r="P5" s="92"/>
      <c r="Q5" s="103"/>
      <c r="R5" s="76"/>
    </row>
    <row r="6" spans="1:18" ht="13.5" customHeight="1" thickBot="1">
      <c r="A6" s="34"/>
      <c r="B6" s="35"/>
      <c r="C6" s="5"/>
      <c r="D6" s="22"/>
      <c r="E6" s="36"/>
      <c r="F6" s="36"/>
      <c r="G6" s="77"/>
      <c r="H6" s="78"/>
      <c r="I6" s="2">
        <v>0</v>
      </c>
      <c r="J6" s="3">
        <v>0</v>
      </c>
      <c r="K6" s="3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4">
        <v>0</v>
      </c>
      <c r="R6" s="4">
        <f t="shared" ref="R6:R9" si="0">SUM(K6:N6)</f>
        <v>0</v>
      </c>
    </row>
    <row r="7" spans="1:18" ht="13.5" customHeight="1" thickBot="1">
      <c r="A7" s="18"/>
      <c r="B7" s="17"/>
      <c r="C7" s="5"/>
      <c r="D7" s="22"/>
      <c r="E7" s="36"/>
      <c r="F7" s="36"/>
      <c r="G7" s="79"/>
      <c r="H7" s="80"/>
      <c r="I7" s="2">
        <v>0</v>
      </c>
      <c r="J7" s="3">
        <v>0</v>
      </c>
      <c r="K7" s="3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4">
        <v>0</v>
      </c>
      <c r="R7" s="4">
        <f t="shared" si="0"/>
        <v>0</v>
      </c>
    </row>
    <row r="8" spans="1:18" ht="13.5" thickBot="1">
      <c r="A8" s="6"/>
      <c r="B8" s="7"/>
      <c r="C8" s="5"/>
      <c r="D8" s="22"/>
      <c r="E8" s="25"/>
      <c r="F8" s="25"/>
      <c r="G8" s="79"/>
      <c r="H8" s="80"/>
      <c r="I8" s="2">
        <v>0</v>
      </c>
      <c r="J8" s="3">
        <v>0</v>
      </c>
      <c r="K8" s="3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4">
        <v>0</v>
      </c>
      <c r="R8" s="4">
        <f t="shared" si="0"/>
        <v>0</v>
      </c>
    </row>
    <row r="9" spans="1:18" ht="13.5" thickBot="1">
      <c r="A9" s="6"/>
      <c r="B9" s="7"/>
      <c r="C9" s="5"/>
      <c r="D9" s="23"/>
      <c r="E9" s="25"/>
      <c r="F9" s="25"/>
      <c r="G9" s="79"/>
      <c r="H9" s="80"/>
      <c r="I9" s="2">
        <v>0</v>
      </c>
      <c r="J9" s="3">
        <v>0</v>
      </c>
      <c r="K9" s="20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4">
        <v>0</v>
      </c>
      <c r="R9" s="4">
        <f t="shared" si="0"/>
        <v>0</v>
      </c>
    </row>
    <row r="10" spans="1:18" ht="13.5" thickBot="1">
      <c r="A10" s="10"/>
      <c r="B10" s="11"/>
      <c r="C10" s="12"/>
      <c r="D10" s="24"/>
      <c r="E10" s="26"/>
      <c r="F10" s="27"/>
      <c r="G10" s="99"/>
      <c r="H10" s="100"/>
      <c r="I10" s="13">
        <f>SUM(I6:I9)</f>
        <v>0</v>
      </c>
      <c r="J10" s="19"/>
      <c r="K10" s="21"/>
      <c r="L10" s="16"/>
      <c r="M10" s="16"/>
      <c r="N10" s="15"/>
      <c r="O10" s="16"/>
      <c r="P10" s="16"/>
      <c r="Q10" s="14"/>
      <c r="R10" s="15"/>
    </row>
    <row r="11" spans="1:18" ht="13.5" thickBot="1">
      <c r="A11" s="1"/>
      <c r="B11" s="9"/>
      <c r="C11" s="9"/>
      <c r="D11" s="1"/>
      <c r="K11" s="39">
        <f>SUM(K6:K10)</f>
        <v>0</v>
      </c>
      <c r="N11" s="39">
        <f>SUM(N6:N10)</f>
        <v>0</v>
      </c>
      <c r="R11" s="39">
        <f>SUM(R6:R10)</f>
        <v>0</v>
      </c>
    </row>
    <row r="12" spans="1:18">
      <c r="A12" s="40"/>
    </row>
    <row r="16" spans="1:18" ht="15.75">
      <c r="A16" s="74" t="s">
        <v>18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</row>
  </sheetData>
  <mergeCells count="27">
    <mergeCell ref="A2:N2"/>
    <mergeCell ref="E4:F4"/>
    <mergeCell ref="E3:F3"/>
    <mergeCell ref="G3:K3"/>
    <mergeCell ref="L3:N3"/>
    <mergeCell ref="A3:A5"/>
    <mergeCell ref="B3:B5"/>
    <mergeCell ref="C3:C5"/>
    <mergeCell ref="D3:D5"/>
    <mergeCell ref="O3:Q3"/>
    <mergeCell ref="G9:H9"/>
    <mergeCell ref="G10:H10"/>
    <mergeCell ref="P4:P5"/>
    <mergeCell ref="Q4:Q5"/>
    <mergeCell ref="A16:R16"/>
    <mergeCell ref="R4:R5"/>
    <mergeCell ref="G6:H6"/>
    <mergeCell ref="G7:H7"/>
    <mergeCell ref="G8:H8"/>
    <mergeCell ref="G4:H5"/>
    <mergeCell ref="I4:I5"/>
    <mergeCell ref="J4:J5"/>
    <mergeCell ref="K4:K5"/>
    <mergeCell ref="L4:L5"/>
    <mergeCell ref="M4:M5"/>
    <mergeCell ref="N4:N5"/>
    <mergeCell ref="O4:O5"/>
  </mergeCells>
  <pageMargins left="0.26" right="0.17" top="0.78740157480314965" bottom="0.78740157480314965" header="0.31496062992125984" footer="0.31496062992125984"/>
  <pageSetup paperSize="9" scale="77" orientation="landscape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9"/>
  <sheetViews>
    <sheetView workbookViewId="0">
      <selection activeCell="N13" sqref="N13"/>
    </sheetView>
  </sheetViews>
  <sheetFormatPr defaultRowHeight="12.75"/>
  <cols>
    <col min="1" max="1" width="19.28515625" bestFit="1" customWidth="1"/>
    <col min="2" max="2" width="10.28515625" customWidth="1"/>
    <col min="3" max="3" width="14.7109375" customWidth="1"/>
    <col min="4" max="4" width="24.42578125" customWidth="1"/>
    <col min="5" max="6" width="6.5703125" customWidth="1"/>
    <col min="8" max="8" width="8.5703125" customWidth="1"/>
    <col min="10" max="10" width="8.42578125" customWidth="1"/>
    <col min="11" max="11" width="9.140625" customWidth="1"/>
    <col min="16" max="16" width="8" customWidth="1"/>
    <col min="17" max="17" width="8.140625" customWidth="1"/>
    <col min="18" max="18" width="9.85546875" bestFit="1" customWidth="1"/>
  </cols>
  <sheetData>
    <row r="1" spans="1:18" ht="13.5" thickBot="1"/>
    <row r="2" spans="1:18" ht="13.5" thickBot="1">
      <c r="A2" s="104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37"/>
      <c r="P2" s="33" t="s">
        <v>1</v>
      </c>
      <c r="Q2" s="29"/>
      <c r="R2" s="38">
        <v>44835</v>
      </c>
    </row>
    <row r="3" spans="1:18" ht="12.75" customHeight="1" thickBot="1">
      <c r="A3" s="115" t="s">
        <v>2</v>
      </c>
      <c r="B3" s="118" t="s">
        <v>3</v>
      </c>
      <c r="C3" s="121" t="s">
        <v>4</v>
      </c>
      <c r="D3" s="124" t="s">
        <v>5</v>
      </c>
      <c r="E3" s="108" t="s">
        <v>16</v>
      </c>
      <c r="F3" s="109"/>
      <c r="G3" s="110" t="s">
        <v>6</v>
      </c>
      <c r="H3" s="111"/>
      <c r="I3" s="111"/>
      <c r="J3" s="111"/>
      <c r="K3" s="112"/>
      <c r="L3" s="113" t="s">
        <v>7</v>
      </c>
      <c r="M3" s="114"/>
      <c r="N3" s="114"/>
      <c r="O3" s="96" t="s">
        <v>8</v>
      </c>
      <c r="P3" s="97"/>
      <c r="Q3" s="98"/>
      <c r="R3" s="32" t="s">
        <v>9</v>
      </c>
    </row>
    <row r="4" spans="1:18" ht="12.75" customHeight="1" thickBot="1">
      <c r="A4" s="116"/>
      <c r="B4" s="119"/>
      <c r="C4" s="122"/>
      <c r="D4" s="125"/>
      <c r="E4" s="106" t="s">
        <v>17</v>
      </c>
      <c r="F4" s="107"/>
      <c r="G4" s="81" t="s">
        <v>10</v>
      </c>
      <c r="H4" s="82"/>
      <c r="I4" s="85" t="s">
        <v>11</v>
      </c>
      <c r="J4" s="87" t="s">
        <v>12</v>
      </c>
      <c r="K4" s="87" t="s">
        <v>9</v>
      </c>
      <c r="L4" s="89" t="s">
        <v>13</v>
      </c>
      <c r="M4" s="91" t="s">
        <v>12</v>
      </c>
      <c r="N4" s="93" t="s">
        <v>9</v>
      </c>
      <c r="O4" s="95" t="s">
        <v>13</v>
      </c>
      <c r="P4" s="101" t="s">
        <v>12</v>
      </c>
      <c r="Q4" s="102" t="s">
        <v>9</v>
      </c>
      <c r="R4" s="75" t="s">
        <v>12</v>
      </c>
    </row>
    <row r="5" spans="1:18" ht="13.5" customHeight="1" thickBot="1">
      <c r="A5" s="117"/>
      <c r="B5" s="120"/>
      <c r="C5" s="123"/>
      <c r="D5" s="126"/>
      <c r="E5" s="41" t="s">
        <v>14</v>
      </c>
      <c r="F5" s="31" t="s">
        <v>15</v>
      </c>
      <c r="G5" s="83"/>
      <c r="H5" s="84"/>
      <c r="I5" s="86"/>
      <c r="J5" s="88"/>
      <c r="K5" s="88"/>
      <c r="L5" s="90"/>
      <c r="M5" s="92"/>
      <c r="N5" s="94"/>
      <c r="O5" s="90"/>
      <c r="P5" s="92"/>
      <c r="Q5" s="103"/>
      <c r="R5" s="76"/>
    </row>
    <row r="6" spans="1:18" ht="13.5" customHeight="1" thickBot="1">
      <c r="A6" s="34" t="s">
        <v>19</v>
      </c>
      <c r="B6" s="35">
        <v>3383</v>
      </c>
      <c r="C6" s="5" t="s">
        <v>20</v>
      </c>
      <c r="D6" s="23" t="s">
        <v>106</v>
      </c>
      <c r="E6" s="36">
        <v>44852</v>
      </c>
      <c r="F6" s="36">
        <v>44853</v>
      </c>
      <c r="G6" s="77" t="s">
        <v>24</v>
      </c>
      <c r="H6" s="78"/>
      <c r="I6" s="2">
        <v>2</v>
      </c>
      <c r="J6" s="3">
        <v>3479.56</v>
      </c>
      <c r="K6" s="3">
        <v>3479.56</v>
      </c>
      <c r="L6" s="8">
        <v>0</v>
      </c>
      <c r="M6" s="8">
        <v>0</v>
      </c>
      <c r="N6" s="8">
        <v>720.27</v>
      </c>
      <c r="O6" s="8">
        <v>0</v>
      </c>
      <c r="P6" s="8">
        <v>0</v>
      </c>
      <c r="Q6" s="4">
        <v>0</v>
      </c>
      <c r="R6" s="4">
        <f t="shared" ref="R6:R12" si="0">SUM(K6:N6)</f>
        <v>4199.83</v>
      </c>
    </row>
    <row r="7" spans="1:18" ht="13.5" customHeight="1" thickBot="1">
      <c r="A7" s="18" t="s">
        <v>22</v>
      </c>
      <c r="B7" s="17">
        <v>2274</v>
      </c>
      <c r="C7" s="5" t="s">
        <v>23</v>
      </c>
      <c r="D7" s="23" t="s">
        <v>106</v>
      </c>
      <c r="E7" s="36">
        <v>44852</v>
      </c>
      <c r="F7" s="36">
        <v>44853</v>
      </c>
      <c r="G7" s="77" t="s">
        <v>24</v>
      </c>
      <c r="H7" s="78"/>
      <c r="I7" s="2">
        <v>2</v>
      </c>
      <c r="J7" s="3">
        <v>3347.82</v>
      </c>
      <c r="K7" s="3">
        <v>3347.82</v>
      </c>
      <c r="L7" s="8">
        <v>0</v>
      </c>
      <c r="M7" s="8">
        <v>0</v>
      </c>
      <c r="N7" s="8">
        <v>763.47</v>
      </c>
      <c r="O7" s="8">
        <v>0</v>
      </c>
      <c r="P7" s="8">
        <v>0</v>
      </c>
      <c r="Q7" s="4">
        <v>0</v>
      </c>
      <c r="R7" s="4">
        <f t="shared" ref="R7" si="1">SUM(K7:N7)</f>
        <v>4111.29</v>
      </c>
    </row>
    <row r="8" spans="1:18" ht="13.5" customHeight="1" thickBot="1">
      <c r="A8" s="34" t="s">
        <v>19</v>
      </c>
      <c r="B8" s="35">
        <v>3383</v>
      </c>
      <c r="C8" s="5" t="s">
        <v>20</v>
      </c>
      <c r="D8" s="23" t="s">
        <v>107</v>
      </c>
      <c r="E8" s="36">
        <v>44858</v>
      </c>
      <c r="F8" s="36">
        <v>44858</v>
      </c>
      <c r="G8" s="77" t="s">
        <v>24</v>
      </c>
      <c r="H8" s="78"/>
      <c r="I8" s="2">
        <v>2</v>
      </c>
      <c r="J8" s="3">
        <v>2054.87</v>
      </c>
      <c r="K8" s="3">
        <v>2054.87</v>
      </c>
      <c r="L8" s="8">
        <v>0</v>
      </c>
      <c r="M8" s="8">
        <v>0</v>
      </c>
      <c r="N8" s="8">
        <v>743.55</v>
      </c>
      <c r="O8" s="8">
        <v>0</v>
      </c>
      <c r="P8" s="8">
        <v>0</v>
      </c>
      <c r="Q8" s="4">
        <v>0</v>
      </c>
      <c r="R8" s="4">
        <f t="shared" si="0"/>
        <v>2798.42</v>
      </c>
    </row>
    <row r="9" spans="1:18" ht="13.5" thickBot="1">
      <c r="A9" s="18" t="s">
        <v>22</v>
      </c>
      <c r="B9" s="17">
        <v>2274</v>
      </c>
      <c r="C9" s="5" t="s">
        <v>23</v>
      </c>
      <c r="D9" s="23" t="s">
        <v>107</v>
      </c>
      <c r="E9" s="36">
        <v>44858</v>
      </c>
      <c r="F9" s="36">
        <v>44858</v>
      </c>
      <c r="G9" s="77" t="s">
        <v>24</v>
      </c>
      <c r="H9" s="78"/>
      <c r="I9" s="2">
        <v>2</v>
      </c>
      <c r="J9" s="3">
        <v>1503.57</v>
      </c>
      <c r="K9" s="3">
        <v>1503.57</v>
      </c>
      <c r="L9" s="8">
        <v>0</v>
      </c>
      <c r="M9" s="8">
        <v>0</v>
      </c>
      <c r="N9" s="8">
        <v>358</v>
      </c>
      <c r="O9" s="8">
        <v>0</v>
      </c>
      <c r="P9" s="8">
        <v>0</v>
      </c>
      <c r="Q9" s="4">
        <v>0</v>
      </c>
      <c r="R9" s="4">
        <f t="shared" si="0"/>
        <v>1861.57</v>
      </c>
    </row>
    <row r="10" spans="1:18" ht="13.5" thickBot="1">
      <c r="A10" s="6" t="s">
        <v>104</v>
      </c>
      <c r="B10" s="7">
        <v>2291</v>
      </c>
      <c r="C10" s="5" t="s">
        <v>105</v>
      </c>
      <c r="D10" s="23" t="s">
        <v>108</v>
      </c>
      <c r="E10" s="36">
        <v>44858</v>
      </c>
      <c r="F10" s="36">
        <v>44858</v>
      </c>
      <c r="G10" s="77" t="s">
        <v>24</v>
      </c>
      <c r="H10" s="78"/>
      <c r="I10" s="2">
        <v>2</v>
      </c>
      <c r="J10" s="3">
        <v>3599.77</v>
      </c>
      <c r="K10" s="3">
        <v>3599.77</v>
      </c>
      <c r="L10" s="8">
        <v>0</v>
      </c>
      <c r="M10" s="8">
        <v>0</v>
      </c>
      <c r="N10" s="8">
        <v>434.14</v>
      </c>
      <c r="O10" s="8">
        <v>0</v>
      </c>
      <c r="P10" s="8">
        <v>0</v>
      </c>
      <c r="Q10" s="4">
        <v>0</v>
      </c>
      <c r="R10" s="4">
        <f t="shared" ref="R10:R11" si="2">SUM(K10:N10)</f>
        <v>4033.91</v>
      </c>
    </row>
    <row r="11" spans="1:18" ht="13.5" thickBot="1">
      <c r="A11" s="44" t="s">
        <v>30</v>
      </c>
      <c r="B11" s="7">
        <v>3192</v>
      </c>
      <c r="C11" s="5" t="s">
        <v>31</v>
      </c>
      <c r="D11" s="23" t="s">
        <v>109</v>
      </c>
      <c r="E11" s="36">
        <v>44873</v>
      </c>
      <c r="F11" s="36">
        <v>44876</v>
      </c>
      <c r="G11" s="77" t="s">
        <v>62</v>
      </c>
      <c r="H11" s="78"/>
      <c r="I11" s="2">
        <v>2</v>
      </c>
      <c r="J11" s="3">
        <v>2617.7199999999998</v>
      </c>
      <c r="K11" s="3">
        <v>2617.7199999999998</v>
      </c>
      <c r="L11" s="8">
        <v>0</v>
      </c>
      <c r="M11" s="8">
        <v>0</v>
      </c>
      <c r="N11" s="8">
        <v>2696.86</v>
      </c>
      <c r="O11" s="8">
        <v>0</v>
      </c>
      <c r="P11" s="8">
        <v>0</v>
      </c>
      <c r="Q11" s="4">
        <v>0</v>
      </c>
      <c r="R11" s="4">
        <f t="shared" si="2"/>
        <v>5314.58</v>
      </c>
    </row>
    <row r="12" spans="1:18" ht="13.5" customHeight="1" thickBot="1">
      <c r="A12" s="42" t="s">
        <v>94</v>
      </c>
      <c r="B12" s="70">
        <v>2382</v>
      </c>
      <c r="C12" s="5" t="s">
        <v>95</v>
      </c>
      <c r="D12" s="23" t="s">
        <v>109</v>
      </c>
      <c r="E12" s="36">
        <v>44873</v>
      </c>
      <c r="F12" s="36">
        <v>44879</v>
      </c>
      <c r="G12" s="77" t="s">
        <v>62</v>
      </c>
      <c r="H12" s="78"/>
      <c r="I12" s="2">
        <v>2</v>
      </c>
      <c r="J12" s="3">
        <v>3009.02</v>
      </c>
      <c r="K12" s="3">
        <v>3009.02</v>
      </c>
      <c r="L12" s="8">
        <v>0</v>
      </c>
      <c r="M12" s="8">
        <v>0</v>
      </c>
      <c r="N12" s="8">
        <v>1094.07</v>
      </c>
      <c r="O12" s="8">
        <v>0</v>
      </c>
      <c r="P12" s="8">
        <v>0</v>
      </c>
      <c r="Q12" s="4">
        <v>0</v>
      </c>
      <c r="R12" s="4">
        <f t="shared" si="0"/>
        <v>4103.09</v>
      </c>
    </row>
    <row r="13" spans="1:18" ht="13.5" thickBot="1">
      <c r="A13" s="10"/>
      <c r="B13" s="11"/>
      <c r="C13" s="12"/>
      <c r="D13" s="24"/>
      <c r="E13" s="26"/>
      <c r="F13" s="27"/>
      <c r="G13" s="99"/>
      <c r="H13" s="100"/>
      <c r="I13" s="13">
        <f>SUM(I6:I12)</f>
        <v>14</v>
      </c>
      <c r="J13" s="19"/>
      <c r="K13" s="21"/>
      <c r="L13" s="16"/>
      <c r="M13" s="16"/>
      <c r="N13" s="15"/>
      <c r="O13" s="16"/>
      <c r="P13" s="16"/>
      <c r="Q13" s="14"/>
      <c r="R13" s="15"/>
    </row>
    <row r="14" spans="1:18" ht="13.5" thickBot="1">
      <c r="A14" s="1"/>
      <c r="B14" s="9"/>
      <c r="C14" s="9"/>
      <c r="D14" s="1"/>
      <c r="K14" s="39">
        <f>SUM(K6:K13)</f>
        <v>19612.330000000002</v>
      </c>
      <c r="N14" s="39">
        <f>SUM(N6:N13)</f>
        <v>6810.36</v>
      </c>
      <c r="R14" s="39">
        <f>SUM(R6:R13)</f>
        <v>26422.69</v>
      </c>
    </row>
    <row r="15" spans="1:18">
      <c r="A15" s="40"/>
    </row>
    <row r="19" spans="7:7">
      <c r="G19" s="28"/>
    </row>
  </sheetData>
  <mergeCells count="29">
    <mergeCell ref="G12:H12"/>
    <mergeCell ref="G13:H13"/>
    <mergeCell ref="P4:P5"/>
    <mergeCell ref="Q4:Q5"/>
    <mergeCell ref="R4:R5"/>
    <mergeCell ref="G6:H6"/>
    <mergeCell ref="G8:H8"/>
    <mergeCell ref="G9:H9"/>
    <mergeCell ref="G7:H7"/>
    <mergeCell ref="G10:H10"/>
    <mergeCell ref="G11:H11"/>
    <mergeCell ref="O3:Q3"/>
    <mergeCell ref="E4:F4"/>
    <mergeCell ref="G4:H5"/>
    <mergeCell ref="I4:I5"/>
    <mergeCell ref="J4:J5"/>
    <mergeCell ref="K4:K5"/>
    <mergeCell ref="L4:L5"/>
    <mergeCell ref="M4:M5"/>
    <mergeCell ref="N4:N5"/>
    <mergeCell ref="O4:O5"/>
    <mergeCell ref="A2:N2"/>
    <mergeCell ref="A3:A5"/>
    <mergeCell ref="B3:B5"/>
    <mergeCell ref="C3:C5"/>
    <mergeCell ref="D3:D5"/>
    <mergeCell ref="E3:F3"/>
    <mergeCell ref="G3:K3"/>
    <mergeCell ref="L3:N3"/>
  </mergeCells>
  <pageMargins left="0.15748031496062992" right="0.15748031496062992" top="0.78740157480314965" bottom="0.78740157480314965" header="0.31496062992125984" footer="0.31496062992125984"/>
  <pageSetup paperSize="9" scale="7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selection activeCell="G6" sqref="G6:H6"/>
    </sheetView>
  </sheetViews>
  <sheetFormatPr defaultRowHeight="12.75"/>
  <cols>
    <col min="1" max="1" width="19.28515625" bestFit="1" customWidth="1"/>
    <col min="2" max="2" width="10.28515625" bestFit="1" customWidth="1"/>
    <col min="3" max="3" width="14.85546875" customWidth="1"/>
    <col min="4" max="4" width="23.7109375" bestFit="1" customWidth="1"/>
    <col min="5" max="6" width="6.5703125" customWidth="1"/>
    <col min="8" max="8" width="8.5703125" customWidth="1"/>
    <col min="10" max="10" width="8.42578125" customWidth="1"/>
    <col min="11" max="11" width="9.140625" customWidth="1"/>
    <col min="16" max="16" width="8" customWidth="1"/>
    <col min="17" max="17" width="8.140625" customWidth="1"/>
    <col min="18" max="18" width="9.85546875" bestFit="1" customWidth="1"/>
  </cols>
  <sheetData>
    <row r="1" spans="1:18" ht="13.5" thickBot="1"/>
    <row r="2" spans="1:18" ht="13.5" thickBot="1">
      <c r="A2" s="104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37"/>
      <c r="P2" s="33" t="s">
        <v>1</v>
      </c>
      <c r="Q2" s="29"/>
      <c r="R2" s="38">
        <v>44866</v>
      </c>
    </row>
    <row r="3" spans="1:18" ht="12.75" customHeight="1" thickBot="1">
      <c r="A3" s="115" t="s">
        <v>2</v>
      </c>
      <c r="B3" s="118" t="s">
        <v>3</v>
      </c>
      <c r="C3" s="121" t="s">
        <v>4</v>
      </c>
      <c r="D3" s="124" t="s">
        <v>5</v>
      </c>
      <c r="E3" s="108" t="s">
        <v>16</v>
      </c>
      <c r="F3" s="109"/>
      <c r="G3" s="110" t="s">
        <v>6</v>
      </c>
      <c r="H3" s="111"/>
      <c r="I3" s="111"/>
      <c r="J3" s="111"/>
      <c r="K3" s="112"/>
      <c r="L3" s="113" t="s">
        <v>7</v>
      </c>
      <c r="M3" s="114"/>
      <c r="N3" s="114"/>
      <c r="O3" s="96" t="s">
        <v>8</v>
      </c>
      <c r="P3" s="97"/>
      <c r="Q3" s="98"/>
      <c r="R3" s="32" t="s">
        <v>9</v>
      </c>
    </row>
    <row r="4" spans="1:18" ht="12.75" customHeight="1" thickBot="1">
      <c r="A4" s="116"/>
      <c r="B4" s="119"/>
      <c r="C4" s="122"/>
      <c r="D4" s="125"/>
      <c r="E4" s="106" t="s">
        <v>17</v>
      </c>
      <c r="F4" s="107"/>
      <c r="G4" s="81" t="s">
        <v>10</v>
      </c>
      <c r="H4" s="82"/>
      <c r="I4" s="85" t="s">
        <v>11</v>
      </c>
      <c r="J4" s="87" t="s">
        <v>12</v>
      </c>
      <c r="K4" s="87" t="s">
        <v>9</v>
      </c>
      <c r="L4" s="89" t="s">
        <v>13</v>
      </c>
      <c r="M4" s="91" t="s">
        <v>12</v>
      </c>
      <c r="N4" s="93" t="s">
        <v>9</v>
      </c>
      <c r="O4" s="95" t="s">
        <v>13</v>
      </c>
      <c r="P4" s="101" t="s">
        <v>12</v>
      </c>
      <c r="Q4" s="102" t="s">
        <v>9</v>
      </c>
      <c r="R4" s="75" t="s">
        <v>12</v>
      </c>
    </row>
    <row r="5" spans="1:18" ht="13.5" customHeight="1" thickBot="1">
      <c r="A5" s="117"/>
      <c r="B5" s="120"/>
      <c r="C5" s="123"/>
      <c r="D5" s="126"/>
      <c r="E5" s="41" t="s">
        <v>14</v>
      </c>
      <c r="F5" s="31" t="s">
        <v>15</v>
      </c>
      <c r="G5" s="83"/>
      <c r="H5" s="84"/>
      <c r="I5" s="86"/>
      <c r="J5" s="88"/>
      <c r="K5" s="88"/>
      <c r="L5" s="90"/>
      <c r="M5" s="92"/>
      <c r="N5" s="94"/>
      <c r="O5" s="90"/>
      <c r="P5" s="92"/>
      <c r="Q5" s="103"/>
      <c r="R5" s="76"/>
    </row>
    <row r="6" spans="1:18" ht="13.5" customHeight="1" thickBot="1">
      <c r="A6" s="34" t="s">
        <v>19</v>
      </c>
      <c r="B6" s="35">
        <v>3383</v>
      </c>
      <c r="C6" s="5" t="s">
        <v>20</v>
      </c>
      <c r="D6" s="73" t="s">
        <v>110</v>
      </c>
      <c r="E6" s="36">
        <v>44881</v>
      </c>
      <c r="F6" s="36">
        <v>44882</v>
      </c>
      <c r="G6" s="77" t="s">
        <v>62</v>
      </c>
      <c r="H6" s="78"/>
      <c r="I6" s="2">
        <v>2</v>
      </c>
      <c r="J6" s="3">
        <v>2849.99</v>
      </c>
      <c r="K6" s="3">
        <v>2849.99</v>
      </c>
      <c r="L6" s="8">
        <v>0</v>
      </c>
      <c r="M6" s="8">
        <v>0</v>
      </c>
      <c r="N6" s="8">
        <v>785.15</v>
      </c>
      <c r="O6" s="8">
        <v>0</v>
      </c>
      <c r="P6" s="8">
        <v>0</v>
      </c>
      <c r="Q6" s="4">
        <v>0</v>
      </c>
      <c r="R6" s="4">
        <f t="shared" ref="R6:R15" si="0">SUM(K6:N6)</f>
        <v>3635.14</v>
      </c>
    </row>
    <row r="7" spans="1:18" ht="13.5" customHeight="1" thickBot="1">
      <c r="A7" s="18" t="s">
        <v>22</v>
      </c>
      <c r="B7" s="17">
        <v>2274</v>
      </c>
      <c r="C7" s="5" t="s">
        <v>23</v>
      </c>
      <c r="D7" s="73" t="s">
        <v>110</v>
      </c>
      <c r="E7" s="36">
        <v>44881</v>
      </c>
      <c r="F7" s="36">
        <v>44882</v>
      </c>
      <c r="G7" s="77" t="s">
        <v>62</v>
      </c>
      <c r="H7" s="78"/>
      <c r="I7" s="2">
        <v>2</v>
      </c>
      <c r="J7" s="3">
        <v>2849.99</v>
      </c>
      <c r="K7" s="3">
        <v>2849.99</v>
      </c>
      <c r="L7" s="8">
        <v>0</v>
      </c>
      <c r="M7" s="8">
        <v>0</v>
      </c>
      <c r="N7" s="8">
        <v>786.06</v>
      </c>
      <c r="O7" s="8">
        <v>0</v>
      </c>
      <c r="P7" s="8">
        <v>0</v>
      </c>
      <c r="Q7" s="4">
        <v>0</v>
      </c>
      <c r="R7" s="4">
        <f t="shared" si="0"/>
        <v>3636.0499999999997</v>
      </c>
    </row>
    <row r="8" spans="1:18" ht="13.5" customHeight="1" thickBot="1">
      <c r="A8" s="44" t="s">
        <v>30</v>
      </c>
      <c r="B8" s="7">
        <v>3192</v>
      </c>
      <c r="C8" s="5" t="s">
        <v>31</v>
      </c>
      <c r="D8" s="73" t="s">
        <v>110</v>
      </c>
      <c r="E8" s="36">
        <v>44881</v>
      </c>
      <c r="F8" s="36">
        <v>44882</v>
      </c>
      <c r="G8" s="77" t="s">
        <v>62</v>
      </c>
      <c r="H8" s="78"/>
      <c r="I8" s="2">
        <v>2</v>
      </c>
      <c r="J8" s="3">
        <v>3340.19</v>
      </c>
      <c r="K8" s="3">
        <v>3340.19</v>
      </c>
      <c r="L8" s="8">
        <v>0</v>
      </c>
      <c r="M8" s="8">
        <v>0</v>
      </c>
      <c r="N8" s="8">
        <v>589.29</v>
      </c>
      <c r="O8" s="8">
        <v>0</v>
      </c>
      <c r="P8" s="8">
        <v>0</v>
      </c>
      <c r="Q8" s="4">
        <v>0</v>
      </c>
      <c r="R8" s="4">
        <f t="shared" ref="R8:R9" si="1">SUM(K8:N8)</f>
        <v>3929.48</v>
      </c>
    </row>
    <row r="9" spans="1:18" ht="13.5" customHeight="1" thickBot="1">
      <c r="A9" s="42" t="s">
        <v>94</v>
      </c>
      <c r="B9" s="70">
        <v>2382</v>
      </c>
      <c r="C9" s="5" t="s">
        <v>95</v>
      </c>
      <c r="D9" s="73" t="s">
        <v>110</v>
      </c>
      <c r="E9" s="36">
        <v>44881</v>
      </c>
      <c r="F9" s="36">
        <v>44882</v>
      </c>
      <c r="G9" s="77" t="s">
        <v>62</v>
      </c>
      <c r="H9" s="78"/>
      <c r="I9" s="2">
        <v>2</v>
      </c>
      <c r="J9" s="3">
        <v>3340.19</v>
      </c>
      <c r="K9" s="3">
        <v>3340.19</v>
      </c>
      <c r="L9" s="8">
        <v>0</v>
      </c>
      <c r="M9" s="8">
        <v>0</v>
      </c>
      <c r="N9" s="8">
        <v>703.6</v>
      </c>
      <c r="O9" s="8">
        <v>0</v>
      </c>
      <c r="P9" s="8">
        <v>0</v>
      </c>
      <c r="Q9" s="4">
        <v>0</v>
      </c>
      <c r="R9" s="4">
        <f t="shared" si="1"/>
        <v>4043.79</v>
      </c>
    </row>
    <row r="10" spans="1:18" ht="13.5" thickBot="1">
      <c r="A10" s="34" t="s">
        <v>19</v>
      </c>
      <c r="B10" s="35">
        <v>3383</v>
      </c>
      <c r="C10" s="5" t="s">
        <v>20</v>
      </c>
      <c r="D10" s="73" t="s">
        <v>111</v>
      </c>
      <c r="E10" s="64">
        <v>44900</v>
      </c>
      <c r="F10" s="64">
        <v>44901</v>
      </c>
      <c r="G10" s="77" t="s">
        <v>24</v>
      </c>
      <c r="H10" s="78"/>
      <c r="I10" s="2">
        <v>2</v>
      </c>
      <c r="J10" s="3">
        <f>2391.2+4531.06</f>
        <v>6922.26</v>
      </c>
      <c r="K10" s="3">
        <f>2391.2+4531.06</f>
        <v>6922.26</v>
      </c>
      <c r="L10" s="8">
        <v>0</v>
      </c>
      <c r="M10" s="8">
        <v>0</v>
      </c>
      <c r="N10" s="8">
        <v>781.59</v>
      </c>
      <c r="O10" s="8">
        <v>0</v>
      </c>
      <c r="P10" s="8">
        <v>0</v>
      </c>
      <c r="Q10" s="4">
        <v>0</v>
      </c>
      <c r="R10" s="4">
        <f t="shared" si="0"/>
        <v>7703.85</v>
      </c>
    </row>
    <row r="11" spans="1:18" ht="13.5" thickBot="1">
      <c r="A11" s="18" t="s">
        <v>22</v>
      </c>
      <c r="B11" s="17">
        <v>2274</v>
      </c>
      <c r="C11" s="5" t="s">
        <v>23</v>
      </c>
      <c r="D11" s="73" t="s">
        <v>111</v>
      </c>
      <c r="E11" s="64">
        <v>44900</v>
      </c>
      <c r="F11" s="64">
        <v>44901</v>
      </c>
      <c r="G11" s="77" t="s">
        <v>24</v>
      </c>
      <c r="H11" s="78"/>
      <c r="I11" s="2">
        <v>2</v>
      </c>
      <c r="J11" s="3">
        <f>2391.2+4531.06</f>
        <v>6922.26</v>
      </c>
      <c r="K11" s="3">
        <f>2391.2+4531.06</f>
        <v>6922.26</v>
      </c>
      <c r="L11" s="8">
        <v>0</v>
      </c>
      <c r="M11" s="8">
        <v>0</v>
      </c>
      <c r="N11" s="8">
        <v>963.03</v>
      </c>
      <c r="O11" s="8">
        <v>0</v>
      </c>
      <c r="P11" s="8">
        <v>0</v>
      </c>
      <c r="Q11" s="4">
        <v>0</v>
      </c>
      <c r="R11" s="4">
        <f t="shared" si="0"/>
        <v>7885.29</v>
      </c>
    </row>
    <row r="12" spans="1:18" ht="13.5" thickBot="1">
      <c r="A12" s="34" t="s">
        <v>19</v>
      </c>
      <c r="B12" s="35">
        <v>3383</v>
      </c>
      <c r="C12" s="5" t="s">
        <v>20</v>
      </c>
      <c r="D12" s="73" t="s">
        <v>112</v>
      </c>
      <c r="E12" s="64">
        <v>44888</v>
      </c>
      <c r="F12" s="64">
        <v>44888</v>
      </c>
      <c r="G12" s="77" t="s">
        <v>62</v>
      </c>
      <c r="H12" s="78"/>
      <c r="I12" s="2">
        <v>2</v>
      </c>
      <c r="J12" s="3">
        <v>5625.72</v>
      </c>
      <c r="K12" s="3">
        <v>5625.72</v>
      </c>
      <c r="L12" s="8">
        <v>0</v>
      </c>
      <c r="M12" s="8">
        <v>0</v>
      </c>
      <c r="N12" s="8">
        <v>568.57000000000005</v>
      </c>
      <c r="O12" s="8">
        <v>0</v>
      </c>
      <c r="P12" s="8">
        <v>0</v>
      </c>
      <c r="Q12" s="4">
        <v>0</v>
      </c>
      <c r="R12" s="4">
        <f t="shared" ref="R12:R13" si="2">SUM(K12:N12)</f>
        <v>6194.29</v>
      </c>
    </row>
    <row r="13" spans="1:18" ht="13.5" thickBot="1">
      <c r="A13" s="18" t="s">
        <v>22</v>
      </c>
      <c r="B13" s="17">
        <v>2274</v>
      </c>
      <c r="C13" s="5" t="s">
        <v>23</v>
      </c>
      <c r="D13" s="73" t="s">
        <v>112</v>
      </c>
      <c r="E13" s="64">
        <v>44888</v>
      </c>
      <c r="F13" s="64">
        <v>44888</v>
      </c>
      <c r="G13" s="77" t="s">
        <v>62</v>
      </c>
      <c r="H13" s="78"/>
      <c r="I13" s="2">
        <v>2</v>
      </c>
      <c r="J13" s="3">
        <v>5625.72</v>
      </c>
      <c r="K13" s="3">
        <v>5625.72</v>
      </c>
      <c r="L13" s="8">
        <v>0</v>
      </c>
      <c r="M13" s="8">
        <v>0</v>
      </c>
      <c r="N13" s="8">
        <v>61.6</v>
      </c>
      <c r="O13" s="8">
        <v>0</v>
      </c>
      <c r="P13" s="8">
        <v>0</v>
      </c>
      <c r="Q13" s="4">
        <v>0</v>
      </c>
      <c r="R13" s="4">
        <f t="shared" si="2"/>
        <v>5687.3200000000006</v>
      </c>
    </row>
    <row r="14" spans="1:18" ht="13.5" thickBot="1">
      <c r="A14" s="6"/>
      <c r="B14" s="7"/>
      <c r="C14" s="5"/>
      <c r="D14" s="22"/>
      <c r="E14" s="25"/>
      <c r="F14" s="25"/>
      <c r="G14" s="71"/>
      <c r="H14" s="72"/>
      <c r="I14" s="2">
        <v>0</v>
      </c>
      <c r="J14" s="3">
        <v>0</v>
      </c>
      <c r="K14" s="3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4">
        <v>0</v>
      </c>
      <c r="R14" s="4">
        <f t="shared" si="0"/>
        <v>0</v>
      </c>
    </row>
    <row r="15" spans="1:18" ht="13.5" thickBot="1">
      <c r="A15" s="6"/>
      <c r="B15" s="7"/>
      <c r="C15" s="5"/>
      <c r="D15" s="23"/>
      <c r="E15" s="25"/>
      <c r="F15" s="25"/>
      <c r="G15" s="79"/>
      <c r="H15" s="80"/>
      <c r="I15" s="2">
        <v>0</v>
      </c>
      <c r="J15" s="3">
        <v>0</v>
      </c>
      <c r="K15" s="20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4">
        <v>0</v>
      </c>
      <c r="R15" s="4">
        <f t="shared" si="0"/>
        <v>0</v>
      </c>
    </row>
    <row r="16" spans="1:18" ht="13.5" thickBot="1">
      <c r="A16" s="10"/>
      <c r="B16" s="11"/>
      <c r="C16" s="12"/>
      <c r="D16" s="24"/>
      <c r="E16" s="26"/>
      <c r="F16" s="27"/>
      <c r="G16" s="99"/>
      <c r="H16" s="100"/>
      <c r="I16" s="13">
        <f>SUM(I6:I15)</f>
        <v>16</v>
      </c>
      <c r="J16" s="19"/>
      <c r="K16" s="21"/>
      <c r="L16" s="16"/>
      <c r="M16" s="16"/>
      <c r="N16" s="15"/>
      <c r="O16" s="16"/>
      <c r="P16" s="16"/>
      <c r="Q16" s="14"/>
      <c r="R16" s="15"/>
    </row>
    <row r="17" spans="1:18" ht="13.5" thickBot="1">
      <c r="A17" s="1"/>
      <c r="B17" s="9"/>
      <c r="C17" s="9"/>
      <c r="D17" s="1"/>
      <c r="K17" s="39">
        <f>SUM(K6:K16)</f>
        <v>37476.320000000007</v>
      </c>
      <c r="N17" s="39">
        <f>SUM(N6:N16)</f>
        <v>5238.8900000000003</v>
      </c>
      <c r="R17" s="39">
        <f>SUM(R6:R16)</f>
        <v>42715.21</v>
      </c>
    </row>
    <row r="18" spans="1:18">
      <c r="A18" s="40"/>
    </row>
    <row r="22" spans="1:18">
      <c r="G22" s="28"/>
    </row>
  </sheetData>
  <mergeCells count="31">
    <mergeCell ref="A2:N2"/>
    <mergeCell ref="A3:A5"/>
    <mergeCell ref="B3:B5"/>
    <mergeCell ref="C3:C5"/>
    <mergeCell ref="D3:D5"/>
    <mergeCell ref="E3:F3"/>
    <mergeCell ref="G3:K3"/>
    <mergeCell ref="L3:N3"/>
    <mergeCell ref="G16:H16"/>
    <mergeCell ref="O3:Q3"/>
    <mergeCell ref="E4:F4"/>
    <mergeCell ref="G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G8:H8"/>
    <mergeCell ref="G9:H9"/>
    <mergeCell ref="G11:H11"/>
    <mergeCell ref="R4:R5"/>
    <mergeCell ref="G6:H6"/>
    <mergeCell ref="G10:H10"/>
    <mergeCell ref="G7:H7"/>
    <mergeCell ref="G15:H15"/>
    <mergeCell ref="G12:H12"/>
    <mergeCell ref="G13:H13"/>
  </mergeCells>
  <pageMargins left="0.17" right="0.16" top="0.78740157480314965" bottom="0.78740157480314965" header="0.31496062992125984" footer="0.31496062992125984"/>
  <pageSetup paperSize="9" scale="7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>
      <selection activeCell="K6" sqref="K6:K7"/>
    </sheetView>
  </sheetViews>
  <sheetFormatPr defaultRowHeight="12.75"/>
  <cols>
    <col min="1" max="1" width="19.28515625" bestFit="1" customWidth="1"/>
    <col min="2" max="2" width="10.28515625" bestFit="1" customWidth="1"/>
    <col min="3" max="3" width="13.85546875" bestFit="1" customWidth="1"/>
    <col min="4" max="4" width="23.7109375" bestFit="1" customWidth="1"/>
    <col min="5" max="6" width="6.5703125" customWidth="1"/>
    <col min="8" max="8" width="8.5703125" customWidth="1"/>
    <col min="10" max="10" width="8.42578125" customWidth="1"/>
    <col min="11" max="11" width="9.140625" customWidth="1"/>
    <col min="16" max="16" width="8" customWidth="1"/>
    <col min="17" max="17" width="8.140625" customWidth="1"/>
    <col min="18" max="18" width="9.85546875" bestFit="1" customWidth="1"/>
  </cols>
  <sheetData>
    <row r="1" spans="1:18" ht="13.5" thickBot="1"/>
    <row r="2" spans="1:18" ht="13.5" thickBot="1">
      <c r="A2" s="104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37"/>
      <c r="P2" s="33" t="s">
        <v>1</v>
      </c>
      <c r="Q2" s="29"/>
      <c r="R2" s="38">
        <v>44896</v>
      </c>
    </row>
    <row r="3" spans="1:18" ht="12.75" customHeight="1" thickBot="1">
      <c r="A3" s="115" t="s">
        <v>2</v>
      </c>
      <c r="B3" s="118" t="s">
        <v>3</v>
      </c>
      <c r="C3" s="121" t="s">
        <v>4</v>
      </c>
      <c r="D3" s="124" t="s">
        <v>5</v>
      </c>
      <c r="E3" s="108" t="s">
        <v>16</v>
      </c>
      <c r="F3" s="109"/>
      <c r="G3" s="110" t="s">
        <v>6</v>
      </c>
      <c r="H3" s="111"/>
      <c r="I3" s="111"/>
      <c r="J3" s="111"/>
      <c r="K3" s="112"/>
      <c r="L3" s="113" t="s">
        <v>7</v>
      </c>
      <c r="M3" s="114"/>
      <c r="N3" s="114"/>
      <c r="O3" s="96" t="s">
        <v>8</v>
      </c>
      <c r="P3" s="97"/>
      <c r="Q3" s="98"/>
      <c r="R3" s="32" t="s">
        <v>9</v>
      </c>
    </row>
    <row r="4" spans="1:18" ht="12.75" customHeight="1" thickBot="1">
      <c r="A4" s="116"/>
      <c r="B4" s="119"/>
      <c r="C4" s="122"/>
      <c r="D4" s="125"/>
      <c r="E4" s="106" t="s">
        <v>17</v>
      </c>
      <c r="F4" s="107"/>
      <c r="G4" s="81" t="s">
        <v>10</v>
      </c>
      <c r="H4" s="82"/>
      <c r="I4" s="85" t="s">
        <v>11</v>
      </c>
      <c r="J4" s="87" t="s">
        <v>12</v>
      </c>
      <c r="K4" s="87" t="s">
        <v>9</v>
      </c>
      <c r="L4" s="89" t="s">
        <v>13</v>
      </c>
      <c r="M4" s="91" t="s">
        <v>12</v>
      </c>
      <c r="N4" s="93" t="s">
        <v>9</v>
      </c>
      <c r="O4" s="95" t="s">
        <v>13</v>
      </c>
      <c r="P4" s="101" t="s">
        <v>12</v>
      </c>
      <c r="Q4" s="102" t="s">
        <v>9</v>
      </c>
      <c r="R4" s="75" t="s">
        <v>12</v>
      </c>
    </row>
    <row r="5" spans="1:18" ht="13.5" customHeight="1" thickBot="1">
      <c r="A5" s="117"/>
      <c r="B5" s="120"/>
      <c r="C5" s="123"/>
      <c r="D5" s="126"/>
      <c r="E5" s="41" t="s">
        <v>14</v>
      </c>
      <c r="F5" s="31" t="s">
        <v>15</v>
      </c>
      <c r="G5" s="83"/>
      <c r="H5" s="84"/>
      <c r="I5" s="86"/>
      <c r="J5" s="88"/>
      <c r="K5" s="88"/>
      <c r="L5" s="90"/>
      <c r="M5" s="92"/>
      <c r="N5" s="94"/>
      <c r="O5" s="90"/>
      <c r="P5" s="92"/>
      <c r="Q5" s="103"/>
      <c r="R5" s="76"/>
    </row>
    <row r="6" spans="1:18" ht="13.5" customHeight="1" thickBot="1">
      <c r="A6" s="34" t="s">
        <v>19</v>
      </c>
      <c r="B6" s="35">
        <v>3383</v>
      </c>
      <c r="C6" s="5" t="s">
        <v>20</v>
      </c>
      <c r="D6" s="22" t="s">
        <v>113</v>
      </c>
      <c r="E6" s="36">
        <v>44908</v>
      </c>
      <c r="F6" s="36">
        <v>44910</v>
      </c>
      <c r="G6" s="128" t="s">
        <v>114</v>
      </c>
      <c r="H6" s="129"/>
      <c r="I6" s="2">
        <v>2</v>
      </c>
      <c r="J6" s="3">
        <v>8943.7099999999991</v>
      </c>
      <c r="K6" s="3">
        <v>8943.7099999999991</v>
      </c>
      <c r="L6" s="8">
        <v>0</v>
      </c>
      <c r="M6" s="8">
        <v>0</v>
      </c>
      <c r="N6" s="8">
        <v>1356.24</v>
      </c>
      <c r="O6" s="8">
        <v>0</v>
      </c>
      <c r="P6" s="8">
        <v>0</v>
      </c>
      <c r="Q6" s="4">
        <v>0</v>
      </c>
      <c r="R6" s="4">
        <f t="shared" ref="R6:R9" si="0">SUM(K6:N6)</f>
        <v>10299.949999999999</v>
      </c>
    </row>
    <row r="7" spans="1:18" ht="13.5" customHeight="1" thickBot="1">
      <c r="A7" s="18" t="s">
        <v>22</v>
      </c>
      <c r="B7" s="17">
        <v>2274</v>
      </c>
      <c r="C7" s="5" t="s">
        <v>23</v>
      </c>
      <c r="D7" s="22" t="s">
        <v>113</v>
      </c>
      <c r="E7" s="36">
        <v>44908</v>
      </c>
      <c r="F7" s="36">
        <v>44910</v>
      </c>
      <c r="G7" s="128" t="s">
        <v>114</v>
      </c>
      <c r="H7" s="129"/>
      <c r="I7" s="2">
        <v>2</v>
      </c>
      <c r="J7" s="3">
        <v>8943.7099999999991</v>
      </c>
      <c r="K7" s="3">
        <v>8943.7099999999991</v>
      </c>
      <c r="L7" s="8">
        <v>0</v>
      </c>
      <c r="M7" s="8">
        <v>0</v>
      </c>
      <c r="N7" s="8">
        <v>1277.21</v>
      </c>
      <c r="O7" s="8">
        <v>0</v>
      </c>
      <c r="P7" s="8">
        <v>0</v>
      </c>
      <c r="Q7" s="4">
        <v>0</v>
      </c>
      <c r="R7" s="4">
        <f t="shared" si="0"/>
        <v>10220.919999999998</v>
      </c>
    </row>
    <row r="8" spans="1:18" ht="13.5" thickBot="1">
      <c r="A8" s="6"/>
      <c r="B8" s="7"/>
      <c r="C8" s="5"/>
      <c r="D8" s="22"/>
      <c r="E8" s="25"/>
      <c r="F8" s="25"/>
      <c r="G8" s="79"/>
      <c r="H8" s="80"/>
      <c r="I8" s="2">
        <v>0</v>
      </c>
      <c r="J8" s="3">
        <v>0</v>
      </c>
      <c r="K8" s="3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4">
        <v>0</v>
      </c>
      <c r="R8" s="4">
        <f t="shared" si="0"/>
        <v>0</v>
      </c>
    </row>
    <row r="9" spans="1:18" ht="13.5" thickBot="1">
      <c r="A9" s="6"/>
      <c r="B9" s="7"/>
      <c r="C9" s="5"/>
      <c r="D9" s="23"/>
      <c r="E9" s="25"/>
      <c r="F9" s="25"/>
      <c r="G9" s="79"/>
      <c r="H9" s="80"/>
      <c r="I9" s="2">
        <v>0</v>
      </c>
      <c r="J9" s="3">
        <v>0</v>
      </c>
      <c r="K9" s="20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4">
        <v>0</v>
      </c>
      <c r="R9" s="4">
        <f t="shared" si="0"/>
        <v>0</v>
      </c>
    </row>
    <row r="10" spans="1:18" ht="13.5" thickBot="1">
      <c r="A10" s="10"/>
      <c r="B10" s="11"/>
      <c r="C10" s="12"/>
      <c r="D10" s="24"/>
      <c r="E10" s="26"/>
      <c r="F10" s="27"/>
      <c r="G10" s="99"/>
      <c r="H10" s="100"/>
      <c r="I10" s="13">
        <f>SUM(I6:I9)</f>
        <v>4</v>
      </c>
      <c r="J10" s="19"/>
      <c r="K10" s="21"/>
      <c r="L10" s="16"/>
      <c r="M10" s="16"/>
      <c r="N10" s="15"/>
      <c r="O10" s="16"/>
      <c r="P10" s="16"/>
      <c r="Q10" s="14"/>
      <c r="R10" s="15"/>
    </row>
    <row r="11" spans="1:18" ht="13.5" thickBot="1">
      <c r="A11" s="1"/>
      <c r="B11" s="9"/>
      <c r="C11" s="9"/>
      <c r="D11" s="1"/>
      <c r="K11" s="39">
        <f>SUM(K6:K10)</f>
        <v>17887.419999999998</v>
      </c>
      <c r="N11" s="39">
        <f>SUM(N6:N10)</f>
        <v>2633.45</v>
      </c>
      <c r="R11" s="39">
        <f>SUM(R6:R10)</f>
        <v>20520.869999999995</v>
      </c>
    </row>
    <row r="12" spans="1:18">
      <c r="A12" s="40"/>
    </row>
    <row r="16" spans="1:18">
      <c r="G16" s="28"/>
    </row>
  </sheetData>
  <mergeCells count="26">
    <mergeCell ref="G8:H8"/>
    <mergeCell ref="G9:H9"/>
    <mergeCell ref="G10:H10"/>
    <mergeCell ref="P4:P5"/>
    <mergeCell ref="Q4:Q5"/>
    <mergeCell ref="R4:R5"/>
    <mergeCell ref="G6:H6"/>
    <mergeCell ref="G7:H7"/>
    <mergeCell ref="O3:Q3"/>
    <mergeCell ref="E4:F4"/>
    <mergeCell ref="G4:H5"/>
    <mergeCell ref="I4:I5"/>
    <mergeCell ref="J4:J5"/>
    <mergeCell ref="K4:K5"/>
    <mergeCell ref="L4:L5"/>
    <mergeCell ref="M4:M5"/>
    <mergeCell ref="N4:N5"/>
    <mergeCell ref="O4:O5"/>
    <mergeCell ref="A2:N2"/>
    <mergeCell ref="A3:A5"/>
    <mergeCell ref="B3:B5"/>
    <mergeCell ref="C3:C5"/>
    <mergeCell ref="D3:D5"/>
    <mergeCell ref="E3:F3"/>
    <mergeCell ref="G3:K3"/>
    <mergeCell ref="L3:N3"/>
  </mergeCells>
  <pageMargins left="0.15748031496062992" right="0.27559055118110237" top="0.78740157480314965" bottom="0.78740157480314965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workbookViewId="0">
      <selection activeCell="A10" sqref="A10"/>
    </sheetView>
  </sheetViews>
  <sheetFormatPr defaultRowHeight="12.75"/>
  <cols>
    <col min="1" max="1" width="19.7109375" customWidth="1"/>
    <col min="2" max="2" width="10.28515625" bestFit="1" customWidth="1"/>
    <col min="3" max="3" width="15" customWidth="1"/>
    <col min="4" max="4" width="24.85546875" customWidth="1"/>
    <col min="5" max="6" width="6.5703125" customWidth="1"/>
    <col min="8" max="8" width="8.5703125" customWidth="1"/>
    <col min="10" max="10" width="8.85546875" bestFit="1" customWidth="1"/>
    <col min="11" max="11" width="9.140625" customWidth="1"/>
    <col min="16" max="16" width="8" customWidth="1"/>
    <col min="17" max="17" width="8.140625" customWidth="1"/>
    <col min="18" max="18" width="9.85546875" bestFit="1" customWidth="1"/>
  </cols>
  <sheetData>
    <row r="1" spans="1:18" ht="13.5" thickBot="1"/>
    <row r="2" spans="1:18" ht="13.5" thickBot="1">
      <c r="A2" s="104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37"/>
      <c r="P2" s="33" t="s">
        <v>1</v>
      </c>
      <c r="Q2" s="29"/>
      <c r="R2" s="38">
        <v>44593</v>
      </c>
    </row>
    <row r="3" spans="1:18" ht="12.75" customHeight="1" thickBot="1">
      <c r="A3" s="115" t="s">
        <v>2</v>
      </c>
      <c r="B3" s="118" t="s">
        <v>3</v>
      </c>
      <c r="C3" s="121" t="s">
        <v>4</v>
      </c>
      <c r="D3" s="124" t="s">
        <v>5</v>
      </c>
      <c r="E3" s="108" t="s">
        <v>16</v>
      </c>
      <c r="F3" s="109"/>
      <c r="G3" s="110" t="s">
        <v>6</v>
      </c>
      <c r="H3" s="111"/>
      <c r="I3" s="111"/>
      <c r="J3" s="111"/>
      <c r="K3" s="112"/>
      <c r="L3" s="113" t="s">
        <v>7</v>
      </c>
      <c r="M3" s="114"/>
      <c r="N3" s="114"/>
      <c r="O3" s="96" t="s">
        <v>8</v>
      </c>
      <c r="P3" s="97"/>
      <c r="Q3" s="98"/>
      <c r="R3" s="32" t="s">
        <v>9</v>
      </c>
    </row>
    <row r="4" spans="1:18" ht="12.75" customHeight="1" thickBot="1">
      <c r="A4" s="116"/>
      <c r="B4" s="119"/>
      <c r="C4" s="122"/>
      <c r="D4" s="125"/>
      <c r="E4" s="106" t="s">
        <v>17</v>
      </c>
      <c r="F4" s="107"/>
      <c r="G4" s="81" t="s">
        <v>10</v>
      </c>
      <c r="H4" s="82"/>
      <c r="I4" s="85" t="s">
        <v>11</v>
      </c>
      <c r="J4" s="87" t="s">
        <v>12</v>
      </c>
      <c r="K4" s="87" t="s">
        <v>9</v>
      </c>
      <c r="L4" s="89" t="s">
        <v>13</v>
      </c>
      <c r="M4" s="91" t="s">
        <v>12</v>
      </c>
      <c r="N4" s="93" t="s">
        <v>9</v>
      </c>
      <c r="O4" s="95" t="s">
        <v>13</v>
      </c>
      <c r="P4" s="101" t="s">
        <v>12</v>
      </c>
      <c r="Q4" s="102" t="s">
        <v>9</v>
      </c>
      <c r="R4" s="75" t="s">
        <v>12</v>
      </c>
    </row>
    <row r="5" spans="1:18" ht="13.5" customHeight="1" thickBot="1">
      <c r="A5" s="117"/>
      <c r="B5" s="120"/>
      <c r="C5" s="123"/>
      <c r="D5" s="126"/>
      <c r="E5" s="41" t="s">
        <v>14</v>
      </c>
      <c r="F5" s="31" t="s">
        <v>15</v>
      </c>
      <c r="G5" s="83"/>
      <c r="H5" s="84"/>
      <c r="I5" s="86"/>
      <c r="J5" s="88"/>
      <c r="K5" s="88"/>
      <c r="L5" s="90"/>
      <c r="M5" s="92"/>
      <c r="N5" s="94"/>
      <c r="O5" s="90"/>
      <c r="P5" s="92"/>
      <c r="Q5" s="103"/>
      <c r="R5" s="76"/>
    </row>
    <row r="6" spans="1:18" ht="13.5" customHeight="1" thickBot="1">
      <c r="A6" s="34" t="s">
        <v>19</v>
      </c>
      <c r="B6" s="35">
        <v>3383</v>
      </c>
      <c r="C6" s="5" t="s">
        <v>20</v>
      </c>
      <c r="D6" s="22" t="s">
        <v>21</v>
      </c>
      <c r="E6" s="36">
        <v>44608</v>
      </c>
      <c r="F6" s="36">
        <v>44609</v>
      </c>
      <c r="G6" s="77" t="s">
        <v>24</v>
      </c>
      <c r="H6" s="78"/>
      <c r="I6" s="2">
        <v>2</v>
      </c>
      <c r="J6" s="3">
        <v>3590.82</v>
      </c>
      <c r="K6" s="3">
        <v>3590.82</v>
      </c>
      <c r="L6" s="8">
        <v>0</v>
      </c>
      <c r="M6" s="8">
        <v>0</v>
      </c>
      <c r="N6" s="8">
        <v>802.75</v>
      </c>
      <c r="O6" s="8">
        <v>0</v>
      </c>
      <c r="P6" s="8">
        <v>0</v>
      </c>
      <c r="Q6" s="4">
        <v>0</v>
      </c>
      <c r="R6" s="4">
        <f t="shared" ref="R6:R16" si="0">SUM(K6:N6)</f>
        <v>4393.57</v>
      </c>
    </row>
    <row r="7" spans="1:18" ht="13.5" customHeight="1" thickBot="1">
      <c r="A7" s="18" t="s">
        <v>22</v>
      </c>
      <c r="B7" s="17">
        <v>2274</v>
      </c>
      <c r="C7" s="5" t="s">
        <v>23</v>
      </c>
      <c r="D7" s="22" t="s">
        <v>21</v>
      </c>
      <c r="E7" s="36">
        <v>44608</v>
      </c>
      <c r="F7" s="36">
        <v>44609</v>
      </c>
      <c r="G7" s="77" t="s">
        <v>24</v>
      </c>
      <c r="H7" s="78"/>
      <c r="I7" s="2">
        <v>2</v>
      </c>
      <c r="J7" s="3">
        <v>3590.82</v>
      </c>
      <c r="K7" s="3">
        <v>3590.82</v>
      </c>
      <c r="L7" s="8">
        <v>0</v>
      </c>
      <c r="M7" s="8">
        <v>0</v>
      </c>
      <c r="N7" s="8">
        <v>796.85</v>
      </c>
      <c r="O7" s="8">
        <v>0</v>
      </c>
      <c r="P7" s="8">
        <v>0</v>
      </c>
      <c r="Q7" s="4">
        <v>0</v>
      </c>
      <c r="R7" s="4">
        <f t="shared" si="0"/>
        <v>4387.67</v>
      </c>
    </row>
    <row r="8" spans="1:18" ht="13.5" customHeight="1" thickBot="1">
      <c r="A8" s="42" t="s">
        <v>25</v>
      </c>
      <c r="B8" s="43">
        <v>2131</v>
      </c>
      <c r="C8" s="5" t="s">
        <v>26</v>
      </c>
      <c r="D8" s="22" t="s">
        <v>27</v>
      </c>
      <c r="E8" s="36">
        <v>44634</v>
      </c>
      <c r="F8" s="36">
        <v>44638</v>
      </c>
      <c r="G8" s="77" t="s">
        <v>28</v>
      </c>
      <c r="H8" s="78"/>
      <c r="I8" s="2">
        <v>2</v>
      </c>
      <c r="J8" s="3">
        <v>2251.29</v>
      </c>
      <c r="K8" s="3">
        <v>2251.29</v>
      </c>
      <c r="L8" s="8">
        <v>0</v>
      </c>
      <c r="M8" s="8">
        <v>0</v>
      </c>
      <c r="N8" s="8">
        <v>785.07</v>
      </c>
      <c r="O8" s="8">
        <v>0</v>
      </c>
      <c r="P8" s="8">
        <v>0</v>
      </c>
      <c r="Q8" s="4">
        <v>0</v>
      </c>
      <c r="R8" s="4">
        <f t="shared" si="0"/>
        <v>3036.36</v>
      </c>
    </row>
    <row r="9" spans="1:18" ht="13.5" customHeight="1" thickBot="1">
      <c r="A9" s="42" t="s">
        <v>29</v>
      </c>
      <c r="B9" s="43">
        <v>2926</v>
      </c>
      <c r="C9" s="5" t="s">
        <v>26</v>
      </c>
      <c r="D9" s="22" t="s">
        <v>27</v>
      </c>
      <c r="E9" s="36">
        <v>44634</v>
      </c>
      <c r="F9" s="36">
        <v>44638</v>
      </c>
      <c r="G9" s="77" t="s">
        <v>28</v>
      </c>
      <c r="H9" s="78"/>
      <c r="I9" s="2">
        <v>2</v>
      </c>
      <c r="J9" s="3">
        <v>2056.39</v>
      </c>
      <c r="K9" s="3">
        <v>2056.39</v>
      </c>
      <c r="L9" s="8">
        <v>0</v>
      </c>
      <c r="M9" s="8">
        <v>0</v>
      </c>
      <c r="N9" s="8">
        <v>814.83</v>
      </c>
      <c r="O9" s="8">
        <v>0</v>
      </c>
      <c r="P9" s="8">
        <v>0</v>
      </c>
      <c r="Q9" s="4">
        <v>0</v>
      </c>
      <c r="R9" s="4">
        <f t="shared" si="0"/>
        <v>2871.22</v>
      </c>
    </row>
    <row r="10" spans="1:18" ht="13.5" customHeight="1" thickBot="1">
      <c r="A10" s="46" t="s">
        <v>39</v>
      </c>
      <c r="B10" s="35">
        <v>3177</v>
      </c>
      <c r="C10" s="5" t="s">
        <v>40</v>
      </c>
      <c r="D10" s="22" t="s">
        <v>27</v>
      </c>
      <c r="E10" s="36">
        <v>44634</v>
      </c>
      <c r="F10" s="36">
        <v>44638</v>
      </c>
      <c r="G10" s="77" t="s">
        <v>28</v>
      </c>
      <c r="H10" s="78"/>
      <c r="I10" s="2">
        <v>2</v>
      </c>
      <c r="J10" s="3">
        <v>2056.39</v>
      </c>
      <c r="K10" s="3">
        <v>2056.39</v>
      </c>
      <c r="L10" s="8">
        <v>0</v>
      </c>
      <c r="M10" s="8">
        <v>0</v>
      </c>
      <c r="N10" s="8">
        <v>740.35</v>
      </c>
      <c r="O10" s="8">
        <v>0</v>
      </c>
      <c r="P10" s="8">
        <v>0</v>
      </c>
      <c r="Q10" s="4">
        <v>0</v>
      </c>
      <c r="R10" s="4">
        <f t="shared" si="0"/>
        <v>2796.74</v>
      </c>
    </row>
    <row r="11" spans="1:18" ht="13.5" customHeight="1" thickBot="1">
      <c r="A11" s="34" t="s">
        <v>19</v>
      </c>
      <c r="B11" s="35">
        <v>3383</v>
      </c>
      <c r="C11" s="5" t="s">
        <v>20</v>
      </c>
      <c r="D11" s="48" t="s">
        <v>41</v>
      </c>
      <c r="E11" s="36">
        <v>44633</v>
      </c>
      <c r="F11" s="36">
        <v>44639</v>
      </c>
      <c r="G11" s="128" t="s">
        <v>38</v>
      </c>
      <c r="H11" s="129"/>
      <c r="I11" s="2">
        <v>2</v>
      </c>
      <c r="J11" s="3">
        <v>10862.95</v>
      </c>
      <c r="K11" s="3">
        <v>10862.95</v>
      </c>
      <c r="L11" s="8">
        <v>6</v>
      </c>
      <c r="M11" s="8">
        <v>1482.95</v>
      </c>
      <c r="N11" s="8">
        <v>8897.74</v>
      </c>
      <c r="O11" s="8">
        <v>1</v>
      </c>
      <c r="P11" s="8">
        <v>520.37</v>
      </c>
      <c r="Q11" s="4">
        <v>520.37</v>
      </c>
      <c r="R11" s="4">
        <f t="shared" si="0"/>
        <v>21249.64</v>
      </c>
    </row>
    <row r="12" spans="1:18" ht="13.5" customHeight="1" thickBot="1">
      <c r="A12" s="18" t="s">
        <v>22</v>
      </c>
      <c r="B12" s="17">
        <v>2274</v>
      </c>
      <c r="C12" s="5" t="s">
        <v>23</v>
      </c>
      <c r="D12" s="48" t="s">
        <v>41</v>
      </c>
      <c r="E12" s="36">
        <v>44633</v>
      </c>
      <c r="F12" s="36">
        <v>44639</v>
      </c>
      <c r="G12" s="128" t="s">
        <v>38</v>
      </c>
      <c r="H12" s="129"/>
      <c r="I12" s="2">
        <v>2</v>
      </c>
      <c r="J12" s="3">
        <v>10806.3</v>
      </c>
      <c r="K12" s="3">
        <v>10806.3</v>
      </c>
      <c r="L12" s="8">
        <v>6</v>
      </c>
      <c r="M12" s="8">
        <v>1429.35</v>
      </c>
      <c r="N12" s="8">
        <v>8576.1200000000008</v>
      </c>
      <c r="O12" s="8">
        <v>1</v>
      </c>
      <c r="P12" s="8">
        <v>504.6</v>
      </c>
      <c r="Q12" s="8">
        <v>504.6</v>
      </c>
      <c r="R12" s="4">
        <f t="shared" si="0"/>
        <v>20817.77</v>
      </c>
    </row>
    <row r="13" spans="1:18" ht="13.5" customHeight="1" thickBot="1">
      <c r="A13" s="44" t="s">
        <v>30</v>
      </c>
      <c r="B13" s="7">
        <v>3192</v>
      </c>
      <c r="C13" s="5" t="s">
        <v>31</v>
      </c>
      <c r="D13" s="48" t="s">
        <v>41</v>
      </c>
      <c r="E13" s="36">
        <v>44633</v>
      </c>
      <c r="F13" s="36">
        <v>44639</v>
      </c>
      <c r="G13" s="128" t="s">
        <v>38</v>
      </c>
      <c r="H13" s="129"/>
      <c r="I13" s="2">
        <v>2</v>
      </c>
      <c r="J13" s="3">
        <v>10806.3</v>
      </c>
      <c r="K13" s="3">
        <v>10806.3</v>
      </c>
      <c r="L13" s="8">
        <v>6</v>
      </c>
      <c r="M13" s="8">
        <v>1429.35</v>
      </c>
      <c r="N13" s="8">
        <v>8576.1200000000008</v>
      </c>
      <c r="O13" s="8">
        <v>1</v>
      </c>
      <c r="P13" s="8">
        <v>504.6</v>
      </c>
      <c r="Q13" s="8">
        <v>504.6</v>
      </c>
      <c r="R13" s="4">
        <f t="shared" si="0"/>
        <v>20817.77</v>
      </c>
    </row>
    <row r="14" spans="1:18" ht="13.5" customHeight="1" thickBot="1">
      <c r="A14" s="45" t="s">
        <v>32</v>
      </c>
      <c r="B14" s="17">
        <v>2415</v>
      </c>
      <c r="C14" s="5" t="s">
        <v>33</v>
      </c>
      <c r="D14" s="48" t="s">
        <v>41</v>
      </c>
      <c r="E14" s="36">
        <v>44633</v>
      </c>
      <c r="F14" s="36">
        <v>44639</v>
      </c>
      <c r="G14" s="128" t="s">
        <v>38</v>
      </c>
      <c r="H14" s="129"/>
      <c r="I14" s="2">
        <v>2</v>
      </c>
      <c r="J14" s="3">
        <v>10806.3</v>
      </c>
      <c r="K14" s="3">
        <v>10806.3</v>
      </c>
      <c r="L14" s="8">
        <v>6</v>
      </c>
      <c r="M14" s="8">
        <v>1429.35</v>
      </c>
      <c r="N14" s="8">
        <v>8576.1200000000008</v>
      </c>
      <c r="O14" s="8">
        <v>1</v>
      </c>
      <c r="P14" s="8">
        <v>504.6</v>
      </c>
      <c r="Q14" s="8">
        <v>504.6</v>
      </c>
      <c r="R14" s="4">
        <f t="shared" si="0"/>
        <v>20817.77</v>
      </c>
    </row>
    <row r="15" spans="1:18" ht="13.5" customHeight="1" thickBot="1">
      <c r="A15" s="42" t="s">
        <v>34</v>
      </c>
      <c r="B15" s="43">
        <v>2344</v>
      </c>
      <c r="C15" s="5" t="s">
        <v>35</v>
      </c>
      <c r="D15" s="48" t="s">
        <v>41</v>
      </c>
      <c r="E15" s="36">
        <v>44633</v>
      </c>
      <c r="F15" s="36">
        <v>44639</v>
      </c>
      <c r="G15" s="128" t="s">
        <v>38</v>
      </c>
      <c r="H15" s="129"/>
      <c r="I15" s="2">
        <v>2</v>
      </c>
      <c r="J15" s="3">
        <v>10806.3</v>
      </c>
      <c r="K15" s="3">
        <v>10806.3</v>
      </c>
      <c r="L15" s="8">
        <v>6</v>
      </c>
      <c r="M15" s="8">
        <v>1429.35</v>
      </c>
      <c r="N15" s="8">
        <v>8576.1200000000008</v>
      </c>
      <c r="O15" s="8">
        <v>1</v>
      </c>
      <c r="P15" s="8">
        <v>504.6</v>
      </c>
      <c r="Q15" s="8">
        <v>504.6</v>
      </c>
      <c r="R15" s="4">
        <f t="shared" si="0"/>
        <v>20817.77</v>
      </c>
    </row>
    <row r="16" spans="1:18" ht="13.5" customHeight="1" thickBot="1">
      <c r="A16" s="42" t="s">
        <v>36</v>
      </c>
      <c r="B16" s="43">
        <v>3234</v>
      </c>
      <c r="C16" s="23" t="s">
        <v>37</v>
      </c>
      <c r="D16" s="47" t="s">
        <v>42</v>
      </c>
      <c r="E16" s="36">
        <v>44633</v>
      </c>
      <c r="F16" s="36">
        <v>44639</v>
      </c>
      <c r="G16" s="128" t="s">
        <v>38</v>
      </c>
      <c r="H16" s="129"/>
      <c r="I16" s="2">
        <v>2</v>
      </c>
      <c r="J16" s="3">
        <v>10806.3</v>
      </c>
      <c r="K16" s="3">
        <v>10806.3</v>
      </c>
      <c r="L16" s="8">
        <v>6</v>
      </c>
      <c r="M16" s="8">
        <v>1429.35</v>
      </c>
      <c r="N16" s="8">
        <v>8576.1200000000008</v>
      </c>
      <c r="O16" s="8">
        <v>1</v>
      </c>
      <c r="P16" s="8">
        <v>504.6</v>
      </c>
      <c r="Q16" s="8">
        <v>504.6</v>
      </c>
      <c r="R16" s="4">
        <f t="shared" si="0"/>
        <v>20817.77</v>
      </c>
    </row>
    <row r="17" spans="1:18" ht="13.5" customHeight="1" thickBot="1">
      <c r="A17" s="18"/>
      <c r="B17" s="17"/>
      <c r="C17" s="5"/>
      <c r="D17" s="22"/>
      <c r="E17" s="36"/>
      <c r="F17" s="36"/>
      <c r="G17" s="79"/>
      <c r="H17" s="80"/>
      <c r="I17" s="2">
        <v>0</v>
      </c>
      <c r="J17" s="3">
        <v>0</v>
      </c>
      <c r="K17" s="3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4">
        <v>0</v>
      </c>
      <c r="R17" s="4">
        <f t="shared" ref="R17:R19" si="1">SUM(K17:N17)</f>
        <v>0</v>
      </c>
    </row>
    <row r="18" spans="1:18" ht="13.5" thickBot="1">
      <c r="A18" s="6"/>
      <c r="B18" s="7"/>
      <c r="C18" s="5"/>
      <c r="D18" s="22"/>
      <c r="E18" s="25"/>
      <c r="F18" s="25"/>
      <c r="G18" s="79"/>
      <c r="H18" s="80"/>
      <c r="I18" s="2">
        <v>0</v>
      </c>
      <c r="J18" s="3">
        <v>0</v>
      </c>
      <c r="K18" s="3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4">
        <v>0</v>
      </c>
      <c r="R18" s="4">
        <f t="shared" si="1"/>
        <v>0</v>
      </c>
    </row>
    <row r="19" spans="1:18" ht="13.5" thickBot="1">
      <c r="A19" s="6"/>
      <c r="B19" s="7"/>
      <c r="C19" s="5"/>
      <c r="D19" s="23"/>
      <c r="E19" s="25"/>
      <c r="F19" s="25"/>
      <c r="G19" s="79"/>
      <c r="H19" s="80"/>
      <c r="I19" s="2">
        <v>0</v>
      </c>
      <c r="J19" s="3">
        <v>0</v>
      </c>
      <c r="K19" s="20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4">
        <v>0</v>
      </c>
      <c r="R19" s="4">
        <f t="shared" si="1"/>
        <v>0</v>
      </c>
    </row>
    <row r="20" spans="1:18" ht="13.5" thickBot="1">
      <c r="A20" s="10"/>
      <c r="B20" s="11"/>
      <c r="C20" s="12"/>
      <c r="D20" s="24"/>
      <c r="E20" s="26"/>
      <c r="F20" s="27"/>
      <c r="G20" s="99"/>
      <c r="H20" s="100"/>
      <c r="I20" s="13">
        <f>SUM(I6:I19)</f>
        <v>22</v>
      </c>
      <c r="J20" s="19"/>
      <c r="K20" s="21"/>
      <c r="L20" s="16"/>
      <c r="M20" s="16"/>
      <c r="N20" s="15"/>
      <c r="O20" s="16"/>
      <c r="P20" s="16"/>
      <c r="Q20" s="15"/>
      <c r="R20" s="15"/>
    </row>
    <row r="21" spans="1:18" ht="13.5" thickBot="1">
      <c r="A21" s="1"/>
      <c r="B21" s="9"/>
      <c r="C21" s="9"/>
      <c r="D21" s="1"/>
      <c r="K21" s="39">
        <f>SUM(K6:K20)</f>
        <v>78440.160000000003</v>
      </c>
      <c r="N21" s="39">
        <f>SUM(N6:N20)</f>
        <v>55718.19000000001</v>
      </c>
      <c r="Q21" s="39">
        <f>SUM(Q6:Q20)</f>
        <v>3043.37</v>
      </c>
      <c r="R21" s="39">
        <f>SUM(R6:R20)</f>
        <v>142824.05000000002</v>
      </c>
    </row>
    <row r="22" spans="1:18">
      <c r="A22" s="40"/>
    </row>
    <row r="23" spans="1:18">
      <c r="C23" s="40" t="s">
        <v>43</v>
      </c>
      <c r="D23" t="s">
        <v>44</v>
      </c>
    </row>
    <row r="38" spans="8:17" ht="6" customHeight="1"/>
    <row r="39" spans="8:17">
      <c r="H39" s="127" t="s">
        <v>48</v>
      </c>
      <c r="I39" s="127"/>
      <c r="J39" s="127"/>
      <c r="K39" s="127"/>
      <c r="L39" s="127"/>
      <c r="M39" s="127"/>
      <c r="O39" s="50" t="s">
        <v>51</v>
      </c>
      <c r="P39" s="50" t="s">
        <v>50</v>
      </c>
    </row>
    <row r="40" spans="8:17">
      <c r="H40" s="54"/>
      <c r="I40" s="55" t="s">
        <v>45</v>
      </c>
      <c r="J40" s="55"/>
      <c r="K40" s="55"/>
      <c r="L40" s="56"/>
      <c r="M40" s="51">
        <v>8672.9</v>
      </c>
      <c r="O40" s="51">
        <v>8672.9</v>
      </c>
      <c r="P40" s="52"/>
    </row>
    <row r="41" spans="8:17">
      <c r="H41" s="57"/>
      <c r="I41" s="28" t="s">
        <v>46</v>
      </c>
      <c r="J41" s="28"/>
      <c r="K41" s="28"/>
      <c r="L41" s="58"/>
      <c r="M41" s="52">
        <v>520.37</v>
      </c>
      <c r="O41" s="51">
        <v>224.84</v>
      </c>
      <c r="P41" s="52"/>
    </row>
    <row r="42" spans="8:17">
      <c r="H42" s="57"/>
      <c r="I42" s="28"/>
      <c r="J42" s="28"/>
      <c r="K42" s="28"/>
      <c r="L42" s="58"/>
      <c r="M42" s="52">
        <v>224.84</v>
      </c>
      <c r="O42" s="51">
        <f>SUM(O40:O41)</f>
        <v>8897.74</v>
      </c>
      <c r="P42" s="52">
        <v>520.37</v>
      </c>
      <c r="Q42" s="53">
        <f>8897.74+520.37</f>
        <v>9418.11</v>
      </c>
    </row>
    <row r="43" spans="8:17">
      <c r="H43" s="59"/>
      <c r="I43" s="60"/>
      <c r="J43" s="60"/>
      <c r="K43" s="60"/>
      <c r="L43" s="61"/>
      <c r="M43" s="63">
        <f>SUM(M40:M42)</f>
        <v>9418.11</v>
      </c>
      <c r="O43" s="49"/>
    </row>
    <row r="44" spans="8:17" ht="6" customHeight="1">
      <c r="O44" s="49"/>
    </row>
    <row r="45" spans="8:17">
      <c r="H45" s="54"/>
      <c r="I45" s="62" t="s">
        <v>49</v>
      </c>
      <c r="J45" s="55"/>
      <c r="K45" s="55"/>
      <c r="L45" s="56"/>
      <c r="M45" s="51">
        <v>8410.08</v>
      </c>
      <c r="O45" s="50" t="s">
        <v>51</v>
      </c>
      <c r="P45" s="50" t="s">
        <v>50</v>
      </c>
    </row>
    <row r="46" spans="8:17">
      <c r="H46" s="57"/>
      <c r="I46" s="28" t="s">
        <v>47</v>
      </c>
      <c r="J46" s="28"/>
      <c r="K46" s="28"/>
      <c r="L46" s="58"/>
      <c r="M46" s="51">
        <v>504.6</v>
      </c>
      <c r="O46" s="51">
        <v>8410.08</v>
      </c>
      <c r="P46" s="52"/>
    </row>
    <row r="47" spans="8:17">
      <c r="H47" s="57"/>
      <c r="I47" s="28"/>
      <c r="J47" s="28"/>
      <c r="K47" s="28"/>
      <c r="L47" s="58"/>
      <c r="M47" s="51">
        <v>166.04</v>
      </c>
      <c r="O47" s="51">
        <v>166.04</v>
      </c>
      <c r="P47" s="52"/>
    </row>
    <row r="48" spans="8:17">
      <c r="H48" s="59"/>
      <c r="I48" s="60"/>
      <c r="J48" s="60"/>
      <c r="K48" s="60"/>
      <c r="L48" s="61"/>
      <c r="M48" s="63">
        <f>SUM(M45:M47)</f>
        <v>9080.7200000000012</v>
      </c>
      <c r="O48" s="51">
        <f>SUM(O46:O47)</f>
        <v>8576.1200000000008</v>
      </c>
      <c r="P48" s="51">
        <v>504.6</v>
      </c>
      <c r="Q48" s="53">
        <f>8576.12+504.6</f>
        <v>9080.7200000000012</v>
      </c>
    </row>
  </sheetData>
  <mergeCells count="37">
    <mergeCell ref="A2:N2"/>
    <mergeCell ref="A3:A5"/>
    <mergeCell ref="B3:B5"/>
    <mergeCell ref="C3:C5"/>
    <mergeCell ref="D3:D5"/>
    <mergeCell ref="E3:F3"/>
    <mergeCell ref="G3:K3"/>
    <mergeCell ref="L3:N3"/>
    <mergeCell ref="G16:H16"/>
    <mergeCell ref="G10:H10"/>
    <mergeCell ref="O3:Q3"/>
    <mergeCell ref="E4:F4"/>
    <mergeCell ref="G4:H5"/>
    <mergeCell ref="I4:I5"/>
    <mergeCell ref="J4:J5"/>
    <mergeCell ref="K4:K5"/>
    <mergeCell ref="L4:L5"/>
    <mergeCell ref="M4:M5"/>
    <mergeCell ref="N4:N5"/>
    <mergeCell ref="O4:O5"/>
    <mergeCell ref="Q4:Q5"/>
    <mergeCell ref="H39:M39"/>
    <mergeCell ref="G19:H19"/>
    <mergeCell ref="G20:H20"/>
    <mergeCell ref="P4:P5"/>
    <mergeCell ref="R4:R5"/>
    <mergeCell ref="G9:H9"/>
    <mergeCell ref="G17:H17"/>
    <mergeCell ref="G18:H18"/>
    <mergeCell ref="G6:H6"/>
    <mergeCell ref="G7:H7"/>
    <mergeCell ref="G8:H8"/>
    <mergeCell ref="G11:H11"/>
    <mergeCell ref="G12:H12"/>
    <mergeCell ref="G13:H13"/>
    <mergeCell ref="G14:H14"/>
    <mergeCell ref="G15:H15"/>
  </mergeCells>
  <pageMargins left="0.23622047244094491" right="0.55118110236220474" top="0.78740157480314965" bottom="0.78740157480314965" header="0.31496062992125984" footer="0.31496062992125984"/>
  <pageSetup paperSize="9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workbookViewId="0">
      <selection activeCell="A16" sqref="A16:XFD16"/>
    </sheetView>
  </sheetViews>
  <sheetFormatPr defaultRowHeight="12.75"/>
  <cols>
    <col min="1" max="1" width="19.28515625" bestFit="1" customWidth="1"/>
    <col min="2" max="2" width="10.28515625" bestFit="1" customWidth="1"/>
    <col min="3" max="3" width="13.85546875" bestFit="1" customWidth="1"/>
    <col min="4" max="4" width="23.7109375" bestFit="1" customWidth="1"/>
    <col min="5" max="6" width="6.5703125" customWidth="1"/>
    <col min="8" max="8" width="8.5703125" customWidth="1"/>
    <col min="10" max="10" width="8.42578125" customWidth="1"/>
    <col min="11" max="11" width="9.140625" customWidth="1"/>
    <col min="16" max="16" width="8" customWidth="1"/>
    <col min="17" max="17" width="8.140625" customWidth="1"/>
    <col min="18" max="18" width="9.85546875" bestFit="1" customWidth="1"/>
  </cols>
  <sheetData>
    <row r="1" spans="1:18" ht="13.5" thickBot="1"/>
    <row r="2" spans="1:18" ht="13.5" thickBot="1">
      <c r="A2" s="104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37"/>
      <c r="P2" s="33" t="s">
        <v>1</v>
      </c>
      <c r="Q2" s="29"/>
      <c r="R2" s="38">
        <v>44621</v>
      </c>
    </row>
    <row r="3" spans="1:18" ht="12.75" customHeight="1" thickBot="1">
      <c r="A3" s="115" t="s">
        <v>2</v>
      </c>
      <c r="B3" s="118" t="s">
        <v>3</v>
      </c>
      <c r="C3" s="121" t="s">
        <v>4</v>
      </c>
      <c r="D3" s="124" t="s">
        <v>5</v>
      </c>
      <c r="E3" s="108" t="s">
        <v>16</v>
      </c>
      <c r="F3" s="109"/>
      <c r="G3" s="110" t="s">
        <v>6</v>
      </c>
      <c r="H3" s="111"/>
      <c r="I3" s="111"/>
      <c r="J3" s="111"/>
      <c r="K3" s="112"/>
      <c r="L3" s="113" t="s">
        <v>7</v>
      </c>
      <c r="M3" s="114"/>
      <c r="N3" s="114"/>
      <c r="O3" s="96" t="s">
        <v>8</v>
      </c>
      <c r="P3" s="97"/>
      <c r="Q3" s="98"/>
      <c r="R3" s="32" t="s">
        <v>9</v>
      </c>
    </row>
    <row r="4" spans="1:18" ht="12.75" customHeight="1" thickBot="1">
      <c r="A4" s="116"/>
      <c r="B4" s="119"/>
      <c r="C4" s="122"/>
      <c r="D4" s="125"/>
      <c r="E4" s="106" t="s">
        <v>17</v>
      </c>
      <c r="F4" s="107"/>
      <c r="G4" s="81" t="s">
        <v>10</v>
      </c>
      <c r="H4" s="82"/>
      <c r="I4" s="85" t="s">
        <v>11</v>
      </c>
      <c r="J4" s="87" t="s">
        <v>12</v>
      </c>
      <c r="K4" s="87" t="s">
        <v>9</v>
      </c>
      <c r="L4" s="89" t="s">
        <v>13</v>
      </c>
      <c r="M4" s="91" t="s">
        <v>12</v>
      </c>
      <c r="N4" s="93" t="s">
        <v>9</v>
      </c>
      <c r="O4" s="95" t="s">
        <v>13</v>
      </c>
      <c r="P4" s="101" t="s">
        <v>12</v>
      </c>
      <c r="Q4" s="102" t="s">
        <v>9</v>
      </c>
      <c r="R4" s="75" t="s">
        <v>12</v>
      </c>
    </row>
    <row r="5" spans="1:18" ht="13.5" customHeight="1" thickBot="1">
      <c r="A5" s="117"/>
      <c r="B5" s="120"/>
      <c r="C5" s="123"/>
      <c r="D5" s="126"/>
      <c r="E5" s="41" t="s">
        <v>14</v>
      </c>
      <c r="F5" s="31" t="s">
        <v>15</v>
      </c>
      <c r="G5" s="83"/>
      <c r="H5" s="84"/>
      <c r="I5" s="86"/>
      <c r="J5" s="88"/>
      <c r="K5" s="88"/>
      <c r="L5" s="90"/>
      <c r="M5" s="92"/>
      <c r="N5" s="94"/>
      <c r="O5" s="90"/>
      <c r="P5" s="92"/>
      <c r="Q5" s="103"/>
      <c r="R5" s="76"/>
    </row>
    <row r="6" spans="1:18" ht="13.5" customHeight="1" thickBot="1">
      <c r="A6" s="34"/>
      <c r="B6" s="35"/>
      <c r="C6" s="5"/>
      <c r="D6" s="22"/>
      <c r="E6" s="36"/>
      <c r="F6" s="36"/>
      <c r="G6" s="77"/>
      <c r="H6" s="78"/>
      <c r="I6" s="2">
        <v>0</v>
      </c>
      <c r="J6" s="3">
        <v>0</v>
      </c>
      <c r="K6" s="3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4">
        <v>0</v>
      </c>
      <c r="R6" s="4">
        <f t="shared" ref="R6:R9" si="0">SUM(K6:N6)</f>
        <v>0</v>
      </c>
    </row>
    <row r="7" spans="1:18" ht="13.5" customHeight="1" thickBot="1">
      <c r="A7" s="18"/>
      <c r="B7" s="17"/>
      <c r="C7" s="5"/>
      <c r="D7" s="22"/>
      <c r="E7" s="36"/>
      <c r="F7" s="36"/>
      <c r="G7" s="79"/>
      <c r="H7" s="80"/>
      <c r="I7" s="2">
        <v>0</v>
      </c>
      <c r="J7" s="3">
        <v>0</v>
      </c>
      <c r="K7" s="3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4">
        <v>0</v>
      </c>
      <c r="R7" s="4">
        <f t="shared" si="0"/>
        <v>0</v>
      </c>
    </row>
    <row r="8" spans="1:18" ht="13.5" thickBot="1">
      <c r="A8" s="6"/>
      <c r="B8" s="7"/>
      <c r="C8" s="5"/>
      <c r="D8" s="22"/>
      <c r="E8" s="25"/>
      <c r="F8" s="25"/>
      <c r="G8" s="79"/>
      <c r="H8" s="80"/>
      <c r="I8" s="2">
        <v>0</v>
      </c>
      <c r="J8" s="3">
        <v>0</v>
      </c>
      <c r="K8" s="3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4">
        <v>0</v>
      </c>
      <c r="R8" s="4">
        <f t="shared" si="0"/>
        <v>0</v>
      </c>
    </row>
    <row r="9" spans="1:18" ht="13.5" thickBot="1">
      <c r="A9" s="6"/>
      <c r="B9" s="7"/>
      <c r="C9" s="5"/>
      <c r="D9" s="23"/>
      <c r="E9" s="25"/>
      <c r="F9" s="25"/>
      <c r="G9" s="79"/>
      <c r="H9" s="80"/>
      <c r="I9" s="2">
        <v>0</v>
      </c>
      <c r="J9" s="3">
        <v>0</v>
      </c>
      <c r="K9" s="20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4">
        <v>0</v>
      </c>
      <c r="R9" s="4">
        <f t="shared" si="0"/>
        <v>0</v>
      </c>
    </row>
    <row r="10" spans="1:18" ht="13.5" thickBot="1">
      <c r="A10" s="10"/>
      <c r="B10" s="11"/>
      <c r="C10" s="12"/>
      <c r="D10" s="24"/>
      <c r="E10" s="26"/>
      <c r="F10" s="27"/>
      <c r="G10" s="99"/>
      <c r="H10" s="100"/>
      <c r="I10" s="13">
        <f>SUM(I6:I9)</f>
        <v>0</v>
      </c>
      <c r="J10" s="19"/>
      <c r="K10" s="21"/>
      <c r="L10" s="16"/>
      <c r="M10" s="16"/>
      <c r="N10" s="15"/>
      <c r="O10" s="16"/>
      <c r="P10" s="16"/>
      <c r="Q10" s="14"/>
      <c r="R10" s="15"/>
    </row>
    <row r="11" spans="1:18" ht="13.5" thickBot="1">
      <c r="A11" s="1"/>
      <c r="B11" s="9"/>
      <c r="C11" s="9"/>
      <c r="D11" s="1"/>
      <c r="K11" s="39">
        <f>SUM(K6:K10)</f>
        <v>0</v>
      </c>
      <c r="N11" s="39">
        <f>SUM(N6:N10)</f>
        <v>0</v>
      </c>
      <c r="R11" s="39">
        <f>SUM(R6:R10)</f>
        <v>0</v>
      </c>
    </row>
    <row r="12" spans="1:18">
      <c r="A12" s="40"/>
    </row>
    <row r="16" spans="1:18" ht="15.75">
      <c r="A16" s="74" t="s">
        <v>52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</row>
  </sheetData>
  <mergeCells count="27">
    <mergeCell ref="A2:N2"/>
    <mergeCell ref="A3:A5"/>
    <mergeCell ref="B3:B5"/>
    <mergeCell ref="C3:C5"/>
    <mergeCell ref="D3:D5"/>
    <mergeCell ref="E3:F3"/>
    <mergeCell ref="G3:K3"/>
    <mergeCell ref="L3:N3"/>
    <mergeCell ref="O3:Q3"/>
    <mergeCell ref="E4:F4"/>
    <mergeCell ref="G4:H5"/>
    <mergeCell ref="I4:I5"/>
    <mergeCell ref="J4:J5"/>
    <mergeCell ref="K4:K5"/>
    <mergeCell ref="L4:L5"/>
    <mergeCell ref="M4:M5"/>
    <mergeCell ref="N4:N5"/>
    <mergeCell ref="O4:O5"/>
    <mergeCell ref="A16:R16"/>
    <mergeCell ref="G9:H9"/>
    <mergeCell ref="G10:H10"/>
    <mergeCell ref="P4:P5"/>
    <mergeCell ref="Q4:Q5"/>
    <mergeCell ref="R4:R5"/>
    <mergeCell ref="G6:H6"/>
    <mergeCell ref="G7:H7"/>
    <mergeCell ref="G8:H8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"/>
  <sheetViews>
    <sheetView workbookViewId="0">
      <selection activeCell="G6" sqref="G6:H6"/>
    </sheetView>
  </sheetViews>
  <sheetFormatPr defaultRowHeight="12.75"/>
  <cols>
    <col min="1" max="1" width="19.28515625" bestFit="1" customWidth="1"/>
    <col min="2" max="2" width="10.28515625" bestFit="1" customWidth="1"/>
    <col min="3" max="3" width="13.85546875" bestFit="1" customWidth="1"/>
    <col min="4" max="4" width="23.7109375" bestFit="1" customWidth="1"/>
    <col min="5" max="6" width="6.5703125" customWidth="1"/>
    <col min="8" max="8" width="8.5703125" customWidth="1"/>
    <col min="10" max="10" width="8.42578125" customWidth="1"/>
    <col min="11" max="11" width="9.140625" customWidth="1"/>
    <col min="13" max="13" width="9.7109375" customWidth="1"/>
    <col min="16" max="16" width="8" customWidth="1"/>
    <col min="17" max="17" width="8.140625" customWidth="1"/>
    <col min="18" max="18" width="9.85546875" bestFit="1" customWidth="1"/>
  </cols>
  <sheetData>
    <row r="1" spans="1:18" ht="13.5" thickBot="1"/>
    <row r="2" spans="1:18" ht="13.5" thickBot="1">
      <c r="A2" s="104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37"/>
      <c r="P2" s="33" t="s">
        <v>1</v>
      </c>
      <c r="Q2" s="29"/>
      <c r="R2" s="38">
        <v>44652</v>
      </c>
    </row>
    <row r="3" spans="1:18" ht="12.75" customHeight="1" thickBot="1">
      <c r="A3" s="115" t="s">
        <v>2</v>
      </c>
      <c r="B3" s="118" t="s">
        <v>3</v>
      </c>
      <c r="C3" s="121" t="s">
        <v>4</v>
      </c>
      <c r="D3" s="124" t="s">
        <v>5</v>
      </c>
      <c r="E3" s="108" t="s">
        <v>16</v>
      </c>
      <c r="F3" s="109"/>
      <c r="G3" s="110" t="s">
        <v>6</v>
      </c>
      <c r="H3" s="111"/>
      <c r="I3" s="111"/>
      <c r="J3" s="111"/>
      <c r="K3" s="112"/>
      <c r="L3" s="113" t="s">
        <v>7</v>
      </c>
      <c r="M3" s="114"/>
      <c r="N3" s="114"/>
      <c r="O3" s="96" t="s">
        <v>8</v>
      </c>
      <c r="P3" s="97"/>
      <c r="Q3" s="98"/>
      <c r="R3" s="32" t="s">
        <v>9</v>
      </c>
    </row>
    <row r="4" spans="1:18" ht="12.75" customHeight="1" thickBot="1">
      <c r="A4" s="116"/>
      <c r="B4" s="119"/>
      <c r="C4" s="122"/>
      <c r="D4" s="125"/>
      <c r="E4" s="106" t="s">
        <v>17</v>
      </c>
      <c r="F4" s="107"/>
      <c r="G4" s="81" t="s">
        <v>10</v>
      </c>
      <c r="H4" s="82"/>
      <c r="I4" s="85" t="s">
        <v>11</v>
      </c>
      <c r="J4" s="87" t="s">
        <v>12</v>
      </c>
      <c r="K4" s="87" t="s">
        <v>9</v>
      </c>
      <c r="L4" s="89" t="s">
        <v>13</v>
      </c>
      <c r="M4" s="91" t="s">
        <v>12</v>
      </c>
      <c r="N4" s="93" t="s">
        <v>9</v>
      </c>
      <c r="O4" s="95" t="s">
        <v>13</v>
      </c>
      <c r="P4" s="101" t="s">
        <v>12</v>
      </c>
      <c r="Q4" s="102" t="s">
        <v>9</v>
      </c>
      <c r="R4" s="75" t="s">
        <v>12</v>
      </c>
    </row>
    <row r="5" spans="1:18" ht="13.5" customHeight="1" thickBot="1">
      <c r="A5" s="117"/>
      <c r="B5" s="120"/>
      <c r="C5" s="123"/>
      <c r="D5" s="126"/>
      <c r="E5" s="41" t="s">
        <v>14</v>
      </c>
      <c r="F5" s="31" t="s">
        <v>15</v>
      </c>
      <c r="G5" s="83"/>
      <c r="H5" s="84"/>
      <c r="I5" s="86"/>
      <c r="J5" s="88"/>
      <c r="K5" s="88"/>
      <c r="L5" s="90"/>
      <c r="M5" s="92"/>
      <c r="N5" s="94"/>
      <c r="O5" s="90"/>
      <c r="P5" s="92"/>
      <c r="Q5" s="103"/>
      <c r="R5" s="76"/>
    </row>
    <row r="6" spans="1:18" ht="13.5" customHeight="1" thickBot="1">
      <c r="A6" s="34" t="s">
        <v>19</v>
      </c>
      <c r="B6" s="35">
        <v>3383</v>
      </c>
      <c r="C6" s="5" t="s">
        <v>20</v>
      </c>
      <c r="D6" s="22" t="s">
        <v>53</v>
      </c>
      <c r="E6" s="36">
        <v>44683</v>
      </c>
      <c r="F6" s="36">
        <v>44683</v>
      </c>
      <c r="G6" s="77" t="s">
        <v>24</v>
      </c>
      <c r="H6" s="78"/>
      <c r="I6" s="2">
        <v>2</v>
      </c>
      <c r="J6" s="3">
        <v>6230.04</v>
      </c>
      <c r="K6" s="3">
        <v>6230.04</v>
      </c>
      <c r="L6" s="8">
        <v>0</v>
      </c>
      <c r="M6" s="8">
        <v>0</v>
      </c>
      <c r="N6" s="8">
        <v>222.25</v>
      </c>
      <c r="O6" s="8">
        <v>0</v>
      </c>
      <c r="P6" s="8">
        <v>0</v>
      </c>
      <c r="Q6" s="4">
        <v>0</v>
      </c>
      <c r="R6" s="4">
        <f t="shared" ref="R6:R10" si="0">SUM(K6:N6)</f>
        <v>6452.29</v>
      </c>
    </row>
    <row r="7" spans="1:18" ht="13.5" customHeight="1" thickBot="1">
      <c r="A7" s="18" t="s">
        <v>22</v>
      </c>
      <c r="B7" s="17">
        <v>2274</v>
      </c>
      <c r="C7" s="5" t="s">
        <v>23</v>
      </c>
      <c r="D7" s="22" t="s">
        <v>53</v>
      </c>
      <c r="E7" s="36">
        <v>44683</v>
      </c>
      <c r="F7" s="36">
        <v>44684</v>
      </c>
      <c r="G7" s="77" t="s">
        <v>24</v>
      </c>
      <c r="H7" s="78"/>
      <c r="I7" s="2">
        <v>2</v>
      </c>
      <c r="J7" s="3">
        <v>5934.4</v>
      </c>
      <c r="K7" s="20">
        <v>5934.4</v>
      </c>
      <c r="L7" s="8">
        <v>0</v>
      </c>
      <c r="M7" s="8">
        <v>0</v>
      </c>
      <c r="N7" s="8">
        <v>510.86</v>
      </c>
      <c r="O7" s="8">
        <v>0</v>
      </c>
      <c r="P7" s="8">
        <v>0</v>
      </c>
      <c r="Q7" s="4">
        <v>0</v>
      </c>
      <c r="R7" s="4">
        <f t="shared" si="0"/>
        <v>6445.2599999999993</v>
      </c>
    </row>
    <row r="8" spans="1:18" ht="13.5" thickBot="1">
      <c r="A8" s="6" t="s">
        <v>54</v>
      </c>
      <c r="B8" s="7">
        <v>3247</v>
      </c>
      <c r="C8" s="5" t="s">
        <v>55</v>
      </c>
      <c r="D8" s="22" t="s">
        <v>56</v>
      </c>
      <c r="E8" s="64">
        <v>44720</v>
      </c>
      <c r="F8" s="64">
        <v>44722</v>
      </c>
      <c r="G8" s="77" t="s">
        <v>57</v>
      </c>
      <c r="H8" s="78"/>
      <c r="I8" s="2">
        <v>2</v>
      </c>
      <c r="J8" s="65">
        <v>2407.11</v>
      </c>
      <c r="K8" s="66">
        <v>2407.11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4">
        <v>0</v>
      </c>
      <c r="R8" s="4">
        <f t="shared" si="0"/>
        <v>2407.11</v>
      </c>
    </row>
    <row r="9" spans="1:18" ht="13.5" thickBot="1">
      <c r="A9" s="6" t="s">
        <v>58</v>
      </c>
      <c r="B9" s="7">
        <v>3289</v>
      </c>
      <c r="C9" s="5" t="s">
        <v>59</v>
      </c>
      <c r="D9" s="22" t="s">
        <v>63</v>
      </c>
      <c r="E9" s="64">
        <v>44661</v>
      </c>
      <c r="F9" s="64">
        <v>44665</v>
      </c>
      <c r="G9" s="77" t="s">
        <v>62</v>
      </c>
      <c r="H9" s="78"/>
      <c r="I9" s="2">
        <v>2</v>
      </c>
      <c r="J9" s="65">
        <v>3726.03</v>
      </c>
      <c r="K9" s="66">
        <v>3726.03</v>
      </c>
      <c r="L9" s="8">
        <v>0</v>
      </c>
      <c r="M9" s="8">
        <v>0</v>
      </c>
      <c r="N9" s="8">
        <v>2995.84</v>
      </c>
      <c r="O9" s="8">
        <v>0</v>
      </c>
      <c r="P9" s="8">
        <v>0</v>
      </c>
      <c r="Q9" s="4">
        <v>0</v>
      </c>
      <c r="R9" s="4">
        <f t="shared" ref="R9" si="1">SUM(K9:N9)</f>
        <v>6721.8700000000008</v>
      </c>
    </row>
    <row r="10" spans="1:18" ht="13.5" thickBot="1">
      <c r="A10" s="6" t="s">
        <v>60</v>
      </c>
      <c r="B10" s="7">
        <v>2910</v>
      </c>
      <c r="C10" s="5" t="s">
        <v>61</v>
      </c>
      <c r="D10" s="22" t="s">
        <v>63</v>
      </c>
      <c r="E10" s="64">
        <v>44661</v>
      </c>
      <c r="F10" s="64">
        <v>44665</v>
      </c>
      <c r="G10" s="77" t="s">
        <v>62</v>
      </c>
      <c r="H10" s="78"/>
      <c r="I10" s="2">
        <v>2</v>
      </c>
      <c r="J10" s="65">
        <v>3726.03</v>
      </c>
      <c r="K10" s="66">
        <v>3726.03</v>
      </c>
      <c r="L10" s="8">
        <v>0</v>
      </c>
      <c r="M10" s="8">
        <v>0</v>
      </c>
      <c r="N10" s="8">
        <v>2546.62</v>
      </c>
      <c r="O10" s="8">
        <v>0</v>
      </c>
      <c r="P10" s="8">
        <v>0</v>
      </c>
      <c r="Q10" s="4">
        <v>0</v>
      </c>
      <c r="R10" s="4">
        <f t="shared" si="0"/>
        <v>6272.65</v>
      </c>
    </row>
    <row r="11" spans="1:18" ht="13.5" thickBot="1">
      <c r="A11" s="10"/>
      <c r="B11" s="11"/>
      <c r="C11" s="12"/>
      <c r="D11" s="24"/>
      <c r="E11" s="26"/>
      <c r="F11" s="27"/>
      <c r="G11" s="99"/>
      <c r="H11" s="100"/>
      <c r="I11" s="13">
        <f>SUM(I6:I10)</f>
        <v>10</v>
      </c>
      <c r="J11" s="19"/>
      <c r="K11" s="21"/>
      <c r="L11" s="16"/>
      <c r="M11" s="16"/>
      <c r="N11" s="15"/>
      <c r="O11" s="16"/>
      <c r="P11" s="16"/>
      <c r="Q11" s="14"/>
      <c r="R11" s="15"/>
    </row>
    <row r="12" spans="1:18" ht="13.5" thickBot="1">
      <c r="A12" s="1"/>
      <c r="B12" s="9"/>
      <c r="C12" s="9"/>
      <c r="D12" s="1"/>
      <c r="K12" s="39">
        <f>SUM(K6:K11)</f>
        <v>22023.609999999997</v>
      </c>
      <c r="N12" s="39">
        <f>SUM(N6:N11)</f>
        <v>6275.57</v>
      </c>
      <c r="R12" s="39">
        <f>SUM(R6:R11)</f>
        <v>28299.18</v>
      </c>
    </row>
    <row r="13" spans="1:18">
      <c r="A13" s="40"/>
    </row>
    <row r="17" spans="7:7">
      <c r="G17" s="28"/>
    </row>
  </sheetData>
  <mergeCells count="27">
    <mergeCell ref="G10:H10"/>
    <mergeCell ref="G11:H11"/>
    <mergeCell ref="P4:P5"/>
    <mergeCell ref="Q4:Q5"/>
    <mergeCell ref="R4:R5"/>
    <mergeCell ref="G6:H6"/>
    <mergeCell ref="G7:H7"/>
    <mergeCell ref="G8:H8"/>
    <mergeCell ref="G9:H9"/>
    <mergeCell ref="O3:Q3"/>
    <mergeCell ref="E4:F4"/>
    <mergeCell ref="G4:H5"/>
    <mergeCell ref="I4:I5"/>
    <mergeCell ref="J4:J5"/>
    <mergeCell ref="K4:K5"/>
    <mergeCell ref="L4:L5"/>
    <mergeCell ref="M4:M5"/>
    <mergeCell ref="N4:N5"/>
    <mergeCell ref="O4:O5"/>
    <mergeCell ref="A2:N2"/>
    <mergeCell ref="A3:A5"/>
    <mergeCell ref="B3:B5"/>
    <mergeCell ref="C3:C5"/>
    <mergeCell ref="D3:D5"/>
    <mergeCell ref="E3:F3"/>
    <mergeCell ref="G3:K3"/>
    <mergeCell ref="L3:N3"/>
  </mergeCells>
  <pageMargins left="0.15748031496062992" right="0.23622047244094491" top="0.78740157480314965" bottom="0.78740157480314965" header="0.31496062992125984" footer="0.31496062992125984"/>
  <pageSetup paperSize="9" scale="7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"/>
  <sheetViews>
    <sheetView workbookViewId="0">
      <selection activeCell="A8" sqref="A8:C8"/>
    </sheetView>
  </sheetViews>
  <sheetFormatPr defaultRowHeight="12.75"/>
  <cols>
    <col min="1" max="1" width="19.28515625" bestFit="1" customWidth="1"/>
    <col min="2" max="2" width="10.28515625" bestFit="1" customWidth="1"/>
    <col min="3" max="3" width="14.5703125" customWidth="1"/>
    <col min="4" max="4" width="23.7109375" bestFit="1" customWidth="1"/>
    <col min="5" max="6" width="6.5703125" customWidth="1"/>
    <col min="8" max="8" width="8.5703125" customWidth="1"/>
    <col min="10" max="10" width="8.42578125" customWidth="1"/>
    <col min="11" max="11" width="9.140625" customWidth="1"/>
    <col min="16" max="16" width="8" customWidth="1"/>
    <col min="17" max="17" width="8.140625" customWidth="1"/>
    <col min="18" max="18" width="9.85546875" bestFit="1" customWidth="1"/>
  </cols>
  <sheetData>
    <row r="1" spans="1:18" ht="13.5" thickBot="1"/>
    <row r="2" spans="1:18" ht="13.5" thickBot="1">
      <c r="A2" s="104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37"/>
      <c r="P2" s="33" t="s">
        <v>1</v>
      </c>
      <c r="Q2" s="29"/>
      <c r="R2" s="38">
        <v>44682</v>
      </c>
    </row>
    <row r="3" spans="1:18" ht="12.75" customHeight="1" thickBot="1">
      <c r="A3" s="115" t="s">
        <v>2</v>
      </c>
      <c r="B3" s="118" t="s">
        <v>3</v>
      </c>
      <c r="C3" s="121" t="s">
        <v>4</v>
      </c>
      <c r="D3" s="124" t="s">
        <v>5</v>
      </c>
      <c r="E3" s="108" t="s">
        <v>16</v>
      </c>
      <c r="F3" s="109"/>
      <c r="G3" s="110" t="s">
        <v>6</v>
      </c>
      <c r="H3" s="111"/>
      <c r="I3" s="111"/>
      <c r="J3" s="111"/>
      <c r="K3" s="112"/>
      <c r="L3" s="113" t="s">
        <v>7</v>
      </c>
      <c r="M3" s="114"/>
      <c r="N3" s="114"/>
      <c r="O3" s="96" t="s">
        <v>8</v>
      </c>
      <c r="P3" s="97"/>
      <c r="Q3" s="98"/>
      <c r="R3" s="32" t="s">
        <v>9</v>
      </c>
    </row>
    <row r="4" spans="1:18" ht="12.75" customHeight="1" thickBot="1">
      <c r="A4" s="116"/>
      <c r="B4" s="119"/>
      <c r="C4" s="122"/>
      <c r="D4" s="125"/>
      <c r="E4" s="106" t="s">
        <v>17</v>
      </c>
      <c r="F4" s="107"/>
      <c r="G4" s="81" t="s">
        <v>10</v>
      </c>
      <c r="H4" s="82"/>
      <c r="I4" s="85" t="s">
        <v>11</v>
      </c>
      <c r="J4" s="87" t="s">
        <v>12</v>
      </c>
      <c r="K4" s="87" t="s">
        <v>9</v>
      </c>
      <c r="L4" s="89" t="s">
        <v>13</v>
      </c>
      <c r="M4" s="91" t="s">
        <v>12</v>
      </c>
      <c r="N4" s="93" t="s">
        <v>9</v>
      </c>
      <c r="O4" s="95" t="s">
        <v>13</v>
      </c>
      <c r="P4" s="101" t="s">
        <v>12</v>
      </c>
      <c r="Q4" s="102" t="s">
        <v>9</v>
      </c>
      <c r="R4" s="75" t="s">
        <v>12</v>
      </c>
    </row>
    <row r="5" spans="1:18" ht="13.5" customHeight="1" thickBot="1">
      <c r="A5" s="117"/>
      <c r="B5" s="120"/>
      <c r="C5" s="123"/>
      <c r="D5" s="126"/>
      <c r="E5" s="41" t="s">
        <v>14</v>
      </c>
      <c r="F5" s="31" t="s">
        <v>15</v>
      </c>
      <c r="G5" s="83"/>
      <c r="H5" s="84"/>
      <c r="I5" s="86"/>
      <c r="J5" s="88"/>
      <c r="K5" s="88"/>
      <c r="L5" s="90"/>
      <c r="M5" s="92"/>
      <c r="N5" s="94"/>
      <c r="O5" s="90"/>
      <c r="P5" s="92"/>
      <c r="Q5" s="103"/>
      <c r="R5" s="76"/>
    </row>
    <row r="6" spans="1:18" ht="13.5" customHeight="1" thickBot="1">
      <c r="A6" s="34" t="s">
        <v>19</v>
      </c>
      <c r="B6" s="35">
        <v>3383</v>
      </c>
      <c r="C6" s="5" t="s">
        <v>20</v>
      </c>
      <c r="D6" s="22" t="s">
        <v>87</v>
      </c>
      <c r="E6" s="36">
        <v>44718</v>
      </c>
      <c r="F6" s="36">
        <v>44720</v>
      </c>
      <c r="G6" s="77" t="s">
        <v>62</v>
      </c>
      <c r="H6" s="78"/>
      <c r="I6" s="2">
        <v>2</v>
      </c>
      <c r="J6" s="3">
        <v>2543.7600000000002</v>
      </c>
      <c r="K6" s="3">
        <v>2543.7600000000002</v>
      </c>
      <c r="L6" s="8">
        <v>0</v>
      </c>
      <c r="M6" s="8">
        <v>0</v>
      </c>
      <c r="N6" s="8">
        <v>1120.1500000000001</v>
      </c>
      <c r="O6" s="8">
        <v>0</v>
      </c>
      <c r="P6" s="8">
        <v>0</v>
      </c>
      <c r="Q6" s="4">
        <v>0</v>
      </c>
      <c r="R6" s="4">
        <f t="shared" ref="R6" si="0">SUM(K6:N6)</f>
        <v>3663.9100000000003</v>
      </c>
    </row>
    <row r="7" spans="1:18" ht="13.5" customHeight="1" thickBot="1">
      <c r="A7" s="18" t="s">
        <v>22</v>
      </c>
      <c r="B7" s="17">
        <v>2274</v>
      </c>
      <c r="C7" s="5" t="s">
        <v>23</v>
      </c>
      <c r="D7" s="22" t="s">
        <v>87</v>
      </c>
      <c r="E7" s="36">
        <v>44718</v>
      </c>
      <c r="F7" s="36">
        <v>44720</v>
      </c>
      <c r="G7" s="77" t="s">
        <v>62</v>
      </c>
      <c r="H7" s="78"/>
      <c r="I7" s="2">
        <v>2</v>
      </c>
      <c r="J7" s="3">
        <v>2354.14</v>
      </c>
      <c r="K7" s="3">
        <v>2354.14</v>
      </c>
      <c r="L7" s="8">
        <v>0</v>
      </c>
      <c r="M7" s="8">
        <v>0</v>
      </c>
      <c r="N7" s="8">
        <v>1290.31</v>
      </c>
      <c r="O7" s="8">
        <v>0</v>
      </c>
      <c r="P7" s="8">
        <v>0</v>
      </c>
      <c r="Q7" s="4">
        <v>0</v>
      </c>
      <c r="R7" s="4">
        <f t="shared" ref="R7:R16" si="1">SUM(K7:N7)</f>
        <v>3644.45</v>
      </c>
    </row>
    <row r="8" spans="1:18" ht="13.5" customHeight="1" thickBot="1">
      <c r="A8" s="44" t="s">
        <v>30</v>
      </c>
      <c r="B8" s="7">
        <v>3192</v>
      </c>
      <c r="C8" s="5" t="s">
        <v>31</v>
      </c>
      <c r="D8" s="22" t="s">
        <v>87</v>
      </c>
      <c r="E8" s="36">
        <v>44718</v>
      </c>
      <c r="F8" s="36">
        <v>44721</v>
      </c>
      <c r="G8" s="77" t="s">
        <v>62</v>
      </c>
      <c r="H8" s="78"/>
      <c r="I8" s="2">
        <v>2</v>
      </c>
      <c r="J8" s="3">
        <v>2434.5500000000002</v>
      </c>
      <c r="K8" s="3">
        <v>2434.5500000000002</v>
      </c>
      <c r="L8" s="8">
        <v>0</v>
      </c>
      <c r="M8" s="8">
        <v>0</v>
      </c>
      <c r="N8" s="8">
        <v>2016.24</v>
      </c>
      <c r="O8" s="8">
        <v>0</v>
      </c>
      <c r="P8" s="8">
        <v>0</v>
      </c>
      <c r="Q8" s="4">
        <v>0</v>
      </c>
      <c r="R8" s="4">
        <f t="shared" si="1"/>
        <v>4450.79</v>
      </c>
    </row>
    <row r="9" spans="1:18" ht="13.5" customHeight="1" thickBot="1">
      <c r="A9" s="45" t="s">
        <v>32</v>
      </c>
      <c r="B9" s="17">
        <v>2415</v>
      </c>
      <c r="C9" s="5" t="s">
        <v>33</v>
      </c>
      <c r="D9" s="22" t="s">
        <v>85</v>
      </c>
      <c r="E9" s="36">
        <v>44719</v>
      </c>
      <c r="F9" s="36">
        <v>44721</v>
      </c>
      <c r="G9" s="77" t="s">
        <v>62</v>
      </c>
      <c r="H9" s="78"/>
      <c r="I9" s="2">
        <v>2</v>
      </c>
      <c r="J9" s="3">
        <v>1541.42</v>
      </c>
      <c r="K9" s="3">
        <v>1541.42</v>
      </c>
      <c r="L9" s="8">
        <v>0</v>
      </c>
      <c r="M9" s="8">
        <v>0</v>
      </c>
      <c r="N9" s="8">
        <v>1261.82</v>
      </c>
      <c r="O9" s="8">
        <v>0</v>
      </c>
      <c r="P9" s="8">
        <v>0</v>
      </c>
      <c r="Q9" s="4">
        <v>0</v>
      </c>
      <c r="R9" s="4">
        <f t="shared" si="1"/>
        <v>2803.24</v>
      </c>
    </row>
    <row r="10" spans="1:18" ht="13.5" customHeight="1" thickBot="1">
      <c r="A10" s="18" t="s">
        <v>68</v>
      </c>
      <c r="B10" s="17">
        <v>3135</v>
      </c>
      <c r="C10" s="5" t="s">
        <v>69</v>
      </c>
      <c r="D10" s="22" t="s">
        <v>85</v>
      </c>
      <c r="E10" s="36">
        <v>44719</v>
      </c>
      <c r="F10" s="36">
        <v>44721</v>
      </c>
      <c r="G10" s="77" t="s">
        <v>62</v>
      </c>
      <c r="H10" s="78"/>
      <c r="I10" s="2">
        <v>2</v>
      </c>
      <c r="J10" s="3">
        <v>1541.42</v>
      </c>
      <c r="K10" s="3">
        <v>1541.42</v>
      </c>
      <c r="L10" s="8">
        <v>0</v>
      </c>
      <c r="M10" s="8">
        <v>0</v>
      </c>
      <c r="N10" s="8">
        <v>1193.9100000000001</v>
      </c>
      <c r="O10" s="8">
        <v>0</v>
      </c>
      <c r="P10" s="8">
        <v>0</v>
      </c>
      <c r="Q10" s="4">
        <v>0</v>
      </c>
      <c r="R10" s="4">
        <f t="shared" si="1"/>
        <v>2735.33</v>
      </c>
    </row>
    <row r="11" spans="1:18" ht="13.5" customHeight="1" thickBot="1">
      <c r="A11" s="18" t="s">
        <v>64</v>
      </c>
      <c r="B11" s="17">
        <v>2998</v>
      </c>
      <c r="C11" s="5" t="s">
        <v>65</v>
      </c>
      <c r="D11" s="22" t="s">
        <v>84</v>
      </c>
      <c r="E11" s="36">
        <v>44733</v>
      </c>
      <c r="F11" s="36">
        <v>44734</v>
      </c>
      <c r="G11" s="77" t="s">
        <v>62</v>
      </c>
      <c r="H11" s="78"/>
      <c r="I11" s="2">
        <v>2</v>
      </c>
      <c r="J11" s="3">
        <v>1917.27</v>
      </c>
      <c r="K11" s="3">
        <v>1917.27</v>
      </c>
      <c r="L11" s="8">
        <v>0</v>
      </c>
      <c r="M11" s="8">
        <v>0</v>
      </c>
      <c r="N11" s="8">
        <v>783.5</v>
      </c>
      <c r="O11" s="8">
        <v>0</v>
      </c>
      <c r="P11" s="8">
        <v>0</v>
      </c>
      <c r="Q11" s="4">
        <v>0</v>
      </c>
      <c r="R11" s="4">
        <f t="shared" si="1"/>
        <v>2700.77</v>
      </c>
    </row>
    <row r="12" spans="1:18" ht="13.5" customHeight="1" thickBot="1">
      <c r="A12" s="18" t="s">
        <v>66</v>
      </c>
      <c r="B12" s="17">
        <v>2392</v>
      </c>
      <c r="C12" s="5" t="s">
        <v>67</v>
      </c>
      <c r="D12" s="22" t="s">
        <v>85</v>
      </c>
      <c r="E12" s="36">
        <v>44719</v>
      </c>
      <c r="F12" s="36">
        <v>44721</v>
      </c>
      <c r="G12" s="77" t="s">
        <v>62</v>
      </c>
      <c r="H12" s="78"/>
      <c r="I12" s="2">
        <v>2</v>
      </c>
      <c r="J12" s="3">
        <v>1605.71</v>
      </c>
      <c r="K12" s="3">
        <v>1605.71</v>
      </c>
      <c r="L12" s="8">
        <v>0</v>
      </c>
      <c r="M12" s="8">
        <v>0</v>
      </c>
      <c r="N12" s="8">
        <v>2653.3</v>
      </c>
      <c r="O12" s="8">
        <v>0</v>
      </c>
      <c r="P12" s="8">
        <v>0</v>
      </c>
      <c r="Q12" s="4">
        <v>0</v>
      </c>
      <c r="R12" s="4">
        <f t="shared" si="1"/>
        <v>4259.01</v>
      </c>
    </row>
    <row r="13" spans="1:18" ht="13.5" customHeight="1" thickBot="1">
      <c r="A13" s="18" t="s">
        <v>70</v>
      </c>
      <c r="B13" s="17">
        <v>2717</v>
      </c>
      <c r="C13" s="5" t="s">
        <v>74</v>
      </c>
      <c r="D13" s="22" t="s">
        <v>88</v>
      </c>
      <c r="E13" s="36">
        <v>44696</v>
      </c>
      <c r="F13" s="36">
        <v>44700</v>
      </c>
      <c r="G13" s="77" t="s">
        <v>86</v>
      </c>
      <c r="H13" s="78"/>
      <c r="I13" s="2">
        <v>2</v>
      </c>
      <c r="J13" s="3">
        <v>3461.84</v>
      </c>
      <c r="K13" s="3">
        <v>3461.84</v>
      </c>
      <c r="L13" s="8">
        <v>0</v>
      </c>
      <c r="M13" s="8">
        <v>0</v>
      </c>
      <c r="N13" s="8">
        <v>1562.8</v>
      </c>
      <c r="O13" s="8">
        <v>0</v>
      </c>
      <c r="P13" s="8">
        <v>0</v>
      </c>
      <c r="Q13" s="4">
        <v>0</v>
      </c>
      <c r="R13" s="4">
        <f t="shared" si="1"/>
        <v>5024.6400000000003</v>
      </c>
    </row>
    <row r="14" spans="1:18" ht="13.5" customHeight="1" thickBot="1">
      <c r="A14" s="18" t="s">
        <v>73</v>
      </c>
      <c r="B14" s="17">
        <v>3178</v>
      </c>
      <c r="C14" s="5" t="s">
        <v>75</v>
      </c>
      <c r="D14" s="22" t="s">
        <v>88</v>
      </c>
      <c r="E14" s="36">
        <v>44696</v>
      </c>
      <c r="F14" s="36">
        <v>44700</v>
      </c>
      <c r="G14" s="77" t="s">
        <v>86</v>
      </c>
      <c r="H14" s="78"/>
      <c r="I14" s="2">
        <v>2</v>
      </c>
      <c r="J14" s="3">
        <v>3461.84</v>
      </c>
      <c r="K14" s="3">
        <v>3461.84</v>
      </c>
      <c r="L14" s="8">
        <v>0</v>
      </c>
      <c r="M14" s="8">
        <v>0</v>
      </c>
      <c r="N14" s="8">
        <v>1713.05</v>
      </c>
      <c r="O14" s="8">
        <v>0</v>
      </c>
      <c r="P14" s="8">
        <v>0</v>
      </c>
      <c r="Q14" s="4">
        <v>0</v>
      </c>
      <c r="R14" s="4">
        <f t="shared" si="1"/>
        <v>5174.8900000000003</v>
      </c>
    </row>
    <row r="15" spans="1:18" ht="13.5" customHeight="1" thickBot="1">
      <c r="A15" s="18" t="s">
        <v>71</v>
      </c>
      <c r="B15" s="17">
        <v>3245</v>
      </c>
      <c r="C15" s="5" t="s">
        <v>76</v>
      </c>
      <c r="D15" s="22" t="s">
        <v>85</v>
      </c>
      <c r="E15" s="36">
        <v>44719</v>
      </c>
      <c r="F15" s="36">
        <v>44722</v>
      </c>
      <c r="G15" s="77" t="s">
        <v>62</v>
      </c>
      <c r="H15" s="78"/>
      <c r="I15" s="2">
        <v>2</v>
      </c>
      <c r="J15" s="3">
        <v>2492.2800000000002</v>
      </c>
      <c r="K15" s="3">
        <v>2492.2800000000002</v>
      </c>
      <c r="L15" s="8">
        <v>0</v>
      </c>
      <c r="M15" s="8">
        <v>0</v>
      </c>
      <c r="N15" s="8">
        <v>2918.09</v>
      </c>
      <c r="O15" s="8">
        <v>0</v>
      </c>
      <c r="P15" s="8">
        <v>0</v>
      </c>
      <c r="Q15" s="4">
        <v>0</v>
      </c>
      <c r="R15" s="4">
        <f t="shared" si="1"/>
        <v>5410.3700000000008</v>
      </c>
    </row>
    <row r="16" spans="1:18" ht="13.5" customHeight="1" thickBot="1">
      <c r="A16" s="18" t="s">
        <v>72</v>
      </c>
      <c r="B16" s="17">
        <v>2330</v>
      </c>
      <c r="C16" s="5" t="s">
        <v>77</v>
      </c>
      <c r="D16" s="22" t="s">
        <v>83</v>
      </c>
      <c r="E16" s="36">
        <v>44726</v>
      </c>
      <c r="F16" s="36">
        <v>44727</v>
      </c>
      <c r="G16" s="77" t="s">
        <v>62</v>
      </c>
      <c r="H16" s="78"/>
      <c r="I16" s="2">
        <v>2</v>
      </c>
      <c r="J16" s="3">
        <v>2501.16</v>
      </c>
      <c r="K16" s="3">
        <v>2501.16</v>
      </c>
      <c r="L16" s="8">
        <v>0</v>
      </c>
      <c r="M16" s="8">
        <v>0</v>
      </c>
      <c r="N16" s="8">
        <v>551.98</v>
      </c>
      <c r="O16" s="8">
        <v>0</v>
      </c>
      <c r="P16" s="8">
        <v>0</v>
      </c>
      <c r="Q16" s="4">
        <v>0</v>
      </c>
      <c r="R16" s="4">
        <f t="shared" si="1"/>
        <v>3053.14</v>
      </c>
    </row>
    <row r="17" spans="1:18" ht="13.5" thickBot="1">
      <c r="A17" s="10"/>
      <c r="B17" s="11"/>
      <c r="C17" s="12"/>
      <c r="D17" s="24"/>
      <c r="E17" s="26"/>
      <c r="F17" s="27"/>
      <c r="G17" s="99"/>
      <c r="H17" s="100"/>
      <c r="I17" s="13">
        <f>SUM(I6:I16)</f>
        <v>22</v>
      </c>
      <c r="J17" s="19"/>
      <c r="K17" s="21"/>
      <c r="L17" s="16"/>
      <c r="M17" s="16"/>
      <c r="N17" s="15"/>
      <c r="O17" s="16"/>
      <c r="P17" s="16"/>
      <c r="Q17" s="14"/>
      <c r="R17" s="15"/>
    </row>
    <row r="18" spans="1:18" ht="13.5" thickBot="1">
      <c r="A18" s="1"/>
      <c r="B18" s="9"/>
      <c r="C18" s="9"/>
      <c r="D18" s="1"/>
      <c r="K18" s="39">
        <f>SUM(K6:K17)</f>
        <v>25855.39</v>
      </c>
      <c r="N18" s="39">
        <f>SUM(N6:N17)</f>
        <v>17065.149999999998</v>
      </c>
      <c r="R18" s="39">
        <f>SUM(R6:R17)</f>
        <v>42920.54</v>
      </c>
    </row>
    <row r="19" spans="1:18">
      <c r="A19" s="40"/>
    </row>
    <row r="23" spans="1:18">
      <c r="G23" s="28"/>
    </row>
  </sheetData>
  <mergeCells count="33">
    <mergeCell ref="A2:N2"/>
    <mergeCell ref="A3:A5"/>
    <mergeCell ref="E3:F3"/>
    <mergeCell ref="G3:K3"/>
    <mergeCell ref="L3:N3"/>
    <mergeCell ref="O3:Q3"/>
    <mergeCell ref="E4:F4"/>
    <mergeCell ref="B3:B5"/>
    <mergeCell ref="C3:C5"/>
    <mergeCell ref="D3:D5"/>
    <mergeCell ref="Q4:Q5"/>
    <mergeCell ref="G7:H7"/>
    <mergeCell ref="G8:H8"/>
    <mergeCell ref="G13:H13"/>
    <mergeCell ref="G17:H17"/>
    <mergeCell ref="J4:J5"/>
    <mergeCell ref="G14:H14"/>
    <mergeCell ref="G16:H16"/>
    <mergeCell ref="G11:H11"/>
    <mergeCell ref="G9:H9"/>
    <mergeCell ref="G10:H10"/>
    <mergeCell ref="G12:H12"/>
    <mergeCell ref="G15:H15"/>
    <mergeCell ref="R4:R5"/>
    <mergeCell ref="G4:H5"/>
    <mergeCell ref="I4:I5"/>
    <mergeCell ref="G6:H6"/>
    <mergeCell ref="K4:K5"/>
    <mergeCell ref="L4:L5"/>
    <mergeCell ref="M4:M5"/>
    <mergeCell ref="N4:N5"/>
    <mergeCell ref="O4:O5"/>
    <mergeCell ref="P4:P5"/>
  </mergeCells>
  <pageMargins left="0.15748031496062992" right="0.19685039370078741" top="0.78740157480314965" bottom="0.78740157480314965" header="0.31496062992125984" footer="0.31496062992125984"/>
  <pageSetup paperSize="9" scale="7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8"/>
  <sheetViews>
    <sheetView workbookViewId="0">
      <selection activeCell="N10" sqref="N10"/>
    </sheetView>
  </sheetViews>
  <sheetFormatPr defaultRowHeight="12.75"/>
  <cols>
    <col min="1" max="1" width="19.28515625" bestFit="1" customWidth="1"/>
    <col min="2" max="2" width="10.28515625" bestFit="1" customWidth="1"/>
    <col min="3" max="3" width="13.85546875" bestFit="1" customWidth="1"/>
    <col min="4" max="4" width="23.7109375" bestFit="1" customWidth="1"/>
    <col min="5" max="6" width="6.5703125" customWidth="1"/>
    <col min="8" max="8" width="8.5703125" customWidth="1"/>
    <col min="10" max="10" width="8.42578125" customWidth="1"/>
    <col min="11" max="11" width="9.140625" customWidth="1"/>
    <col min="16" max="16" width="8" customWidth="1"/>
    <col min="17" max="17" width="8.140625" customWidth="1"/>
    <col min="18" max="18" width="9.85546875" bestFit="1" customWidth="1"/>
  </cols>
  <sheetData>
    <row r="1" spans="1:18" ht="13.5" thickBot="1"/>
    <row r="2" spans="1:18" ht="13.5" thickBot="1">
      <c r="A2" s="104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37"/>
      <c r="P2" s="33" t="s">
        <v>1</v>
      </c>
      <c r="Q2" s="29"/>
      <c r="R2" s="38">
        <v>44713</v>
      </c>
    </row>
    <row r="3" spans="1:18" ht="12.75" customHeight="1" thickBot="1">
      <c r="A3" s="115" t="s">
        <v>2</v>
      </c>
      <c r="B3" s="118" t="s">
        <v>3</v>
      </c>
      <c r="C3" s="121" t="s">
        <v>4</v>
      </c>
      <c r="D3" s="124" t="s">
        <v>5</v>
      </c>
      <c r="E3" s="108" t="s">
        <v>16</v>
      </c>
      <c r="F3" s="109"/>
      <c r="G3" s="110" t="s">
        <v>6</v>
      </c>
      <c r="H3" s="111"/>
      <c r="I3" s="111"/>
      <c r="J3" s="111"/>
      <c r="K3" s="112"/>
      <c r="L3" s="113" t="s">
        <v>7</v>
      </c>
      <c r="M3" s="114"/>
      <c r="N3" s="114"/>
      <c r="O3" s="96" t="s">
        <v>8</v>
      </c>
      <c r="P3" s="97"/>
      <c r="Q3" s="98"/>
      <c r="R3" s="32" t="s">
        <v>9</v>
      </c>
    </row>
    <row r="4" spans="1:18" ht="12.75" customHeight="1" thickBot="1">
      <c r="A4" s="116"/>
      <c r="B4" s="119"/>
      <c r="C4" s="122"/>
      <c r="D4" s="125"/>
      <c r="E4" s="106" t="s">
        <v>17</v>
      </c>
      <c r="F4" s="107"/>
      <c r="G4" s="81" t="s">
        <v>10</v>
      </c>
      <c r="H4" s="82"/>
      <c r="I4" s="85" t="s">
        <v>11</v>
      </c>
      <c r="J4" s="87" t="s">
        <v>12</v>
      </c>
      <c r="K4" s="87" t="s">
        <v>9</v>
      </c>
      <c r="L4" s="89" t="s">
        <v>13</v>
      </c>
      <c r="M4" s="91" t="s">
        <v>12</v>
      </c>
      <c r="N4" s="93" t="s">
        <v>9</v>
      </c>
      <c r="O4" s="95" t="s">
        <v>13</v>
      </c>
      <c r="P4" s="101" t="s">
        <v>12</v>
      </c>
      <c r="Q4" s="102" t="s">
        <v>9</v>
      </c>
      <c r="R4" s="75" t="s">
        <v>12</v>
      </c>
    </row>
    <row r="5" spans="1:18" ht="13.5" customHeight="1" thickBot="1">
      <c r="A5" s="117"/>
      <c r="B5" s="120"/>
      <c r="C5" s="123"/>
      <c r="D5" s="126"/>
      <c r="E5" s="41" t="s">
        <v>14</v>
      </c>
      <c r="F5" s="31" t="s">
        <v>15</v>
      </c>
      <c r="G5" s="83"/>
      <c r="H5" s="84"/>
      <c r="I5" s="86"/>
      <c r="J5" s="88"/>
      <c r="K5" s="88"/>
      <c r="L5" s="90"/>
      <c r="M5" s="92"/>
      <c r="N5" s="94"/>
      <c r="O5" s="90"/>
      <c r="P5" s="92"/>
      <c r="Q5" s="103"/>
      <c r="R5" s="76"/>
    </row>
    <row r="6" spans="1:18" ht="13.5" customHeight="1" thickBot="1">
      <c r="A6" s="34" t="s">
        <v>19</v>
      </c>
      <c r="B6" s="35">
        <v>3383</v>
      </c>
      <c r="C6" s="5" t="s">
        <v>20</v>
      </c>
      <c r="D6" s="22" t="s">
        <v>89</v>
      </c>
      <c r="E6" s="64">
        <v>44732</v>
      </c>
      <c r="F6" s="64">
        <v>44733</v>
      </c>
      <c r="G6" s="77" t="s">
        <v>24</v>
      </c>
      <c r="H6" s="78"/>
      <c r="I6" s="2">
        <v>2</v>
      </c>
      <c r="J6" s="3">
        <v>3761</v>
      </c>
      <c r="K6" s="3">
        <v>3761</v>
      </c>
      <c r="L6" s="8">
        <v>0</v>
      </c>
      <c r="M6" s="8">
        <v>0</v>
      </c>
      <c r="N6" s="8">
        <v>759.7</v>
      </c>
      <c r="O6" s="8">
        <v>0</v>
      </c>
      <c r="P6" s="8">
        <v>0</v>
      </c>
      <c r="Q6" s="4">
        <v>0</v>
      </c>
      <c r="R6" s="4">
        <f t="shared" ref="R6:R7" si="0">SUM(K6:N6)</f>
        <v>4520.7</v>
      </c>
    </row>
    <row r="7" spans="1:18" ht="13.5" customHeight="1" thickBot="1">
      <c r="A7" s="18" t="s">
        <v>22</v>
      </c>
      <c r="B7" s="17">
        <v>2274</v>
      </c>
      <c r="C7" s="5" t="s">
        <v>23</v>
      </c>
      <c r="D7" s="22" t="s">
        <v>89</v>
      </c>
      <c r="E7" s="64">
        <v>44732</v>
      </c>
      <c r="F7" s="64">
        <v>44733</v>
      </c>
      <c r="G7" s="77" t="s">
        <v>24</v>
      </c>
      <c r="H7" s="78"/>
      <c r="I7" s="2">
        <v>2</v>
      </c>
      <c r="J7" s="3">
        <v>3761</v>
      </c>
      <c r="K7" s="3">
        <v>3761</v>
      </c>
      <c r="L7" s="8">
        <v>0</v>
      </c>
      <c r="M7" s="8">
        <v>0</v>
      </c>
      <c r="N7" s="8">
        <v>923.6</v>
      </c>
      <c r="O7" s="8">
        <v>0</v>
      </c>
      <c r="P7" s="8">
        <v>0</v>
      </c>
      <c r="Q7" s="4">
        <v>0</v>
      </c>
      <c r="R7" s="4">
        <f t="shared" si="0"/>
        <v>4684.6000000000004</v>
      </c>
    </row>
    <row r="8" spans="1:18" ht="13.5" customHeight="1" thickBot="1">
      <c r="A8" s="6" t="s">
        <v>78</v>
      </c>
      <c r="B8" s="7">
        <v>2664</v>
      </c>
      <c r="C8" s="5" t="s">
        <v>80</v>
      </c>
      <c r="D8" s="22" t="s">
        <v>82</v>
      </c>
      <c r="E8" s="64">
        <v>44774</v>
      </c>
      <c r="F8" s="64">
        <v>44778</v>
      </c>
      <c r="G8" s="77" t="s">
        <v>28</v>
      </c>
      <c r="H8" s="78"/>
      <c r="I8" s="2">
        <v>2</v>
      </c>
      <c r="J8" s="3">
        <v>2603.29</v>
      </c>
      <c r="K8" s="3">
        <v>2603.29</v>
      </c>
      <c r="L8" s="8">
        <v>0</v>
      </c>
      <c r="M8" s="8">
        <v>0</v>
      </c>
      <c r="N8" s="8">
        <v>961.95</v>
      </c>
      <c r="O8" s="8">
        <v>0</v>
      </c>
      <c r="P8" s="8">
        <v>0</v>
      </c>
      <c r="Q8" s="4">
        <v>0</v>
      </c>
      <c r="R8" s="4">
        <f t="shared" ref="R8:R9" si="1">SUM(K8:N8)</f>
        <v>3565.24</v>
      </c>
    </row>
    <row r="9" spans="1:18" ht="13.5" customHeight="1" thickBot="1">
      <c r="A9" s="6" t="s">
        <v>79</v>
      </c>
      <c r="B9" s="7">
        <v>2367</v>
      </c>
      <c r="C9" s="5" t="s">
        <v>81</v>
      </c>
      <c r="D9" s="22" t="s">
        <v>82</v>
      </c>
      <c r="E9" s="64">
        <v>44774</v>
      </c>
      <c r="F9" s="64">
        <v>44778</v>
      </c>
      <c r="G9" s="77" t="s">
        <v>28</v>
      </c>
      <c r="H9" s="78"/>
      <c r="I9" s="2">
        <v>2</v>
      </c>
      <c r="J9" s="3">
        <v>2603.29</v>
      </c>
      <c r="K9" s="3">
        <v>2603.29</v>
      </c>
      <c r="L9" s="8">
        <v>0</v>
      </c>
      <c r="M9" s="8">
        <v>0</v>
      </c>
      <c r="N9" s="8">
        <v>877.6</v>
      </c>
      <c r="O9" s="8">
        <v>0</v>
      </c>
      <c r="P9" s="8">
        <v>0</v>
      </c>
      <c r="Q9" s="4">
        <v>0</v>
      </c>
      <c r="R9" s="4">
        <f t="shared" si="1"/>
        <v>3480.89</v>
      </c>
    </row>
    <row r="10" spans="1:18" ht="13.5" thickBot="1">
      <c r="A10" s="6"/>
      <c r="B10" s="7"/>
      <c r="C10" s="5"/>
      <c r="D10" s="22"/>
      <c r="E10" s="25"/>
      <c r="F10" s="25"/>
      <c r="G10" s="79"/>
      <c r="H10" s="80"/>
      <c r="I10" s="2">
        <v>0</v>
      </c>
      <c r="J10" s="3">
        <v>0</v>
      </c>
      <c r="K10" s="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4">
        <v>0</v>
      </c>
      <c r="R10" s="4">
        <f t="shared" ref="R10:R11" si="2">SUM(K10:N10)</f>
        <v>0</v>
      </c>
    </row>
    <row r="11" spans="1:18" ht="13.5" thickBot="1">
      <c r="A11" s="6"/>
      <c r="B11" s="7"/>
      <c r="C11" s="5"/>
      <c r="D11" s="23"/>
      <c r="E11" s="25"/>
      <c r="F11" s="25"/>
      <c r="G11" s="79"/>
      <c r="H11" s="80"/>
      <c r="I11" s="2">
        <v>0</v>
      </c>
      <c r="J11" s="3">
        <v>0</v>
      </c>
      <c r="K11" s="20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4">
        <v>0</v>
      </c>
      <c r="R11" s="4">
        <f t="shared" si="2"/>
        <v>0</v>
      </c>
    </row>
    <row r="12" spans="1:18" ht="13.5" thickBot="1">
      <c r="A12" s="10"/>
      <c r="B12" s="11"/>
      <c r="C12" s="12"/>
      <c r="D12" s="24"/>
      <c r="E12" s="26"/>
      <c r="F12" s="27"/>
      <c r="G12" s="99"/>
      <c r="H12" s="100"/>
      <c r="I12" s="13">
        <f>SUM(I6:I11)</f>
        <v>8</v>
      </c>
      <c r="J12" s="19"/>
      <c r="K12" s="21"/>
      <c r="L12" s="16"/>
      <c r="M12" s="16"/>
      <c r="N12" s="15"/>
      <c r="O12" s="16"/>
      <c r="P12" s="16"/>
      <c r="Q12" s="14"/>
      <c r="R12" s="15"/>
    </row>
    <row r="13" spans="1:18" ht="13.5" thickBot="1">
      <c r="A13" s="1"/>
      <c r="B13" s="9"/>
      <c r="C13" s="9"/>
      <c r="D13" s="1"/>
      <c r="K13" s="39">
        <f>SUM(K6:K12)</f>
        <v>12728.580000000002</v>
      </c>
      <c r="N13" s="39">
        <f>SUM(N6:N12)</f>
        <v>3522.85</v>
      </c>
      <c r="R13" s="39">
        <f>SUM(R6:R12)</f>
        <v>16251.429999999998</v>
      </c>
    </row>
    <row r="14" spans="1:18">
      <c r="A14" s="40"/>
    </row>
    <row r="18" spans="7:7">
      <c r="G18" s="28"/>
    </row>
  </sheetData>
  <mergeCells count="28">
    <mergeCell ref="A2:N2"/>
    <mergeCell ref="A3:A5"/>
    <mergeCell ref="B3:B5"/>
    <mergeCell ref="C3:C5"/>
    <mergeCell ref="D3:D5"/>
    <mergeCell ref="E3:F3"/>
    <mergeCell ref="G3:K3"/>
    <mergeCell ref="L3:N3"/>
    <mergeCell ref="O3:Q3"/>
    <mergeCell ref="E4:F4"/>
    <mergeCell ref="G4:H5"/>
    <mergeCell ref="I4:I5"/>
    <mergeCell ref="J4:J5"/>
    <mergeCell ref="K4:K5"/>
    <mergeCell ref="L4:L5"/>
    <mergeCell ref="M4:M5"/>
    <mergeCell ref="N4:N5"/>
    <mergeCell ref="O4:O5"/>
    <mergeCell ref="G11:H11"/>
    <mergeCell ref="G12:H12"/>
    <mergeCell ref="P4:P5"/>
    <mergeCell ref="Q4:Q5"/>
    <mergeCell ref="R4:R5"/>
    <mergeCell ref="G6:H6"/>
    <mergeCell ref="G7:H7"/>
    <mergeCell ref="G10:H10"/>
    <mergeCell ref="G8:H8"/>
    <mergeCell ref="G9:H9"/>
  </mergeCells>
  <pageMargins left="0.15748031496062992" right="0.15748031496062992" top="0.78740157480314965" bottom="0.78740157480314965" header="0.31496062992125984" footer="0.31496062992125984"/>
  <pageSetup paperSize="9" scale="7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6"/>
  <sheetViews>
    <sheetView workbookViewId="0">
      <selection activeCell="A17" sqref="A17"/>
    </sheetView>
  </sheetViews>
  <sheetFormatPr defaultRowHeight="12.75"/>
  <cols>
    <col min="1" max="1" width="19.28515625" bestFit="1" customWidth="1"/>
    <col min="2" max="2" width="10.28515625" bestFit="1" customWidth="1"/>
    <col min="3" max="3" width="13.85546875" bestFit="1" customWidth="1"/>
    <col min="4" max="4" width="23.7109375" bestFit="1" customWidth="1"/>
    <col min="5" max="6" width="6.5703125" customWidth="1"/>
    <col min="8" max="8" width="8.5703125" customWidth="1"/>
    <col min="10" max="10" width="8.42578125" customWidth="1"/>
    <col min="11" max="11" width="9.140625" customWidth="1"/>
    <col min="16" max="16" width="8" customWidth="1"/>
    <col min="17" max="17" width="8.140625" customWidth="1"/>
    <col min="18" max="18" width="9.85546875" bestFit="1" customWidth="1"/>
  </cols>
  <sheetData>
    <row r="1" spans="1:18" ht="13.5" thickBot="1"/>
    <row r="2" spans="1:18" ht="13.5" thickBot="1">
      <c r="A2" s="104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37"/>
      <c r="P2" s="33" t="s">
        <v>1</v>
      </c>
      <c r="Q2" s="29"/>
      <c r="R2" s="38">
        <v>44743</v>
      </c>
    </row>
    <row r="3" spans="1:18" ht="12.75" customHeight="1" thickBot="1">
      <c r="A3" s="115" t="s">
        <v>2</v>
      </c>
      <c r="B3" s="118" t="s">
        <v>3</v>
      </c>
      <c r="C3" s="121" t="s">
        <v>4</v>
      </c>
      <c r="D3" s="124" t="s">
        <v>5</v>
      </c>
      <c r="E3" s="108" t="s">
        <v>16</v>
      </c>
      <c r="F3" s="109"/>
      <c r="G3" s="110" t="s">
        <v>6</v>
      </c>
      <c r="H3" s="111"/>
      <c r="I3" s="111"/>
      <c r="J3" s="111"/>
      <c r="K3" s="112"/>
      <c r="L3" s="113" t="s">
        <v>7</v>
      </c>
      <c r="M3" s="114"/>
      <c r="N3" s="114"/>
      <c r="O3" s="96" t="s">
        <v>8</v>
      </c>
      <c r="P3" s="97"/>
      <c r="Q3" s="98"/>
      <c r="R3" s="32" t="s">
        <v>9</v>
      </c>
    </row>
    <row r="4" spans="1:18" ht="12.75" customHeight="1" thickBot="1">
      <c r="A4" s="116"/>
      <c r="B4" s="119"/>
      <c r="C4" s="122"/>
      <c r="D4" s="125"/>
      <c r="E4" s="106" t="s">
        <v>17</v>
      </c>
      <c r="F4" s="107"/>
      <c r="G4" s="81" t="s">
        <v>10</v>
      </c>
      <c r="H4" s="82"/>
      <c r="I4" s="85" t="s">
        <v>11</v>
      </c>
      <c r="J4" s="87" t="s">
        <v>12</v>
      </c>
      <c r="K4" s="87" t="s">
        <v>9</v>
      </c>
      <c r="L4" s="89" t="s">
        <v>13</v>
      </c>
      <c r="M4" s="91" t="s">
        <v>12</v>
      </c>
      <c r="N4" s="93" t="s">
        <v>9</v>
      </c>
      <c r="O4" s="95" t="s">
        <v>13</v>
      </c>
      <c r="P4" s="101" t="s">
        <v>12</v>
      </c>
      <c r="Q4" s="102" t="s">
        <v>9</v>
      </c>
      <c r="R4" s="75" t="s">
        <v>12</v>
      </c>
    </row>
    <row r="5" spans="1:18" ht="13.5" customHeight="1" thickBot="1">
      <c r="A5" s="117"/>
      <c r="B5" s="120"/>
      <c r="C5" s="123"/>
      <c r="D5" s="126"/>
      <c r="E5" s="41" t="s">
        <v>14</v>
      </c>
      <c r="F5" s="31" t="s">
        <v>15</v>
      </c>
      <c r="G5" s="83"/>
      <c r="H5" s="84"/>
      <c r="I5" s="86"/>
      <c r="J5" s="88"/>
      <c r="K5" s="88"/>
      <c r="L5" s="90"/>
      <c r="M5" s="92"/>
      <c r="N5" s="94"/>
      <c r="O5" s="90"/>
      <c r="P5" s="92"/>
      <c r="Q5" s="103"/>
      <c r="R5" s="76"/>
    </row>
    <row r="6" spans="1:18" ht="13.5" customHeight="1" thickBot="1">
      <c r="A6" s="34"/>
      <c r="B6" s="35"/>
      <c r="C6" s="5"/>
      <c r="D6" s="22"/>
      <c r="E6" s="36"/>
      <c r="F6" s="36"/>
      <c r="G6" s="77"/>
      <c r="H6" s="78"/>
      <c r="I6" s="2">
        <v>0</v>
      </c>
      <c r="J6" s="3">
        <v>0</v>
      </c>
      <c r="K6" s="3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4">
        <v>0</v>
      </c>
      <c r="R6" s="4">
        <f t="shared" ref="R6:R9" si="0">SUM(K6:N6)</f>
        <v>0</v>
      </c>
    </row>
    <row r="7" spans="1:18" ht="13.5" customHeight="1" thickBot="1">
      <c r="A7" s="18"/>
      <c r="B7" s="17"/>
      <c r="C7" s="5"/>
      <c r="D7" s="22"/>
      <c r="E7" s="36"/>
      <c r="F7" s="36"/>
      <c r="G7" s="79"/>
      <c r="H7" s="80"/>
      <c r="I7" s="2">
        <v>0</v>
      </c>
      <c r="J7" s="3">
        <v>0</v>
      </c>
      <c r="K7" s="3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4">
        <v>0</v>
      </c>
      <c r="R7" s="4">
        <f t="shared" si="0"/>
        <v>0</v>
      </c>
    </row>
    <row r="8" spans="1:18" ht="13.5" thickBot="1">
      <c r="A8" s="6"/>
      <c r="B8" s="7"/>
      <c r="C8" s="5"/>
      <c r="D8" s="22"/>
      <c r="E8" s="25"/>
      <c r="F8" s="25"/>
      <c r="G8" s="79"/>
      <c r="H8" s="80"/>
      <c r="I8" s="2">
        <v>0</v>
      </c>
      <c r="J8" s="3">
        <v>0</v>
      </c>
      <c r="K8" s="3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4">
        <v>0</v>
      </c>
      <c r="R8" s="4">
        <f t="shared" si="0"/>
        <v>0</v>
      </c>
    </row>
    <row r="9" spans="1:18" ht="13.5" thickBot="1">
      <c r="A9" s="6"/>
      <c r="B9" s="7"/>
      <c r="C9" s="5"/>
      <c r="D9" s="23"/>
      <c r="E9" s="25"/>
      <c r="F9" s="25"/>
      <c r="G9" s="79"/>
      <c r="H9" s="80"/>
      <c r="I9" s="2">
        <v>0</v>
      </c>
      <c r="J9" s="3">
        <v>0</v>
      </c>
      <c r="K9" s="20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4">
        <v>0</v>
      </c>
      <c r="R9" s="4">
        <f t="shared" si="0"/>
        <v>0</v>
      </c>
    </row>
    <row r="10" spans="1:18" ht="13.5" thickBot="1">
      <c r="A10" s="10"/>
      <c r="B10" s="11"/>
      <c r="C10" s="12"/>
      <c r="D10" s="24"/>
      <c r="E10" s="26"/>
      <c r="F10" s="27"/>
      <c r="G10" s="99"/>
      <c r="H10" s="100"/>
      <c r="I10" s="13">
        <f>SUM(I6:I9)</f>
        <v>0</v>
      </c>
      <c r="J10" s="19"/>
      <c r="K10" s="21"/>
      <c r="L10" s="16"/>
      <c r="M10" s="16"/>
      <c r="N10" s="15"/>
      <c r="O10" s="16"/>
      <c r="P10" s="16"/>
      <c r="Q10" s="14"/>
      <c r="R10" s="15"/>
    </row>
    <row r="11" spans="1:18" ht="13.5" thickBot="1">
      <c r="A11" s="1"/>
      <c r="B11" s="9"/>
      <c r="C11" s="9"/>
      <c r="D11" s="1"/>
      <c r="K11" s="39">
        <f>SUM(K6:K10)</f>
        <v>0</v>
      </c>
      <c r="N11" s="39">
        <f>SUM(N6:N10)</f>
        <v>0</v>
      </c>
      <c r="R11" s="39">
        <f>SUM(R6:R10)</f>
        <v>0</v>
      </c>
    </row>
    <row r="12" spans="1:18">
      <c r="A12" s="40"/>
    </row>
    <row r="16" spans="1:18" ht="15.75">
      <c r="A16" s="74" t="s">
        <v>90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</row>
  </sheetData>
  <mergeCells count="27">
    <mergeCell ref="A2:N2"/>
    <mergeCell ref="A3:A5"/>
    <mergeCell ref="E3:F3"/>
    <mergeCell ref="M4:M5"/>
    <mergeCell ref="N4:N5"/>
    <mergeCell ref="B3:B5"/>
    <mergeCell ref="C3:C5"/>
    <mergeCell ref="D3:D5"/>
    <mergeCell ref="J4:J5"/>
    <mergeCell ref="K4:K5"/>
    <mergeCell ref="E4:F4"/>
    <mergeCell ref="G4:H5"/>
    <mergeCell ref="I4:I5"/>
    <mergeCell ref="A16:R16"/>
    <mergeCell ref="G3:K3"/>
    <mergeCell ref="L3:N3"/>
    <mergeCell ref="O3:Q3"/>
    <mergeCell ref="L4:L5"/>
    <mergeCell ref="G8:H8"/>
    <mergeCell ref="G9:H9"/>
    <mergeCell ref="Q4:Q5"/>
    <mergeCell ref="R4:R5"/>
    <mergeCell ref="G10:H10"/>
    <mergeCell ref="O4:O5"/>
    <mergeCell ref="P4:P5"/>
    <mergeCell ref="G6:H6"/>
    <mergeCell ref="G7:H7"/>
  </mergeCells>
  <pageMargins left="0.23622047244094491" right="0.19685039370078741" top="0.78740157480314965" bottom="0.78740157480314965" header="0.31496062992125984" footer="0.31496062992125984"/>
  <pageSetup paperSize="9" scale="7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"/>
  <sheetViews>
    <sheetView workbookViewId="0">
      <selection activeCell="A7" sqref="A7:C7"/>
    </sheetView>
  </sheetViews>
  <sheetFormatPr defaultRowHeight="12.75"/>
  <cols>
    <col min="1" max="1" width="19.28515625" bestFit="1" customWidth="1"/>
    <col min="2" max="2" width="10.28515625" bestFit="1" customWidth="1"/>
    <col min="3" max="3" width="13.85546875" bestFit="1" customWidth="1"/>
    <col min="4" max="4" width="23.7109375" bestFit="1" customWidth="1"/>
    <col min="5" max="6" width="6.5703125" customWidth="1"/>
    <col min="8" max="8" width="8.5703125" customWidth="1"/>
    <col min="10" max="10" width="8.42578125" customWidth="1"/>
    <col min="11" max="11" width="9.140625" customWidth="1"/>
    <col min="16" max="16" width="8" customWidth="1"/>
    <col min="17" max="17" width="8.140625" customWidth="1"/>
    <col min="18" max="18" width="9.85546875" bestFit="1" customWidth="1"/>
  </cols>
  <sheetData>
    <row r="1" spans="1:18" ht="13.5" thickBot="1"/>
    <row r="2" spans="1:18" ht="13.5" thickBot="1">
      <c r="A2" s="104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37"/>
      <c r="P2" s="33" t="s">
        <v>1</v>
      </c>
      <c r="Q2" s="29"/>
      <c r="R2" s="38">
        <v>44774</v>
      </c>
    </row>
    <row r="3" spans="1:18" ht="12.75" customHeight="1" thickBot="1">
      <c r="A3" s="115" t="s">
        <v>2</v>
      </c>
      <c r="B3" s="118" t="s">
        <v>3</v>
      </c>
      <c r="C3" s="121" t="s">
        <v>4</v>
      </c>
      <c r="D3" s="124" t="s">
        <v>5</v>
      </c>
      <c r="E3" s="108" t="s">
        <v>16</v>
      </c>
      <c r="F3" s="109"/>
      <c r="G3" s="110" t="s">
        <v>6</v>
      </c>
      <c r="H3" s="111"/>
      <c r="I3" s="111"/>
      <c r="J3" s="111"/>
      <c r="K3" s="112"/>
      <c r="L3" s="113" t="s">
        <v>7</v>
      </c>
      <c r="M3" s="114"/>
      <c r="N3" s="114"/>
      <c r="O3" s="96" t="s">
        <v>8</v>
      </c>
      <c r="P3" s="97"/>
      <c r="Q3" s="98"/>
      <c r="R3" s="32" t="s">
        <v>9</v>
      </c>
    </row>
    <row r="4" spans="1:18" ht="12.75" customHeight="1" thickBot="1">
      <c r="A4" s="116"/>
      <c r="B4" s="119"/>
      <c r="C4" s="122"/>
      <c r="D4" s="125"/>
      <c r="E4" s="106" t="s">
        <v>17</v>
      </c>
      <c r="F4" s="107"/>
      <c r="G4" s="81" t="s">
        <v>10</v>
      </c>
      <c r="H4" s="82"/>
      <c r="I4" s="85" t="s">
        <v>11</v>
      </c>
      <c r="J4" s="87" t="s">
        <v>12</v>
      </c>
      <c r="K4" s="87" t="s">
        <v>9</v>
      </c>
      <c r="L4" s="89" t="s">
        <v>13</v>
      </c>
      <c r="M4" s="91" t="s">
        <v>12</v>
      </c>
      <c r="N4" s="93" t="s">
        <v>9</v>
      </c>
      <c r="O4" s="95" t="s">
        <v>13</v>
      </c>
      <c r="P4" s="101" t="s">
        <v>12</v>
      </c>
      <c r="Q4" s="102" t="s">
        <v>9</v>
      </c>
      <c r="R4" s="75" t="s">
        <v>12</v>
      </c>
    </row>
    <row r="5" spans="1:18" ht="13.5" customHeight="1" thickBot="1">
      <c r="A5" s="117"/>
      <c r="B5" s="120"/>
      <c r="C5" s="123"/>
      <c r="D5" s="126"/>
      <c r="E5" s="41" t="s">
        <v>14</v>
      </c>
      <c r="F5" s="31" t="s">
        <v>15</v>
      </c>
      <c r="G5" s="83"/>
      <c r="H5" s="84"/>
      <c r="I5" s="86"/>
      <c r="J5" s="88"/>
      <c r="K5" s="88"/>
      <c r="L5" s="90"/>
      <c r="M5" s="92"/>
      <c r="N5" s="94"/>
      <c r="O5" s="90"/>
      <c r="P5" s="92"/>
      <c r="Q5" s="103"/>
      <c r="R5" s="76"/>
    </row>
    <row r="6" spans="1:18" ht="13.5" customHeight="1" thickBot="1">
      <c r="A6" s="34" t="s">
        <v>19</v>
      </c>
      <c r="B6" s="35">
        <v>3383</v>
      </c>
      <c r="C6" s="5" t="s">
        <v>20</v>
      </c>
      <c r="D6" s="23" t="s">
        <v>91</v>
      </c>
      <c r="E6" s="36">
        <v>44788</v>
      </c>
      <c r="F6" s="36">
        <v>44791</v>
      </c>
      <c r="G6" s="77" t="s">
        <v>24</v>
      </c>
      <c r="H6" s="78"/>
      <c r="I6" s="2">
        <v>1</v>
      </c>
      <c r="J6" s="3">
        <v>6059.08</v>
      </c>
      <c r="K6" s="3">
        <v>6059.08</v>
      </c>
      <c r="L6" s="8">
        <v>0</v>
      </c>
      <c r="M6" s="8">
        <v>0</v>
      </c>
      <c r="N6" s="8">
        <v>1925.81</v>
      </c>
      <c r="O6" s="8">
        <v>0</v>
      </c>
      <c r="P6" s="8">
        <v>0</v>
      </c>
      <c r="Q6" s="4">
        <v>0</v>
      </c>
      <c r="R6" s="4">
        <f t="shared" ref="R6:R9" si="0">SUM(K6:N6)</f>
        <v>7984.8899999999994</v>
      </c>
    </row>
    <row r="7" spans="1:18" ht="13.5" customHeight="1" thickBot="1">
      <c r="A7" s="18" t="s">
        <v>22</v>
      </c>
      <c r="B7" s="17">
        <v>2274</v>
      </c>
      <c r="C7" s="5" t="s">
        <v>23</v>
      </c>
      <c r="D7" s="23" t="s">
        <v>91</v>
      </c>
      <c r="E7" s="36">
        <v>44788</v>
      </c>
      <c r="F7" s="36">
        <v>44791</v>
      </c>
      <c r="G7" s="77" t="s">
        <v>24</v>
      </c>
      <c r="H7" s="78"/>
      <c r="I7" s="2">
        <v>1</v>
      </c>
      <c r="J7" s="3">
        <v>7092.82</v>
      </c>
      <c r="K7" s="3">
        <v>7092.82</v>
      </c>
      <c r="L7" s="8">
        <v>0</v>
      </c>
      <c r="M7" s="8">
        <v>0</v>
      </c>
      <c r="N7" s="8">
        <v>1883.17</v>
      </c>
      <c r="O7" s="8">
        <v>0</v>
      </c>
      <c r="P7" s="8">
        <v>0</v>
      </c>
      <c r="Q7" s="4">
        <v>0</v>
      </c>
      <c r="R7" s="4">
        <f t="shared" si="0"/>
        <v>8975.99</v>
      </c>
    </row>
    <row r="8" spans="1:18" s="68" customFormat="1" thickBot="1">
      <c r="A8" s="34" t="s">
        <v>19</v>
      </c>
      <c r="B8" s="35">
        <v>3383</v>
      </c>
      <c r="C8" s="5" t="s">
        <v>20</v>
      </c>
      <c r="D8" s="23" t="s">
        <v>92</v>
      </c>
      <c r="E8" s="64">
        <v>44803</v>
      </c>
      <c r="F8" s="64">
        <v>44805</v>
      </c>
      <c r="G8" s="77" t="s">
        <v>62</v>
      </c>
      <c r="H8" s="78"/>
      <c r="I8" s="67">
        <v>1</v>
      </c>
      <c r="J8" s="3">
        <v>5981.68</v>
      </c>
      <c r="K8" s="3">
        <v>5981.68</v>
      </c>
      <c r="L8" s="69">
        <v>0</v>
      </c>
      <c r="M8" s="69">
        <v>0</v>
      </c>
      <c r="N8" s="69">
        <v>1875.8</v>
      </c>
      <c r="O8" s="69">
        <v>0</v>
      </c>
      <c r="P8" s="69">
        <v>0</v>
      </c>
      <c r="Q8" s="4">
        <v>0</v>
      </c>
      <c r="R8" s="4">
        <f t="shared" si="0"/>
        <v>7857.4800000000005</v>
      </c>
    </row>
    <row r="9" spans="1:18" ht="13.5" thickBot="1">
      <c r="A9" s="6"/>
      <c r="B9" s="7"/>
      <c r="C9" s="5"/>
      <c r="D9" s="23"/>
      <c r="E9" s="25"/>
      <c r="F9" s="25"/>
      <c r="G9" s="79"/>
      <c r="H9" s="80"/>
      <c r="I9" s="2">
        <v>0</v>
      </c>
      <c r="J9" s="3">
        <v>0</v>
      </c>
      <c r="K9" s="20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4">
        <v>0</v>
      </c>
      <c r="R9" s="4">
        <f t="shared" si="0"/>
        <v>0</v>
      </c>
    </row>
    <row r="10" spans="1:18" ht="13.5" thickBot="1">
      <c r="A10" s="10"/>
      <c r="B10" s="11"/>
      <c r="C10" s="12"/>
      <c r="D10" s="24"/>
      <c r="E10" s="26"/>
      <c r="F10" s="27"/>
      <c r="G10" s="99"/>
      <c r="H10" s="100"/>
      <c r="I10" s="13">
        <f>SUM(I6:I9)</f>
        <v>3</v>
      </c>
      <c r="J10" s="19"/>
      <c r="K10" s="21"/>
      <c r="L10" s="16"/>
      <c r="M10" s="16"/>
      <c r="N10" s="15"/>
      <c r="O10" s="16"/>
      <c r="P10" s="16"/>
      <c r="Q10" s="14"/>
      <c r="R10" s="15"/>
    </row>
    <row r="11" spans="1:18" ht="13.5" thickBot="1">
      <c r="A11" s="1"/>
      <c r="B11" s="9"/>
      <c r="C11" s="9"/>
      <c r="D11" s="1"/>
      <c r="K11" s="39">
        <f>SUM(K6:K10)</f>
        <v>19133.580000000002</v>
      </c>
      <c r="N11" s="39">
        <f>SUM(N6:N10)</f>
        <v>5684.78</v>
      </c>
      <c r="R11" s="39">
        <f>SUM(R6:R10)</f>
        <v>24818.359999999997</v>
      </c>
    </row>
    <row r="12" spans="1:18">
      <c r="A12" s="40"/>
    </row>
    <row r="16" spans="1:18">
      <c r="G16" s="28"/>
    </row>
  </sheetData>
  <mergeCells count="26">
    <mergeCell ref="G9:H9"/>
    <mergeCell ref="G10:H10"/>
    <mergeCell ref="P4:P5"/>
    <mergeCell ref="Q4:Q5"/>
    <mergeCell ref="R4:R5"/>
    <mergeCell ref="G6:H6"/>
    <mergeCell ref="G7:H7"/>
    <mergeCell ref="G8:H8"/>
    <mergeCell ref="O3:Q3"/>
    <mergeCell ref="E4:F4"/>
    <mergeCell ref="G4:H5"/>
    <mergeCell ref="I4:I5"/>
    <mergeCell ref="J4:J5"/>
    <mergeCell ref="K4:K5"/>
    <mergeCell ref="L4:L5"/>
    <mergeCell ref="M4:M5"/>
    <mergeCell ref="N4:N5"/>
    <mergeCell ref="O4:O5"/>
    <mergeCell ref="A2:N2"/>
    <mergeCell ref="A3:A5"/>
    <mergeCell ref="B3:B5"/>
    <mergeCell ref="C3:C5"/>
    <mergeCell ref="D3:D5"/>
    <mergeCell ref="E3:F3"/>
    <mergeCell ref="G3:K3"/>
    <mergeCell ref="L3:N3"/>
  </mergeCells>
  <pageMargins left="0.15748031496062992" right="0.15748031496062992" top="0.78740157480314965" bottom="0.78740157480314965" header="0.31496062992125984" footer="0.31496062992125984"/>
  <pageSetup paperSize="9" scale="7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selection activeCell="A13" sqref="A13"/>
    </sheetView>
  </sheetViews>
  <sheetFormatPr defaultRowHeight="12.75"/>
  <cols>
    <col min="1" max="1" width="19.28515625" bestFit="1" customWidth="1"/>
    <col min="2" max="2" width="10.28515625" bestFit="1" customWidth="1"/>
    <col min="3" max="3" width="15" customWidth="1"/>
    <col min="4" max="4" width="27.7109375" customWidth="1"/>
    <col min="5" max="6" width="6.5703125" customWidth="1"/>
    <col min="8" max="8" width="8.5703125" customWidth="1"/>
    <col min="10" max="10" width="8.42578125" customWidth="1"/>
    <col min="11" max="11" width="9.140625" customWidth="1"/>
    <col min="16" max="16" width="8" customWidth="1"/>
    <col min="17" max="17" width="8.140625" customWidth="1"/>
    <col min="18" max="18" width="9.85546875" bestFit="1" customWidth="1"/>
  </cols>
  <sheetData>
    <row r="1" spans="1:18" ht="13.5" thickBot="1"/>
    <row r="2" spans="1:18" ht="13.5" thickBot="1">
      <c r="A2" s="104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37"/>
      <c r="P2" s="33" t="s">
        <v>1</v>
      </c>
      <c r="Q2" s="29"/>
      <c r="R2" s="38">
        <v>44805</v>
      </c>
    </row>
    <row r="3" spans="1:18" ht="12.75" customHeight="1" thickBot="1">
      <c r="A3" s="115" t="s">
        <v>2</v>
      </c>
      <c r="B3" s="118" t="s">
        <v>3</v>
      </c>
      <c r="C3" s="121" t="s">
        <v>4</v>
      </c>
      <c r="D3" s="124" t="s">
        <v>5</v>
      </c>
      <c r="E3" s="108" t="s">
        <v>16</v>
      </c>
      <c r="F3" s="109"/>
      <c r="G3" s="110" t="s">
        <v>6</v>
      </c>
      <c r="H3" s="111"/>
      <c r="I3" s="111"/>
      <c r="J3" s="111"/>
      <c r="K3" s="112"/>
      <c r="L3" s="113" t="s">
        <v>7</v>
      </c>
      <c r="M3" s="114"/>
      <c r="N3" s="114"/>
      <c r="O3" s="96" t="s">
        <v>8</v>
      </c>
      <c r="P3" s="97"/>
      <c r="Q3" s="98"/>
      <c r="R3" s="32" t="s">
        <v>9</v>
      </c>
    </row>
    <row r="4" spans="1:18" ht="12.75" customHeight="1" thickBot="1">
      <c r="A4" s="116"/>
      <c r="B4" s="119"/>
      <c r="C4" s="122"/>
      <c r="D4" s="125"/>
      <c r="E4" s="106" t="s">
        <v>17</v>
      </c>
      <c r="F4" s="107"/>
      <c r="G4" s="81" t="s">
        <v>10</v>
      </c>
      <c r="H4" s="82"/>
      <c r="I4" s="85" t="s">
        <v>11</v>
      </c>
      <c r="J4" s="87" t="s">
        <v>12</v>
      </c>
      <c r="K4" s="87" t="s">
        <v>9</v>
      </c>
      <c r="L4" s="89" t="s">
        <v>13</v>
      </c>
      <c r="M4" s="91" t="s">
        <v>12</v>
      </c>
      <c r="N4" s="93" t="s">
        <v>9</v>
      </c>
      <c r="O4" s="95" t="s">
        <v>13</v>
      </c>
      <c r="P4" s="101" t="s">
        <v>12</v>
      </c>
      <c r="Q4" s="102" t="s">
        <v>9</v>
      </c>
      <c r="R4" s="75" t="s">
        <v>12</v>
      </c>
    </row>
    <row r="5" spans="1:18" ht="13.5" customHeight="1" thickBot="1">
      <c r="A5" s="117"/>
      <c r="B5" s="120"/>
      <c r="C5" s="123"/>
      <c r="D5" s="126"/>
      <c r="E5" s="41" t="s">
        <v>14</v>
      </c>
      <c r="F5" s="31" t="s">
        <v>15</v>
      </c>
      <c r="G5" s="83"/>
      <c r="H5" s="84"/>
      <c r="I5" s="86"/>
      <c r="J5" s="88"/>
      <c r="K5" s="88"/>
      <c r="L5" s="90"/>
      <c r="M5" s="92"/>
      <c r="N5" s="94"/>
      <c r="O5" s="90"/>
      <c r="P5" s="92"/>
      <c r="Q5" s="103"/>
      <c r="R5" s="76"/>
    </row>
    <row r="6" spans="1:18" ht="13.5" customHeight="1" thickBot="1">
      <c r="A6" s="34" t="s">
        <v>70</v>
      </c>
      <c r="B6" s="35">
        <v>2771</v>
      </c>
      <c r="C6" s="5" t="s">
        <v>74</v>
      </c>
      <c r="D6" s="22" t="s">
        <v>93</v>
      </c>
      <c r="E6" s="36">
        <v>44817</v>
      </c>
      <c r="F6" s="36">
        <v>44820</v>
      </c>
      <c r="G6" s="77" t="s">
        <v>24</v>
      </c>
      <c r="H6" s="78"/>
      <c r="I6" s="2">
        <v>2</v>
      </c>
      <c r="J6" s="3">
        <v>3025.21</v>
      </c>
      <c r="K6" s="3">
        <v>3025.21</v>
      </c>
      <c r="L6" s="8">
        <v>0</v>
      </c>
      <c r="M6" s="8">
        <v>0</v>
      </c>
      <c r="N6" s="8">
        <v>1446.6</v>
      </c>
      <c r="O6" s="8">
        <v>0</v>
      </c>
      <c r="P6" s="8">
        <v>0</v>
      </c>
      <c r="Q6" s="4">
        <v>0</v>
      </c>
      <c r="R6" s="4">
        <f t="shared" ref="R6:R15" si="0">SUM(K6:N6)</f>
        <v>4471.8099999999995</v>
      </c>
    </row>
    <row r="7" spans="1:18" ht="13.5" customHeight="1" thickBot="1">
      <c r="A7" s="44" t="s">
        <v>30</v>
      </c>
      <c r="B7" s="7">
        <v>3192</v>
      </c>
      <c r="C7" s="5" t="s">
        <v>31</v>
      </c>
      <c r="D7" s="22" t="s">
        <v>96</v>
      </c>
      <c r="E7" s="36">
        <v>44873</v>
      </c>
      <c r="F7" s="36">
        <v>44874</v>
      </c>
      <c r="G7" s="77" t="s">
        <v>97</v>
      </c>
      <c r="H7" s="78"/>
      <c r="I7" s="2">
        <v>2</v>
      </c>
      <c r="J7" s="3">
        <v>1489.62</v>
      </c>
      <c r="K7" s="3">
        <v>1489.62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4">
        <v>0</v>
      </c>
      <c r="R7" s="4">
        <f t="shared" ref="R7:R12" si="1">SUM(K7:N7)</f>
        <v>1489.62</v>
      </c>
    </row>
    <row r="8" spans="1:18" ht="13.5" customHeight="1" thickBot="1">
      <c r="A8" s="42" t="s">
        <v>94</v>
      </c>
      <c r="B8" s="70">
        <v>2382</v>
      </c>
      <c r="C8" s="5" t="s">
        <v>95</v>
      </c>
      <c r="D8" s="22" t="s">
        <v>96</v>
      </c>
      <c r="E8" s="36">
        <v>44873</v>
      </c>
      <c r="F8" s="36">
        <v>44874</v>
      </c>
      <c r="G8" s="77" t="s">
        <v>97</v>
      </c>
      <c r="H8" s="78"/>
      <c r="I8" s="2">
        <v>2</v>
      </c>
      <c r="J8" s="3">
        <v>1489.62</v>
      </c>
      <c r="K8" s="3">
        <v>1489.62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4">
        <v>0</v>
      </c>
      <c r="R8" s="4">
        <f t="shared" si="1"/>
        <v>1489.62</v>
      </c>
    </row>
    <row r="9" spans="1:18" ht="13.5" customHeight="1" thickBot="1">
      <c r="A9" s="34" t="s">
        <v>19</v>
      </c>
      <c r="B9" s="35">
        <v>3383</v>
      </c>
      <c r="C9" s="5" t="s">
        <v>20</v>
      </c>
      <c r="D9" s="22" t="s">
        <v>98</v>
      </c>
      <c r="E9" s="36">
        <v>44823</v>
      </c>
      <c r="F9" s="36">
        <v>44823</v>
      </c>
      <c r="G9" s="77" t="s">
        <v>62</v>
      </c>
      <c r="H9" s="78"/>
      <c r="I9" s="2">
        <v>2</v>
      </c>
      <c r="J9" s="3">
        <v>5122.2700000000004</v>
      </c>
      <c r="K9" s="3">
        <v>5122.2700000000004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4">
        <v>0</v>
      </c>
      <c r="R9" s="4">
        <f t="shared" si="1"/>
        <v>5122.2700000000004</v>
      </c>
    </row>
    <row r="10" spans="1:18" ht="13.5" customHeight="1" thickBot="1">
      <c r="A10" s="34" t="s">
        <v>19</v>
      </c>
      <c r="B10" s="35">
        <v>3383</v>
      </c>
      <c r="C10" s="5" t="s">
        <v>20</v>
      </c>
      <c r="D10" s="22" t="s">
        <v>99</v>
      </c>
      <c r="E10" s="36">
        <v>44824</v>
      </c>
      <c r="F10" s="36">
        <v>44825</v>
      </c>
      <c r="G10" s="77" t="s">
        <v>24</v>
      </c>
      <c r="H10" s="78"/>
      <c r="I10" s="2">
        <v>2</v>
      </c>
      <c r="J10" s="3">
        <v>6090.14</v>
      </c>
      <c r="K10" s="3">
        <v>6090.14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4">
        <v>0</v>
      </c>
      <c r="R10" s="4">
        <f t="shared" si="1"/>
        <v>6090.14</v>
      </c>
    </row>
    <row r="11" spans="1:18" ht="13.5" customHeight="1" thickBot="1">
      <c r="A11" s="18" t="s">
        <v>22</v>
      </c>
      <c r="B11" s="17">
        <v>2274</v>
      </c>
      <c r="C11" s="5" t="s">
        <v>23</v>
      </c>
      <c r="D11" s="22" t="s">
        <v>99</v>
      </c>
      <c r="E11" s="36">
        <v>44824</v>
      </c>
      <c r="F11" s="36">
        <v>44825</v>
      </c>
      <c r="G11" s="77" t="s">
        <v>24</v>
      </c>
      <c r="H11" s="78"/>
      <c r="I11" s="2">
        <v>2</v>
      </c>
      <c r="J11" s="3">
        <v>6090.14</v>
      </c>
      <c r="K11" s="3">
        <v>6090.14</v>
      </c>
      <c r="L11" s="8">
        <v>0</v>
      </c>
      <c r="M11" s="8">
        <v>0</v>
      </c>
      <c r="N11" s="8">
        <v>936.97</v>
      </c>
      <c r="O11" s="8">
        <v>0</v>
      </c>
      <c r="P11" s="8">
        <v>0</v>
      </c>
      <c r="Q11" s="4">
        <v>0</v>
      </c>
      <c r="R11" s="4">
        <f t="shared" si="1"/>
        <v>7027.1100000000006</v>
      </c>
    </row>
    <row r="12" spans="1:18" ht="13.5" customHeight="1" thickBot="1">
      <c r="A12" s="42" t="s">
        <v>94</v>
      </c>
      <c r="B12" s="70">
        <v>2382</v>
      </c>
      <c r="C12" s="5" t="s">
        <v>95</v>
      </c>
      <c r="D12" s="22" t="s">
        <v>100</v>
      </c>
      <c r="E12" s="36">
        <v>44826</v>
      </c>
      <c r="F12" s="36">
        <v>44828</v>
      </c>
      <c r="G12" s="77" t="s">
        <v>62</v>
      </c>
      <c r="H12" s="78"/>
      <c r="I12" s="2">
        <v>2</v>
      </c>
      <c r="J12" s="3">
        <v>2458.8000000000002</v>
      </c>
      <c r="K12" s="3">
        <v>2458.8000000000002</v>
      </c>
      <c r="L12" s="8">
        <v>0</v>
      </c>
      <c r="M12" s="8">
        <v>0</v>
      </c>
      <c r="N12" s="8">
        <v>1280.82</v>
      </c>
      <c r="O12" s="8">
        <v>0</v>
      </c>
      <c r="P12" s="8">
        <v>0</v>
      </c>
      <c r="Q12" s="4">
        <v>0</v>
      </c>
      <c r="R12" s="4">
        <f t="shared" si="1"/>
        <v>3739.62</v>
      </c>
    </row>
    <row r="13" spans="1:18" ht="13.5" customHeight="1" thickBot="1">
      <c r="A13" s="42" t="s">
        <v>94</v>
      </c>
      <c r="B13" s="70">
        <v>2382</v>
      </c>
      <c r="C13" s="5" t="s">
        <v>95</v>
      </c>
      <c r="D13" s="22" t="s">
        <v>101</v>
      </c>
      <c r="E13" s="36">
        <v>44830</v>
      </c>
      <c r="F13" s="36">
        <v>44833</v>
      </c>
      <c r="G13" s="77" t="s">
        <v>103</v>
      </c>
      <c r="H13" s="78"/>
      <c r="I13" s="2">
        <v>2</v>
      </c>
      <c r="J13" s="3">
        <v>2982.22</v>
      </c>
      <c r="K13" s="3">
        <v>2982.22</v>
      </c>
      <c r="L13" s="8">
        <v>0</v>
      </c>
      <c r="M13" s="8">
        <v>0</v>
      </c>
      <c r="N13" s="8">
        <v>646.09</v>
      </c>
      <c r="O13" s="8">
        <v>0</v>
      </c>
      <c r="P13" s="8">
        <v>0</v>
      </c>
      <c r="Q13" s="4">
        <v>0</v>
      </c>
      <c r="R13" s="4">
        <f t="shared" si="0"/>
        <v>3628.31</v>
      </c>
    </row>
    <row r="14" spans="1:18" ht="13.5" customHeight="1" thickBot="1">
      <c r="A14" s="34" t="s">
        <v>19</v>
      </c>
      <c r="B14" s="35">
        <v>3383</v>
      </c>
      <c r="C14" s="5" t="s">
        <v>20</v>
      </c>
      <c r="D14" s="22" t="s">
        <v>102</v>
      </c>
      <c r="E14" s="64">
        <v>44831</v>
      </c>
      <c r="F14" s="64">
        <v>44833</v>
      </c>
      <c r="G14" s="77" t="s">
        <v>24</v>
      </c>
      <c r="H14" s="78"/>
      <c r="I14" s="2">
        <v>2</v>
      </c>
      <c r="J14" s="3">
        <v>2336.61</v>
      </c>
      <c r="K14" s="3">
        <v>2336.61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4">
        <v>0</v>
      </c>
      <c r="R14" s="4">
        <f t="shared" si="0"/>
        <v>2336.61</v>
      </c>
    </row>
    <row r="15" spans="1:18" ht="13.5" customHeight="1" thickBot="1">
      <c r="A15" s="18" t="s">
        <v>22</v>
      </c>
      <c r="B15" s="17">
        <v>2274</v>
      </c>
      <c r="C15" s="5" t="s">
        <v>23</v>
      </c>
      <c r="D15" s="22" t="s">
        <v>102</v>
      </c>
      <c r="E15" s="64">
        <v>44831</v>
      </c>
      <c r="F15" s="64">
        <v>44833</v>
      </c>
      <c r="G15" s="77" t="s">
        <v>24</v>
      </c>
      <c r="H15" s="78"/>
      <c r="I15" s="2">
        <v>2</v>
      </c>
      <c r="J15" s="3">
        <v>6114.28</v>
      </c>
      <c r="K15" s="3">
        <v>6114.28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4">
        <v>0</v>
      </c>
      <c r="R15" s="4">
        <f t="shared" si="0"/>
        <v>6114.28</v>
      </c>
    </row>
    <row r="16" spans="1:18" ht="13.5" thickBot="1">
      <c r="A16" s="10"/>
      <c r="B16" s="11"/>
      <c r="C16" s="12"/>
      <c r="D16" s="24"/>
      <c r="E16" s="26"/>
      <c r="F16" s="27"/>
      <c r="G16" s="99"/>
      <c r="H16" s="100"/>
      <c r="I16" s="13">
        <f>SUM(I6:I15)</f>
        <v>20</v>
      </c>
      <c r="J16" s="19"/>
      <c r="K16" s="21"/>
      <c r="L16" s="16"/>
      <c r="M16" s="16"/>
      <c r="N16" s="15"/>
      <c r="O16" s="16"/>
      <c r="P16" s="16"/>
      <c r="Q16" s="14"/>
      <c r="R16" s="15"/>
    </row>
    <row r="17" spans="1:18" ht="13.5" thickBot="1">
      <c r="A17" s="1"/>
      <c r="B17" s="9"/>
      <c r="C17" s="9"/>
      <c r="D17" s="1"/>
      <c r="K17" s="39">
        <f>SUM(K6:K16)</f>
        <v>37198.910000000003</v>
      </c>
      <c r="N17" s="39">
        <f>SUM(N6:N16)</f>
        <v>4310.4799999999996</v>
      </c>
      <c r="R17" s="39">
        <f>SUM(R6:R16)</f>
        <v>41509.39</v>
      </c>
    </row>
    <row r="18" spans="1:18">
      <c r="A18" s="40"/>
    </row>
    <row r="22" spans="1:18">
      <c r="G22" s="28"/>
    </row>
  </sheetData>
  <mergeCells count="32">
    <mergeCell ref="A2:N2"/>
    <mergeCell ref="A3:A5"/>
    <mergeCell ref="B3:B5"/>
    <mergeCell ref="C3:C5"/>
    <mergeCell ref="D3:D5"/>
    <mergeCell ref="E3:F3"/>
    <mergeCell ref="G3:K3"/>
    <mergeCell ref="L3:N3"/>
    <mergeCell ref="O3:Q3"/>
    <mergeCell ref="E4:F4"/>
    <mergeCell ref="G4:H5"/>
    <mergeCell ref="I4:I5"/>
    <mergeCell ref="J4:J5"/>
    <mergeCell ref="K4:K5"/>
    <mergeCell ref="L4:L5"/>
    <mergeCell ref="M4:M5"/>
    <mergeCell ref="N4:N5"/>
    <mergeCell ref="O4:O5"/>
    <mergeCell ref="G15:H15"/>
    <mergeCell ref="G16:H16"/>
    <mergeCell ref="P4:P5"/>
    <mergeCell ref="Q4:Q5"/>
    <mergeCell ref="R4:R5"/>
    <mergeCell ref="G6:H6"/>
    <mergeCell ref="G13:H13"/>
    <mergeCell ref="G14:H14"/>
    <mergeCell ref="G7:H7"/>
    <mergeCell ref="G8:H8"/>
    <mergeCell ref="G9:H9"/>
    <mergeCell ref="G10:H10"/>
    <mergeCell ref="G11:H11"/>
    <mergeCell ref="G12:H12"/>
  </mergeCells>
  <pageMargins left="0.17" right="0.23622047244094491" top="0.78740157480314965" bottom="0.78740157480314965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JAN-2022</vt:lpstr>
      <vt:lpstr>FEV-2022</vt:lpstr>
      <vt:lpstr>MAR-2022</vt:lpstr>
      <vt:lpstr>ABR-2022</vt:lpstr>
      <vt:lpstr>MAI-2022</vt:lpstr>
      <vt:lpstr>JUN-2022</vt:lpstr>
      <vt:lpstr>JUL-2022</vt:lpstr>
      <vt:lpstr>AGO-2022</vt:lpstr>
      <vt:lpstr>SET-2022</vt:lpstr>
      <vt:lpstr>OUT-2022</vt:lpstr>
      <vt:lpstr>NOV-2022</vt:lpstr>
      <vt:lpstr>DEZ-2022</vt:lpstr>
    </vt:vector>
  </TitlesOfParts>
  <Company>LAFEPE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Presidencia</dc:creator>
  <cp:lastModifiedBy>selmac</cp:lastModifiedBy>
  <cp:lastPrinted>2022-12-26T14:35:48Z</cp:lastPrinted>
  <dcterms:created xsi:type="dcterms:W3CDTF">2005-01-03T11:25:50Z</dcterms:created>
  <dcterms:modified xsi:type="dcterms:W3CDTF">2022-12-26T14:35:58Z</dcterms:modified>
</cp:coreProperties>
</file>