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10005" windowHeight="10005" activeTab="4"/>
  </bookViews>
  <sheets>
    <sheet name="FOLHA RESUMIDA" sheetId="4" r:id="rId1"/>
    <sheet name="FUNÇÃO" sheetId="5" r:id="rId2"/>
    <sheet name="SRA" sheetId="3" r:id="rId3"/>
    <sheet name="FÉRIAS" sheetId="6" r:id="rId4"/>
    <sheet name="JANEIRO" sheetId="2" r:id="rId5"/>
  </sheets>
  <definedNames>
    <definedName name="_xlnm._FilterDatabase" localSheetId="0" hidden="1">'FOLHA RESUMIDA'!$B$8:$M$516</definedName>
    <definedName name="_xlnm._FilterDatabase" localSheetId="4" hidden="1">JANEIRO!$A$5:$F$507</definedName>
    <definedName name="_xlnm.Print_Area" localSheetId="0">'FOLHA RESUMIDA'!$B$1:$L$517</definedName>
    <definedName name="_xlnm.Print_Titles" localSheetId="0">'FOLHA RESUMIDA'!$1:$8</definedName>
  </definedNames>
  <calcPr calcId="125725"/>
</workbook>
</file>

<file path=xl/calcChain.xml><?xml version="1.0" encoding="utf-8"?>
<calcChain xmlns="http://schemas.openxmlformats.org/spreadsheetml/2006/main">
  <c r="K10" i="4"/>
  <c r="L72"/>
  <c r="L73"/>
  <c r="L74"/>
  <c r="L75"/>
  <c r="L76"/>
  <c r="L77"/>
  <c r="J71"/>
  <c r="J72"/>
  <c r="J73"/>
  <c r="J74"/>
  <c r="J75"/>
  <c r="I71"/>
  <c r="I72"/>
  <c r="I73"/>
  <c r="I74"/>
  <c r="I75"/>
  <c r="H71"/>
  <c r="H72"/>
  <c r="H73"/>
  <c r="H74"/>
  <c r="H75"/>
  <c r="H76"/>
  <c r="H77"/>
  <c r="G71"/>
  <c r="G72"/>
  <c r="G73"/>
  <c r="G74"/>
  <c r="G75"/>
  <c r="G76"/>
  <c r="E73"/>
  <c r="E74"/>
  <c r="E75"/>
  <c r="E67"/>
  <c r="G67"/>
  <c r="H67"/>
  <c r="I67"/>
  <c r="J67"/>
  <c r="L67"/>
  <c r="E6" i="2"/>
  <c r="E7"/>
  <c r="E8"/>
  <c r="E9"/>
  <c r="E10"/>
  <c r="E11"/>
  <c r="E12"/>
  <c r="E13"/>
  <c r="E14"/>
  <c r="E15"/>
  <c r="E16"/>
  <c r="E18"/>
  <c r="E19"/>
  <c r="E20"/>
  <c r="E21"/>
  <c r="E22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7"/>
  <c r="E48"/>
  <c r="E49"/>
  <c r="E50"/>
  <c r="E51"/>
  <c r="E52"/>
  <c r="E53"/>
  <c r="E54"/>
  <c r="E55"/>
  <c r="E56"/>
  <c r="E57"/>
  <c r="E58"/>
  <c r="E59"/>
  <c r="E60"/>
  <c r="E62"/>
  <c r="E63"/>
  <c r="E64"/>
  <c r="E65"/>
  <c r="E66"/>
  <c r="E67"/>
  <c r="E68"/>
  <c r="E69"/>
  <c r="E70"/>
  <c r="E71"/>
  <c r="E72"/>
  <c r="E73"/>
  <c r="E74"/>
  <c r="E75"/>
  <c r="E76"/>
  <c r="E77"/>
  <c r="E78"/>
  <c r="E80"/>
  <c r="E81"/>
  <c r="E82"/>
  <c r="E83"/>
  <c r="E84"/>
  <c r="E85"/>
  <c r="E86"/>
  <c r="E87"/>
  <c r="E88"/>
  <c r="E89"/>
  <c r="E91"/>
  <c r="E92"/>
  <c r="E93"/>
  <c r="E94"/>
  <c r="E96"/>
  <c r="E97"/>
  <c r="E98"/>
  <c r="E99"/>
  <c r="E101"/>
  <c r="E103"/>
  <c r="E104"/>
  <c r="E105"/>
  <c r="E106"/>
  <c r="E107"/>
  <c r="E108"/>
  <c r="E109"/>
  <c r="E110"/>
  <c r="E111"/>
  <c r="E112"/>
  <c r="E113"/>
  <c r="E114"/>
  <c r="E115"/>
  <c r="E116"/>
  <c r="E117"/>
  <c r="E118"/>
  <c r="E120"/>
  <c r="E121"/>
  <c r="E122"/>
  <c r="E123"/>
  <c r="E124"/>
  <c r="E125"/>
  <c r="E126"/>
  <c r="E128"/>
  <c r="E129"/>
  <c r="E130"/>
  <c r="E131"/>
  <c r="E132"/>
  <c r="E133"/>
  <c r="E134"/>
  <c r="E135"/>
  <c r="E136"/>
  <c r="E137"/>
  <c r="E138"/>
  <c r="E139"/>
  <c r="E140"/>
  <c r="E143"/>
  <c r="E144"/>
  <c r="E145"/>
  <c r="E146"/>
  <c r="E147"/>
  <c r="E148"/>
  <c r="E149"/>
  <c r="E151"/>
  <c r="E152"/>
  <c r="E153"/>
  <c r="E154"/>
  <c r="E155"/>
  <c r="E156"/>
  <c r="E157"/>
  <c r="E159"/>
  <c r="E160"/>
  <c r="E161"/>
  <c r="E163"/>
  <c r="E165"/>
  <c r="E166"/>
  <c r="E167"/>
  <c r="E168"/>
  <c r="E169"/>
  <c r="E170"/>
  <c r="E172"/>
  <c r="E173"/>
  <c r="E174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7"/>
  <c r="E208"/>
  <c r="E209"/>
  <c r="E210"/>
  <c r="E211"/>
  <c r="E212"/>
  <c r="E213"/>
  <c r="E214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2"/>
  <c r="E293"/>
  <c r="E294"/>
  <c r="E295"/>
  <c r="E296"/>
  <c r="E297"/>
  <c r="E298"/>
  <c r="E299"/>
  <c r="E300"/>
  <c r="E301"/>
  <c r="E302"/>
  <c r="E303"/>
  <c r="E304"/>
  <c r="E305"/>
  <c r="E306"/>
  <c r="E307"/>
  <c r="E308"/>
  <c r="E309"/>
  <c r="E310"/>
  <c r="E311"/>
  <c r="E312"/>
  <c r="E313"/>
  <c r="E314"/>
  <c r="E316"/>
  <c r="E317"/>
  <c r="E318"/>
  <c r="E320"/>
  <c r="E321"/>
  <c r="E323"/>
  <c r="E324"/>
  <c r="E325"/>
  <c r="E326"/>
  <c r="E327"/>
  <c r="E328"/>
  <c r="E329"/>
  <c r="E330"/>
  <c r="E331"/>
  <c r="E332"/>
  <c r="E333"/>
  <c r="E335"/>
  <c r="E336"/>
  <c r="E337"/>
  <c r="E338"/>
  <c r="E339"/>
  <c r="E340"/>
  <c r="E341"/>
  <c r="E342"/>
  <c r="E343"/>
  <c r="E344"/>
  <c r="E345"/>
  <c r="E346"/>
  <c r="E347"/>
  <c r="E348"/>
  <c r="E349"/>
  <c r="E350"/>
  <c r="E351"/>
  <c r="E352"/>
  <c r="E353"/>
  <c r="E354"/>
  <c r="E355"/>
  <c r="E356"/>
  <c r="E357"/>
  <c r="E358"/>
  <c r="E359"/>
  <c r="E360"/>
  <c r="E361"/>
  <c r="E362"/>
  <c r="E363"/>
  <c r="E364"/>
  <c r="E365"/>
  <c r="E366"/>
  <c r="E367"/>
  <c r="E368"/>
  <c r="E371"/>
  <c r="E372"/>
  <c r="E373"/>
  <c r="E374"/>
  <c r="E375"/>
  <c r="E376"/>
  <c r="E377"/>
  <c r="E378"/>
  <c r="E379"/>
  <c r="E380"/>
  <c r="E381"/>
  <c r="E382"/>
  <c r="E383"/>
  <c r="E384"/>
  <c r="E385"/>
  <c r="E386"/>
  <c r="E387"/>
  <c r="E389"/>
  <c r="E390"/>
  <c r="E391"/>
  <c r="E394"/>
  <c r="E395"/>
  <c r="E396"/>
  <c r="E397"/>
  <c r="E398"/>
  <c r="E399"/>
  <c r="E400"/>
  <c r="E401"/>
  <c r="E402"/>
  <c r="E403"/>
  <c r="E404"/>
  <c r="E405"/>
  <c r="E406"/>
  <c r="E407"/>
  <c r="E408"/>
  <c r="E409"/>
  <c r="E410"/>
  <c r="E411"/>
  <c r="E412"/>
  <c r="E413"/>
  <c r="E414"/>
  <c r="E415"/>
  <c r="E416"/>
  <c r="E417"/>
  <c r="E418"/>
  <c r="E419"/>
  <c r="E420"/>
  <c r="E421"/>
  <c r="E422"/>
  <c r="E423"/>
  <c r="E424"/>
  <c r="E425"/>
  <c r="E426"/>
  <c r="E427"/>
  <c r="E428"/>
  <c r="E429"/>
  <c r="E431"/>
  <c r="E432"/>
  <c r="E433"/>
  <c r="E434"/>
  <c r="E435"/>
  <c r="E436"/>
  <c r="E437"/>
  <c r="E441"/>
  <c r="E442"/>
  <c r="E443"/>
  <c r="E444"/>
  <c r="E445"/>
  <c r="E447"/>
  <c r="E448"/>
  <c r="E449"/>
  <c r="E450"/>
  <c r="E451"/>
  <c r="E452"/>
  <c r="E453"/>
  <c r="E454"/>
  <c r="E455"/>
  <c r="E456"/>
  <c r="E457"/>
  <c r="E458"/>
  <c r="E459"/>
  <c r="E460"/>
  <c r="E461"/>
  <c r="E462"/>
  <c r="E463"/>
  <c r="E465"/>
  <c r="E466"/>
  <c r="E467"/>
  <c r="E468"/>
  <c r="E469"/>
  <c r="E470"/>
  <c r="E471"/>
  <c r="E472"/>
  <c r="E473"/>
  <c r="E474"/>
  <c r="E475"/>
  <c r="E476"/>
  <c r="E477"/>
  <c r="E478"/>
  <c r="E479"/>
  <c r="E480"/>
  <c r="E481"/>
  <c r="E482"/>
  <c r="E483"/>
  <c r="E484"/>
  <c r="E485"/>
  <c r="E486"/>
  <c r="E487"/>
  <c r="E488"/>
  <c r="E489"/>
  <c r="E490"/>
  <c r="E491"/>
  <c r="E492"/>
  <c r="E493"/>
  <c r="E494"/>
  <c r="E495"/>
  <c r="E496"/>
  <c r="E497"/>
  <c r="E498"/>
  <c r="E499"/>
  <c r="E500"/>
  <c r="E503"/>
  <c r="K74" i="4" l="1"/>
  <c r="K75"/>
  <c r="K72"/>
  <c r="K73"/>
  <c r="K67"/>
  <c r="J11" l="1"/>
  <c r="J12"/>
  <c r="J13"/>
  <c r="J14"/>
  <c r="J15"/>
  <c r="J16"/>
  <c r="J17"/>
  <c r="J18"/>
  <c r="J19"/>
  <c r="J20"/>
  <c r="J21"/>
  <c r="J22"/>
  <c r="J23"/>
  <c r="J24"/>
  <c r="J25"/>
  <c r="J26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8"/>
  <c r="J69"/>
  <c r="J76"/>
  <c r="K76" s="1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2"/>
  <c r="J303"/>
  <c r="J304"/>
  <c r="J305"/>
  <c r="J306"/>
  <c r="J307"/>
  <c r="J308"/>
  <c r="J309"/>
  <c r="J310"/>
  <c r="J311"/>
  <c r="J312"/>
  <c r="J313"/>
  <c r="J314"/>
  <c r="J315"/>
  <c r="J316"/>
  <c r="J317"/>
  <c r="J318"/>
  <c r="J320"/>
  <c r="J321"/>
  <c r="J322"/>
  <c r="J323"/>
  <c r="J324"/>
  <c r="J325"/>
  <c r="J326"/>
  <c r="J327"/>
  <c r="J328"/>
  <c r="J329"/>
  <c r="J330"/>
  <c r="J331"/>
  <c r="J332"/>
  <c r="J333"/>
  <c r="J334"/>
  <c r="J335"/>
  <c r="J336"/>
  <c r="J337"/>
  <c r="J338"/>
  <c r="J339"/>
  <c r="J340"/>
  <c r="J341"/>
  <c r="J342"/>
  <c r="J343"/>
  <c r="J344"/>
  <c r="J345"/>
  <c r="J347"/>
  <c r="J348"/>
  <c r="J349"/>
  <c r="J350"/>
  <c r="J351"/>
  <c r="J352"/>
  <c r="J353"/>
  <c r="J354"/>
  <c r="J355"/>
  <c r="J356"/>
  <c r="J357"/>
  <c r="J358"/>
  <c r="J359"/>
  <c r="J360"/>
  <c r="J361"/>
  <c r="J362"/>
  <c r="J363"/>
  <c r="J364"/>
  <c r="J365"/>
  <c r="J366"/>
  <c r="J367"/>
  <c r="J368"/>
  <c r="J369"/>
  <c r="J370"/>
  <c r="J371"/>
  <c r="J372"/>
  <c r="J373"/>
  <c r="J374"/>
  <c r="J375"/>
  <c r="J376"/>
  <c r="J377"/>
  <c r="J378"/>
  <c r="J379"/>
  <c r="J380"/>
  <c r="J381"/>
  <c r="J382"/>
  <c r="J383"/>
  <c r="J384"/>
  <c r="J385"/>
  <c r="J386"/>
  <c r="J387"/>
  <c r="J388"/>
  <c r="J389"/>
  <c r="J390"/>
  <c r="J391"/>
  <c r="J392"/>
  <c r="J393"/>
  <c r="J394"/>
  <c r="J395"/>
  <c r="J396"/>
  <c r="J397"/>
  <c r="J398"/>
  <c r="J399"/>
  <c r="J400"/>
  <c r="J401"/>
  <c r="J402"/>
  <c r="J403"/>
  <c r="J404"/>
  <c r="J405"/>
  <c r="J406"/>
  <c r="J407"/>
  <c r="J408"/>
  <c r="J409"/>
  <c r="J410"/>
  <c r="J411"/>
  <c r="J412"/>
  <c r="J413"/>
  <c r="J414"/>
  <c r="J415"/>
  <c r="J416"/>
  <c r="J417"/>
  <c r="J418"/>
  <c r="J419"/>
  <c r="J420"/>
  <c r="J421"/>
  <c r="J422"/>
  <c r="J423"/>
  <c r="J424"/>
  <c r="J425"/>
  <c r="J426"/>
  <c r="J427"/>
  <c r="J428"/>
  <c r="J429"/>
  <c r="J430"/>
  <c r="J431"/>
  <c r="J432"/>
  <c r="J433"/>
  <c r="J434"/>
  <c r="J435"/>
  <c r="J436"/>
  <c r="J437"/>
  <c r="J438"/>
  <c r="J439"/>
  <c r="J440"/>
  <c r="J441"/>
  <c r="J442"/>
  <c r="J443"/>
  <c r="J444"/>
  <c r="J445"/>
  <c r="J446"/>
  <c r="J447"/>
  <c r="J448"/>
  <c r="J449"/>
  <c r="J450"/>
  <c r="J451"/>
  <c r="J452"/>
  <c r="J453"/>
  <c r="J454"/>
  <c r="J455"/>
  <c r="J456"/>
  <c r="J457"/>
  <c r="J458"/>
  <c r="J459"/>
  <c r="J460"/>
  <c r="J461"/>
  <c r="J462"/>
  <c r="J463"/>
  <c r="J464"/>
  <c r="J465"/>
  <c r="J466"/>
  <c r="J467"/>
  <c r="J468"/>
  <c r="J469"/>
  <c r="J470"/>
  <c r="J471"/>
  <c r="J472"/>
  <c r="J473"/>
  <c r="J474"/>
  <c r="J475"/>
  <c r="J476"/>
  <c r="J477"/>
  <c r="J478"/>
  <c r="J479"/>
  <c r="J480"/>
  <c r="J481"/>
  <c r="J482"/>
  <c r="J483"/>
  <c r="J484"/>
  <c r="J485"/>
  <c r="J486"/>
  <c r="J487"/>
  <c r="J488"/>
  <c r="J489"/>
  <c r="J490"/>
  <c r="J491"/>
  <c r="J492"/>
  <c r="J493"/>
  <c r="J494"/>
  <c r="J495"/>
  <c r="J496"/>
  <c r="J497"/>
  <c r="J498"/>
  <c r="J499"/>
  <c r="J500"/>
  <c r="J501"/>
  <c r="J502"/>
  <c r="J503"/>
  <c r="J504"/>
  <c r="J505"/>
  <c r="J506"/>
  <c r="J507"/>
  <c r="J508"/>
  <c r="J509"/>
  <c r="J510"/>
  <c r="J511"/>
  <c r="J512"/>
  <c r="J513"/>
  <c r="J514"/>
  <c r="J515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8"/>
  <c r="I69"/>
  <c r="I70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64"/>
  <c r="I365"/>
  <c r="I366"/>
  <c r="I367"/>
  <c r="I368"/>
  <c r="I369"/>
  <c r="I370"/>
  <c r="I371"/>
  <c r="I372"/>
  <c r="I373"/>
  <c r="I374"/>
  <c r="I375"/>
  <c r="I376"/>
  <c r="I377"/>
  <c r="I378"/>
  <c r="I379"/>
  <c r="I380"/>
  <c r="I381"/>
  <c r="I382"/>
  <c r="I383"/>
  <c r="I384"/>
  <c r="I385"/>
  <c r="I386"/>
  <c r="I387"/>
  <c r="I388"/>
  <c r="I389"/>
  <c r="I390"/>
  <c r="I391"/>
  <c r="I392"/>
  <c r="I393"/>
  <c r="I394"/>
  <c r="I395"/>
  <c r="I396"/>
  <c r="I397"/>
  <c r="I398"/>
  <c r="I399"/>
  <c r="I400"/>
  <c r="I401"/>
  <c r="I402"/>
  <c r="I403"/>
  <c r="I404"/>
  <c r="I405"/>
  <c r="I406"/>
  <c r="I407"/>
  <c r="I408"/>
  <c r="I409"/>
  <c r="I410"/>
  <c r="I411"/>
  <c r="I412"/>
  <c r="I413"/>
  <c r="I414"/>
  <c r="I415"/>
  <c r="I416"/>
  <c r="I417"/>
  <c r="I418"/>
  <c r="I419"/>
  <c r="I420"/>
  <c r="I421"/>
  <c r="I422"/>
  <c r="I423"/>
  <c r="I424"/>
  <c r="I425"/>
  <c r="I426"/>
  <c r="I427"/>
  <c r="I428"/>
  <c r="I429"/>
  <c r="I430"/>
  <c r="I431"/>
  <c r="I432"/>
  <c r="I433"/>
  <c r="I434"/>
  <c r="I435"/>
  <c r="I436"/>
  <c r="I437"/>
  <c r="I438"/>
  <c r="I439"/>
  <c r="I440"/>
  <c r="I441"/>
  <c r="I442"/>
  <c r="I443"/>
  <c r="I444"/>
  <c r="I445"/>
  <c r="I446"/>
  <c r="I447"/>
  <c r="I448"/>
  <c r="I449"/>
  <c r="I450"/>
  <c r="I451"/>
  <c r="I452"/>
  <c r="I453"/>
  <c r="I454"/>
  <c r="I455"/>
  <c r="I456"/>
  <c r="I457"/>
  <c r="I458"/>
  <c r="I459"/>
  <c r="I460"/>
  <c r="I461"/>
  <c r="I462"/>
  <c r="I463"/>
  <c r="I464"/>
  <c r="I465"/>
  <c r="I466"/>
  <c r="I467"/>
  <c r="I468"/>
  <c r="I469"/>
  <c r="I470"/>
  <c r="I471"/>
  <c r="I472"/>
  <c r="I473"/>
  <c r="I474"/>
  <c r="I475"/>
  <c r="I476"/>
  <c r="I477"/>
  <c r="I478"/>
  <c r="I479"/>
  <c r="I480"/>
  <c r="I481"/>
  <c r="I482"/>
  <c r="I483"/>
  <c r="I484"/>
  <c r="I485"/>
  <c r="I486"/>
  <c r="I487"/>
  <c r="I488"/>
  <c r="I489"/>
  <c r="I490"/>
  <c r="I491"/>
  <c r="I492"/>
  <c r="I493"/>
  <c r="I494"/>
  <c r="I495"/>
  <c r="I496"/>
  <c r="I497"/>
  <c r="I498"/>
  <c r="I499"/>
  <c r="I500"/>
  <c r="I501"/>
  <c r="I502"/>
  <c r="I503"/>
  <c r="I504"/>
  <c r="I505"/>
  <c r="I506"/>
  <c r="I507"/>
  <c r="I508"/>
  <c r="I509"/>
  <c r="I510"/>
  <c r="I511"/>
  <c r="I512"/>
  <c r="I513"/>
  <c r="I514"/>
  <c r="I515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8"/>
  <c r="H69"/>
  <c r="H70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435"/>
  <c r="H436"/>
  <c r="H437"/>
  <c r="H438"/>
  <c r="H439"/>
  <c r="H440"/>
  <c r="H441"/>
  <c r="H442"/>
  <c r="H443"/>
  <c r="H444"/>
  <c r="H445"/>
  <c r="H446"/>
  <c r="H447"/>
  <c r="H448"/>
  <c r="H449"/>
  <c r="H450"/>
  <c r="H451"/>
  <c r="H452"/>
  <c r="H453"/>
  <c r="H454"/>
  <c r="H455"/>
  <c r="H456"/>
  <c r="H457"/>
  <c r="H458"/>
  <c r="H459"/>
  <c r="H460"/>
  <c r="H461"/>
  <c r="H462"/>
  <c r="H463"/>
  <c r="H464"/>
  <c r="H465"/>
  <c r="H466"/>
  <c r="H467"/>
  <c r="H468"/>
  <c r="H469"/>
  <c r="H470"/>
  <c r="H471"/>
  <c r="H472"/>
  <c r="H473"/>
  <c r="H474"/>
  <c r="H475"/>
  <c r="H476"/>
  <c r="H477"/>
  <c r="H478"/>
  <c r="H479"/>
  <c r="H480"/>
  <c r="H481"/>
  <c r="H482"/>
  <c r="H483"/>
  <c r="H484"/>
  <c r="H485"/>
  <c r="H486"/>
  <c r="H487"/>
  <c r="H488"/>
  <c r="H489"/>
  <c r="H490"/>
  <c r="H491"/>
  <c r="H492"/>
  <c r="H493"/>
  <c r="H494"/>
  <c r="H495"/>
  <c r="H496"/>
  <c r="H497"/>
  <c r="H498"/>
  <c r="H499"/>
  <c r="H500"/>
  <c r="H501"/>
  <c r="H502"/>
  <c r="H503"/>
  <c r="H504"/>
  <c r="H505"/>
  <c r="H506"/>
  <c r="H507"/>
  <c r="H508"/>
  <c r="H509"/>
  <c r="H510"/>
  <c r="H511"/>
  <c r="H512"/>
  <c r="H513"/>
  <c r="H514"/>
  <c r="H515"/>
  <c r="G10" l="1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8"/>
  <c r="G69"/>
  <c r="G70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3"/>
  <c r="G414"/>
  <c r="G415"/>
  <c r="G416"/>
  <c r="G417"/>
  <c r="G418"/>
  <c r="G419"/>
  <c r="G420"/>
  <c r="G421"/>
  <c r="G422"/>
  <c r="G423"/>
  <c r="G424"/>
  <c r="G425"/>
  <c r="G426"/>
  <c r="G427"/>
  <c r="G428"/>
  <c r="G429"/>
  <c r="G430"/>
  <c r="G431"/>
  <c r="G432"/>
  <c r="G433"/>
  <c r="G434"/>
  <c r="G435"/>
  <c r="G436"/>
  <c r="G437"/>
  <c r="G438"/>
  <c r="G439"/>
  <c r="G440"/>
  <c r="G441"/>
  <c r="G442"/>
  <c r="G443"/>
  <c r="G444"/>
  <c r="G445"/>
  <c r="G446"/>
  <c r="G447"/>
  <c r="G448"/>
  <c r="G449"/>
  <c r="G450"/>
  <c r="G451"/>
  <c r="G452"/>
  <c r="G453"/>
  <c r="G454"/>
  <c r="G455"/>
  <c r="G456"/>
  <c r="G457"/>
  <c r="G458"/>
  <c r="G459"/>
  <c r="G460"/>
  <c r="G461"/>
  <c r="G462"/>
  <c r="G463"/>
  <c r="G464"/>
  <c r="G465"/>
  <c r="G466"/>
  <c r="G467"/>
  <c r="G468"/>
  <c r="G469"/>
  <c r="G470"/>
  <c r="G471"/>
  <c r="G472"/>
  <c r="G473"/>
  <c r="G474"/>
  <c r="G475"/>
  <c r="G476"/>
  <c r="G477"/>
  <c r="G478"/>
  <c r="G479"/>
  <c r="G480"/>
  <c r="G481"/>
  <c r="G482"/>
  <c r="G483"/>
  <c r="G484"/>
  <c r="G485"/>
  <c r="G486"/>
  <c r="G487"/>
  <c r="G488"/>
  <c r="G489"/>
  <c r="G490"/>
  <c r="G491"/>
  <c r="G492"/>
  <c r="G493"/>
  <c r="G494"/>
  <c r="G495"/>
  <c r="G496"/>
  <c r="G497"/>
  <c r="G498"/>
  <c r="G499"/>
  <c r="G500"/>
  <c r="G501"/>
  <c r="G502"/>
  <c r="G503"/>
  <c r="G504"/>
  <c r="G505"/>
  <c r="G506"/>
  <c r="G507"/>
  <c r="G508"/>
  <c r="G509"/>
  <c r="G510"/>
  <c r="G511"/>
  <c r="G512"/>
  <c r="G513"/>
  <c r="G514"/>
  <c r="G515"/>
  <c r="H5" i="2" l="1"/>
  <c r="E5" s="1"/>
  <c r="H6"/>
  <c r="H7"/>
  <c r="H8"/>
  <c r="H9"/>
  <c r="L79" i="4" s="1"/>
  <c r="K79" s="1"/>
  <c r="H10" i="2"/>
  <c r="H11"/>
  <c r="H12"/>
  <c r="H13"/>
  <c r="L83" i="4" s="1"/>
  <c r="K83" s="1"/>
  <c r="H14" i="2"/>
  <c r="H15"/>
  <c r="H16"/>
  <c r="H17"/>
  <c r="H18"/>
  <c r="H19"/>
  <c r="H20"/>
  <c r="H21"/>
  <c r="L91" i="4" s="1"/>
  <c r="K91" s="1"/>
  <c r="H22" i="2"/>
  <c r="H23"/>
  <c r="E23" s="1"/>
  <c r="H24"/>
  <c r="H25"/>
  <c r="L95" i="4" s="1"/>
  <c r="K95" s="1"/>
  <c r="H26" i="2"/>
  <c r="H27"/>
  <c r="H28"/>
  <c r="H29"/>
  <c r="L99" i="4" s="1"/>
  <c r="K99" s="1"/>
  <c r="H30" i="2"/>
  <c r="H31"/>
  <c r="H32"/>
  <c r="H33"/>
  <c r="L103" i="4" s="1"/>
  <c r="K103" s="1"/>
  <c r="H34" i="2"/>
  <c r="H35"/>
  <c r="H36"/>
  <c r="H37"/>
  <c r="L107" i="4" s="1"/>
  <c r="K107" s="1"/>
  <c r="H38" i="2"/>
  <c r="H39"/>
  <c r="H40"/>
  <c r="H41"/>
  <c r="L111" i="4" s="1"/>
  <c r="K111" s="1"/>
  <c r="H42" i="2"/>
  <c r="H43"/>
  <c r="H44"/>
  <c r="H45"/>
  <c r="L115" i="4" s="1"/>
  <c r="K115" s="1"/>
  <c r="H46" i="2"/>
  <c r="E46" s="1"/>
  <c r="H47"/>
  <c r="H48"/>
  <c r="H49"/>
  <c r="L119" i="4" s="1"/>
  <c r="K119" s="1"/>
  <c r="H50" i="2"/>
  <c r="H51"/>
  <c r="H52"/>
  <c r="H53"/>
  <c r="L123" i="4" s="1"/>
  <c r="K123" s="1"/>
  <c r="H54" i="2"/>
  <c r="H55"/>
  <c r="H56"/>
  <c r="H57"/>
  <c r="L127" i="4" s="1"/>
  <c r="K127" s="1"/>
  <c r="H58" i="2"/>
  <c r="H59"/>
  <c r="H60"/>
  <c r="H61"/>
  <c r="H62"/>
  <c r="H63"/>
  <c r="H64"/>
  <c r="H65"/>
  <c r="L135" i="4" s="1"/>
  <c r="K135" s="1"/>
  <c r="H66" i="2"/>
  <c r="H67"/>
  <c r="H68"/>
  <c r="H69"/>
  <c r="L139" i="4" s="1"/>
  <c r="K139" s="1"/>
  <c r="H70" i="2"/>
  <c r="H71"/>
  <c r="H72"/>
  <c r="H73"/>
  <c r="L143" i="4" s="1"/>
  <c r="K143" s="1"/>
  <c r="H74" i="2"/>
  <c r="H75"/>
  <c r="H76"/>
  <c r="H77"/>
  <c r="L147" i="4" s="1"/>
  <c r="K147" s="1"/>
  <c r="H78" i="2"/>
  <c r="H79"/>
  <c r="E79" s="1"/>
  <c r="H80"/>
  <c r="H81"/>
  <c r="L151" i="4" s="1"/>
  <c r="K151" s="1"/>
  <c r="H82" i="2"/>
  <c r="H83"/>
  <c r="H84"/>
  <c r="H85"/>
  <c r="L155" i="4" s="1"/>
  <c r="K155" s="1"/>
  <c r="H86" i="2"/>
  <c r="H87"/>
  <c r="H88"/>
  <c r="H89"/>
  <c r="L159" i="4" s="1"/>
  <c r="K159" s="1"/>
  <c r="H90" i="2"/>
  <c r="E90" s="1"/>
  <c r="H91"/>
  <c r="H92"/>
  <c r="H93"/>
  <c r="L163" i="4" s="1"/>
  <c r="K163" s="1"/>
  <c r="H94" i="2"/>
  <c r="H95"/>
  <c r="E95" s="1"/>
  <c r="H96"/>
  <c r="H97"/>
  <c r="L167" i="4" s="1"/>
  <c r="K167" s="1"/>
  <c r="H98" i="2"/>
  <c r="H99"/>
  <c r="H100"/>
  <c r="E100" s="1"/>
  <c r="H101"/>
  <c r="L171" i="4" s="1"/>
  <c r="K171" s="1"/>
  <c r="H102" i="2"/>
  <c r="E102" s="1"/>
  <c r="H103"/>
  <c r="H104"/>
  <c r="H105"/>
  <c r="L175" i="4" s="1"/>
  <c r="K175" s="1"/>
  <c r="H106" i="2"/>
  <c r="H107"/>
  <c r="H108"/>
  <c r="H109"/>
  <c r="L180" i="4" s="1"/>
  <c r="K180" s="1"/>
  <c r="H110" i="2"/>
  <c r="H111"/>
  <c r="H112"/>
  <c r="H113"/>
  <c r="L184" i="4" s="1"/>
  <c r="K184" s="1"/>
  <c r="H114" i="2"/>
  <c r="H115"/>
  <c r="H116"/>
  <c r="H117"/>
  <c r="L188" i="4" s="1"/>
  <c r="K188" s="1"/>
  <c r="H118" i="2"/>
  <c r="H119"/>
  <c r="E119" s="1"/>
  <c r="H120"/>
  <c r="H121"/>
  <c r="L192" i="4" s="1"/>
  <c r="K192" s="1"/>
  <c r="H122" i="2"/>
  <c r="H123"/>
  <c r="H124"/>
  <c r="H125"/>
  <c r="L196" i="4" s="1"/>
  <c r="K196" s="1"/>
  <c r="H126" i="2"/>
  <c r="H127"/>
  <c r="E127" s="1"/>
  <c r="H128"/>
  <c r="H129"/>
  <c r="L200" i="4" s="1"/>
  <c r="K200" s="1"/>
  <c r="H130" i="2"/>
  <c r="H131"/>
  <c r="H132"/>
  <c r="H133"/>
  <c r="L204" i="4" s="1"/>
  <c r="K204" s="1"/>
  <c r="H134" i="2"/>
  <c r="H135"/>
  <c r="H136"/>
  <c r="H137"/>
  <c r="L208" i="4" s="1"/>
  <c r="K208" s="1"/>
  <c r="H138" i="2"/>
  <c r="H139"/>
  <c r="H140"/>
  <c r="H141"/>
  <c r="H142"/>
  <c r="E142" s="1"/>
  <c r="H143"/>
  <c r="H144"/>
  <c r="H145"/>
  <c r="L14" i="4" s="1"/>
  <c r="K14" s="1"/>
  <c r="H146" i="2"/>
  <c r="H147"/>
  <c r="H148"/>
  <c r="H149"/>
  <c r="L214" i="4" s="1"/>
  <c r="K214" s="1"/>
  <c r="H150" i="2"/>
  <c r="E150" s="1"/>
  <c r="H151"/>
  <c r="H152"/>
  <c r="H153"/>
  <c r="L218" i="4" s="1"/>
  <c r="K218" s="1"/>
  <c r="H154" i="2"/>
  <c r="H155"/>
  <c r="H156"/>
  <c r="H157"/>
  <c r="L222" i="4" s="1"/>
  <c r="K222" s="1"/>
  <c r="H158" i="2"/>
  <c r="E158" s="1"/>
  <c r="H159"/>
  <c r="H160"/>
  <c r="H161"/>
  <c r="L226" i="4" s="1"/>
  <c r="K226" s="1"/>
  <c r="H162" i="2"/>
  <c r="E162" s="1"/>
  <c r="H163"/>
  <c r="H164"/>
  <c r="E164" s="1"/>
  <c r="H165"/>
  <c r="L230" i="4" s="1"/>
  <c r="K230" s="1"/>
  <c r="H166" i="2"/>
  <c r="H167"/>
  <c r="H168"/>
  <c r="H169"/>
  <c r="L234" i="4" s="1"/>
  <c r="K234" s="1"/>
  <c r="H170" i="2"/>
  <c r="H171"/>
  <c r="E171" s="1"/>
  <c r="H172"/>
  <c r="H173"/>
  <c r="L238" i="4" s="1"/>
  <c r="K238" s="1"/>
  <c r="H174" i="2"/>
  <c r="H175"/>
  <c r="E175" s="1"/>
  <c r="H176"/>
  <c r="H177"/>
  <c r="L242" i="4" s="1"/>
  <c r="K242" s="1"/>
  <c r="H178" i="2"/>
  <c r="H179"/>
  <c r="H180"/>
  <c r="H181"/>
  <c r="L246" i="4" s="1"/>
  <c r="K246" s="1"/>
  <c r="H182" i="2"/>
  <c r="H183"/>
  <c r="H184"/>
  <c r="H185"/>
  <c r="L17" i="4" s="1"/>
  <c r="K17" s="1"/>
  <c r="H186" i="2"/>
  <c r="H187"/>
  <c r="H188"/>
  <c r="H189"/>
  <c r="L249" i="4" s="1"/>
  <c r="K249" s="1"/>
  <c r="H190" i="2"/>
  <c r="H191"/>
  <c r="H192"/>
  <c r="H193"/>
  <c r="L253" i="4" s="1"/>
  <c r="K253" s="1"/>
  <c r="H194" i="2"/>
  <c r="H195"/>
  <c r="H196"/>
  <c r="H197"/>
  <c r="L257" i="4" s="1"/>
  <c r="K257" s="1"/>
  <c r="H198" i="2"/>
  <c r="H199"/>
  <c r="H200"/>
  <c r="H201"/>
  <c r="L261" i="4" s="1"/>
  <c r="K261" s="1"/>
  <c r="H202" i="2"/>
  <c r="H203"/>
  <c r="H204"/>
  <c r="H205"/>
  <c r="L265" i="4" s="1"/>
  <c r="K265" s="1"/>
  <c r="H206" i="2"/>
  <c r="E206" s="1"/>
  <c r="H207"/>
  <c r="H208"/>
  <c r="H209"/>
  <c r="L269" i="4" s="1"/>
  <c r="K269" s="1"/>
  <c r="H210" i="2"/>
  <c r="H211"/>
  <c r="H212"/>
  <c r="H213"/>
  <c r="L273" i="4" s="1"/>
  <c r="K273" s="1"/>
  <c r="H214" i="2"/>
  <c r="H215"/>
  <c r="E215" s="1"/>
  <c r="H216"/>
  <c r="H217"/>
  <c r="L277" i="4" s="1"/>
  <c r="K277" s="1"/>
  <c r="H218" i="2"/>
  <c r="H219"/>
  <c r="H220"/>
  <c r="H221"/>
  <c r="L281" i="4" s="1"/>
  <c r="K281" s="1"/>
  <c r="H222" i="2"/>
  <c r="H223"/>
  <c r="H224"/>
  <c r="H225"/>
  <c r="L285" i="4" s="1"/>
  <c r="K285" s="1"/>
  <c r="H226" i="2"/>
  <c r="H227"/>
  <c r="H228"/>
  <c r="H229"/>
  <c r="L289" i="4" s="1"/>
  <c r="K289" s="1"/>
  <c r="H230" i="2"/>
  <c r="H231"/>
  <c r="H232"/>
  <c r="H233"/>
  <c r="L293" i="4" s="1"/>
  <c r="K293" s="1"/>
  <c r="H234" i="2"/>
  <c r="H235"/>
  <c r="H236"/>
  <c r="H237"/>
  <c r="L297" i="4" s="1"/>
  <c r="K297" s="1"/>
  <c r="H238" i="2"/>
  <c r="H239"/>
  <c r="H240"/>
  <c r="H241"/>
  <c r="L301" i="4" s="1"/>
  <c r="K301" s="1"/>
  <c r="H242" i="2"/>
  <c r="H243"/>
  <c r="H244"/>
  <c r="H245"/>
  <c r="L305" i="4" s="1"/>
  <c r="K305" s="1"/>
  <c r="H246" i="2"/>
  <c r="H247"/>
  <c r="H248"/>
  <c r="H249"/>
  <c r="L20" i="4" s="1"/>
  <c r="K20" s="1"/>
  <c r="H250" i="2"/>
  <c r="H251"/>
  <c r="H252"/>
  <c r="H253"/>
  <c r="L312" i="4" s="1"/>
  <c r="K312" s="1"/>
  <c r="H254" i="2"/>
  <c r="E254" s="1"/>
  <c r="H255"/>
  <c r="H256"/>
  <c r="H257"/>
  <c r="L316" i="4" s="1"/>
  <c r="K316" s="1"/>
  <c r="H258" i="2"/>
  <c r="H259"/>
  <c r="H260"/>
  <c r="H261"/>
  <c r="L321" i="4" s="1"/>
  <c r="K321" s="1"/>
  <c r="H262" i="2"/>
  <c r="H263"/>
  <c r="H264"/>
  <c r="H265"/>
  <c r="L325" i="4" s="1"/>
  <c r="K325" s="1"/>
  <c r="H266" i="2"/>
  <c r="H267"/>
  <c r="H268"/>
  <c r="H269"/>
  <c r="L329" i="4" s="1"/>
  <c r="K329" s="1"/>
  <c r="H270" i="2"/>
  <c r="H271"/>
  <c r="H272"/>
  <c r="E272" s="1"/>
  <c r="H273"/>
  <c r="H274"/>
  <c r="H275"/>
  <c r="H276"/>
  <c r="H277"/>
  <c r="L337" i="4" s="1"/>
  <c r="K337" s="1"/>
  <c r="H278" i="2"/>
  <c r="H279"/>
  <c r="H280"/>
  <c r="L340" i="4" s="1"/>
  <c r="K340" s="1"/>
  <c r="H281" i="2"/>
  <c r="L341" i="4" s="1"/>
  <c r="K341" s="1"/>
  <c r="H282" i="2"/>
  <c r="H283"/>
  <c r="H284"/>
  <c r="L344" i="4" s="1"/>
  <c r="K344" s="1"/>
  <c r="H285" i="2"/>
  <c r="L345" i="4" s="1"/>
  <c r="K345" s="1"/>
  <c r="H286" i="2"/>
  <c r="H287"/>
  <c r="H288"/>
  <c r="L349" i="4" s="1"/>
  <c r="K349" s="1"/>
  <c r="H289" i="2"/>
  <c r="L350" i="4" s="1"/>
  <c r="K350" s="1"/>
  <c r="H290" i="2"/>
  <c r="H291"/>
  <c r="E291" s="1"/>
  <c r="H292"/>
  <c r="H293"/>
  <c r="L354" i="4" s="1"/>
  <c r="K354" s="1"/>
  <c r="H294" i="2"/>
  <c r="H295"/>
  <c r="H296"/>
  <c r="L357" i="4" s="1"/>
  <c r="K357" s="1"/>
  <c r="H297" i="2"/>
  <c r="L358" i="4" s="1"/>
  <c r="K358" s="1"/>
  <c r="H298" i="2"/>
  <c r="H299"/>
  <c r="H300"/>
  <c r="L361" i="4" s="1"/>
  <c r="K361" s="1"/>
  <c r="H301" i="2"/>
  <c r="L362" i="4" s="1"/>
  <c r="K362" s="1"/>
  <c r="H302" i="2"/>
  <c r="H303"/>
  <c r="H304"/>
  <c r="L365" i="4" s="1"/>
  <c r="K365" s="1"/>
  <c r="H305" i="2"/>
  <c r="L366" i="4" s="1"/>
  <c r="K366" s="1"/>
  <c r="H306" i="2"/>
  <c r="H307"/>
  <c r="H308"/>
  <c r="L369" i="4" s="1"/>
  <c r="K369" s="1"/>
  <c r="H309" i="2"/>
  <c r="L370" i="4" s="1"/>
  <c r="K370" s="1"/>
  <c r="H310" i="2"/>
  <c r="H311"/>
  <c r="H312"/>
  <c r="L373" i="4" s="1"/>
  <c r="K373" s="1"/>
  <c r="H313" i="2"/>
  <c r="L374" i="4" s="1"/>
  <c r="K374" s="1"/>
  <c r="H314" i="2"/>
  <c r="H315"/>
  <c r="E315" s="1"/>
  <c r="H316"/>
  <c r="H317"/>
  <c r="L378" i="4" s="1"/>
  <c r="K378" s="1"/>
  <c r="H318" i="2"/>
  <c r="H319"/>
  <c r="E319" s="1"/>
  <c r="H320"/>
  <c r="L381" i="4" s="1"/>
  <c r="K381" s="1"/>
  <c r="H321" i="2"/>
  <c r="L382" i="4" s="1"/>
  <c r="K382" s="1"/>
  <c r="H322" i="2"/>
  <c r="E322" s="1"/>
  <c r="H323"/>
  <c r="H324"/>
  <c r="L385" i="4" s="1"/>
  <c r="K385" s="1"/>
  <c r="H325" i="2"/>
  <c r="L386" i="4" s="1"/>
  <c r="K386" s="1"/>
  <c r="H326" i="2"/>
  <c r="H327"/>
  <c r="H328"/>
  <c r="L389" i="4" s="1"/>
  <c r="K389" s="1"/>
  <c r="H329" i="2"/>
  <c r="L390" i="4" s="1"/>
  <c r="K390" s="1"/>
  <c r="H330" i="2"/>
  <c r="H331"/>
  <c r="H332"/>
  <c r="L393" i="4" s="1"/>
  <c r="K393" s="1"/>
  <c r="H333" i="2"/>
  <c r="L394" i="4" s="1"/>
  <c r="K394" s="1"/>
  <c r="H334" i="2"/>
  <c r="E334" s="1"/>
  <c r="H335"/>
  <c r="H336"/>
  <c r="L397" i="4" s="1"/>
  <c r="K397" s="1"/>
  <c r="H337" i="2"/>
  <c r="L398" i="4" s="1"/>
  <c r="K398" s="1"/>
  <c r="H338" i="2"/>
  <c r="H339"/>
  <c r="H340"/>
  <c r="L401" i="4" s="1"/>
  <c r="K401" s="1"/>
  <c r="H341" i="2"/>
  <c r="L21" i="4" s="1"/>
  <c r="K21" s="1"/>
  <c r="H342" i="2"/>
  <c r="H343"/>
  <c r="H344"/>
  <c r="L404" i="4" s="1"/>
  <c r="K404" s="1"/>
  <c r="H345" i="2"/>
  <c r="L405" i="4" s="1"/>
  <c r="K405" s="1"/>
  <c r="H346" i="2"/>
  <c r="H347"/>
  <c r="H348"/>
  <c r="L408" i="4" s="1"/>
  <c r="K408" s="1"/>
  <c r="H349" i="2"/>
  <c r="L409" i="4" s="1"/>
  <c r="K409" s="1"/>
  <c r="H350" i="2"/>
  <c r="H351"/>
  <c r="H352"/>
  <c r="L412" i="4" s="1"/>
  <c r="K412" s="1"/>
  <c r="H353" i="2"/>
  <c r="L413" i="4" s="1"/>
  <c r="K413" s="1"/>
  <c r="H354" i="2"/>
  <c r="H355"/>
  <c r="H356"/>
  <c r="L416" i="4" s="1"/>
  <c r="K416" s="1"/>
  <c r="H357" i="2"/>
  <c r="L417" i="4" s="1"/>
  <c r="K417" s="1"/>
  <c r="H358" i="2"/>
  <c r="H359"/>
  <c r="H360"/>
  <c r="L420" i="4" s="1"/>
  <c r="K420" s="1"/>
  <c r="H361" i="2"/>
  <c r="L421" i="4" s="1"/>
  <c r="K421" s="1"/>
  <c r="H362" i="2"/>
  <c r="H363"/>
  <c r="H364"/>
  <c r="L424" i="4" s="1"/>
  <c r="K424" s="1"/>
  <c r="H365" i="2"/>
  <c r="L425" i="4" s="1"/>
  <c r="K425" s="1"/>
  <c r="H366" i="2"/>
  <c r="H367"/>
  <c r="H368"/>
  <c r="L428" i="4" s="1"/>
  <c r="K428" s="1"/>
  <c r="H369" i="2"/>
  <c r="H370"/>
  <c r="E370" s="1"/>
  <c r="H371"/>
  <c r="H372"/>
  <c r="L432" i="4" s="1"/>
  <c r="K432" s="1"/>
  <c r="H373" i="2"/>
  <c r="L433" i="4" s="1"/>
  <c r="K433" s="1"/>
  <c r="H374" i="2"/>
  <c r="H375"/>
  <c r="H376"/>
  <c r="L436" i="4" s="1"/>
  <c r="K436" s="1"/>
  <c r="H377" i="2"/>
  <c r="L437" i="4" s="1"/>
  <c r="K437" s="1"/>
  <c r="H378" i="2"/>
  <c r="H379"/>
  <c r="H380"/>
  <c r="L440" i="4" s="1"/>
  <c r="K440" s="1"/>
  <c r="H381" i="2"/>
  <c r="L441" i="4" s="1"/>
  <c r="K441" s="1"/>
  <c r="H382" i="2"/>
  <c r="H383"/>
  <c r="H384"/>
  <c r="L444" i="4" s="1"/>
  <c r="K444" s="1"/>
  <c r="H385" i="2"/>
  <c r="L445" i="4" s="1"/>
  <c r="K445" s="1"/>
  <c r="H386" i="2"/>
  <c r="H387"/>
  <c r="H388"/>
  <c r="H389"/>
  <c r="L449" i="4" s="1"/>
  <c r="K449" s="1"/>
  <c r="H390" i="2"/>
  <c r="H391"/>
  <c r="H392"/>
  <c r="H393"/>
  <c r="H394"/>
  <c r="H395"/>
  <c r="H396"/>
  <c r="L455" i="4" s="1"/>
  <c r="K455" s="1"/>
  <c r="H397" i="2"/>
  <c r="L456" i="4" s="1"/>
  <c r="K456" s="1"/>
  <c r="H398" i="2"/>
  <c r="H399"/>
  <c r="H400"/>
  <c r="L458" i="4" s="1"/>
  <c r="K458" s="1"/>
  <c r="H401" i="2"/>
  <c r="L459" i="4" s="1"/>
  <c r="K459" s="1"/>
  <c r="H402" i="2"/>
  <c r="H403"/>
  <c r="H404"/>
  <c r="L462" i="4" s="1"/>
  <c r="K462" s="1"/>
  <c r="H405" i="2"/>
  <c r="L463" i="4" s="1"/>
  <c r="K463" s="1"/>
  <c r="H406" i="2"/>
  <c r="H407"/>
  <c r="H408"/>
  <c r="L466" i="4" s="1"/>
  <c r="K466" s="1"/>
  <c r="H409" i="2"/>
  <c r="L467" i="4" s="1"/>
  <c r="K467" s="1"/>
  <c r="H410" i="2"/>
  <c r="H411"/>
  <c r="H412"/>
  <c r="L470" i="4" s="1"/>
  <c r="K470" s="1"/>
  <c r="H413" i="2"/>
  <c r="L471" i="4" s="1"/>
  <c r="K471" s="1"/>
  <c r="H414" i="2"/>
  <c r="H415"/>
  <c r="H416"/>
  <c r="L474" i="4" s="1"/>
  <c r="K474" s="1"/>
  <c r="H417" i="2"/>
  <c r="L475" i="4" s="1"/>
  <c r="K475" s="1"/>
  <c r="H418" i="2"/>
  <c r="H419"/>
  <c r="H420"/>
  <c r="L478" i="4" s="1"/>
  <c r="K478" s="1"/>
  <c r="H421" i="2"/>
  <c r="L479" i="4" s="1"/>
  <c r="K479" s="1"/>
  <c r="H422" i="2"/>
  <c r="H423"/>
  <c r="H424"/>
  <c r="L482" i="4" s="1"/>
  <c r="K482" s="1"/>
  <c r="H425" i="2"/>
  <c r="L483" i="4" s="1"/>
  <c r="K483" s="1"/>
  <c r="H426" i="2"/>
  <c r="H427"/>
  <c r="H428"/>
  <c r="L486" i="4" s="1"/>
  <c r="K486" s="1"/>
  <c r="H429" i="2"/>
  <c r="L487" i="4" s="1"/>
  <c r="K487" s="1"/>
  <c r="H430" i="2"/>
  <c r="E430" s="1"/>
  <c r="H431"/>
  <c r="H432"/>
  <c r="L28" i="4" s="1"/>
  <c r="K28" s="1"/>
  <c r="H433" i="2"/>
  <c r="L29" i="4" s="1"/>
  <c r="K29" s="1"/>
  <c r="H434" i="2"/>
  <c r="H435"/>
  <c r="H436"/>
  <c r="L32" i="4" s="1"/>
  <c r="K32" s="1"/>
  <c r="H437" i="2"/>
  <c r="L489" i="4" s="1"/>
  <c r="K489" s="1"/>
  <c r="H438" i="2"/>
  <c r="E438" s="1"/>
  <c r="H439"/>
  <c r="E439" s="1"/>
  <c r="H440"/>
  <c r="H441"/>
  <c r="H442"/>
  <c r="H443"/>
  <c r="H444"/>
  <c r="L496" i="4" s="1"/>
  <c r="K496" s="1"/>
  <c r="H445" i="2"/>
  <c r="L33" i="4" s="1"/>
  <c r="K33" s="1"/>
  <c r="H446" i="2"/>
  <c r="E446" s="1"/>
  <c r="H447"/>
  <c r="H448"/>
  <c r="L36" i="4" s="1"/>
  <c r="K36" s="1"/>
  <c r="H449" i="2"/>
  <c r="L37" i="4" s="1"/>
  <c r="K37" s="1"/>
  <c r="H450" i="2"/>
  <c r="H451"/>
  <c r="H452"/>
  <c r="L40" i="4" s="1"/>
  <c r="K40" s="1"/>
  <c r="H453" i="2"/>
  <c r="L41" i="4" s="1"/>
  <c r="K41" s="1"/>
  <c r="H454" i="2"/>
  <c r="H455"/>
  <c r="H456"/>
  <c r="L497" i="4" s="1"/>
  <c r="K497" s="1"/>
  <c r="H457" i="2"/>
  <c r="L44" i="4" s="1"/>
  <c r="K44" s="1"/>
  <c r="H458" i="2"/>
  <c r="H459"/>
  <c r="H460"/>
  <c r="K47" i="4" s="1"/>
  <c r="H461" i="2"/>
  <c r="L48" i="4" s="1"/>
  <c r="K48" s="1"/>
  <c r="H462" i="2"/>
  <c r="H463"/>
  <c r="H464"/>
  <c r="H465"/>
  <c r="L498" i="4" s="1"/>
  <c r="K498" s="1"/>
  <c r="H466" i="2"/>
  <c r="H467"/>
  <c r="H468"/>
  <c r="L53" i="4" s="1"/>
  <c r="K53" s="1"/>
  <c r="H469" i="2"/>
  <c r="L54" i="4" s="1"/>
  <c r="K54" s="1"/>
  <c r="H470" i="2"/>
  <c r="H471"/>
  <c r="H472"/>
  <c r="L57" i="4" s="1"/>
  <c r="K57" s="1"/>
  <c r="H473" i="2"/>
  <c r="L500" i="4" s="1"/>
  <c r="K500" s="1"/>
  <c r="H474" i="2"/>
  <c r="H475"/>
  <c r="H476"/>
  <c r="L502" i="4" s="1"/>
  <c r="K502" s="1"/>
  <c r="H477" i="2"/>
  <c r="L59" i="4" s="1"/>
  <c r="K59" s="1"/>
  <c r="H478" i="2"/>
  <c r="H479"/>
  <c r="H480"/>
  <c r="L503" i="4" s="1"/>
  <c r="K503" s="1"/>
  <c r="H481" i="2"/>
  <c r="L504" i="4" s="1"/>
  <c r="K504" s="1"/>
  <c r="H482" i="2"/>
  <c r="H483"/>
  <c r="H484"/>
  <c r="L507" i="4" s="1"/>
  <c r="K507" s="1"/>
  <c r="H485" i="2"/>
  <c r="L508" i="4" s="1"/>
  <c r="K508" s="1"/>
  <c r="H486" i="2"/>
  <c r="H487"/>
  <c r="H488"/>
  <c r="L511" i="4" s="1"/>
  <c r="K511" s="1"/>
  <c r="H489" i="2"/>
  <c r="L512" i="4" s="1"/>
  <c r="K512" s="1"/>
  <c r="H490" i="2"/>
  <c r="H491"/>
  <c r="H492"/>
  <c r="L63" i="4" s="1"/>
  <c r="K63" s="1"/>
  <c r="H493" i="2"/>
  <c r="L64" i="4" s="1"/>
  <c r="K64" s="1"/>
  <c r="H494" i="2"/>
  <c r="H495"/>
  <c r="H496"/>
  <c r="H497"/>
  <c r="H498"/>
  <c r="H499"/>
  <c r="H500"/>
  <c r="H501"/>
  <c r="H502"/>
  <c r="E502" s="1"/>
  <c r="H503"/>
  <c r="H504"/>
  <c r="H505"/>
  <c r="H506"/>
  <c r="E506" s="1"/>
  <c r="I18"/>
  <c r="I19"/>
  <c r="I20"/>
  <c r="I21"/>
  <c r="I22"/>
  <c r="I23"/>
  <c r="I24"/>
  <c r="I25"/>
  <c r="I26"/>
  <c r="I27"/>
  <c r="I28"/>
  <c r="I29"/>
  <c r="L514" i="4" l="1"/>
  <c r="K514" s="1"/>
  <c r="E505" i="2"/>
  <c r="L71" i="4"/>
  <c r="K71" s="1"/>
  <c r="E504" i="2"/>
  <c r="K27" i="4"/>
  <c r="E501" i="2"/>
  <c r="L87" i="4"/>
  <c r="K87" s="1"/>
  <c r="E17" i="2"/>
  <c r="L131" i="4"/>
  <c r="K131" s="1"/>
  <c r="E61" i="2"/>
  <c r="E141"/>
  <c r="L333" i="4"/>
  <c r="K333" s="1"/>
  <c r="L353"/>
  <c r="K353" s="1"/>
  <c r="L377"/>
  <c r="K377" s="1"/>
  <c r="L429"/>
  <c r="K429" s="1"/>
  <c r="E369" i="2"/>
  <c r="L448" i="4"/>
  <c r="K448" s="1"/>
  <c r="E388" i="2"/>
  <c r="L453" i="4"/>
  <c r="K453" s="1"/>
  <c r="E393" i="2"/>
  <c r="L452" i="4"/>
  <c r="K452" s="1"/>
  <c r="E392" i="2"/>
  <c r="L493" i="4"/>
  <c r="K493" s="1"/>
  <c r="L492"/>
  <c r="K492" s="1"/>
  <c r="E440" i="2"/>
  <c r="L51" i="4"/>
  <c r="K51" s="1"/>
  <c r="E464" i="2"/>
  <c r="L26" i="4"/>
  <c r="K26" s="1"/>
  <c r="L515"/>
  <c r="K515" s="1"/>
  <c r="H507" i="2"/>
  <c r="L25" i="4"/>
  <c r="K25" s="1"/>
  <c r="L62"/>
  <c r="K62" s="1"/>
  <c r="L506"/>
  <c r="K506" s="1"/>
  <c r="L58"/>
  <c r="K58" s="1"/>
  <c r="L499"/>
  <c r="K499" s="1"/>
  <c r="L46"/>
  <c r="K46" s="1"/>
  <c r="L39"/>
  <c r="K39" s="1"/>
  <c r="L495"/>
  <c r="K495" s="1"/>
  <c r="L31"/>
  <c r="K31" s="1"/>
  <c r="L485"/>
  <c r="K485" s="1"/>
  <c r="L477"/>
  <c r="K477" s="1"/>
  <c r="L469"/>
  <c r="K469" s="1"/>
  <c r="L461"/>
  <c r="K461" s="1"/>
  <c r="L454"/>
  <c r="K454" s="1"/>
  <c r="L447"/>
  <c r="K447" s="1"/>
  <c r="L439"/>
  <c r="K439" s="1"/>
  <c r="L431"/>
  <c r="K431" s="1"/>
  <c r="L423"/>
  <c r="K423" s="1"/>
  <c r="L415"/>
  <c r="K415" s="1"/>
  <c r="L407"/>
  <c r="K407" s="1"/>
  <c r="L400"/>
  <c r="K400" s="1"/>
  <c r="L388"/>
  <c r="K388" s="1"/>
  <c r="L380"/>
  <c r="K380" s="1"/>
  <c r="L372"/>
  <c r="K372" s="1"/>
  <c r="L364"/>
  <c r="K364" s="1"/>
  <c r="L360"/>
  <c r="K360" s="1"/>
  <c r="L352"/>
  <c r="K352" s="1"/>
  <c r="L343"/>
  <c r="K343" s="1"/>
  <c r="L335"/>
  <c r="K335" s="1"/>
  <c r="L327"/>
  <c r="K327" s="1"/>
  <c r="L318"/>
  <c r="K318" s="1"/>
  <c r="L307"/>
  <c r="K307" s="1"/>
  <c r="L299"/>
  <c r="K299" s="1"/>
  <c r="L291"/>
  <c r="K291" s="1"/>
  <c r="L283"/>
  <c r="K283" s="1"/>
  <c r="L275"/>
  <c r="K275" s="1"/>
  <c r="L267"/>
  <c r="K267" s="1"/>
  <c r="L259"/>
  <c r="K259" s="1"/>
  <c r="L251"/>
  <c r="K251" s="1"/>
  <c r="L15"/>
  <c r="K15" s="1"/>
  <c r="L240"/>
  <c r="K240" s="1"/>
  <c r="L228"/>
  <c r="K228" s="1"/>
  <c r="L220"/>
  <c r="K220" s="1"/>
  <c r="L212"/>
  <c r="K212" s="1"/>
  <c r="L210"/>
  <c r="K210" s="1"/>
  <c r="L202"/>
  <c r="K202" s="1"/>
  <c r="L194"/>
  <c r="K194" s="1"/>
  <c r="L186"/>
  <c r="K186" s="1"/>
  <c r="L178"/>
  <c r="K178" s="1"/>
  <c r="L169"/>
  <c r="K169" s="1"/>
  <c r="L161"/>
  <c r="K161" s="1"/>
  <c r="L153"/>
  <c r="K153" s="1"/>
  <c r="L141"/>
  <c r="K141" s="1"/>
  <c r="L125"/>
  <c r="K125" s="1"/>
  <c r="L332"/>
  <c r="K332" s="1"/>
  <c r="L324"/>
  <c r="K324" s="1"/>
  <c r="L315"/>
  <c r="K315" s="1"/>
  <c r="L308"/>
  <c r="K308" s="1"/>
  <c r="L300"/>
  <c r="K300" s="1"/>
  <c r="L292"/>
  <c r="K292" s="1"/>
  <c r="L284"/>
  <c r="K284" s="1"/>
  <c r="L276"/>
  <c r="K276" s="1"/>
  <c r="L268"/>
  <c r="K268" s="1"/>
  <c r="L260"/>
  <c r="K260" s="1"/>
  <c r="L252"/>
  <c r="K252" s="1"/>
  <c r="L16"/>
  <c r="K16" s="1"/>
  <c r="L241"/>
  <c r="K241" s="1"/>
  <c r="L233"/>
  <c r="K233" s="1"/>
  <c r="L229"/>
  <c r="K229" s="1"/>
  <c r="L221"/>
  <c r="K221" s="1"/>
  <c r="L213"/>
  <c r="K213" s="1"/>
  <c r="L13"/>
  <c r="K13" s="1"/>
  <c r="L203"/>
  <c r="K203" s="1"/>
  <c r="L195"/>
  <c r="K195" s="1"/>
  <c r="L187"/>
  <c r="K187" s="1"/>
  <c r="L179"/>
  <c r="K179" s="1"/>
  <c r="L170"/>
  <c r="K170" s="1"/>
  <c r="L162"/>
  <c r="K162" s="1"/>
  <c r="L154"/>
  <c r="K154" s="1"/>
  <c r="L146"/>
  <c r="K146" s="1"/>
  <c r="L138"/>
  <c r="K138" s="1"/>
  <c r="L130"/>
  <c r="K130" s="1"/>
  <c r="L122"/>
  <c r="K122" s="1"/>
  <c r="L114"/>
  <c r="K114" s="1"/>
  <c r="L106"/>
  <c r="K106" s="1"/>
  <c r="L98"/>
  <c r="K98" s="1"/>
  <c r="L94"/>
  <c r="K94" s="1"/>
  <c r="L86"/>
  <c r="K86" s="1"/>
  <c r="L82"/>
  <c r="K82" s="1"/>
  <c r="L69"/>
  <c r="K69" s="1"/>
  <c r="L68"/>
  <c r="K68" s="1"/>
  <c r="L65"/>
  <c r="K65" s="1"/>
  <c r="L513"/>
  <c r="K513" s="1"/>
  <c r="L509"/>
  <c r="K509" s="1"/>
  <c r="L505"/>
  <c r="K505" s="1"/>
  <c r="L60"/>
  <c r="K60" s="1"/>
  <c r="L501"/>
  <c r="K501" s="1"/>
  <c r="L55"/>
  <c r="K55" s="1"/>
  <c r="L52"/>
  <c r="K52" s="1"/>
  <c r="L49"/>
  <c r="K49" s="1"/>
  <c r="L45"/>
  <c r="K45" s="1"/>
  <c r="L42"/>
  <c r="K42" s="1"/>
  <c r="L38"/>
  <c r="K38" s="1"/>
  <c r="L34"/>
  <c r="K34" s="1"/>
  <c r="L494"/>
  <c r="K494" s="1"/>
  <c r="L490"/>
  <c r="K490" s="1"/>
  <c r="L30"/>
  <c r="K30" s="1"/>
  <c r="L488"/>
  <c r="K488" s="1"/>
  <c r="L484"/>
  <c r="K484" s="1"/>
  <c r="L480"/>
  <c r="K480" s="1"/>
  <c r="L476"/>
  <c r="K476" s="1"/>
  <c r="L472"/>
  <c r="K472" s="1"/>
  <c r="L468"/>
  <c r="K468" s="1"/>
  <c r="L464"/>
  <c r="K464" s="1"/>
  <c r="L460"/>
  <c r="K460" s="1"/>
  <c r="L23"/>
  <c r="K23" s="1"/>
  <c r="L22"/>
  <c r="K22" s="1"/>
  <c r="L450"/>
  <c r="K450" s="1"/>
  <c r="L446"/>
  <c r="K446" s="1"/>
  <c r="L442"/>
  <c r="K442" s="1"/>
  <c r="L438"/>
  <c r="K438" s="1"/>
  <c r="L434"/>
  <c r="K434" s="1"/>
  <c r="L430"/>
  <c r="K430" s="1"/>
  <c r="L426"/>
  <c r="K426" s="1"/>
  <c r="L422"/>
  <c r="K422" s="1"/>
  <c r="L418"/>
  <c r="K418" s="1"/>
  <c r="L414"/>
  <c r="K414" s="1"/>
  <c r="L410"/>
  <c r="K410" s="1"/>
  <c r="L406"/>
  <c r="K406" s="1"/>
  <c r="L402"/>
  <c r="K402" s="1"/>
  <c r="L399"/>
  <c r="K399" s="1"/>
  <c r="L395"/>
  <c r="K395" s="1"/>
  <c r="L391"/>
  <c r="K391" s="1"/>
  <c r="L387"/>
  <c r="K387" s="1"/>
  <c r="L383"/>
  <c r="K383" s="1"/>
  <c r="L379"/>
  <c r="K379" s="1"/>
  <c r="L375"/>
  <c r="K375" s="1"/>
  <c r="L371"/>
  <c r="K371" s="1"/>
  <c r="L367"/>
  <c r="K367" s="1"/>
  <c r="L363"/>
  <c r="K363" s="1"/>
  <c r="L359"/>
  <c r="K359" s="1"/>
  <c r="L355"/>
  <c r="K355" s="1"/>
  <c r="L351"/>
  <c r="K351" s="1"/>
  <c r="L347"/>
  <c r="K347" s="1"/>
  <c r="L342"/>
  <c r="K342" s="1"/>
  <c r="L338"/>
  <c r="K338" s="1"/>
  <c r="L334"/>
  <c r="K334" s="1"/>
  <c r="L330"/>
  <c r="K330" s="1"/>
  <c r="L326"/>
  <c r="K326" s="1"/>
  <c r="L322"/>
  <c r="K322" s="1"/>
  <c r="L317"/>
  <c r="K317" s="1"/>
  <c r="L313"/>
  <c r="K313" s="1"/>
  <c r="L309"/>
  <c r="K309" s="1"/>
  <c r="L306"/>
  <c r="K306" s="1"/>
  <c r="L302"/>
  <c r="K302" s="1"/>
  <c r="L298"/>
  <c r="K298" s="1"/>
  <c r="L294"/>
  <c r="K294" s="1"/>
  <c r="L290"/>
  <c r="K290" s="1"/>
  <c r="L286"/>
  <c r="K286" s="1"/>
  <c r="L282"/>
  <c r="K282" s="1"/>
  <c r="L278"/>
  <c r="K278" s="1"/>
  <c r="L274"/>
  <c r="K274" s="1"/>
  <c r="L270"/>
  <c r="K270" s="1"/>
  <c r="L266"/>
  <c r="K266" s="1"/>
  <c r="L262"/>
  <c r="K262" s="1"/>
  <c r="L258"/>
  <c r="K258" s="1"/>
  <c r="L254"/>
  <c r="K254" s="1"/>
  <c r="L250"/>
  <c r="K250" s="1"/>
  <c r="L18"/>
  <c r="K18" s="1"/>
  <c r="L247"/>
  <c r="K247" s="1"/>
  <c r="L243"/>
  <c r="K243" s="1"/>
  <c r="L239"/>
  <c r="K239" s="1"/>
  <c r="L235"/>
  <c r="K235" s="1"/>
  <c r="L231"/>
  <c r="K231" s="1"/>
  <c r="L227"/>
  <c r="K227" s="1"/>
  <c r="L223"/>
  <c r="K223" s="1"/>
  <c r="L219"/>
  <c r="K219" s="1"/>
  <c r="L215"/>
  <c r="K215" s="1"/>
  <c r="L211"/>
  <c r="K211" s="1"/>
  <c r="L11"/>
  <c r="K11" s="1"/>
  <c r="L209"/>
  <c r="K209" s="1"/>
  <c r="L205"/>
  <c r="K205" s="1"/>
  <c r="L201"/>
  <c r="K201" s="1"/>
  <c r="L197"/>
  <c r="K197" s="1"/>
  <c r="L193"/>
  <c r="K193" s="1"/>
  <c r="L189"/>
  <c r="K189" s="1"/>
  <c r="L185"/>
  <c r="K185" s="1"/>
  <c r="L181"/>
  <c r="K181" s="1"/>
  <c r="L177"/>
  <c r="K177" s="1"/>
  <c r="L172"/>
  <c r="K172" s="1"/>
  <c r="L168"/>
  <c r="K168" s="1"/>
  <c r="L164"/>
  <c r="K164" s="1"/>
  <c r="L160"/>
  <c r="K160" s="1"/>
  <c r="L156"/>
  <c r="K156" s="1"/>
  <c r="L152"/>
  <c r="K152" s="1"/>
  <c r="L148"/>
  <c r="K148" s="1"/>
  <c r="L144"/>
  <c r="K144" s="1"/>
  <c r="L140"/>
  <c r="K140" s="1"/>
  <c r="L136"/>
  <c r="K136" s="1"/>
  <c r="L132"/>
  <c r="K132" s="1"/>
  <c r="L128"/>
  <c r="K128" s="1"/>
  <c r="L124"/>
  <c r="K124" s="1"/>
  <c r="L120"/>
  <c r="K120" s="1"/>
  <c r="L116"/>
  <c r="K116" s="1"/>
  <c r="L112"/>
  <c r="K112" s="1"/>
  <c r="L108"/>
  <c r="K108" s="1"/>
  <c r="L104"/>
  <c r="K104" s="1"/>
  <c r="L100"/>
  <c r="K100" s="1"/>
  <c r="L96"/>
  <c r="K96" s="1"/>
  <c r="L92"/>
  <c r="K92" s="1"/>
  <c r="L88"/>
  <c r="K88" s="1"/>
  <c r="L84"/>
  <c r="K84" s="1"/>
  <c r="L80"/>
  <c r="K80" s="1"/>
  <c r="K70"/>
  <c r="K66"/>
  <c r="L510"/>
  <c r="K510" s="1"/>
  <c r="L61"/>
  <c r="K61" s="1"/>
  <c r="L56"/>
  <c r="K56" s="1"/>
  <c r="L50"/>
  <c r="K50" s="1"/>
  <c r="L43"/>
  <c r="K43" s="1"/>
  <c r="L35"/>
  <c r="K35" s="1"/>
  <c r="L491"/>
  <c r="K491" s="1"/>
  <c r="L24"/>
  <c r="K24" s="1"/>
  <c r="L481"/>
  <c r="K481" s="1"/>
  <c r="L473"/>
  <c r="K473" s="1"/>
  <c r="L465"/>
  <c r="K465" s="1"/>
  <c r="L457"/>
  <c r="K457" s="1"/>
  <c r="L451"/>
  <c r="K451" s="1"/>
  <c r="L443"/>
  <c r="K443" s="1"/>
  <c r="L435"/>
  <c r="K435" s="1"/>
  <c r="L427"/>
  <c r="K427" s="1"/>
  <c r="L419"/>
  <c r="K419" s="1"/>
  <c r="L411"/>
  <c r="K411" s="1"/>
  <c r="L403"/>
  <c r="K403" s="1"/>
  <c r="L396"/>
  <c r="K396" s="1"/>
  <c r="L392"/>
  <c r="K392" s="1"/>
  <c r="L384"/>
  <c r="K384" s="1"/>
  <c r="L376"/>
  <c r="K376" s="1"/>
  <c r="L368"/>
  <c r="K368" s="1"/>
  <c r="L356"/>
  <c r="K356" s="1"/>
  <c r="L348"/>
  <c r="K348" s="1"/>
  <c r="L339"/>
  <c r="K339" s="1"/>
  <c r="L331"/>
  <c r="K331" s="1"/>
  <c r="L323"/>
  <c r="K323" s="1"/>
  <c r="L314"/>
  <c r="K314" s="1"/>
  <c r="L310"/>
  <c r="K310" s="1"/>
  <c r="L303"/>
  <c r="K303" s="1"/>
  <c r="L295"/>
  <c r="K295" s="1"/>
  <c r="L287"/>
  <c r="K287" s="1"/>
  <c r="L279"/>
  <c r="K279" s="1"/>
  <c r="L271"/>
  <c r="K271" s="1"/>
  <c r="L263"/>
  <c r="K263" s="1"/>
  <c r="L255"/>
  <c r="K255" s="1"/>
  <c r="L19"/>
  <c r="K19" s="1"/>
  <c r="L244"/>
  <c r="K244" s="1"/>
  <c r="L236"/>
  <c r="K236" s="1"/>
  <c r="L232"/>
  <c r="K232" s="1"/>
  <c r="L224"/>
  <c r="K224" s="1"/>
  <c r="L216"/>
  <c r="K216" s="1"/>
  <c r="L12"/>
  <c r="K12" s="1"/>
  <c r="L206"/>
  <c r="K206" s="1"/>
  <c r="L198"/>
  <c r="K198" s="1"/>
  <c r="L190"/>
  <c r="K190" s="1"/>
  <c r="L182"/>
  <c r="K182" s="1"/>
  <c r="L173"/>
  <c r="K173" s="1"/>
  <c r="L165"/>
  <c r="K165" s="1"/>
  <c r="L157"/>
  <c r="K157" s="1"/>
  <c r="L149"/>
  <c r="K149" s="1"/>
  <c r="L145"/>
  <c r="K145" s="1"/>
  <c r="L137"/>
  <c r="K137" s="1"/>
  <c r="L133"/>
  <c r="K133" s="1"/>
  <c r="L129"/>
  <c r="K129" s="1"/>
  <c r="L121"/>
  <c r="K121" s="1"/>
  <c r="L117"/>
  <c r="K117" s="1"/>
  <c r="L113"/>
  <c r="K113" s="1"/>
  <c r="L109"/>
  <c r="K109" s="1"/>
  <c r="L105"/>
  <c r="K105" s="1"/>
  <c r="L101"/>
  <c r="K101" s="1"/>
  <c r="L97"/>
  <c r="K97" s="1"/>
  <c r="L93"/>
  <c r="K93" s="1"/>
  <c r="L89"/>
  <c r="K89" s="1"/>
  <c r="L85"/>
  <c r="K85" s="1"/>
  <c r="L81"/>
  <c r="K81" s="1"/>
  <c r="K77"/>
  <c r="L336"/>
  <c r="K336" s="1"/>
  <c r="L328"/>
  <c r="K328" s="1"/>
  <c r="L320"/>
  <c r="K320" s="1"/>
  <c r="L311"/>
  <c r="K311" s="1"/>
  <c r="L304"/>
  <c r="K304" s="1"/>
  <c r="L296"/>
  <c r="K296" s="1"/>
  <c r="L288"/>
  <c r="K288" s="1"/>
  <c r="L280"/>
  <c r="K280" s="1"/>
  <c r="L272"/>
  <c r="K272" s="1"/>
  <c r="L264"/>
  <c r="K264" s="1"/>
  <c r="L256"/>
  <c r="K256" s="1"/>
  <c r="L248"/>
  <c r="K248" s="1"/>
  <c r="L245"/>
  <c r="K245" s="1"/>
  <c r="L237"/>
  <c r="K237" s="1"/>
  <c r="L225"/>
  <c r="K225" s="1"/>
  <c r="L217"/>
  <c r="K217" s="1"/>
  <c r="L207"/>
  <c r="K207" s="1"/>
  <c r="L199"/>
  <c r="K199" s="1"/>
  <c r="L191"/>
  <c r="K191" s="1"/>
  <c r="L183"/>
  <c r="K183" s="1"/>
  <c r="L174"/>
  <c r="K174" s="1"/>
  <c r="L166"/>
  <c r="K166" s="1"/>
  <c r="L158"/>
  <c r="K158" s="1"/>
  <c r="L150"/>
  <c r="K150" s="1"/>
  <c r="L142"/>
  <c r="K142" s="1"/>
  <c r="L134"/>
  <c r="K134" s="1"/>
  <c r="L126"/>
  <c r="K126" s="1"/>
  <c r="L118"/>
  <c r="K118" s="1"/>
  <c r="L110"/>
  <c r="K110" s="1"/>
  <c r="L102"/>
  <c r="K102" s="1"/>
  <c r="L90"/>
  <c r="K90" s="1"/>
  <c r="L78"/>
  <c r="K78" s="1"/>
  <c r="E510"/>
  <c r="E511"/>
  <c r="E512"/>
  <c r="E513"/>
  <c r="E514"/>
  <c r="E515"/>
  <c r="E507" i="2" l="1"/>
  <c r="E71" i="4"/>
  <c r="E72"/>
  <c r="E70" l="1"/>
  <c r="E69"/>
  <c r="I6" i="2" l="1"/>
  <c r="I7"/>
  <c r="I8"/>
  <c r="I9"/>
  <c r="I10"/>
  <c r="I11"/>
  <c r="I12"/>
  <c r="I13"/>
  <c r="I14"/>
  <c r="I15"/>
  <c r="I16"/>
  <c r="I17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64"/>
  <c r="I365"/>
  <c r="I366"/>
  <c r="I367"/>
  <c r="I368"/>
  <c r="I369"/>
  <c r="I370"/>
  <c r="I371"/>
  <c r="I372"/>
  <c r="I373"/>
  <c r="I374"/>
  <c r="I375"/>
  <c r="I376"/>
  <c r="I377"/>
  <c r="I378"/>
  <c r="I379"/>
  <c r="I380"/>
  <c r="I381"/>
  <c r="I382"/>
  <c r="I383"/>
  <c r="I384"/>
  <c r="I385"/>
  <c r="I386"/>
  <c r="I387"/>
  <c r="I388"/>
  <c r="I389"/>
  <c r="I390"/>
  <c r="I391"/>
  <c r="I392"/>
  <c r="I393"/>
  <c r="I394"/>
  <c r="I395"/>
  <c r="I396"/>
  <c r="I397"/>
  <c r="I398"/>
  <c r="I399"/>
  <c r="I400"/>
  <c r="I401"/>
  <c r="I402"/>
  <c r="I403"/>
  <c r="I404"/>
  <c r="I405"/>
  <c r="I406"/>
  <c r="I407"/>
  <c r="I408"/>
  <c r="I409"/>
  <c r="I410"/>
  <c r="I411"/>
  <c r="I412"/>
  <c r="I413"/>
  <c r="I414"/>
  <c r="I415"/>
  <c r="I416"/>
  <c r="I417"/>
  <c r="I418"/>
  <c r="I419"/>
  <c r="I420"/>
  <c r="I421"/>
  <c r="I422"/>
  <c r="I423"/>
  <c r="I424"/>
  <c r="I425"/>
  <c r="I426"/>
  <c r="I427"/>
  <c r="I428"/>
  <c r="I429"/>
  <c r="I430"/>
  <c r="I431"/>
  <c r="I432"/>
  <c r="I433"/>
  <c r="I434"/>
  <c r="I435"/>
  <c r="I436"/>
  <c r="I437"/>
  <c r="I438"/>
  <c r="I439"/>
  <c r="I440"/>
  <c r="I441"/>
  <c r="I442"/>
  <c r="I443"/>
  <c r="I444"/>
  <c r="I445"/>
  <c r="I446"/>
  <c r="I447"/>
  <c r="I448"/>
  <c r="I449"/>
  <c r="I450"/>
  <c r="I451"/>
  <c r="I452"/>
  <c r="I453"/>
  <c r="I454"/>
  <c r="I455"/>
  <c r="I456"/>
  <c r="I457"/>
  <c r="I458"/>
  <c r="I459"/>
  <c r="I460"/>
  <c r="I461"/>
  <c r="I462"/>
  <c r="I463"/>
  <c r="I464"/>
  <c r="I465"/>
  <c r="I466"/>
  <c r="I467"/>
  <c r="I468"/>
  <c r="I469"/>
  <c r="I470"/>
  <c r="I471"/>
  <c r="I472"/>
  <c r="I473"/>
  <c r="I474"/>
  <c r="I475"/>
  <c r="I476"/>
  <c r="I477"/>
  <c r="I478"/>
  <c r="I479"/>
  <c r="I480"/>
  <c r="I481"/>
  <c r="I482"/>
  <c r="I483"/>
  <c r="I484"/>
  <c r="I485"/>
  <c r="I486"/>
  <c r="I487"/>
  <c r="I488"/>
  <c r="I489"/>
  <c r="I490"/>
  <c r="I491"/>
  <c r="I492"/>
  <c r="I493"/>
  <c r="I494"/>
  <c r="I495"/>
  <c r="I496"/>
  <c r="I497"/>
  <c r="I498"/>
  <c r="I499"/>
  <c r="I500"/>
  <c r="I501"/>
  <c r="I502"/>
  <c r="I503"/>
  <c r="I504"/>
  <c r="I505"/>
  <c r="I506"/>
  <c r="I507"/>
  <c r="I5"/>
  <c r="J9" i="4"/>
  <c r="J516" s="1"/>
  <c r="E26"/>
  <c r="E27"/>
  <c r="E28"/>
  <c r="E25"/>
  <c r="E34"/>
  <c r="E35"/>
  <c r="E49"/>
  <c r="E53"/>
  <c r="E63"/>
  <c r="E31"/>
  <c r="E39"/>
  <c r="E40"/>
  <c r="E41"/>
  <c r="E42"/>
  <c r="E44"/>
  <c r="E45"/>
  <c r="E54"/>
  <c r="E55"/>
  <c r="E56"/>
  <c r="E58"/>
  <c r="E59"/>
  <c r="E68"/>
  <c r="E10"/>
  <c r="E36"/>
  <c r="E38"/>
  <c r="E50"/>
  <c r="E12"/>
  <c r="E13"/>
  <c r="E21"/>
  <c r="E29"/>
  <c r="E37"/>
  <c r="E43"/>
  <c r="E57"/>
  <c r="E60"/>
  <c r="E64"/>
  <c r="E11"/>
  <c r="E32"/>
  <c r="E48"/>
  <c r="E65"/>
  <c r="E14"/>
  <c r="E15"/>
  <c r="E16"/>
  <c r="E17"/>
  <c r="E18"/>
  <c r="E19"/>
  <c r="E20"/>
  <c r="E22"/>
  <c r="E24"/>
  <c r="E30"/>
  <c r="E47"/>
  <c r="E51"/>
  <c r="E52"/>
  <c r="E61"/>
  <c r="E66"/>
  <c r="E9"/>
  <c r="E488"/>
  <c r="E33"/>
  <c r="E23"/>
  <c r="E62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301"/>
  <c r="E302"/>
  <c r="E303"/>
  <c r="E304"/>
  <c r="E305"/>
  <c r="E306"/>
  <c r="E307"/>
  <c r="E308"/>
  <c r="E309"/>
  <c r="E310"/>
  <c r="E311"/>
  <c r="E312"/>
  <c r="E313"/>
  <c r="E314"/>
  <c r="E315"/>
  <c r="E316"/>
  <c r="E317"/>
  <c r="E318"/>
  <c r="E319"/>
  <c r="E320"/>
  <c r="E321"/>
  <c r="E322"/>
  <c r="E323"/>
  <c r="E324"/>
  <c r="E325"/>
  <c r="E326"/>
  <c r="E327"/>
  <c r="E328"/>
  <c r="E329"/>
  <c r="E330"/>
  <c r="E331"/>
  <c r="E332"/>
  <c r="E333"/>
  <c r="E334"/>
  <c r="E335"/>
  <c r="E336"/>
  <c r="E337"/>
  <c r="E338"/>
  <c r="E339"/>
  <c r="E340"/>
  <c r="E341"/>
  <c r="E342"/>
  <c r="E343"/>
  <c r="E344"/>
  <c r="E345"/>
  <c r="E346"/>
  <c r="E347"/>
  <c r="E348"/>
  <c r="E349"/>
  <c r="E350"/>
  <c r="E351"/>
  <c r="E352"/>
  <c r="E353"/>
  <c r="E354"/>
  <c r="E355"/>
  <c r="E356"/>
  <c r="E357"/>
  <c r="E358"/>
  <c r="E359"/>
  <c r="E360"/>
  <c r="E361"/>
  <c r="E362"/>
  <c r="E363"/>
  <c r="E364"/>
  <c r="E365"/>
  <c r="E366"/>
  <c r="E367"/>
  <c r="E368"/>
  <c r="E369"/>
  <c r="E370"/>
  <c r="E371"/>
  <c r="E372"/>
  <c r="E373"/>
  <c r="E374"/>
  <c r="E375"/>
  <c r="E376"/>
  <c r="E377"/>
  <c r="E378"/>
  <c r="E379"/>
  <c r="E380"/>
  <c r="E381"/>
  <c r="E382"/>
  <c r="E383"/>
  <c r="E384"/>
  <c r="E385"/>
  <c r="E386"/>
  <c r="E387"/>
  <c r="E388"/>
  <c r="E389"/>
  <c r="E390"/>
  <c r="E391"/>
  <c r="E392"/>
  <c r="E393"/>
  <c r="E394"/>
  <c r="E395"/>
  <c r="E396"/>
  <c r="E397"/>
  <c r="E398"/>
  <c r="E399"/>
  <c r="E400"/>
  <c r="E401"/>
  <c r="E402"/>
  <c r="E403"/>
  <c r="E404"/>
  <c r="E405"/>
  <c r="E406"/>
  <c r="E407"/>
  <c r="E408"/>
  <c r="E409"/>
  <c r="E410"/>
  <c r="E411"/>
  <c r="E412"/>
  <c r="E413"/>
  <c r="E414"/>
  <c r="E415"/>
  <c r="E416"/>
  <c r="E417"/>
  <c r="E418"/>
  <c r="E419"/>
  <c r="E420"/>
  <c r="E421"/>
  <c r="E422"/>
  <c r="E423"/>
  <c r="E424"/>
  <c r="E425"/>
  <c r="E426"/>
  <c r="E427"/>
  <c r="E428"/>
  <c r="E429"/>
  <c r="E430"/>
  <c r="E431"/>
  <c r="E432"/>
  <c r="E433"/>
  <c r="E434"/>
  <c r="E435"/>
  <c r="E436"/>
  <c r="E437"/>
  <c r="E438"/>
  <c r="E439"/>
  <c r="E440"/>
  <c r="E441"/>
  <c r="E442"/>
  <c r="E443"/>
  <c r="E444"/>
  <c r="E445"/>
  <c r="E446"/>
  <c r="E447"/>
  <c r="E448"/>
  <c r="E449"/>
  <c r="E450"/>
  <c r="E451"/>
  <c r="E452"/>
  <c r="E453"/>
  <c r="E454"/>
  <c r="E455"/>
  <c r="E456"/>
  <c r="E457"/>
  <c r="E458"/>
  <c r="E459"/>
  <c r="E460"/>
  <c r="E461"/>
  <c r="E462"/>
  <c r="E463"/>
  <c r="E464"/>
  <c r="E465"/>
  <c r="E466"/>
  <c r="E467"/>
  <c r="E468"/>
  <c r="E469"/>
  <c r="E470"/>
  <c r="E471"/>
  <c r="E472"/>
  <c r="E473"/>
  <c r="E474"/>
  <c r="E475"/>
  <c r="E476"/>
  <c r="E477"/>
  <c r="E478"/>
  <c r="E479"/>
  <c r="E480"/>
  <c r="E481"/>
  <c r="E482"/>
  <c r="E483"/>
  <c r="E484"/>
  <c r="E485"/>
  <c r="E486"/>
  <c r="E487"/>
  <c r="E489"/>
  <c r="E490"/>
  <c r="E491"/>
  <c r="E492"/>
  <c r="E493"/>
  <c r="E494"/>
  <c r="E495"/>
  <c r="E496"/>
  <c r="E497"/>
  <c r="E498"/>
  <c r="E499"/>
  <c r="E500"/>
  <c r="E501"/>
  <c r="E502"/>
  <c r="E503"/>
  <c r="E504"/>
  <c r="E505"/>
  <c r="E506"/>
  <c r="E507"/>
  <c r="E508"/>
  <c r="E509"/>
  <c r="E46"/>
  <c r="G9"/>
  <c r="B10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L9" l="1"/>
  <c r="L516" s="1"/>
  <c r="H9"/>
  <c r="H516" s="1"/>
  <c r="I9"/>
  <c r="I516" s="1"/>
  <c r="B27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K9" l="1"/>
  <c r="K516" s="1"/>
  <c r="B42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l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93" s="1"/>
  <c r="B94" s="1"/>
  <c r="B95" s="1"/>
  <c r="B96" s="1"/>
  <c r="B97" s="1"/>
  <c r="B98" s="1"/>
  <c r="B99" s="1"/>
  <c r="B100" s="1"/>
  <c r="B101" s="1"/>
  <c r="B102" s="1"/>
  <c r="B103" s="1"/>
  <c r="B104" s="1"/>
  <c r="B105" s="1"/>
  <c r="B106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l="1"/>
  <c r="B143" s="1"/>
  <c r="B144" s="1"/>
  <c r="B145" s="1"/>
  <c r="B146" s="1"/>
  <c r="B147" s="1"/>
  <c r="B148" s="1"/>
  <c r="B149" s="1"/>
  <c r="B150" s="1"/>
  <c r="B151" s="1"/>
  <c r="B152" s="1"/>
  <c r="B153" s="1"/>
  <c r="B154" s="1"/>
  <c r="B155" s="1"/>
  <c r="B156" s="1"/>
  <c r="B157" s="1"/>
  <c r="B158" s="1"/>
  <c r="B159" s="1"/>
  <c r="B160" s="1"/>
  <c r="B161" s="1"/>
  <c r="B162" s="1"/>
  <c r="B163" s="1"/>
  <c r="B164" s="1"/>
  <c r="B165" s="1"/>
  <c r="B166" s="1"/>
  <c r="B167" s="1"/>
  <c r="B168" s="1"/>
  <c r="B169" s="1"/>
  <c r="B170" s="1"/>
  <c r="B171" s="1"/>
  <c r="B172" s="1"/>
  <c r="B173" s="1"/>
  <c r="B174" s="1"/>
  <c r="B175" s="1"/>
  <c r="B176" s="1"/>
  <c r="B177" s="1"/>
  <c r="B178" s="1"/>
  <c r="B179" s="1"/>
  <c r="B180" s="1"/>
  <c r="B181" s="1"/>
  <c r="B182" s="1"/>
  <c r="B183" s="1"/>
  <c r="B184" s="1"/>
  <c r="B185" s="1"/>
  <c r="B186" s="1"/>
  <c r="B187" s="1"/>
  <c r="B188" s="1"/>
  <c r="B189" s="1"/>
  <c r="B190" s="1"/>
  <c r="B191" s="1"/>
  <c r="B192" s="1"/>
  <c r="B193" s="1"/>
  <c r="B194" s="1"/>
  <c r="B195" s="1"/>
  <c r="B196" s="1"/>
  <c r="B197" s="1"/>
  <c r="B198" s="1"/>
  <c r="B199" s="1"/>
  <c r="B200" s="1"/>
  <c r="B201" s="1"/>
  <c r="B202" s="1"/>
  <c r="B203" s="1"/>
  <c r="B204" s="1"/>
  <c r="B205" s="1"/>
  <c r="B206" s="1"/>
  <c r="B207" s="1"/>
  <c r="B208" s="1"/>
  <c r="B209" s="1"/>
  <c r="B210" s="1"/>
  <c r="B211" s="1"/>
  <c r="B212" s="1"/>
  <c r="B213" s="1"/>
  <c r="B214" s="1"/>
  <c r="B215" s="1"/>
  <c r="B216" s="1"/>
  <c r="B217" s="1"/>
  <c r="B218" s="1"/>
  <c r="B219" s="1"/>
  <c r="B220" s="1"/>
  <c r="B221" s="1"/>
  <c r="B222" s="1"/>
  <c r="B223" s="1"/>
  <c r="B224" s="1"/>
  <c r="B225" s="1"/>
  <c r="B226" s="1"/>
  <c r="B227" s="1"/>
  <c r="B228" s="1"/>
  <c r="B229" s="1"/>
  <c r="B230" s="1"/>
  <c r="B231" s="1"/>
  <c r="B232" s="1"/>
  <c r="B233" s="1"/>
  <c r="B234" s="1"/>
  <c r="B235" s="1"/>
  <c r="B236" s="1"/>
  <c r="B237" s="1"/>
  <c r="B238" s="1"/>
  <c r="B239" s="1"/>
  <c r="B240" s="1"/>
  <c r="B241" s="1"/>
  <c r="B242" s="1"/>
  <c r="B243" s="1"/>
  <c r="B244" s="1"/>
  <c r="B245" s="1"/>
  <c r="B246" s="1"/>
  <c r="B247" s="1"/>
  <c r="B248" s="1"/>
  <c r="B249" s="1"/>
  <c r="B250" s="1"/>
  <c r="B251" s="1"/>
  <c r="B252" s="1"/>
  <c r="B253" s="1"/>
  <c r="B254" s="1"/>
  <c r="B255" s="1"/>
  <c r="B256" s="1"/>
  <c r="B257" s="1"/>
  <c r="B258" s="1"/>
  <c r="B259" s="1"/>
  <c r="B260" s="1"/>
  <c r="B261" s="1"/>
  <c r="B262" s="1"/>
  <c r="B263" s="1"/>
  <c r="B264" s="1"/>
  <c r="B265" s="1"/>
  <c r="B266" s="1"/>
  <c r="B267" s="1"/>
  <c r="B268" s="1"/>
  <c r="B269" s="1"/>
  <c r="B270" s="1"/>
  <c r="B271" l="1"/>
  <c r="B272" s="1"/>
  <c r="B273" s="1"/>
  <c r="B274" s="1"/>
  <c r="B275" s="1"/>
  <c r="B276" s="1"/>
  <c r="B277" s="1"/>
  <c r="B278" s="1"/>
  <c r="B279" s="1"/>
  <c r="B280" s="1"/>
  <c r="B281" s="1"/>
  <c r="B282" s="1"/>
  <c r="B283" s="1"/>
  <c r="B284" s="1"/>
  <c r="B285" s="1"/>
  <c r="B286" s="1"/>
  <c r="B287" s="1"/>
  <c r="B288" s="1"/>
  <c r="B289" s="1"/>
  <c r="B290" s="1"/>
  <c r="B291" s="1"/>
  <c r="B292" s="1"/>
  <c r="B293" s="1"/>
  <c r="B294" s="1"/>
  <c r="B295" s="1"/>
  <c r="B296" s="1"/>
  <c r="B297" s="1"/>
  <c r="B298" s="1"/>
  <c r="B299" s="1"/>
  <c r="B300" s="1"/>
  <c r="B301" s="1"/>
  <c r="B302" s="1"/>
  <c r="B303" s="1"/>
  <c r="B304" s="1"/>
  <c r="B305" s="1"/>
  <c r="B306" s="1"/>
  <c r="B307" s="1"/>
  <c r="B308" s="1"/>
  <c r="B309" s="1"/>
  <c r="B310" s="1"/>
  <c r="B311" s="1"/>
  <c r="B312" s="1"/>
  <c r="B313" s="1"/>
  <c r="B314" s="1"/>
  <c r="B315" s="1"/>
  <c r="B316" s="1"/>
  <c r="B317" s="1"/>
  <c r="B318" s="1"/>
  <c r="B319" s="1"/>
  <c r="B320" s="1"/>
  <c r="B321" s="1"/>
  <c r="B322" s="1"/>
  <c r="B323" s="1"/>
  <c r="B324" s="1"/>
  <c r="B325" s="1"/>
  <c r="B326" s="1"/>
  <c r="B327" s="1"/>
  <c r="B328" s="1"/>
  <c r="B329" s="1"/>
  <c r="B330" s="1"/>
  <c r="B331" s="1"/>
  <c r="B332" s="1"/>
  <c r="B333" s="1"/>
  <c r="B334" s="1"/>
  <c r="B335" s="1"/>
  <c r="B336" s="1"/>
  <c r="B337" s="1"/>
  <c r="B338" s="1"/>
  <c r="B339" s="1"/>
  <c r="B340" s="1"/>
  <c r="B341" s="1"/>
  <c r="B342" s="1"/>
  <c r="B343" s="1"/>
  <c r="B344" s="1"/>
  <c r="B345" s="1"/>
  <c r="B346" s="1"/>
  <c r="B347" s="1"/>
  <c r="B348" s="1"/>
  <c r="B349" s="1"/>
  <c r="B350" s="1"/>
  <c r="B351" s="1"/>
  <c r="B352" s="1"/>
  <c r="B353" s="1"/>
  <c r="B354" s="1"/>
  <c r="B355" l="1"/>
  <c r="B356" s="1"/>
  <c r="B357" s="1"/>
  <c r="B358" s="1"/>
  <c r="B359" s="1"/>
  <c r="B360" s="1"/>
  <c r="B361" s="1"/>
  <c r="B362" s="1"/>
  <c r="B363" s="1"/>
  <c r="B364" s="1"/>
  <c r="B365" s="1"/>
  <c r="B366" s="1"/>
  <c r="B367" s="1"/>
  <c r="B368" s="1"/>
  <c r="B369" s="1"/>
  <c r="B370" s="1"/>
  <c r="B371" s="1"/>
  <c r="B372" s="1"/>
  <c r="B373" s="1"/>
  <c r="B374" s="1"/>
  <c r="B375" s="1"/>
  <c r="B376" s="1"/>
  <c r="B377" s="1"/>
  <c r="B378" s="1"/>
  <c r="B379" s="1"/>
  <c r="B380" s="1"/>
  <c r="B381" s="1"/>
  <c r="B382" s="1"/>
  <c r="B383" s="1"/>
  <c r="B384" s="1"/>
  <c r="B385" s="1"/>
  <c r="B386" s="1"/>
  <c r="B387" s="1"/>
  <c r="B388" s="1"/>
  <c r="B389" s="1"/>
  <c r="B390" s="1"/>
  <c r="B391" s="1"/>
  <c r="B392" s="1"/>
  <c r="B393" s="1"/>
  <c r="B394" s="1"/>
  <c r="B395" s="1"/>
  <c r="B396" s="1"/>
  <c r="B397" s="1"/>
  <c r="B398" s="1"/>
  <c r="B399" s="1"/>
  <c r="B400" s="1"/>
  <c r="B401" s="1"/>
  <c r="B402" s="1"/>
  <c r="B403" s="1"/>
  <c r="B404" s="1"/>
  <c r="B405" s="1"/>
  <c r="B406" s="1"/>
  <c r="B407" s="1"/>
  <c r="B408" s="1"/>
  <c r="B409" s="1"/>
  <c r="B410" s="1"/>
  <c r="B411" s="1"/>
  <c r="B412" s="1"/>
  <c r="B413" s="1"/>
  <c r="B414" s="1"/>
  <c r="B415" s="1"/>
  <c r="B416" s="1"/>
  <c r="B417" s="1"/>
  <c r="B418" s="1"/>
  <c r="B419" l="1"/>
  <c r="B420" s="1"/>
  <c r="B421" s="1"/>
  <c r="B422" s="1"/>
  <c r="B423" s="1"/>
  <c r="B424" s="1"/>
  <c r="B425" s="1"/>
  <c r="B426" l="1"/>
  <c r="B427" s="1"/>
  <c r="B428" s="1"/>
  <c r="B429" s="1"/>
  <c r="B430" s="1"/>
  <c r="B431" s="1"/>
  <c r="B432" s="1"/>
  <c r="B433" s="1"/>
  <c r="B434" s="1"/>
  <c r="B435" s="1"/>
  <c r="B436" s="1"/>
  <c r="B437" s="1"/>
  <c r="B438" s="1"/>
  <c r="B439" s="1"/>
  <c r="B440" s="1"/>
  <c r="B441" s="1"/>
  <c r="B442" s="1"/>
  <c r="B443" s="1"/>
  <c r="B444" s="1"/>
  <c r="B445" s="1"/>
  <c r="B446" s="1"/>
  <c r="B447" s="1"/>
  <c r="B448" s="1"/>
  <c r="B449" s="1"/>
  <c r="B450" s="1"/>
  <c r="B451" s="1"/>
  <c r="B452" s="1"/>
  <c r="B453" s="1"/>
  <c r="B454" s="1"/>
  <c r="B455" s="1"/>
  <c r="B456" s="1"/>
  <c r="B457" s="1"/>
  <c r="B458" s="1"/>
  <c r="B459" s="1"/>
  <c r="B460" s="1"/>
  <c r="B461" s="1"/>
  <c r="B462" s="1"/>
  <c r="B463" s="1"/>
  <c r="B464" s="1"/>
  <c r="B465" s="1"/>
  <c r="B466" s="1"/>
  <c r="B467" s="1"/>
  <c r="B468" s="1"/>
  <c r="B469" s="1"/>
  <c r="B470" s="1"/>
  <c r="B471" s="1"/>
  <c r="B472" s="1"/>
  <c r="B473" s="1"/>
  <c r="B474" s="1"/>
  <c r="B475" s="1"/>
  <c r="B476" s="1"/>
  <c r="B477" s="1"/>
  <c r="B478" s="1"/>
  <c r="B479" s="1"/>
  <c r="B480" s="1"/>
  <c r="B481" s="1"/>
  <c r="B482" s="1"/>
  <c r="B483" s="1"/>
  <c r="B484" l="1"/>
  <c r="B485" s="1"/>
  <c r="B486" s="1"/>
  <c r="B487" s="1"/>
  <c r="B488" s="1"/>
  <c r="B489" s="1"/>
  <c r="B490" s="1"/>
  <c r="B491" s="1"/>
  <c r="B492" s="1"/>
  <c r="B493" s="1"/>
  <c r="B494" s="1"/>
  <c r="B495" s="1"/>
  <c r="B496" s="1"/>
  <c r="B497" s="1"/>
  <c r="B498" s="1"/>
  <c r="B499" s="1"/>
  <c r="B500" s="1"/>
  <c r="B501" s="1"/>
  <c r="B502" s="1"/>
  <c r="B503" s="1"/>
  <c r="B504" s="1"/>
  <c r="B505" s="1"/>
  <c r="B506" s="1"/>
  <c r="B507" s="1"/>
  <c r="B508" s="1"/>
  <c r="B509" s="1"/>
  <c r="B510" s="1"/>
  <c r="B511" s="1"/>
  <c r="B512" s="1"/>
  <c r="B513" s="1"/>
  <c r="B514" s="1"/>
  <c r="B515" s="1"/>
</calcChain>
</file>

<file path=xl/sharedStrings.xml><?xml version="1.0" encoding="utf-8"?>
<sst xmlns="http://schemas.openxmlformats.org/spreadsheetml/2006/main" count="3373" uniqueCount="756">
  <si>
    <t>Fil.</t>
  </si>
  <si>
    <t>Matric.</t>
  </si>
  <si>
    <t>Nome</t>
  </si>
  <si>
    <t>MARIA DO CARMO DE SOUSA</t>
  </si>
  <si>
    <t>MARIA AMARA MEDEIROS</t>
  </si>
  <si>
    <t>SANDRA EMIDIO PEREIRA</t>
  </si>
  <si>
    <t>FRANCISCO FERREIRA DE SOUSA</t>
  </si>
  <si>
    <t>ANA MARTA MARCELINO DA SILVA</t>
  </si>
  <si>
    <t>IVONEIDE FRANCISCA S ALMEIDA</t>
  </si>
  <si>
    <t>JOSE TELMO DA PAIXAO</t>
  </si>
  <si>
    <t>CARLOS ANTONIO DA SILVA</t>
  </si>
  <si>
    <t>JOSE AMARO DOS SANTOS</t>
  </si>
  <si>
    <t>MARIA LUISA P DE LEMOS</t>
  </si>
  <si>
    <t>EUNICE DE ASSIS CALIXTO</t>
  </si>
  <si>
    <t>FIRMINO SIQUEIRA DA SILVA</t>
  </si>
  <si>
    <t>MARIO JOSE DO NASCIMENTO</t>
  </si>
  <si>
    <t>DAVI INACIO FILHO</t>
  </si>
  <si>
    <t>GEORGE HAROLD DE B  WALMSLEY</t>
  </si>
  <si>
    <t>VALERIA MARIA DA SILVA</t>
  </si>
  <si>
    <t>ALCINEIA JOSE CABRAL DE MELO</t>
  </si>
  <si>
    <t>MARIA JOSE DA HORA</t>
  </si>
  <si>
    <t>VALDIRENE ANDRE PEREIRA</t>
  </si>
  <si>
    <t>VALERIA DA SILVA SOUZA</t>
  </si>
  <si>
    <t>IVANILDO FELIX DA SILVA</t>
  </si>
  <si>
    <t>ALUISIO GOMES FERREIRA FILHO</t>
  </si>
  <si>
    <t>VERA LUCIA MARIA C  DA SILVA</t>
  </si>
  <si>
    <t>TERESINHA MARIA DE F  FELIX</t>
  </si>
  <si>
    <t>MARIA DO CARMO SANTOS</t>
  </si>
  <si>
    <t>SELMA MARIA P DO NASCIMENTO</t>
  </si>
  <si>
    <t>JOSE CARLOS TENORIO DE MELO</t>
  </si>
  <si>
    <t>IVANETE RODRIGUES DOS SANTOS</t>
  </si>
  <si>
    <t>MARIA EUGENIA VILARIM LIMA</t>
  </si>
  <si>
    <t>ADIGALENE RODRIGUES DA SILVA</t>
  </si>
  <si>
    <t>JOVITA MARIA DE FARIAS BRAGA</t>
  </si>
  <si>
    <t>MARCO AURELIO O DE OLIVEIRA</t>
  </si>
  <si>
    <t>VALDECY FERREIRA DA COSTA</t>
  </si>
  <si>
    <t>NOEMI MARIA DA SILVA</t>
  </si>
  <si>
    <t>LIZETE ALFREDINA DA SILVA</t>
  </si>
  <si>
    <t>IVANISE MARIA DA LUZ SANTOS</t>
  </si>
  <si>
    <t>JORGE CUNHA OLIVEIRA</t>
  </si>
  <si>
    <t>ROSILDA BARBOSA DOS SANTOS</t>
  </si>
  <si>
    <t>JOSE CARLOS FERREIRA DE ARRUDA</t>
  </si>
  <si>
    <t>ELIANE BATISTA DE CASTILHO</t>
  </si>
  <si>
    <t>MANOEL CORREIA DOS SANTOS</t>
  </si>
  <si>
    <t>LEDUAR GUEDES DE LIMA</t>
  </si>
  <si>
    <t>ELVIS GOMES PEREIRA</t>
  </si>
  <si>
    <t>ANA MARIA ELOI DA H  DA SILVA</t>
  </si>
  <si>
    <t>JOSE HENRIQUE DA PAZ</t>
  </si>
  <si>
    <t>MAURICIO LOPES DA SILVA</t>
  </si>
  <si>
    <t>MARTA ARAUJO DA F  SANTANA</t>
  </si>
  <si>
    <t>REGINA LEANDRO SANTOS DE LIMA</t>
  </si>
  <si>
    <t>TEREZINHA P  DA SILVA CORREIA</t>
  </si>
  <si>
    <t>MARIA ADRIAO DA SILVA</t>
  </si>
  <si>
    <t>HERON VILAR DE ANDRADE</t>
  </si>
  <si>
    <t>JOSE JOAQUIM DA SILVA FILHO</t>
  </si>
  <si>
    <t>MARIA DO CARMO A DOS SANTOS</t>
  </si>
  <si>
    <t>SONEIDE P DO NASCIMENTO CORREA</t>
  </si>
  <si>
    <t>ANDRE LUIZ MACIEL FERREIRA</t>
  </si>
  <si>
    <t>ANTONIA TAVARES DE FRANCA</t>
  </si>
  <si>
    <t>MARIA ANDREA DOS SANTOS</t>
  </si>
  <si>
    <t>SEVERINA DE SANTANA NEVES</t>
  </si>
  <si>
    <t>IVANE FRANCISCO DE AZEVEDO</t>
  </si>
  <si>
    <t>DILMA NEUZA DAS MERCES</t>
  </si>
  <si>
    <t>GERSON MARTINS DA SILVA</t>
  </si>
  <si>
    <t>JOAO FELICIANO ALVES</t>
  </si>
  <si>
    <t>JANETE MARIA DA SILVA</t>
  </si>
  <si>
    <t>ROMILDO NUNES DIAS</t>
  </si>
  <si>
    <t>LUZIA BERNARDO DE SOUSA</t>
  </si>
  <si>
    <t>JOSE KENNEDY DA SILVA</t>
  </si>
  <si>
    <t>MARIA HELENA FERREIRA DA SILVA</t>
  </si>
  <si>
    <t>MARCONDES C  DE OLIVEIRA</t>
  </si>
  <si>
    <t>MANOEL MARTINS LEITE NETO</t>
  </si>
  <si>
    <t>FRANCISCO DE ASSIS BEZERRA</t>
  </si>
  <si>
    <t>LUCIENE MARIA DE ANDRADE</t>
  </si>
  <si>
    <t>NEUZA ANUNCIACAO COELHO</t>
  </si>
  <si>
    <t>JOSE IRANILDO DE ANDRADE SILVA</t>
  </si>
  <si>
    <t>CARLOS STENIO DE DEUS</t>
  </si>
  <si>
    <t>GILMAR BEZERRA DE OLIVEIRA</t>
  </si>
  <si>
    <t>IZABEL CRISTINA F DE ARRUDA</t>
  </si>
  <si>
    <t>SUELY RICARDO DE FIGUEIREDO</t>
  </si>
  <si>
    <t>LUCIA MARIA ARAUJO LAVOR</t>
  </si>
  <si>
    <t>IVANILDO BATISTA DA SILVA</t>
  </si>
  <si>
    <t>MARCIA APARECIDA DA SILVA</t>
  </si>
  <si>
    <t>CARLOS HENRIQUE LIMA DE MELO</t>
  </si>
  <si>
    <t>RITA DE CASSIA CHAGAS</t>
  </si>
  <si>
    <t>ROSILENE MARIA ANACLETO</t>
  </si>
  <si>
    <t>RILDA MARIA DA SILVA</t>
  </si>
  <si>
    <t>MANOEL NETO DINIZ</t>
  </si>
  <si>
    <t>FRANCISCA CARVALHO NASCIMENTO</t>
  </si>
  <si>
    <t>PAULO JOSE DA SILVA</t>
  </si>
  <si>
    <t>ELIAS RIBEIRO DA SILVA FILHO</t>
  </si>
  <si>
    <t>AMAURI GONCALO DA SILVA</t>
  </si>
  <si>
    <t>SOLANGE NASCIMENTO DE LIMA</t>
  </si>
  <si>
    <t>MARIA SANDRA PONTES MENDONCA</t>
  </si>
  <si>
    <t>MARCOS DO NASCIMENTO</t>
  </si>
  <si>
    <t>IRONILDA FERREIRA DA SILVA</t>
  </si>
  <si>
    <t>JOAO LUIZ BRAGA DE PONTES</t>
  </si>
  <si>
    <t>JOSE FERNANDO PEREIRA DA COSTA</t>
  </si>
  <si>
    <t>JOAQUIM PEDRO CARNEIRO C NETO</t>
  </si>
  <si>
    <t>SELMA VERONICA VIEIRA RAMOS</t>
  </si>
  <si>
    <t>SANDRO JOSE MARTINS</t>
  </si>
  <si>
    <t>ALBANITA LUCIANA DA SILVA</t>
  </si>
  <si>
    <t>REINALDO PEREIRA DA SILVA</t>
  </si>
  <si>
    <t>GILBERTO RIBEIRO DA SILVA</t>
  </si>
  <si>
    <t>JOSE LUCIANO CANDIDO DA SILVA</t>
  </si>
  <si>
    <t>WILSON JOSE QUEIROZ DE LIMA</t>
  </si>
  <si>
    <t>ANTONIO SOARES DE MELO</t>
  </si>
  <si>
    <t>SAMUEL MAURICIO</t>
  </si>
  <si>
    <t>JOSE MARIO MACHADO G  LINS</t>
  </si>
  <si>
    <t>GILMAR GALVAO SANTANA</t>
  </si>
  <si>
    <t>JAFFE JOSE LIMA XAVIER</t>
  </si>
  <si>
    <t>JORGE DA SILVA LIMA</t>
  </si>
  <si>
    <t>RICARDO JORGE XAVIER</t>
  </si>
  <si>
    <t>HELVIO MOZART MONTENEGRO</t>
  </si>
  <si>
    <t>ALEXANDRE BARBOSA DA SILVA</t>
  </si>
  <si>
    <t>ROSIVALDO SATIRO DOS SANTOS</t>
  </si>
  <si>
    <t>GESIEL DAVID DE CASTRO</t>
  </si>
  <si>
    <t>FRANCISCO DE ASSIS DE OLIVEIRA</t>
  </si>
  <si>
    <t>LUCIENE PEREIRA DE A NASCIMENT</t>
  </si>
  <si>
    <t>LAERCIO LUIZ SANTOS A  ASSIS</t>
  </si>
  <si>
    <t>RUBEM JOSE DOS S DE PAULA</t>
  </si>
  <si>
    <t>EVERALDO DA SILVA CABRAL</t>
  </si>
  <si>
    <t>ROGERIO BARROS DOS SANTOS</t>
  </si>
  <si>
    <t>CARLOS AUGUSTO O  DA SILVA</t>
  </si>
  <si>
    <t>JUREMA MARIA BONGALHARDO</t>
  </si>
  <si>
    <t>SERGIO PEREIRA DA COSTA</t>
  </si>
  <si>
    <t>EDLEUSA LUCIA BATISTA DA SILVA</t>
  </si>
  <si>
    <t>FREDERICO JOSE C  DA NOBREGA</t>
  </si>
  <si>
    <t>WLADIMIR MACHADO DO E  SANTO</t>
  </si>
  <si>
    <t>ELCY SILVA DE ARAUJO</t>
  </si>
  <si>
    <t>DJALMA LIMA DE OLIVEIRA DANTAS</t>
  </si>
  <si>
    <t>THERESA CRISTINA DE Q J EMEREN</t>
  </si>
  <si>
    <t>JACQUELINE CESAR DE GUSMAO</t>
  </si>
  <si>
    <t>PAULO PEDROSA VICTOR NETO</t>
  </si>
  <si>
    <t>VINCENZO PAPARIELLO</t>
  </si>
  <si>
    <t>ADEILDO CARLOS DIAS BEZERRA</t>
  </si>
  <si>
    <t>ERICK RENAN PEREIRA DE ACIOLI</t>
  </si>
  <si>
    <t>FLAVIA PATRICIA M  MEDEIROS</t>
  </si>
  <si>
    <t>DEBORAH BEZERRA MONTEIRO</t>
  </si>
  <si>
    <t>MARCOS ANDRE CUNHA DE OLIVEIRA</t>
  </si>
  <si>
    <t>SEVERINO GRANGEIRO JUNIOR</t>
  </si>
  <si>
    <t>AMANDA TATIANE C  DE OLIVEIRA</t>
  </si>
  <si>
    <t>CLAUDIA SALVINA DE SANTANA</t>
  </si>
  <si>
    <t>MIRIAM ALVES BASTOS DA SILVA</t>
  </si>
  <si>
    <t>PRISCILLA RODRIGUES P DA SILVA</t>
  </si>
  <si>
    <t>SUZELLE TRAJANO BENTO</t>
  </si>
  <si>
    <t>AILA KARLA MOTA SANTANA</t>
  </si>
  <si>
    <t>KATIA MIRANDA DE ARAUJO LOPES</t>
  </si>
  <si>
    <t>KLEYTON DA SILVA A PEREIRA</t>
  </si>
  <si>
    <t>ANDRE HENRIQUE DE S  MAFRA</t>
  </si>
  <si>
    <t>DEYSE MARIA DOS SANTOS SILVA</t>
  </si>
  <si>
    <t>SILAS PINTO BEZERRA</t>
  </si>
  <si>
    <t>SILVIA RENATA QUEIROZ DE FARIA</t>
  </si>
  <si>
    <t>ZILDA FRUTUOSO DA SILVA</t>
  </si>
  <si>
    <t>TEREZA RAQUEL F ALMEIDA</t>
  </si>
  <si>
    <t>ANA CLAUDIA NUNES DE MOURA</t>
  </si>
  <si>
    <t>CLAUDILENE DE LIMA</t>
  </si>
  <si>
    <t>ELIANE MOREIRA DE SOUZA</t>
  </si>
  <si>
    <t>ERIC JOSE SILVA VELOZO</t>
  </si>
  <si>
    <t>GEYZA JANAINA FERREIRA DE LIMA</t>
  </si>
  <si>
    <t>JULIO CESAR DA SILVA</t>
  </si>
  <si>
    <t>MANUELLA BOMFIM DA SILVA</t>
  </si>
  <si>
    <t>VIVIANE OLIMPIO DOS SANTOS</t>
  </si>
  <si>
    <t>ANA GERTRUDES DE A F GUERRA</t>
  </si>
  <si>
    <t>MARIA ROSEANE DOS A CLEMENTINO</t>
  </si>
  <si>
    <t>PAULO EDUARDO SANTOS FERREIRA</t>
  </si>
  <si>
    <t>CRISTIANE R  DE O  GONCALVES</t>
  </si>
  <si>
    <t>TEREZINHA DE J  DE L  M  NETA</t>
  </si>
  <si>
    <t>PAULO ROBERTO DA SILVA CUNHA</t>
  </si>
  <si>
    <t>TACIZO LUIZ PEREIRA DA SILVA</t>
  </si>
  <si>
    <t>RIVALDO GOMES DA SILVA</t>
  </si>
  <si>
    <t>IVETE ANTONIETA B  DE CARVALHO</t>
  </si>
  <si>
    <t>ANANIAS TEIXEIRA DE LIMA</t>
  </si>
  <si>
    <t>JOSE ALEXANDRE DE BARROS ALVES</t>
  </si>
  <si>
    <t>ALDEMIR NASCIMENTO DA SILVA</t>
  </si>
  <si>
    <t>DENILSON DE SANTANA NEVES</t>
  </si>
  <si>
    <t>JULIANA CAVALCANTI DE SOUSA</t>
  </si>
  <si>
    <t>JARBAS FERREIRA DE LIMA JUNIOR</t>
  </si>
  <si>
    <t>ARLEILDA MENDES DA SILVA</t>
  </si>
  <si>
    <t>EMANUEL MESSIAS RIBEIRO COSTA</t>
  </si>
  <si>
    <t>JOSENILDA BEZERRA DA SILVA</t>
  </si>
  <si>
    <t>MARCELA SALLES DA SILVA</t>
  </si>
  <si>
    <t>ELIANA PEREIRA SANTANA</t>
  </si>
  <si>
    <t>LIVIA DA SILVA LIMA</t>
  </si>
  <si>
    <t>ANDERSON SANTOS DE LIMA FARIAS</t>
  </si>
  <si>
    <t>CARLA CRISTINA OLIVEIRA MATOS</t>
  </si>
  <si>
    <t>HELIA MARIA ALEXANDRE DE SOUZA</t>
  </si>
  <si>
    <t>HELIO DO N BARBOZA JUNIOR</t>
  </si>
  <si>
    <t>JOSE NEVES DA SILVA JUNIOR</t>
  </si>
  <si>
    <t>EDVANIA GOMES DE SOUZA PONTES</t>
  </si>
  <si>
    <t>MARIA DA CONCEICAO O DOS SANTO</t>
  </si>
  <si>
    <t>RUTH BARBOSA DE ARAUJO</t>
  </si>
  <si>
    <t>ADELE GOMES DE SANTANA</t>
  </si>
  <si>
    <t>THAMIRYS CLAUDIA R  BATISTA</t>
  </si>
  <si>
    <t>RAFAELLA ALVES DE ARAUJO SILVA</t>
  </si>
  <si>
    <t>THIAGO SANTOS DE OLIVEIRA</t>
  </si>
  <si>
    <t>IVALDA XAVIER DE CARVALHO</t>
  </si>
  <si>
    <t>BRUNO AIRES DOS SANTOS</t>
  </si>
  <si>
    <t>MARCELO BARLAVENTO DAS C SILVA</t>
  </si>
  <si>
    <t>RODRIGO VASCONCELOS DINIZ</t>
  </si>
  <si>
    <t>CARLA BRANDAO DE C  FIGUEIREDO</t>
  </si>
  <si>
    <t>KATIA ADRIANA F D SILVA SOARES</t>
  </si>
  <si>
    <t>IVANISE VIANA ALBUQUERQUE</t>
  </si>
  <si>
    <t>RUTE FERNANDES BORBA</t>
  </si>
  <si>
    <t>JENARIO LUCENA DA SILVA</t>
  </si>
  <si>
    <t>MONICA MARIA G R F DE OLIVEIRA</t>
  </si>
  <si>
    <t>ILMA DE ALBUQUERQUE PEREIRA</t>
  </si>
  <si>
    <t>ELIANA BEZERRA CARVALHO</t>
  </si>
  <si>
    <t>PETULLA DE MOURA E SILVA</t>
  </si>
  <si>
    <t>ROMARIO LUIZ DO NASCIMENTO</t>
  </si>
  <si>
    <t>KATIA DA CONCEICAO DA SILVA</t>
  </si>
  <si>
    <t>PAULA FRASSINETTI S L BELIAN</t>
  </si>
  <si>
    <t>AUGUSTO CESAR N  A  DA SILVA</t>
  </si>
  <si>
    <t>ADIJENE RODRIGUES DA SILVA</t>
  </si>
  <si>
    <t>MARCIA ANDREA F SECUNDINO</t>
  </si>
  <si>
    <t>MARIA GILVANEIDE SANTOS LIMA</t>
  </si>
  <si>
    <t>LILIANE DA SILVA SALVADOR</t>
  </si>
  <si>
    <t>LEONINO CLEMENTE DA SILVA</t>
  </si>
  <si>
    <t>DENNYS RYAN GUILHERME PEREIRA</t>
  </si>
  <si>
    <t>CLAUDIA REGINA NEVES DE MELO</t>
  </si>
  <si>
    <t>MARIA DANIELA SILVA TORRES</t>
  </si>
  <si>
    <t>EMANOEL VIEIRA LAURIA</t>
  </si>
  <si>
    <t>IZABEL LUIZA SOARES DE SOUZA</t>
  </si>
  <si>
    <t>JOSE PIMENTEL SILVA</t>
  </si>
  <si>
    <t>WALDNER NERTAM F  DE ALENCAR</t>
  </si>
  <si>
    <t>MARCELA FREITAS DA C SALLES</t>
  </si>
  <si>
    <t>THAIS REGINA BORGES LOPES</t>
  </si>
  <si>
    <t>ELVIS ALVES DA COSTA</t>
  </si>
  <si>
    <t>FERNANDO ALVES DO NASCIMENTO</t>
  </si>
  <si>
    <t>JEANNE D ARC PEDROSA PESSOA</t>
  </si>
  <si>
    <t>ROSANIA EMIDIA PEREIRA</t>
  </si>
  <si>
    <t>ROSANA DE FATIMA UCHOA  AREDE</t>
  </si>
  <si>
    <t>JOSIMAR SILVA</t>
  </si>
  <si>
    <t>JULIANA SILVA CEDRIM</t>
  </si>
  <si>
    <t>MARCO ANDRE ANTUNES CORREIA</t>
  </si>
  <si>
    <t>VALERIA JALES DA SILVA</t>
  </si>
  <si>
    <t>ANA APARECIDA DE ANDRADE LIMA</t>
  </si>
  <si>
    <t>MIRIAM DA SILVA FONSECA</t>
  </si>
  <si>
    <t>RAFAEL LEITAO DE A  G DA SILVA</t>
  </si>
  <si>
    <t>ROSIANE SANTOS BRITO</t>
  </si>
  <si>
    <t>AMANDA BEZERRA MASCARENHAS</t>
  </si>
  <si>
    <t>JAMESSON AMANCIO DA ROCHA</t>
  </si>
  <si>
    <t>LUIZ F  DE LIMA CAVALCANTI</t>
  </si>
  <si>
    <t>BEZALIEL ROSA DOS S JUNIOR</t>
  </si>
  <si>
    <t>ANGELINA MEDEIROS VERONESE</t>
  </si>
  <si>
    <t>JULIANA CESAR MARTINS DE LIMA</t>
  </si>
  <si>
    <t>JAMERSON A  RAFAEL DE LIMA</t>
  </si>
  <si>
    <t>ALCILEIDE MONTE DA SILVA LIMA</t>
  </si>
  <si>
    <t>ANDRE RICARDO CAMARA TORRES</t>
  </si>
  <si>
    <t>ALEXSANDRA DA SILVA M  CABRAL</t>
  </si>
  <si>
    <t>CAROLINE ALVES LEAL</t>
  </si>
  <si>
    <t>ADRIANA MAYO DE SOUZA E SILVA</t>
  </si>
  <si>
    <t>CINTIA ROBERTA DE SOUZA</t>
  </si>
  <si>
    <t>DULCE HELENA PEREIRA</t>
  </si>
  <si>
    <t>LUCICLEIDE M  DE A  CAMPOS</t>
  </si>
  <si>
    <t>MARIA CONCEICAO D DO AMARAL</t>
  </si>
  <si>
    <t>RICARDO J FERNANDES DA CUNHA</t>
  </si>
  <si>
    <t>SUZANA VALERIA PINHEIRO</t>
  </si>
  <si>
    <t>SUZELY ARANTES DA S MELO</t>
  </si>
  <si>
    <t>CINTIA GOMES DA SILVA</t>
  </si>
  <si>
    <t>MARIA EUZENI DA SILVA GARCEZ</t>
  </si>
  <si>
    <t>EJANE FERREIRA TEXEIRA</t>
  </si>
  <si>
    <t>CLELIO FIRMINO SILVA</t>
  </si>
  <si>
    <t>ERICK MEDEIROS</t>
  </si>
  <si>
    <t>JOELNA DINIZ PEREIRA DE SOUSA</t>
  </si>
  <si>
    <t>KLEBER DE OLIVEIRA GALDINO</t>
  </si>
  <si>
    <t>JOELINE LIMA DO NASCIMENTO</t>
  </si>
  <si>
    <t>ROBSON CARNEIRO DA SILVA</t>
  </si>
  <si>
    <t>JOSE VITAL DUARTE JUNIOR</t>
  </si>
  <si>
    <t>ALDJANE MARIA DOS SANTOS</t>
  </si>
  <si>
    <t>CRISTIANE MARIA DA SILVA</t>
  </si>
  <si>
    <t>HAMILTON LINO ALVES</t>
  </si>
  <si>
    <t>LUCICLEIDE PEREIRA DEODATO</t>
  </si>
  <si>
    <t>MARIA DAS NEVES DE BARROS</t>
  </si>
  <si>
    <t>TIAGO MANOEL DE SOUSA LEITE</t>
  </si>
  <si>
    <t>XENIA KELY VERISSIMO DINIZ</t>
  </si>
  <si>
    <t>MARCO AURELIO DE ARAUJO</t>
  </si>
  <si>
    <t>ANTONIO CARLOS DE LUNA MATOS</t>
  </si>
  <si>
    <t>DEYVISON MACHADO DA SILVA</t>
  </si>
  <si>
    <t>JOSE AURICELIO C DE ARAUJO</t>
  </si>
  <si>
    <t>JOSILENE FARIAS DOS SANTOS ALM</t>
  </si>
  <si>
    <t>LUCY DIAS DE ANDRADE</t>
  </si>
  <si>
    <t>ROSIMERE SOARES DA SILVA</t>
  </si>
  <si>
    <t>SANDRA REGINA V DOS SANTOS</t>
  </si>
  <si>
    <t>DANIELLE MARIA P NASCIMENTO</t>
  </si>
  <si>
    <t>ELIDIANE BARROS DA CRUZ</t>
  </si>
  <si>
    <t>MARIA JOSE GUILHERME</t>
  </si>
  <si>
    <t>FILIPE PETRUS B DE FIGUEIREDO</t>
  </si>
  <si>
    <t>LEYRIANE TELMA V FARIAS</t>
  </si>
  <si>
    <t>CINTIA MARIA LEITE DO N AVELAR</t>
  </si>
  <si>
    <t>EMILLY INOCENCIO DA SILVA</t>
  </si>
  <si>
    <t>GERALDO CRISTOVAO DE O FILHO</t>
  </si>
  <si>
    <t>ANA CRISTINA DA SILVA</t>
  </si>
  <si>
    <t>MARILENE ARRUDA DE BARROS</t>
  </si>
  <si>
    <t>FLAVIELLE MARTINS DE MELO</t>
  </si>
  <si>
    <t>LUCIANO BARROS COSTA</t>
  </si>
  <si>
    <t>LUIZA BEATRIZ DE M SANTOS</t>
  </si>
  <si>
    <t>MIGUEL WILSON REGUEIRA RIBEIRO</t>
  </si>
  <si>
    <t>JOAO VITOR LIMA DA SILVA</t>
  </si>
  <si>
    <t>CAETANO SILVA DIAS</t>
  </si>
  <si>
    <t>ITHALO IGOR DANTAS E SILVA</t>
  </si>
  <si>
    <t>ESTELA FELIPE DE OLIVEIRA</t>
  </si>
  <si>
    <t>MARIA DANIELLE DE SOUZA SANTOS</t>
  </si>
  <si>
    <t>MARIANA SILVA MONTEIRO</t>
  </si>
  <si>
    <t>SUIANNE P PASSOS B MONTEIRO</t>
  </si>
  <si>
    <t>GIVANICE MARIA MACHADO</t>
  </si>
  <si>
    <t>MARILIA MILENA R PIRES</t>
  </si>
  <si>
    <t>KATIA RAQUEL DE A OLIVEIRA</t>
  </si>
  <si>
    <t>DENNYS LAPENDA FAGUNDES</t>
  </si>
  <si>
    <t>CECILIA REGINA DO N S CABRAL</t>
  </si>
  <si>
    <t>JADON JORGE OLIVEIRA DA SILVA</t>
  </si>
  <si>
    <t>CARLOS FREDERICO DOS SANTOS</t>
  </si>
  <si>
    <t>LORENA ESTHER L M CAVALCANTI</t>
  </si>
  <si>
    <t>SWEET GALLEGHER CAETANO COSTA</t>
  </si>
  <si>
    <t>DEBORA GUEDES NERES</t>
  </si>
  <si>
    <t>LEIDIANE CARLA L DE OLIVEIRA</t>
  </si>
  <si>
    <t>YANNE TALITA PEREIRA CALIXTO</t>
  </si>
  <si>
    <t>JOAO VICTOR RIBEIRO</t>
  </si>
  <si>
    <t>GRAZIELE MARIA DA SILVA</t>
  </si>
  <si>
    <t>DEYBISON AFONSO PEREIRA</t>
  </si>
  <si>
    <t>GENIVAL F DA SILVA JUNIOR</t>
  </si>
  <si>
    <t>EMANUELA AMELIA DE A  AGUIAR</t>
  </si>
  <si>
    <t>ALICE JULIANA X DE PONTES</t>
  </si>
  <si>
    <t>MAILTON NOBRE DE MEDEIROS</t>
  </si>
  <si>
    <t>NATHALIA V DE A ITAPARICA</t>
  </si>
  <si>
    <t>IVO LOURENCO DA SILVA</t>
  </si>
  <si>
    <t>BETY ANNE DE A S CORDULA</t>
  </si>
  <si>
    <t>DIEGO SCHMITH OLIVEIRA DE LIMA</t>
  </si>
  <si>
    <t>CYNTHIA MARIA REGIS SIQUEIRA</t>
  </si>
  <si>
    <t>TALITA ANDREIA MARTINS GONZAGA</t>
  </si>
  <si>
    <t>ESTEVAN DE ALMEIDA FALCAO</t>
  </si>
  <si>
    <t>RAFAEL DE MENEZES E S PIRES</t>
  </si>
  <si>
    <t>ALEXANDER BEZERRA</t>
  </si>
  <si>
    <t>JULIANA DE BARROS S LOPES DIAS</t>
  </si>
  <si>
    <t>MANUELA SILVA DE LIMA B DA PAZ</t>
  </si>
  <si>
    <t>JOAO ROBERTO  MACHADO ARAUJO</t>
  </si>
  <si>
    <t>LIVIA QUEIROZ DE OLIVEIRA</t>
  </si>
  <si>
    <t>ALZENIRA PEREIRA DA SILVA</t>
  </si>
  <si>
    <t>BRUNA ALVES DE SOUSA</t>
  </si>
  <si>
    <t>DANIEL CIRILO DOS SANTOS</t>
  </si>
  <si>
    <t>DANIELLE D O A DE MIRANDA</t>
  </si>
  <si>
    <t>DANIELLY R C DE LIRA</t>
  </si>
  <si>
    <t>GILVANEIDE LAURENTINO MARTINS</t>
  </si>
  <si>
    <t>HYWRE CESAR DE BRITO PINTO</t>
  </si>
  <si>
    <t>JOSE ELIVELTON G DE OLIVEIRA</t>
  </si>
  <si>
    <t>LUCIANNA NUNES LIRA</t>
  </si>
  <si>
    <t>MONIQUE FERRAZ PEREIRA</t>
  </si>
  <si>
    <t>PATRICIA SERPA PEIXOTO</t>
  </si>
  <si>
    <t>POLYANA BEZERRA SOUTO SANTOS</t>
  </si>
  <si>
    <t>RENATA BEZERRA DA SILVA</t>
  </si>
  <si>
    <t>ROSY KELLY LIMA DA S PIMENTEL</t>
  </si>
  <si>
    <t>SAVIO BARCELOS DE MELO</t>
  </si>
  <si>
    <t>VIVIANE SOARES DE JESUS</t>
  </si>
  <si>
    <t>DEMOSTENES FIGUEIREDO DE SOUSA</t>
  </si>
  <si>
    <t>HOSANA SUELEM S DE MIRANDA</t>
  </si>
  <si>
    <t>CAIO CESAR DE A R SILVA</t>
  </si>
  <si>
    <t>VANELLY FERREIRA DE SOUZA</t>
  </si>
  <si>
    <t>DALETE VICENTE DE LIMA</t>
  </si>
  <si>
    <t>ODAYANNA KESSY F MONTEIRO</t>
  </si>
  <si>
    <t>LUCIENE TORRES GALINDO DE MELO</t>
  </si>
  <si>
    <t>MARCELO JOSE XIMENES MENELAU</t>
  </si>
  <si>
    <t>FABIOLA LAPORTE DE A TRINDADE</t>
  </si>
  <si>
    <t>GILVANIA MARIA DE S MENDES</t>
  </si>
  <si>
    <t>RENATA RODRIGUES C DE MELO</t>
  </si>
  <si>
    <t>MARIA ERLANI BARBOSA SILVA</t>
  </si>
  <si>
    <t>WELTON FERNANDES DE PAULA</t>
  </si>
  <si>
    <t>MARCOS ANTONIO SILVA DE LIMA</t>
  </si>
  <si>
    <t>MARIANA JOYCE BEZERRA DA SILVA</t>
  </si>
  <si>
    <t>SANDRO FERREIRA BEZERRA</t>
  </si>
  <si>
    <t>LIVIA MARIA DE MORAES</t>
  </si>
  <si>
    <t>EDNALDO LUIZ TRAJANO</t>
  </si>
  <si>
    <t>CLAUDIO HENRIQUE G DE OLIVEIRA</t>
  </si>
  <si>
    <t>FLAVIO CLAUDEVAN DE G AMANCIO</t>
  </si>
  <si>
    <t>EUGENIO PACELLI R DE ARAUJO</t>
  </si>
  <si>
    <t>LEONARDO ARAUJO PAES BARRETO</t>
  </si>
  <si>
    <t>LUCIANA MARIA BASTO DE AQUINO</t>
  </si>
  <si>
    <t>GERMANA DE MELO LOBO FREIRE</t>
  </si>
  <si>
    <t>JOAO ALFREDO SOARES DE AVELLAR</t>
  </si>
  <si>
    <t>TIAGO CHAVIER GONCALVES</t>
  </si>
  <si>
    <t>LAMARTINE LYRA CRUZ</t>
  </si>
  <si>
    <t>JOSE EDUARDO GUEDES DE ANDRADE</t>
  </si>
  <si>
    <t>ANA CECILIA DE SENA T SOUZA</t>
  </si>
  <si>
    <t>FILIPE JOSE C F AMORIM</t>
  </si>
  <si>
    <t>PAULO AUGUSTO DA SILVA</t>
  </si>
  <si>
    <t>MANUELA A DE SENA L VENTURA</t>
  </si>
  <si>
    <t>FABIO HENRIQUE IZAIAS D MACEDO</t>
  </si>
  <si>
    <t>JOSE NIVALDO BRAYNER DE ARAUJO</t>
  </si>
  <si>
    <t>NADIELLY LAYSSA DE LIMA SILVA</t>
  </si>
  <si>
    <t>CARLOS ALBERTO DE ARAUJO FILHO</t>
  </si>
  <si>
    <t>DIMAS PEREIRA DANTAS</t>
  </si>
  <si>
    <t>LUIZ ANTONIO GRANJA DE MENEZES</t>
  </si>
  <si>
    <t>MAYARA CRISTINA NUNES DE LIRA</t>
  </si>
  <si>
    <t>KATIA CRISTINA B DA SILVA</t>
  </si>
  <si>
    <t>MARIA EMILIA DE A S E SILVA</t>
  </si>
  <si>
    <t>JOSEFINA DA SILVA RODRIGUES</t>
  </si>
  <si>
    <t>ANDRE LUIZ DE MOURA MELO</t>
  </si>
  <si>
    <t>MANOEL DE LIMA BARBOSA</t>
  </si>
  <si>
    <t>NATALIA DOURADO DA FONTE</t>
  </si>
  <si>
    <t>VINICIUS JOSE OLIVEIRA D SOUSA</t>
  </si>
  <si>
    <t>KLEBIA VIEIRA SANTOS DE LEMOS</t>
  </si>
  <si>
    <t>JOSE HIGO MARQUES RENER</t>
  </si>
  <si>
    <t>MICHELLI HELENA LIMA DA SILVA</t>
  </si>
  <si>
    <t>IAN THIAGO DE LIMA BARBOSA</t>
  </si>
  <si>
    <t>ANA CAROLINA CALLAND ROSA</t>
  </si>
  <si>
    <t>SANDRO MARQUES TEIXEIRA</t>
  </si>
  <si>
    <t>JOSE VICTOR M A BARBOSA</t>
  </si>
  <si>
    <t>MARCELO MONTEIRO DE C. FILHO</t>
  </si>
  <si>
    <t>JEANE DE ALMEIDA C REVOREDO</t>
  </si>
  <si>
    <t>ELIZABETE BARBOSA W D OLIVEIRA</t>
  </si>
  <si>
    <t>EMANOELLA RAFAELA D S A SILVA</t>
  </si>
  <si>
    <t>KARLA FERREIRA DA SILVA</t>
  </si>
  <si>
    <t>NILZA PEREIRA DA SILVA</t>
  </si>
  <si>
    <t>SIMONE ARAUJO DE ALMEIDA</t>
  </si>
  <si>
    <t>CARLA SABRINA DE FREITAS LIMA</t>
  </si>
  <si>
    <t>LUCIO ANDRE DA SILVA</t>
  </si>
  <si>
    <t>ADRIANA BASILIO DA SILVA</t>
  </si>
  <si>
    <t>ANA CAROLINE GOMES PEREIRA</t>
  </si>
  <si>
    <t>MARIA GABRIELLY DE S SANTOS</t>
  </si>
  <si>
    <t>SERGIO LUIZ DE NORONHA</t>
  </si>
  <si>
    <t>ALICE ANA BARBOSA ROSENDO</t>
  </si>
  <si>
    <t>DANIELLY C. DO NASCIMENTO</t>
  </si>
  <si>
    <t>LEANDRA NASCIMENTO ESTEFANIO</t>
  </si>
  <si>
    <t>MARIA JULIA R C DE OLIVEIRA</t>
  </si>
  <si>
    <t>ADRIANO JOSE MARTINS DA SILVA</t>
  </si>
  <si>
    <t>ANA LUIZA VELOSO DE O L COSTA</t>
  </si>
  <si>
    <t>JOSE RICARDO OLIVEIRA CHAGAS</t>
  </si>
  <si>
    <t>SELMA BEZERRA DE CARVALHO</t>
  </si>
  <si>
    <t>ANTONIO LUIZ DOS SANTOS</t>
  </si>
  <si>
    <t>FABIANE TAVARES DE SOUZA</t>
  </si>
  <si>
    <t>KELEN CRISTINA DE AL F E SILVA</t>
  </si>
  <si>
    <t>LIBNI DE MEDEIROS MELO</t>
  </si>
  <si>
    <t>ALBERT ROCHA DE OLIVEIRA</t>
  </si>
  <si>
    <t>DAYANE M VALENCA DE OLIVEIRA</t>
  </si>
  <si>
    <t>ANDRE LUIS MOTA PIRES</t>
  </si>
  <si>
    <t>DIMAS CARDOSO CAMPOS</t>
  </si>
  <si>
    <t>MARCELO MORAIS DE OLIVEIRA</t>
  </si>
  <si>
    <t>SANDRO DE MIRANDA SANTOS</t>
  </si>
  <si>
    <t>JAQUELINE P F DE OLIVEIRA</t>
  </si>
  <si>
    <t>THIANE NASCIMENTO PAIXAO</t>
  </si>
  <si>
    <t>JOSE ALVES FIGUEIREDO FILHO</t>
  </si>
  <si>
    <t>DULCE NARIELE ANHAIA LEMES</t>
  </si>
  <si>
    <t>ELDERSON GOMES DA CUNHA</t>
  </si>
  <si>
    <t>MARCELO DIEDERICHS PRATES</t>
  </si>
  <si>
    <t>FABIOLA ALBUQUERQUE PINHEIRO</t>
  </si>
  <si>
    <t>DANIELLE MEDEIROS PONTES</t>
  </si>
  <si>
    <t>ADRIANA MARIA DA SILVA</t>
  </si>
  <si>
    <t>ARTHUR A SANTOS WANDERLEY</t>
  </si>
  <si>
    <t>MOISES MARTINS DE MELO NETO</t>
  </si>
  <si>
    <t>SEVERINO JOSE RAMOS DE SOUZA</t>
  </si>
  <si>
    <t>CAIO CEZAR F  E  DO NASCIMENTO</t>
  </si>
  <si>
    <t>AURELIA RODRIGUES TORREIRO</t>
  </si>
  <si>
    <t>SANDRA MARIA MENDES FERREIRA</t>
  </si>
  <si>
    <t>SERGIO ARAUJO DE OLIVEIRA</t>
  </si>
  <si>
    <t>RAFAELLA MICHELLE DE L MIRANDA</t>
  </si>
  <si>
    <t>ALYSSON FABIO O FLORENCIO</t>
  </si>
  <si>
    <t>ERIKA MARQUES BEZERRA</t>
  </si>
  <si>
    <t>VENILTON CARLOS M CARDOSO</t>
  </si>
  <si>
    <t>CARLOS BRUNO GOMES MACEDO</t>
  </si>
  <si>
    <t>AMANDA FREITAS BASILIO</t>
  </si>
  <si>
    <t>PAULA SHEMILLY GALDINO SANTIAG</t>
  </si>
  <si>
    <t>CARMEM ALUISIA LEITE DE ANDRAD</t>
  </si>
  <si>
    <t>GABRIELA FERNANDA M  G  CEAN</t>
  </si>
  <si>
    <t>HERBET CANDEIA MAIA</t>
  </si>
  <si>
    <t>JAMSON ALESSANDRO DA SILVA</t>
  </si>
  <si>
    <t>ROSA MARIA BARROS VALOES</t>
  </si>
  <si>
    <t>JOSENILDO JOSE TORRES</t>
  </si>
  <si>
    <t>SELMA CRISTIANIA LIMA RORIZ</t>
  </si>
  <si>
    <t>WELLIDA CRISTIANE DE M  GUERRA</t>
  </si>
  <si>
    <t>KATHYWSKY MELO PINHEIRO</t>
  </si>
  <si>
    <t>DANILO DAVI DA SILVA DIAS</t>
  </si>
  <si>
    <t>JOSINALDO OLIVEIRA DE ANDRADE</t>
  </si>
  <si>
    <t>JONATAS BERNARDINO R  DA SILVA</t>
  </si>
  <si>
    <t>FABIO BARBOSA S  DE LIMA</t>
  </si>
  <si>
    <t>ANDRE VICTOR RODRIGUES FONSECA</t>
  </si>
  <si>
    <t>ARLEY ANDERSON TAVARES MOREIRA</t>
  </si>
  <si>
    <t>JANISSON COELHO DE VASCONCELOS</t>
  </si>
  <si>
    <t>DIANA ATALECIA NEVES DE SA</t>
  </si>
  <si>
    <t>LUCENILDO JOSE DA SILVA</t>
  </si>
  <si>
    <t>ANTONIO S ALVES DE O JUNIOR</t>
  </si>
  <si>
    <t>FABRICIO MENEZES DE SOUSA MELO</t>
  </si>
  <si>
    <t>PAULO ANDRE R DOS SANTOS</t>
  </si>
  <si>
    <t>ROGERIO MOURA VIEIRA</t>
  </si>
  <si>
    <t>CLECIO JOSE DA SILVA</t>
  </si>
  <si>
    <t>MONALISA MARIA LEANDRO RIBEIRO</t>
  </si>
  <si>
    <t>ANA PAULA SABINO L DE SOUZA</t>
  </si>
  <si>
    <t>ADEMIR LOPES DA SILVA</t>
  </si>
  <si>
    <t>JOSE CARLOS VIEIRA</t>
  </si>
  <si>
    <t>LETYCIA THAISA V FARIAS</t>
  </si>
  <si>
    <t>RISOALDO DUARTE DA S JUNIOR</t>
  </si>
  <si>
    <t>JOSE MARCELO DE FRANCA MATOS</t>
  </si>
  <si>
    <t>MARIANA KAROLYNE G DE SOUZA</t>
  </si>
  <si>
    <t>RENATO VELOSO LINO DE OLIVEIRA</t>
  </si>
  <si>
    <t>RONALDO GOMINHO BISPO FILHO</t>
  </si>
  <si>
    <t>CATARINA DANIELLE DA S AMORIM</t>
  </si>
  <si>
    <t>CYNTHIA RODRIGUES DE ALMEIDA</t>
  </si>
  <si>
    <t>JAMINE K  G  DA ROCHA MARTINS</t>
  </si>
  <si>
    <t>ANDREA DE OLIVEIRA SILVA</t>
  </si>
  <si>
    <t>GYSELLE SANTOS AZEVEDO</t>
  </si>
  <si>
    <t>Total Geral</t>
  </si>
  <si>
    <t>BRUTO</t>
  </si>
  <si>
    <t>SRA</t>
  </si>
  <si>
    <t>Filial</t>
  </si>
  <si>
    <t>Matricula</t>
  </si>
  <si>
    <t>Data Admis.</t>
  </si>
  <si>
    <t>Dt. Demiss„o</t>
  </si>
  <si>
    <t>Cod. Fun‡„o</t>
  </si>
  <si>
    <t>Vinculo</t>
  </si>
  <si>
    <t>Licitacao</t>
  </si>
  <si>
    <t>Grat. Funcao</t>
  </si>
  <si>
    <t>G.Farm Resp</t>
  </si>
  <si>
    <t>Grat.Incorp</t>
  </si>
  <si>
    <t>Sal.Comiss</t>
  </si>
  <si>
    <t>Grat.Comis</t>
  </si>
  <si>
    <t>Sal.Diretor</t>
  </si>
  <si>
    <t>Grat.Diretor</t>
  </si>
  <si>
    <t>Grat.Pregoe.</t>
  </si>
  <si>
    <t>Grat.Farmaci</t>
  </si>
  <si>
    <t xml:space="preserve">  /  /    </t>
  </si>
  <si>
    <t>COM</t>
  </si>
  <si>
    <t>CLT</t>
  </si>
  <si>
    <t>MARIA CLAUDIA DE A  LIMA LEMOS</t>
  </si>
  <si>
    <t>ROSANGELA BARROS CANTALICE</t>
  </si>
  <si>
    <t>NUTRICIONISTA</t>
  </si>
  <si>
    <t>ANA PAULA BARBOSA CAVALCANTI</t>
  </si>
  <si>
    <t>GRATIFICAÇÃO</t>
  </si>
  <si>
    <t>MATRICULA</t>
  </si>
  <si>
    <t>NOME</t>
  </si>
  <si>
    <t>VÍNCULO</t>
  </si>
  <si>
    <t>CARGO</t>
  </si>
  <si>
    <t>SRJ</t>
  </si>
  <si>
    <t>Fun‡„o</t>
  </si>
  <si>
    <t>Descri‡„o</t>
  </si>
  <si>
    <t>ASS.PRODUCAO I</t>
  </si>
  <si>
    <t>TEC.EM LAB. I</t>
  </si>
  <si>
    <t>AUX DE ENFERM.</t>
  </si>
  <si>
    <t>ANAL.DE SUPORT JR</t>
  </si>
  <si>
    <t>ADVOGADO</t>
  </si>
  <si>
    <t>ASSIST. ADM.</t>
  </si>
  <si>
    <t>ALMOXARIFE</t>
  </si>
  <si>
    <t>ASS.DE MAT.</t>
  </si>
  <si>
    <t>AUX.ADM.III</t>
  </si>
  <si>
    <t>VIGILANTE</t>
  </si>
  <si>
    <t>MESTRE DE PROD.</t>
  </si>
  <si>
    <t>ASS. PRODUC.II</t>
  </si>
  <si>
    <t>AUX.DE MANIP.</t>
  </si>
  <si>
    <t>MOTORISTA</t>
  </si>
  <si>
    <t>OP.MAQUINAS I</t>
  </si>
  <si>
    <t>TEC SEG DO TRAB</t>
  </si>
  <si>
    <t>CONSULT CIENTIF</t>
  </si>
  <si>
    <t>SECRETARIA</t>
  </si>
  <si>
    <t>AUX ADMINIST. I</t>
  </si>
  <si>
    <t>AUX ADM. II</t>
  </si>
  <si>
    <t>Op. Prod. Ind. I</t>
  </si>
  <si>
    <t>Tec. em Optica I</t>
  </si>
  <si>
    <t>Tec. Qual. Ind. I</t>
  </si>
  <si>
    <t>Tec. em Optica II</t>
  </si>
  <si>
    <t>Op. Prod. Ind. II</t>
  </si>
  <si>
    <t>TEC. COMERCIAL I</t>
  </si>
  <si>
    <t>TEC. COMERCIAL II</t>
  </si>
  <si>
    <t>TEC. CONTABIL l</t>
  </si>
  <si>
    <t>TEC.CONTABIL II</t>
  </si>
  <si>
    <t>TEC. CONTABIL III</t>
  </si>
  <si>
    <t>ANAL.CONTABIL III</t>
  </si>
  <si>
    <t>ANAL.MANUT.IND. I</t>
  </si>
  <si>
    <t>ANAL.MANUT.IND.ll</t>
  </si>
  <si>
    <t>ANALISTA EM PCP I</t>
  </si>
  <si>
    <t>DIRETOR COMERCIAL</t>
  </si>
  <si>
    <t>AUTONOMOS</t>
  </si>
  <si>
    <t>COORD. DE ADM.</t>
  </si>
  <si>
    <t>COORD. SEC. SAUDE</t>
  </si>
  <si>
    <t>COORD. FINANCEIRA</t>
  </si>
  <si>
    <t>COORD.DE INFORM.</t>
  </si>
  <si>
    <t>COORD.DE REC.HUM.</t>
  </si>
  <si>
    <t>COORD.COMERCIAL</t>
  </si>
  <si>
    <t>CHEFE SAUDE OCUP.</t>
  </si>
  <si>
    <t>SECRETARIA DIR.</t>
  </si>
  <si>
    <t>MENOR APRENDIZ</t>
  </si>
  <si>
    <t>COORD. JURIDICA</t>
  </si>
  <si>
    <t>CHEFE DE NUCLEO</t>
  </si>
  <si>
    <t>GESTOR DE DESENV.</t>
  </si>
  <si>
    <t>PRESIDENTE  C.P.L</t>
  </si>
  <si>
    <t>COM.LICITACAO</t>
  </si>
  <si>
    <t>ANALISTA EM RH I</t>
  </si>
  <si>
    <t>COORD. LOGISTICA</t>
  </si>
  <si>
    <t>ASS. DE FARMACIA</t>
  </si>
  <si>
    <t>SUP. JURIDICO</t>
  </si>
  <si>
    <t>CHEFE DE GABINETE</t>
  </si>
  <si>
    <t>PREGOEIRO</t>
  </si>
  <si>
    <t>ASS. DE SERVICOS</t>
  </si>
  <si>
    <t>AUX. LABORATORIO</t>
  </si>
  <si>
    <t>MOTORISTA 2</t>
  </si>
  <si>
    <t>OP. DE PROD. IND.</t>
  </si>
  <si>
    <t>TELEFONISTA</t>
  </si>
  <si>
    <t>VIGILANTE 2</t>
  </si>
  <si>
    <t>TEC. COMERCIAL</t>
  </si>
  <si>
    <t>TEC. CONTABIL</t>
  </si>
  <si>
    <t>TEC. EM OPTICA</t>
  </si>
  <si>
    <t>TEC EM ENFERMAGEM</t>
  </si>
  <si>
    <t>ANALISTA CONTABIL</t>
  </si>
  <si>
    <t>ANALISTA EM PCP</t>
  </si>
  <si>
    <t>ANALISTA EM RH</t>
  </si>
  <si>
    <t>FARMACEUTICO IND</t>
  </si>
  <si>
    <t>ESTAGIARIO</t>
  </si>
  <si>
    <t>ORDEM</t>
  </si>
  <si>
    <t>VENCIMENTO DO CARGO</t>
  </si>
  <si>
    <t>GRATIFICAÇÃO DE FUNÇÃO</t>
  </si>
  <si>
    <t>TOTAL DE VANTAGENS</t>
  </si>
  <si>
    <t>TOTAL DE DESCONTOS</t>
  </si>
  <si>
    <t>VALOR LÍQUIDO</t>
  </si>
  <si>
    <t>SITUAÇÃO</t>
  </si>
  <si>
    <t>ATIVO</t>
  </si>
  <si>
    <t>LICENÇA</t>
  </si>
  <si>
    <t>TOTAL</t>
  </si>
  <si>
    <t>VANTAGENS</t>
  </si>
  <si>
    <t>VERBAS</t>
  </si>
  <si>
    <t>799 + 410</t>
  </si>
  <si>
    <t>DESCONTOS</t>
  </si>
  <si>
    <t>701-RENDIMEN</t>
  </si>
  <si>
    <t>410-DESC.ADI</t>
  </si>
  <si>
    <t>799-LIQUIDO</t>
  </si>
  <si>
    <t>ROBERTA BARBOSA DE A PACHECO</t>
  </si>
  <si>
    <t>LITIO TADEU C R  DOS SANTOS</t>
  </si>
  <si>
    <t>BIANCA DE CASTRO ALMEIDA</t>
  </si>
  <si>
    <t>ROBERTA BARBOSA  DE A PACHECO</t>
  </si>
  <si>
    <t>SETOR</t>
  </si>
  <si>
    <t>Inicio Férias</t>
  </si>
  <si>
    <t>Dias</t>
  </si>
  <si>
    <t>Fim Férias</t>
  </si>
  <si>
    <t>FÉRIAS</t>
  </si>
  <si>
    <t>LEANDRO RAMOS M DE ANDRADE</t>
  </si>
  <si>
    <t>VERANUBIA MARIA LIMA SILVA</t>
  </si>
  <si>
    <t>LETICIA LIRA DE SOUZA</t>
  </si>
  <si>
    <t>LETICIA LIRA DE SOUSA</t>
  </si>
  <si>
    <t>Centro Custo</t>
  </si>
  <si>
    <t>ASSESSOR DIRETORI</t>
  </si>
  <si>
    <t>AUXILIAR DE COZIN</t>
  </si>
  <si>
    <t>DIRETOR PRESIDENT</t>
  </si>
  <si>
    <t>DIR. ADM. FINANCE</t>
  </si>
  <si>
    <t>DIR TEC INDUSTRIA</t>
  </si>
  <si>
    <t>AUX DE ALMOXARIFA</t>
  </si>
  <si>
    <t>TEC. NIVEL SUPERI</t>
  </si>
  <si>
    <t>ASSESSOR INTERMED</t>
  </si>
  <si>
    <t>TEC.ELETRICIDADE</t>
  </si>
  <si>
    <t>AGENTE DE PRODUCA</t>
  </si>
  <si>
    <t>Assist. de Serv.</t>
  </si>
  <si>
    <t>Tec. em Utilidade</t>
  </si>
  <si>
    <t>Tec. Mant. Indust</t>
  </si>
  <si>
    <t>Tec. em Enfermage</t>
  </si>
  <si>
    <t>Tec. Administ. Fi</t>
  </si>
  <si>
    <t>Tec. em Comercial</t>
  </si>
  <si>
    <t>Tec. em Contabili</t>
  </si>
  <si>
    <t>Tec. em Seg. Trab</t>
  </si>
  <si>
    <t>Tec. Manut. Ind.I</t>
  </si>
  <si>
    <t>Tec. Utilidades I</t>
  </si>
  <si>
    <t>TEC.ADM.FINANCAS</t>
  </si>
  <si>
    <t>TEC. COMERCIAL ll</t>
  </si>
  <si>
    <t>ANALISTA COMERC.</t>
  </si>
  <si>
    <t>ANAL.MANUT.IND.II</t>
  </si>
  <si>
    <t>ANALISTA EM RH II</t>
  </si>
  <si>
    <t>FARM. INDUSTRIAL</t>
  </si>
  <si>
    <t>ANAL.QUAL.INDUST.</t>
  </si>
  <si>
    <t>ADM. E FINANCAS S</t>
  </si>
  <si>
    <t>COORD.PESQ.DESENV</t>
  </si>
  <si>
    <t>COORD. SUPRIMENTO</t>
  </si>
  <si>
    <t>COOR.FARM.POPULAR</t>
  </si>
  <si>
    <t>COORD. P. ESPECIA</t>
  </si>
  <si>
    <t>SUPERINTENDENTE A</t>
  </si>
  <si>
    <t>COORD AUDITORIA I</t>
  </si>
  <si>
    <t>SUPERINTENDENTE T</t>
  </si>
  <si>
    <t>COORD.DE CONTABIL</t>
  </si>
  <si>
    <t>SUCOM-SUPERINT.CO</t>
  </si>
  <si>
    <t>ASSIST. DE OPERAC</t>
  </si>
  <si>
    <t>COORD.BOAS PRATIC</t>
  </si>
  <si>
    <t>ASSIST. TEC. INDU</t>
  </si>
  <si>
    <t>ANALISTA EM INFOR</t>
  </si>
  <si>
    <t>ANALISTA FINANCEI</t>
  </si>
  <si>
    <t>ANAL.EM UTILIDADE</t>
  </si>
  <si>
    <t>ANALISTA ASS.FARM</t>
  </si>
  <si>
    <t>ASS. DESENV. ADMI</t>
  </si>
  <si>
    <t>COORD. SEG. TRABA</t>
  </si>
  <si>
    <t>COORD. DE ART. IN</t>
  </si>
  <si>
    <t>COORD.FARM. INTER</t>
  </si>
  <si>
    <t>SUP DE REL INSTIT</t>
  </si>
  <si>
    <t>COORD. RESP. SOCI</t>
  </si>
  <si>
    <t>COORD. COMUNIC. S</t>
  </si>
  <si>
    <t>COORD. AP. TEC. I</t>
  </si>
  <si>
    <t>OP. PROD. IND. (D</t>
  </si>
  <si>
    <t>TEC. EM ADM. E FI</t>
  </si>
  <si>
    <t>TEC. EM ADM. E VE</t>
  </si>
  <si>
    <t>TEC. EM EDIFICACO</t>
  </si>
  <si>
    <t>TEC. EM ENF. DO T</t>
  </si>
  <si>
    <t>TEC. EM INFORMATI</t>
  </si>
  <si>
    <t>TEC.EM MAN. ELE.</t>
  </si>
  <si>
    <t>TEC. EM MAN. HID</t>
  </si>
  <si>
    <t>TEC.EM MAN. MEC.</t>
  </si>
  <si>
    <t>TEC.EM QUALIDADE</t>
  </si>
  <si>
    <t>TEC EM SEG DO TRA</t>
  </si>
  <si>
    <t>TEC EM UTI CALDEI</t>
  </si>
  <si>
    <t>TEC UTI TRA EFLUE</t>
  </si>
  <si>
    <t>ANALISTA COMERCIA</t>
  </si>
  <si>
    <t>ANA GESTAO AMBIEN</t>
  </si>
  <si>
    <t>ANALISTA INFORMAT</t>
  </si>
  <si>
    <t>ANA MANUT ELET IN</t>
  </si>
  <si>
    <t>ANA. SEG DO TRABA</t>
  </si>
  <si>
    <t>ANA UTI TRA EFLUE</t>
  </si>
  <si>
    <t>ENFERMEIRO TRABAL</t>
  </si>
  <si>
    <t>MEDICO DO TRABALH</t>
  </si>
  <si>
    <t>ANALISTA QUALI IN</t>
  </si>
  <si>
    <t>ANA ASS FARMACEUT</t>
  </si>
  <si>
    <t>DIR REL INSTITUCI</t>
  </si>
  <si>
    <t>COORD GESTAO E PL</t>
  </si>
  <si>
    <t>COORD DE MANUTENC</t>
  </si>
  <si>
    <t>COORD. COMPLIANCE</t>
  </si>
  <si>
    <t>COORD. GOVER. COR</t>
  </si>
  <si>
    <t>COORD DE CONTRATO</t>
  </si>
  <si>
    <t>GESTOR DE APOIO A</t>
  </si>
  <si>
    <t>GESTOR DE APOIO T</t>
  </si>
  <si>
    <t>COORD. DE PROJ. E</t>
  </si>
  <si>
    <t>COORD. DE VENDAS</t>
  </si>
  <si>
    <t>GERENTE ADM.</t>
  </si>
  <si>
    <t>SILVIA LUIZA DE SOUZA E SILVA</t>
  </si>
  <si>
    <t>701 - TOT</t>
  </si>
  <si>
    <t>TOTAL LÍQUIDO</t>
  </si>
  <si>
    <t>DIMAN - DIVISAO DE MANUTENCAO</t>
  </si>
  <si>
    <t>DIVISAO DE FARMACOVIGILANCIA E SAC</t>
  </si>
  <si>
    <t>DISET- DIV. DE SAUDE OCUPAC. E SEG.TRAB.</t>
  </si>
  <si>
    <t>PESSOAL A DISPOSICAO/BENEFICIO</t>
  </si>
  <si>
    <t>DIDEP - DIVISAO DE DESENVOLV PESSOAL</t>
  </si>
  <si>
    <t>RESUMO DA FOLHA DE JANEIRO/2021</t>
  </si>
  <si>
    <t>Sal rio</t>
  </si>
  <si>
    <t>EDIVALDO MANOEL DA SILVA FILHO</t>
  </si>
  <si>
    <t>ITAMAR XAVIER DE SA</t>
  </si>
  <si>
    <t>Gozo Oportuno</t>
  </si>
  <si>
    <t>FÉRIAS JANEIRO/2021</t>
  </si>
  <si>
    <t xml:space="preserve"> + 10 ABONO</t>
  </si>
  <si>
    <t/>
  </si>
  <si>
    <t>PRES- PRESIDENCIA</t>
  </si>
  <si>
    <t>DIVISAO DE ASSUNTOS REGULATORIOS</t>
  </si>
  <si>
    <t>DIFIS- DIVISAO FISCAL</t>
  </si>
  <si>
    <t>COLOG - COORDENADORIA DE LOGISTICA</t>
  </si>
  <si>
    <t>DIVAP - DIVISAO DE ADMINST. PESSOAL</t>
  </si>
  <si>
    <t>DIVCO - DIVISAO DE COMPRAS</t>
  </si>
  <si>
    <t>DIMAM - DIVISAO DO MEIO AMBIENTE</t>
  </si>
  <si>
    <t>COEMO - COORD. DE ENG. E MANUT. EM OBRAS</t>
  </si>
  <si>
    <t>DIUTI - DIVISAO DE UTILIDADES</t>
  </si>
  <si>
    <t>DICOM- DIRETORIA COMERCIAL</t>
  </si>
  <si>
    <t>DIVEN- DIVISAO DE VENDAS</t>
  </si>
  <si>
    <t>DIFAT- DIVISAO DE FATURAMENTO</t>
  </si>
  <si>
    <t>FARMACIA BELO JARDIM</t>
  </si>
  <si>
    <t>COINF-COORDENADORIA DE INFORMATICA</t>
  </si>
  <si>
    <t>DIFIQ- DIV.FISICO-E CONTROLE DE PRODUTO</t>
  </si>
  <si>
    <t>FARMACIA AFOGADOS DA INGAZEIRA</t>
  </si>
  <si>
    <t>COBPF - COORDENADORIA DE BOAS PRATICAS</t>
  </si>
  <si>
    <t>DISOL I - DIVISAO DE SOLIDOS I</t>
  </si>
  <si>
    <t>Processo : 00001 - CELETISTA/ESTAGIARIO     Período : 202101     Pagamento : 01     Roteiro : FOL</t>
  </si>
  <si>
    <t>DESLIGADO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</si>
</sst>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40">
    <font>
      <sz val="9"/>
      <name val="Courier New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Courier New"/>
      <family val="3"/>
    </font>
    <font>
      <b/>
      <sz val="14"/>
      <name val="Courier New"/>
      <family val="3"/>
    </font>
    <font>
      <b/>
      <sz val="10"/>
      <name val="Courier New"/>
      <family val="3"/>
    </font>
    <font>
      <sz val="9"/>
      <color theme="1"/>
      <name val="Courier New"/>
      <family val="3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148">
    <xf numFmtId="0" fontId="0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1" applyNumberFormat="0" applyFill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4" applyNumberFormat="0" applyAlignment="0" applyProtection="0"/>
    <xf numFmtId="0" fontId="24" fillId="6" borderId="5" applyNumberFormat="0" applyAlignment="0" applyProtection="0"/>
    <xf numFmtId="0" fontId="25" fillId="6" borderId="4" applyNumberFormat="0" applyAlignment="0" applyProtection="0"/>
    <xf numFmtId="0" fontId="26" fillId="0" borderId="6" applyNumberFormat="0" applyFill="0" applyAlignment="0" applyProtection="0"/>
    <xf numFmtId="0" fontId="27" fillId="7" borderId="7" applyNumberFormat="0" applyAlignment="0" applyProtection="0"/>
    <xf numFmtId="0" fontId="28" fillId="0" borderId="0" applyNumberFormat="0" applyFill="0" applyBorder="0" applyAlignment="0" applyProtection="0"/>
    <xf numFmtId="0" fontId="15" fillId="8" borderId="8" applyNumberFormat="0" applyFont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31" fillId="32" borderId="0" applyNumberFormat="0" applyBorder="0" applyAlignment="0" applyProtection="0"/>
    <xf numFmtId="0" fontId="14" fillId="0" borderId="0"/>
    <xf numFmtId="0" fontId="14" fillId="8" borderId="8" applyNumberFormat="0" applyFont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3" fillId="8" borderId="8" applyNumberFormat="0" applyFont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2" fillId="8" borderId="8" applyNumberFormat="0" applyFont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32" fillId="0" borderId="0" applyNumberFormat="0" applyFill="0" applyBorder="0" applyAlignment="0" applyProtection="0"/>
    <xf numFmtId="0" fontId="12" fillId="8" borderId="8" applyNumberFormat="0" applyFont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0" borderId="0"/>
    <xf numFmtId="0" fontId="12" fillId="8" borderId="8" applyNumberFormat="0" applyFont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8" borderId="8" applyNumberFormat="0" applyFont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1" fillId="8" borderId="8" applyNumberFormat="0" applyFont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0" fillId="0" borderId="0"/>
    <xf numFmtId="0" fontId="10" fillId="8" borderId="8" applyNumberFormat="0" applyFont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9" fillId="8" borderId="8" applyNumberFormat="0" applyFont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7" fillId="8" borderId="8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6" fillId="0" borderId="0"/>
    <xf numFmtId="0" fontId="6" fillId="8" borderId="8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2" fillId="0" borderId="0" applyNumberFormat="0" applyFill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32" fillId="0" borderId="0" applyNumberFormat="0" applyFill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2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93">
    <xf numFmtId="0" fontId="0" fillId="0" borderId="0" xfId="0"/>
    <xf numFmtId="0" fontId="0" fillId="0" borderId="0" xfId="0" applyAlignment="1">
      <alignment horizontal="center"/>
    </xf>
    <xf numFmtId="43" fontId="32" fillId="0" borderId="0" xfId="0" applyNumberFormat="1" applyFont="1" applyAlignment="1">
      <alignment horizontal="center"/>
    </xf>
    <xf numFmtId="43" fontId="0" fillId="0" borderId="0" xfId="0" applyNumberFormat="1"/>
    <xf numFmtId="43" fontId="0" fillId="0" borderId="10" xfId="0" applyNumberFormat="1" applyBorder="1"/>
    <xf numFmtId="0" fontId="34" fillId="0" borderId="0" xfId="0" applyFont="1"/>
    <xf numFmtId="0" fontId="34" fillId="0" borderId="0" xfId="0" applyFont="1" applyAlignment="1">
      <alignment horizontal="center" vertical="center" wrapText="1"/>
    </xf>
    <xf numFmtId="0" fontId="34" fillId="33" borderId="10" xfId="0" applyFont="1" applyFill="1" applyBorder="1" applyAlignment="1">
      <alignment horizontal="center" vertical="center" wrapText="1"/>
    </xf>
    <xf numFmtId="43" fontId="34" fillId="33" borderId="1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32" fillId="0" borderId="0" xfId="0" applyFont="1" applyFill="1" applyBorder="1" applyAlignment="1">
      <alignment horizontal="center"/>
    </xf>
    <xf numFmtId="43" fontId="0" fillId="0" borderId="0" xfId="0" applyNumberForma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43" fontId="0" fillId="0" borderId="10" xfId="0" applyNumberFormat="1" applyFill="1" applyBorder="1"/>
    <xf numFmtId="0" fontId="0" fillId="0" borderId="0" xfId="0"/>
    <xf numFmtId="0" fontId="0" fillId="0" borderId="0" xfId="0" applyBorder="1"/>
    <xf numFmtId="43" fontId="0" fillId="0" borderId="0" xfId="0" applyNumberFormat="1" applyBorder="1"/>
    <xf numFmtId="0" fontId="0" fillId="0" borderId="0" xfId="0"/>
    <xf numFmtId="43" fontId="32" fillId="0" borderId="0" xfId="0" applyNumberFormat="1" applyFont="1"/>
    <xf numFmtId="0" fontId="32" fillId="0" borderId="0" xfId="0" applyFont="1" applyAlignment="1">
      <alignment horizontal="center"/>
    </xf>
    <xf numFmtId="0" fontId="32" fillId="0" borderId="0" xfId="0" applyFont="1"/>
    <xf numFmtId="0" fontId="0" fillId="0" borderId="10" xfId="0" applyFill="1" applyBorder="1" applyAlignment="1">
      <alignment horizontal="center"/>
    </xf>
    <xf numFmtId="0" fontId="0" fillId="0" borderId="0" xfId="0" applyAlignment="1">
      <alignment horizontal="left"/>
    </xf>
    <xf numFmtId="0" fontId="32" fillId="0" borderId="0" xfId="0" applyFont="1" applyFill="1"/>
    <xf numFmtId="0" fontId="35" fillId="0" borderId="0" xfId="176" applyFont="1" applyFill="1"/>
    <xf numFmtId="14" fontId="0" fillId="0" borderId="10" xfId="0" applyNumberFormat="1" applyFill="1" applyBorder="1" applyAlignment="1">
      <alignment horizontal="center"/>
    </xf>
    <xf numFmtId="14" fontId="36" fillId="0" borderId="10" xfId="0" applyNumberFormat="1" applyFont="1" applyFill="1" applyBorder="1" applyAlignment="1">
      <alignment horizontal="center"/>
    </xf>
    <xf numFmtId="0" fontId="30" fillId="0" borderId="10" xfId="0" applyFont="1" applyFill="1" applyBorder="1" applyAlignment="1">
      <alignment horizontal="center"/>
    </xf>
    <xf numFmtId="0" fontId="0" fillId="0" borderId="0" xfId="0"/>
    <xf numFmtId="0" fontId="0" fillId="0" borderId="0" xfId="0" applyBorder="1"/>
    <xf numFmtId="43" fontId="0" fillId="0" borderId="0" xfId="0" applyNumberFormat="1" applyFill="1" applyBorder="1" applyAlignment="1">
      <alignment horizontal="center"/>
    </xf>
    <xf numFmtId="43" fontId="0" fillId="0" borderId="0" xfId="0" applyNumberFormat="1" applyBorder="1"/>
    <xf numFmtId="43" fontId="0" fillId="0" borderId="0" xfId="0" applyNumberFormat="1" applyFont="1" applyBorder="1" applyAlignment="1">
      <alignment horizontal="right"/>
    </xf>
    <xf numFmtId="43" fontId="32" fillId="0" borderId="0" xfId="0" applyNumberFormat="1" applyFont="1" applyFill="1" applyBorder="1" applyAlignment="1">
      <alignment horizontal="center"/>
    </xf>
    <xf numFmtId="0" fontId="5" fillId="0" borderId="0" xfId="283"/>
    <xf numFmtId="0" fontId="5" fillId="0" borderId="0" xfId="283" applyAlignment="1">
      <alignment horizontal="center"/>
    </xf>
    <xf numFmtId="0" fontId="5" fillId="0" borderId="0" xfId="283" applyAlignment="1">
      <alignment horizontal="left"/>
    </xf>
    <xf numFmtId="0" fontId="32" fillId="0" borderId="0" xfId="0" applyFont="1" applyBorder="1" applyAlignment="1">
      <alignment horizontal="center"/>
    </xf>
    <xf numFmtId="0" fontId="32" fillId="0" borderId="10" xfId="0" applyFont="1" applyFill="1" applyBorder="1" applyAlignment="1">
      <alignment horizontal="center"/>
    </xf>
    <xf numFmtId="0" fontId="0" fillId="0" borderId="10" xfId="0" applyFill="1" applyBorder="1"/>
    <xf numFmtId="0" fontId="32" fillId="0" borderId="0" xfId="82"/>
    <xf numFmtId="43" fontId="32" fillId="0" borderId="0" xfId="82" applyNumberFormat="1" applyFont="1" applyBorder="1" applyAlignment="1">
      <alignment horizontal="right"/>
    </xf>
    <xf numFmtId="0" fontId="36" fillId="0" borderId="10" xfId="0" applyFont="1" applyFill="1" applyBorder="1" applyAlignment="1">
      <alignment horizontal="center"/>
    </xf>
    <xf numFmtId="0" fontId="32" fillId="0" borderId="10" xfId="82" applyFont="1" applyFill="1" applyBorder="1" applyAlignment="1">
      <alignment horizontal="left"/>
    </xf>
    <xf numFmtId="0" fontId="3" fillId="0" borderId="0" xfId="417"/>
    <xf numFmtId="43" fontId="32" fillId="0" borderId="0" xfId="431" applyNumberFormat="1" applyFont="1" applyFill="1"/>
    <xf numFmtId="43" fontId="32" fillId="0" borderId="0" xfId="82" applyNumberFormat="1" applyFont="1" applyFill="1"/>
    <xf numFmtId="0" fontId="32" fillId="0" borderId="10" xfId="82" applyNumberFormat="1" applyFont="1" applyFill="1" applyBorder="1" applyAlignment="1">
      <alignment horizontal="center"/>
    </xf>
    <xf numFmtId="43" fontId="32" fillId="0" borderId="0" xfId="82" applyNumberFormat="1" applyBorder="1" applyAlignment="1"/>
    <xf numFmtId="0" fontId="2" fillId="0" borderId="0" xfId="806"/>
    <xf numFmtId="0" fontId="35" fillId="0" borderId="0" xfId="1195" applyFont="1" applyAlignment="1">
      <alignment horizontal="center"/>
    </xf>
    <xf numFmtId="43" fontId="35" fillId="0" borderId="0" xfId="806" applyNumberFormat="1" applyFont="1" applyAlignment="1">
      <alignment horizontal="center"/>
    </xf>
    <xf numFmtId="14" fontId="35" fillId="0" borderId="0" xfId="1195" applyNumberFormat="1" applyFont="1"/>
    <xf numFmtId="0" fontId="35" fillId="0" borderId="0" xfId="806" applyFont="1"/>
    <xf numFmtId="43" fontId="35" fillId="0" borderId="0" xfId="1195" applyNumberFormat="1" applyFont="1"/>
    <xf numFmtId="14" fontId="35" fillId="0" borderId="0" xfId="806" applyNumberFormat="1" applyFont="1" applyAlignment="1">
      <alignment horizontal="center"/>
    </xf>
    <xf numFmtId="43" fontId="35" fillId="0" borderId="0" xfId="806" applyNumberFormat="1" applyFont="1"/>
    <xf numFmtId="0" fontId="35" fillId="0" borderId="0" xfId="1195" applyFont="1"/>
    <xf numFmtId="0" fontId="35" fillId="0" borderId="0" xfId="806" applyFont="1" applyAlignment="1">
      <alignment horizontal="center"/>
    </xf>
    <xf numFmtId="43" fontId="32" fillId="0" borderId="0" xfId="82" applyNumberFormat="1" applyFont="1" applyAlignment="1">
      <alignment horizontal="center"/>
    </xf>
    <xf numFmtId="0" fontId="34" fillId="0" borderId="10" xfId="0" applyFont="1" applyBorder="1" applyAlignment="1">
      <alignment horizontal="center"/>
    </xf>
    <xf numFmtId="0" fontId="33" fillId="0" borderId="0" xfId="0" applyFont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38" fillId="0" borderId="10" xfId="0" applyFont="1" applyFill="1" applyBorder="1" applyAlignment="1">
      <alignment horizontal="center"/>
    </xf>
    <xf numFmtId="0" fontId="36" fillId="0" borderId="10" xfId="0" applyFont="1" applyFill="1" applyBorder="1" applyAlignment="1">
      <alignment horizontal="left"/>
    </xf>
    <xf numFmtId="0" fontId="38" fillId="0" borderId="12" xfId="0" applyFont="1" applyFill="1" applyBorder="1" applyAlignment="1">
      <alignment horizontal="center" vertical="center"/>
    </xf>
    <xf numFmtId="0" fontId="38" fillId="0" borderId="11" xfId="0" applyFont="1" applyFill="1" applyBorder="1" applyAlignment="1">
      <alignment horizontal="center" vertical="center"/>
    </xf>
    <xf numFmtId="0" fontId="37" fillId="0" borderId="10" xfId="0" applyFont="1" applyFill="1" applyBorder="1" applyAlignment="1">
      <alignment horizontal="center"/>
    </xf>
    <xf numFmtId="0" fontId="39" fillId="0" borderId="12" xfId="0" applyFont="1" applyFill="1" applyBorder="1" applyAlignment="1">
      <alignment horizontal="center" vertical="center" wrapText="1"/>
    </xf>
    <xf numFmtId="0" fontId="39" fillId="0" borderId="11" xfId="0" applyFont="1" applyFill="1" applyBorder="1" applyAlignment="1">
      <alignment horizontal="center" vertical="center" wrapText="1"/>
    </xf>
    <xf numFmtId="0" fontId="32" fillId="0" borderId="10" xfId="82" applyFont="1" applyBorder="1" applyAlignment="1">
      <alignment horizontal="left"/>
    </xf>
    <xf numFmtId="0" fontId="32" fillId="0" borderId="10" xfId="82" applyNumberFormat="1" applyFont="1" applyBorder="1" applyAlignment="1">
      <alignment horizontal="center"/>
    </xf>
    <xf numFmtId="0" fontId="32" fillId="0" borderId="0" xfId="82"/>
    <xf numFmtId="0" fontId="32" fillId="0" borderId="0" xfId="82" applyBorder="1"/>
    <xf numFmtId="0" fontId="32" fillId="0" borderId="0" xfId="82" applyFont="1" applyBorder="1" applyAlignment="1">
      <alignment horizontal="left"/>
    </xf>
    <xf numFmtId="0" fontId="32" fillId="0" borderId="0" xfId="82" applyBorder="1" applyAlignment="1"/>
    <xf numFmtId="0" fontId="32" fillId="0" borderId="0" xfId="82" applyNumberFormat="1" applyFont="1" applyBorder="1" applyAlignment="1">
      <alignment horizontal="left"/>
    </xf>
    <xf numFmtId="43" fontId="32" fillId="0" borderId="0" xfId="82" applyNumberFormat="1" applyBorder="1"/>
    <xf numFmtId="43" fontId="32" fillId="0" borderId="0" xfId="82" applyNumberFormat="1" applyFont="1" applyBorder="1" applyAlignment="1">
      <alignment horizontal="right"/>
    </xf>
    <xf numFmtId="43" fontId="32" fillId="0" borderId="0" xfId="82" applyNumberFormat="1" applyBorder="1" applyAlignment="1"/>
    <xf numFmtId="43" fontId="32" fillId="0" borderId="0" xfId="82" applyNumberFormat="1" applyFont="1" applyBorder="1" applyAlignment="1">
      <alignment horizontal="right"/>
    </xf>
    <xf numFmtId="0" fontId="32" fillId="0" borderId="0" xfId="82" applyFont="1" applyBorder="1" applyAlignment="1">
      <alignment horizontal="left"/>
    </xf>
    <xf numFmtId="0" fontId="32" fillId="0" borderId="0" xfId="82" applyNumberFormat="1" applyFont="1" applyBorder="1" applyAlignment="1">
      <alignment horizontal="center"/>
    </xf>
    <xf numFmtId="0" fontId="32" fillId="0" borderId="0" xfId="0" applyFont="1" applyFill="1" applyAlignment="1">
      <alignment horizontal="center" vertical="center"/>
    </xf>
    <xf numFmtId="0" fontId="0" fillId="0" borderId="10" xfId="0" applyFill="1" applyBorder="1" applyAlignment="1">
      <alignment horizontal="left"/>
    </xf>
    <xf numFmtId="0" fontId="32" fillId="0" borderId="0" xfId="1596"/>
    <xf numFmtId="43" fontId="32" fillId="0" borderId="0" xfId="1596" applyNumberFormat="1" applyBorder="1"/>
    <xf numFmtId="43" fontId="32" fillId="0" borderId="0" xfId="1596" applyNumberFormat="1" applyFont="1" applyBorder="1" applyAlignment="1">
      <alignment horizontal="right"/>
    </xf>
    <xf numFmtId="43" fontId="32" fillId="0" borderId="0" xfId="1596" applyNumberFormat="1" applyBorder="1" applyAlignment="1"/>
    <xf numFmtId="43" fontId="32" fillId="0" borderId="0" xfId="1596" applyNumberFormat="1" applyBorder="1"/>
    <xf numFmtId="43" fontId="32" fillId="0" borderId="0" xfId="82" applyNumberFormat="1" applyFont="1" applyBorder="1" applyAlignment="1">
      <alignment horizontal="right"/>
    </xf>
  </cellXfs>
  <cellStyles count="3148">
    <cellStyle name="20% - Ênfase1" xfId="19" builtinId="30" customBuiltin="1"/>
    <cellStyle name="20% - Ênfase1 10" xfId="178"/>
    <cellStyle name="20% - Ênfase1 10 2" xfId="365"/>
    <cellStyle name="20% - Ênfase1 10 2 2" xfId="754"/>
    <cellStyle name="20% - Ênfase1 10 2 2 2" xfId="1531"/>
    <cellStyle name="20% - Ênfase1 10 2 2 2 2" xfId="3096"/>
    <cellStyle name="20% - Ênfase1 10 2 2 3" xfId="2320"/>
    <cellStyle name="20% - Ênfase1 10 2 3" xfId="1143"/>
    <cellStyle name="20% - Ênfase1 10 2 3 2" xfId="2708"/>
    <cellStyle name="20% - Ênfase1 10 2 4" xfId="1932"/>
    <cellStyle name="20% - Ênfase1 10 3" xfId="567"/>
    <cellStyle name="20% - Ênfase1 10 3 2" xfId="1344"/>
    <cellStyle name="20% - Ênfase1 10 3 2 2" xfId="2909"/>
    <cellStyle name="20% - Ênfase1 10 3 3" xfId="2133"/>
    <cellStyle name="20% - Ênfase1 10 4" xfId="956"/>
    <cellStyle name="20% - Ênfase1 10 4 2" xfId="2521"/>
    <cellStyle name="20% - Ênfase1 10 5" xfId="1745"/>
    <cellStyle name="20% - Ênfase1 11" xfId="192"/>
    <cellStyle name="20% - Ênfase1 11 2" xfId="379"/>
    <cellStyle name="20% - Ênfase1 11 2 2" xfId="768"/>
    <cellStyle name="20% - Ênfase1 11 2 2 2" xfId="1545"/>
    <cellStyle name="20% - Ênfase1 11 2 2 2 2" xfId="3110"/>
    <cellStyle name="20% - Ênfase1 11 2 2 3" xfId="2334"/>
    <cellStyle name="20% - Ênfase1 11 2 3" xfId="1157"/>
    <cellStyle name="20% - Ênfase1 11 2 3 2" xfId="2722"/>
    <cellStyle name="20% - Ênfase1 11 2 4" xfId="1946"/>
    <cellStyle name="20% - Ênfase1 11 3" xfId="581"/>
    <cellStyle name="20% - Ênfase1 11 3 2" xfId="1358"/>
    <cellStyle name="20% - Ênfase1 11 3 2 2" xfId="2923"/>
    <cellStyle name="20% - Ênfase1 11 3 3" xfId="2147"/>
    <cellStyle name="20% - Ênfase1 11 4" xfId="970"/>
    <cellStyle name="20% - Ênfase1 11 4 2" xfId="2535"/>
    <cellStyle name="20% - Ênfase1 11 5" xfId="1759"/>
    <cellStyle name="20% - Ênfase1 12" xfId="218"/>
    <cellStyle name="20% - Ênfase1 12 2" xfId="607"/>
    <cellStyle name="20% - Ênfase1 12 2 2" xfId="1384"/>
    <cellStyle name="20% - Ênfase1 12 2 2 2" xfId="2949"/>
    <cellStyle name="20% - Ênfase1 12 2 3" xfId="2173"/>
    <cellStyle name="20% - Ênfase1 12 3" xfId="996"/>
    <cellStyle name="20% - Ênfase1 12 3 2" xfId="2561"/>
    <cellStyle name="20% - Ênfase1 12 4" xfId="1785"/>
    <cellStyle name="20% - Ênfase1 13" xfId="392"/>
    <cellStyle name="20% - Ênfase1 13 2" xfId="781"/>
    <cellStyle name="20% - Ênfase1 13 2 2" xfId="1558"/>
    <cellStyle name="20% - Ênfase1 13 2 2 2" xfId="3123"/>
    <cellStyle name="20% - Ênfase1 13 2 3" xfId="2347"/>
    <cellStyle name="20% - Ênfase1 13 3" xfId="1170"/>
    <cellStyle name="20% - Ênfase1 13 3 2" xfId="2735"/>
    <cellStyle name="20% - Ênfase1 13 4" xfId="1959"/>
    <cellStyle name="20% - Ênfase1 14" xfId="205"/>
    <cellStyle name="20% - Ênfase1 14 2" xfId="594"/>
    <cellStyle name="20% - Ênfase1 14 2 2" xfId="1371"/>
    <cellStyle name="20% - Ênfase1 14 2 2 2" xfId="2936"/>
    <cellStyle name="20% - Ênfase1 14 2 3" xfId="2160"/>
    <cellStyle name="20% - Ênfase1 14 3" xfId="983"/>
    <cellStyle name="20% - Ênfase1 14 3 2" xfId="2548"/>
    <cellStyle name="20% - Ênfase1 14 4" xfId="1772"/>
    <cellStyle name="20% - Ênfase1 15" xfId="405"/>
    <cellStyle name="20% - Ênfase1 15 2" xfId="794"/>
    <cellStyle name="20% - Ênfase1 15 2 2" xfId="1571"/>
    <cellStyle name="20% - Ênfase1 15 2 2 2" xfId="3136"/>
    <cellStyle name="20% - Ênfase1 15 2 3" xfId="2360"/>
    <cellStyle name="20% - Ênfase1 15 3" xfId="1183"/>
    <cellStyle name="20% - Ênfase1 15 3 2" xfId="2748"/>
    <cellStyle name="20% - Ênfase1 15 4" xfId="1972"/>
    <cellStyle name="20% - Ênfase1 16" xfId="419"/>
    <cellStyle name="20% - Ênfase1 16 2" xfId="1197"/>
    <cellStyle name="20% - Ênfase1 16 2 2" xfId="2762"/>
    <cellStyle name="20% - Ênfase1 16 3" xfId="1986"/>
    <cellStyle name="20% - Ênfase1 17" xfId="808"/>
    <cellStyle name="20% - Ênfase1 17 2" xfId="2374"/>
    <cellStyle name="20% - Ênfase1 18" xfId="1584"/>
    <cellStyle name="20% - Ênfase1 19" xfId="1598"/>
    <cellStyle name="20% - Ênfase1 2" xfId="44"/>
    <cellStyle name="20% - Ênfase1 2 2" xfId="98"/>
    <cellStyle name="20% - Ênfase1 2 2 2" xfId="285"/>
    <cellStyle name="20% - Ênfase1 2 2 2 2" xfId="674"/>
    <cellStyle name="20% - Ênfase1 2 2 2 2 2" xfId="1451"/>
    <cellStyle name="20% - Ênfase1 2 2 2 2 2 2" xfId="3016"/>
    <cellStyle name="20% - Ênfase1 2 2 2 2 3" xfId="2240"/>
    <cellStyle name="20% - Ênfase1 2 2 2 3" xfId="1063"/>
    <cellStyle name="20% - Ênfase1 2 2 2 3 2" xfId="2628"/>
    <cellStyle name="20% - Ênfase1 2 2 2 4" xfId="1852"/>
    <cellStyle name="20% - Ênfase1 2 2 3" xfId="487"/>
    <cellStyle name="20% - Ênfase1 2 2 3 2" xfId="1264"/>
    <cellStyle name="20% - Ênfase1 2 2 3 2 2" xfId="2829"/>
    <cellStyle name="20% - Ênfase1 2 2 3 3" xfId="2053"/>
    <cellStyle name="20% - Ênfase1 2 2 4" xfId="876"/>
    <cellStyle name="20% - Ênfase1 2 2 4 2" xfId="2441"/>
    <cellStyle name="20% - Ênfase1 2 2 5" xfId="1665"/>
    <cellStyle name="20% - Ênfase1 2 3" xfId="232"/>
    <cellStyle name="20% - Ênfase1 2 3 2" xfId="621"/>
    <cellStyle name="20% - Ênfase1 2 3 2 2" xfId="1398"/>
    <cellStyle name="20% - Ênfase1 2 3 2 2 2" xfId="2963"/>
    <cellStyle name="20% - Ênfase1 2 3 2 3" xfId="2187"/>
    <cellStyle name="20% - Ênfase1 2 3 3" xfId="1010"/>
    <cellStyle name="20% - Ênfase1 2 3 3 2" xfId="2575"/>
    <cellStyle name="20% - Ênfase1 2 3 4" xfId="1799"/>
    <cellStyle name="20% - Ênfase1 2 4" xfId="434"/>
    <cellStyle name="20% - Ênfase1 2 4 2" xfId="1211"/>
    <cellStyle name="20% - Ênfase1 2 4 2 2" xfId="2776"/>
    <cellStyle name="20% - Ênfase1 2 4 3" xfId="2000"/>
    <cellStyle name="20% - Ênfase1 2 5" xfId="823"/>
    <cellStyle name="20% - Ênfase1 2 5 2" xfId="2388"/>
    <cellStyle name="20% - Ênfase1 2 6" xfId="1612"/>
    <cellStyle name="20% - Ênfase1 3" xfId="57"/>
    <cellStyle name="20% - Ênfase1 3 2" xfId="111"/>
    <cellStyle name="20% - Ênfase1 3 2 2" xfId="298"/>
    <cellStyle name="20% - Ênfase1 3 2 2 2" xfId="687"/>
    <cellStyle name="20% - Ênfase1 3 2 2 2 2" xfId="1464"/>
    <cellStyle name="20% - Ênfase1 3 2 2 2 2 2" xfId="3029"/>
    <cellStyle name="20% - Ênfase1 3 2 2 2 3" xfId="2253"/>
    <cellStyle name="20% - Ênfase1 3 2 2 3" xfId="1076"/>
    <cellStyle name="20% - Ênfase1 3 2 2 3 2" xfId="2641"/>
    <cellStyle name="20% - Ênfase1 3 2 2 4" xfId="1865"/>
    <cellStyle name="20% - Ênfase1 3 2 3" xfId="500"/>
    <cellStyle name="20% - Ênfase1 3 2 3 2" xfId="1277"/>
    <cellStyle name="20% - Ênfase1 3 2 3 2 2" xfId="2842"/>
    <cellStyle name="20% - Ênfase1 3 2 3 3" xfId="2066"/>
    <cellStyle name="20% - Ênfase1 3 2 4" xfId="889"/>
    <cellStyle name="20% - Ênfase1 3 2 4 2" xfId="2454"/>
    <cellStyle name="20% - Ênfase1 3 2 5" xfId="1678"/>
    <cellStyle name="20% - Ênfase1 3 3" xfId="245"/>
    <cellStyle name="20% - Ênfase1 3 3 2" xfId="634"/>
    <cellStyle name="20% - Ênfase1 3 3 2 2" xfId="1411"/>
    <cellStyle name="20% - Ênfase1 3 3 2 2 2" xfId="2976"/>
    <cellStyle name="20% - Ênfase1 3 3 2 3" xfId="2200"/>
    <cellStyle name="20% - Ênfase1 3 3 3" xfId="1023"/>
    <cellStyle name="20% - Ênfase1 3 3 3 2" xfId="2588"/>
    <cellStyle name="20% - Ênfase1 3 3 4" xfId="1812"/>
    <cellStyle name="20% - Ênfase1 3 4" xfId="447"/>
    <cellStyle name="20% - Ênfase1 3 4 2" xfId="1224"/>
    <cellStyle name="20% - Ênfase1 3 4 2 2" xfId="2789"/>
    <cellStyle name="20% - Ênfase1 3 4 3" xfId="2013"/>
    <cellStyle name="20% - Ênfase1 3 5" xfId="836"/>
    <cellStyle name="20% - Ênfase1 3 5 2" xfId="2401"/>
    <cellStyle name="20% - Ênfase1 3 6" xfId="1625"/>
    <cellStyle name="20% - Ênfase1 4" xfId="84"/>
    <cellStyle name="20% - Ênfase1 4 2" xfId="271"/>
    <cellStyle name="20% - Ênfase1 4 2 2" xfId="660"/>
    <cellStyle name="20% - Ênfase1 4 2 2 2" xfId="1437"/>
    <cellStyle name="20% - Ênfase1 4 2 2 2 2" xfId="3002"/>
    <cellStyle name="20% - Ênfase1 4 2 2 3" xfId="2226"/>
    <cellStyle name="20% - Ênfase1 4 2 3" xfId="1049"/>
    <cellStyle name="20% - Ênfase1 4 2 3 2" xfId="2614"/>
    <cellStyle name="20% - Ênfase1 4 2 4" xfId="1838"/>
    <cellStyle name="20% - Ênfase1 4 3" xfId="473"/>
    <cellStyle name="20% - Ênfase1 4 3 2" xfId="1250"/>
    <cellStyle name="20% - Ênfase1 4 3 2 2" xfId="2815"/>
    <cellStyle name="20% - Ênfase1 4 3 3" xfId="2039"/>
    <cellStyle name="20% - Ênfase1 4 4" xfId="862"/>
    <cellStyle name="20% - Ênfase1 4 4 2" xfId="2427"/>
    <cellStyle name="20% - Ênfase1 4 5" xfId="1651"/>
    <cellStyle name="20% - Ênfase1 5" xfId="70"/>
    <cellStyle name="20% - Ênfase1 5 2" xfId="258"/>
    <cellStyle name="20% - Ênfase1 5 2 2" xfId="647"/>
    <cellStyle name="20% - Ênfase1 5 2 2 2" xfId="1424"/>
    <cellStyle name="20% - Ênfase1 5 2 2 2 2" xfId="2989"/>
    <cellStyle name="20% - Ênfase1 5 2 2 3" xfId="2213"/>
    <cellStyle name="20% - Ênfase1 5 2 3" xfId="1036"/>
    <cellStyle name="20% - Ênfase1 5 2 3 2" xfId="2601"/>
    <cellStyle name="20% - Ênfase1 5 2 4" xfId="1825"/>
    <cellStyle name="20% - Ênfase1 5 3" xfId="460"/>
    <cellStyle name="20% - Ênfase1 5 3 2" xfId="1237"/>
    <cellStyle name="20% - Ênfase1 5 3 2 2" xfId="2802"/>
    <cellStyle name="20% - Ênfase1 5 3 3" xfId="2026"/>
    <cellStyle name="20% - Ênfase1 5 4" xfId="849"/>
    <cellStyle name="20% - Ênfase1 5 4 2" xfId="2414"/>
    <cellStyle name="20% - Ênfase1 5 5" xfId="1638"/>
    <cellStyle name="20% - Ênfase1 6" xfId="124"/>
    <cellStyle name="20% - Ênfase1 6 2" xfId="311"/>
    <cellStyle name="20% - Ênfase1 6 2 2" xfId="700"/>
    <cellStyle name="20% - Ênfase1 6 2 2 2" xfId="1477"/>
    <cellStyle name="20% - Ênfase1 6 2 2 2 2" xfId="3042"/>
    <cellStyle name="20% - Ênfase1 6 2 2 3" xfId="2266"/>
    <cellStyle name="20% - Ênfase1 6 2 3" xfId="1089"/>
    <cellStyle name="20% - Ênfase1 6 2 3 2" xfId="2654"/>
    <cellStyle name="20% - Ênfase1 6 2 4" xfId="1878"/>
    <cellStyle name="20% - Ênfase1 6 3" xfId="513"/>
    <cellStyle name="20% - Ênfase1 6 3 2" xfId="1290"/>
    <cellStyle name="20% - Ênfase1 6 3 2 2" xfId="2855"/>
    <cellStyle name="20% - Ênfase1 6 3 3" xfId="2079"/>
    <cellStyle name="20% - Ênfase1 6 4" xfId="902"/>
    <cellStyle name="20% - Ênfase1 6 4 2" xfId="2467"/>
    <cellStyle name="20% - Ênfase1 6 5" xfId="1691"/>
    <cellStyle name="20% - Ênfase1 7" xfId="138"/>
    <cellStyle name="20% - Ênfase1 7 2" xfId="325"/>
    <cellStyle name="20% - Ênfase1 7 2 2" xfId="714"/>
    <cellStyle name="20% - Ênfase1 7 2 2 2" xfId="1491"/>
    <cellStyle name="20% - Ênfase1 7 2 2 2 2" xfId="3056"/>
    <cellStyle name="20% - Ênfase1 7 2 2 3" xfId="2280"/>
    <cellStyle name="20% - Ênfase1 7 2 3" xfId="1103"/>
    <cellStyle name="20% - Ênfase1 7 2 3 2" xfId="2668"/>
    <cellStyle name="20% - Ênfase1 7 2 4" xfId="1892"/>
    <cellStyle name="20% - Ênfase1 7 3" xfId="527"/>
    <cellStyle name="20% - Ênfase1 7 3 2" xfId="1304"/>
    <cellStyle name="20% - Ênfase1 7 3 2 2" xfId="2869"/>
    <cellStyle name="20% - Ênfase1 7 3 3" xfId="2093"/>
    <cellStyle name="20% - Ênfase1 7 4" xfId="916"/>
    <cellStyle name="20% - Ênfase1 7 4 2" xfId="2481"/>
    <cellStyle name="20% - Ênfase1 7 5" xfId="1705"/>
    <cellStyle name="20% - Ênfase1 8" xfId="151"/>
    <cellStyle name="20% - Ênfase1 8 2" xfId="338"/>
    <cellStyle name="20% - Ênfase1 8 2 2" xfId="727"/>
    <cellStyle name="20% - Ênfase1 8 2 2 2" xfId="1504"/>
    <cellStyle name="20% - Ênfase1 8 2 2 2 2" xfId="3069"/>
    <cellStyle name="20% - Ênfase1 8 2 2 3" xfId="2293"/>
    <cellStyle name="20% - Ênfase1 8 2 3" xfId="1116"/>
    <cellStyle name="20% - Ênfase1 8 2 3 2" xfId="2681"/>
    <cellStyle name="20% - Ênfase1 8 2 4" xfId="1905"/>
    <cellStyle name="20% - Ênfase1 8 3" xfId="540"/>
    <cellStyle name="20% - Ênfase1 8 3 2" xfId="1317"/>
    <cellStyle name="20% - Ênfase1 8 3 2 2" xfId="2882"/>
    <cellStyle name="20% - Ênfase1 8 3 3" xfId="2106"/>
    <cellStyle name="20% - Ênfase1 8 4" xfId="929"/>
    <cellStyle name="20% - Ênfase1 8 4 2" xfId="2494"/>
    <cellStyle name="20% - Ênfase1 8 5" xfId="1718"/>
    <cellStyle name="20% - Ênfase1 9" xfId="164"/>
    <cellStyle name="20% - Ênfase1 9 2" xfId="351"/>
    <cellStyle name="20% - Ênfase1 9 2 2" xfId="740"/>
    <cellStyle name="20% - Ênfase1 9 2 2 2" xfId="1517"/>
    <cellStyle name="20% - Ênfase1 9 2 2 2 2" xfId="3082"/>
    <cellStyle name="20% - Ênfase1 9 2 2 3" xfId="2306"/>
    <cellStyle name="20% - Ênfase1 9 2 3" xfId="1129"/>
    <cellStyle name="20% - Ênfase1 9 2 3 2" xfId="2694"/>
    <cellStyle name="20% - Ênfase1 9 2 4" xfId="1918"/>
    <cellStyle name="20% - Ênfase1 9 3" xfId="553"/>
    <cellStyle name="20% - Ênfase1 9 3 2" xfId="1330"/>
    <cellStyle name="20% - Ênfase1 9 3 2 2" xfId="2895"/>
    <cellStyle name="20% - Ênfase1 9 3 3" xfId="2119"/>
    <cellStyle name="20% - Ênfase1 9 4" xfId="942"/>
    <cellStyle name="20% - Ênfase1 9 4 2" xfId="2507"/>
    <cellStyle name="20% - Ênfase1 9 5" xfId="1731"/>
    <cellStyle name="20% - Ênfase2" xfId="23" builtinId="34" customBuiltin="1"/>
    <cellStyle name="20% - Ênfase2 10" xfId="180"/>
    <cellStyle name="20% - Ênfase2 10 2" xfId="367"/>
    <cellStyle name="20% - Ênfase2 10 2 2" xfId="756"/>
    <cellStyle name="20% - Ênfase2 10 2 2 2" xfId="1533"/>
    <cellStyle name="20% - Ênfase2 10 2 2 2 2" xfId="3098"/>
    <cellStyle name="20% - Ênfase2 10 2 2 3" xfId="2322"/>
    <cellStyle name="20% - Ênfase2 10 2 3" xfId="1145"/>
    <cellStyle name="20% - Ênfase2 10 2 3 2" xfId="2710"/>
    <cellStyle name="20% - Ênfase2 10 2 4" xfId="1934"/>
    <cellStyle name="20% - Ênfase2 10 3" xfId="569"/>
    <cellStyle name="20% - Ênfase2 10 3 2" xfId="1346"/>
    <cellStyle name="20% - Ênfase2 10 3 2 2" xfId="2911"/>
    <cellStyle name="20% - Ênfase2 10 3 3" xfId="2135"/>
    <cellStyle name="20% - Ênfase2 10 4" xfId="958"/>
    <cellStyle name="20% - Ênfase2 10 4 2" xfId="2523"/>
    <cellStyle name="20% - Ênfase2 10 5" xfId="1747"/>
    <cellStyle name="20% - Ênfase2 11" xfId="194"/>
    <cellStyle name="20% - Ênfase2 11 2" xfId="381"/>
    <cellStyle name="20% - Ênfase2 11 2 2" xfId="770"/>
    <cellStyle name="20% - Ênfase2 11 2 2 2" xfId="1547"/>
    <cellStyle name="20% - Ênfase2 11 2 2 2 2" xfId="3112"/>
    <cellStyle name="20% - Ênfase2 11 2 2 3" xfId="2336"/>
    <cellStyle name="20% - Ênfase2 11 2 3" xfId="1159"/>
    <cellStyle name="20% - Ênfase2 11 2 3 2" xfId="2724"/>
    <cellStyle name="20% - Ênfase2 11 2 4" xfId="1948"/>
    <cellStyle name="20% - Ênfase2 11 3" xfId="583"/>
    <cellStyle name="20% - Ênfase2 11 3 2" xfId="1360"/>
    <cellStyle name="20% - Ênfase2 11 3 2 2" xfId="2925"/>
    <cellStyle name="20% - Ênfase2 11 3 3" xfId="2149"/>
    <cellStyle name="20% - Ênfase2 11 4" xfId="972"/>
    <cellStyle name="20% - Ênfase2 11 4 2" xfId="2537"/>
    <cellStyle name="20% - Ênfase2 11 5" xfId="1761"/>
    <cellStyle name="20% - Ênfase2 12" xfId="220"/>
    <cellStyle name="20% - Ênfase2 12 2" xfId="609"/>
    <cellStyle name="20% - Ênfase2 12 2 2" xfId="1386"/>
    <cellStyle name="20% - Ênfase2 12 2 2 2" xfId="2951"/>
    <cellStyle name="20% - Ênfase2 12 2 3" xfId="2175"/>
    <cellStyle name="20% - Ênfase2 12 3" xfId="998"/>
    <cellStyle name="20% - Ênfase2 12 3 2" xfId="2563"/>
    <cellStyle name="20% - Ênfase2 12 4" xfId="1787"/>
    <cellStyle name="20% - Ênfase2 13" xfId="394"/>
    <cellStyle name="20% - Ênfase2 13 2" xfId="783"/>
    <cellStyle name="20% - Ênfase2 13 2 2" xfId="1560"/>
    <cellStyle name="20% - Ênfase2 13 2 2 2" xfId="3125"/>
    <cellStyle name="20% - Ênfase2 13 2 3" xfId="2349"/>
    <cellStyle name="20% - Ênfase2 13 3" xfId="1172"/>
    <cellStyle name="20% - Ênfase2 13 3 2" xfId="2737"/>
    <cellStyle name="20% - Ênfase2 13 4" xfId="1961"/>
    <cellStyle name="20% - Ênfase2 14" xfId="207"/>
    <cellStyle name="20% - Ênfase2 14 2" xfId="596"/>
    <cellStyle name="20% - Ênfase2 14 2 2" xfId="1373"/>
    <cellStyle name="20% - Ênfase2 14 2 2 2" xfId="2938"/>
    <cellStyle name="20% - Ênfase2 14 2 3" xfId="2162"/>
    <cellStyle name="20% - Ênfase2 14 3" xfId="985"/>
    <cellStyle name="20% - Ênfase2 14 3 2" xfId="2550"/>
    <cellStyle name="20% - Ênfase2 14 4" xfId="1774"/>
    <cellStyle name="20% - Ênfase2 15" xfId="407"/>
    <cellStyle name="20% - Ênfase2 15 2" xfId="796"/>
    <cellStyle name="20% - Ênfase2 15 2 2" xfId="1573"/>
    <cellStyle name="20% - Ênfase2 15 2 2 2" xfId="3138"/>
    <cellStyle name="20% - Ênfase2 15 2 3" xfId="2362"/>
    <cellStyle name="20% - Ênfase2 15 3" xfId="1185"/>
    <cellStyle name="20% - Ênfase2 15 3 2" xfId="2750"/>
    <cellStyle name="20% - Ênfase2 15 4" xfId="1974"/>
    <cellStyle name="20% - Ênfase2 16" xfId="421"/>
    <cellStyle name="20% - Ênfase2 16 2" xfId="1199"/>
    <cellStyle name="20% - Ênfase2 16 2 2" xfId="2764"/>
    <cellStyle name="20% - Ênfase2 16 3" xfId="1988"/>
    <cellStyle name="20% - Ênfase2 17" xfId="810"/>
    <cellStyle name="20% - Ênfase2 17 2" xfId="2376"/>
    <cellStyle name="20% - Ênfase2 18" xfId="1586"/>
    <cellStyle name="20% - Ênfase2 19" xfId="1600"/>
    <cellStyle name="20% - Ênfase2 2" xfId="46"/>
    <cellStyle name="20% - Ênfase2 2 2" xfId="100"/>
    <cellStyle name="20% - Ênfase2 2 2 2" xfId="287"/>
    <cellStyle name="20% - Ênfase2 2 2 2 2" xfId="676"/>
    <cellStyle name="20% - Ênfase2 2 2 2 2 2" xfId="1453"/>
    <cellStyle name="20% - Ênfase2 2 2 2 2 2 2" xfId="3018"/>
    <cellStyle name="20% - Ênfase2 2 2 2 2 3" xfId="2242"/>
    <cellStyle name="20% - Ênfase2 2 2 2 3" xfId="1065"/>
    <cellStyle name="20% - Ênfase2 2 2 2 3 2" xfId="2630"/>
    <cellStyle name="20% - Ênfase2 2 2 2 4" xfId="1854"/>
    <cellStyle name="20% - Ênfase2 2 2 3" xfId="489"/>
    <cellStyle name="20% - Ênfase2 2 2 3 2" xfId="1266"/>
    <cellStyle name="20% - Ênfase2 2 2 3 2 2" xfId="2831"/>
    <cellStyle name="20% - Ênfase2 2 2 3 3" xfId="2055"/>
    <cellStyle name="20% - Ênfase2 2 2 4" xfId="878"/>
    <cellStyle name="20% - Ênfase2 2 2 4 2" xfId="2443"/>
    <cellStyle name="20% - Ênfase2 2 2 5" xfId="1667"/>
    <cellStyle name="20% - Ênfase2 2 3" xfId="234"/>
    <cellStyle name="20% - Ênfase2 2 3 2" xfId="623"/>
    <cellStyle name="20% - Ênfase2 2 3 2 2" xfId="1400"/>
    <cellStyle name="20% - Ênfase2 2 3 2 2 2" xfId="2965"/>
    <cellStyle name="20% - Ênfase2 2 3 2 3" xfId="2189"/>
    <cellStyle name="20% - Ênfase2 2 3 3" xfId="1012"/>
    <cellStyle name="20% - Ênfase2 2 3 3 2" xfId="2577"/>
    <cellStyle name="20% - Ênfase2 2 3 4" xfId="1801"/>
    <cellStyle name="20% - Ênfase2 2 4" xfId="436"/>
    <cellStyle name="20% - Ênfase2 2 4 2" xfId="1213"/>
    <cellStyle name="20% - Ênfase2 2 4 2 2" xfId="2778"/>
    <cellStyle name="20% - Ênfase2 2 4 3" xfId="2002"/>
    <cellStyle name="20% - Ênfase2 2 5" xfId="825"/>
    <cellStyle name="20% - Ênfase2 2 5 2" xfId="2390"/>
    <cellStyle name="20% - Ênfase2 2 6" xfId="1614"/>
    <cellStyle name="20% - Ênfase2 3" xfId="59"/>
    <cellStyle name="20% - Ênfase2 3 2" xfId="113"/>
    <cellStyle name="20% - Ênfase2 3 2 2" xfId="300"/>
    <cellStyle name="20% - Ênfase2 3 2 2 2" xfId="689"/>
    <cellStyle name="20% - Ênfase2 3 2 2 2 2" xfId="1466"/>
    <cellStyle name="20% - Ênfase2 3 2 2 2 2 2" xfId="3031"/>
    <cellStyle name="20% - Ênfase2 3 2 2 2 3" xfId="2255"/>
    <cellStyle name="20% - Ênfase2 3 2 2 3" xfId="1078"/>
    <cellStyle name="20% - Ênfase2 3 2 2 3 2" xfId="2643"/>
    <cellStyle name="20% - Ênfase2 3 2 2 4" xfId="1867"/>
    <cellStyle name="20% - Ênfase2 3 2 3" xfId="502"/>
    <cellStyle name="20% - Ênfase2 3 2 3 2" xfId="1279"/>
    <cellStyle name="20% - Ênfase2 3 2 3 2 2" xfId="2844"/>
    <cellStyle name="20% - Ênfase2 3 2 3 3" xfId="2068"/>
    <cellStyle name="20% - Ênfase2 3 2 4" xfId="891"/>
    <cellStyle name="20% - Ênfase2 3 2 4 2" xfId="2456"/>
    <cellStyle name="20% - Ênfase2 3 2 5" xfId="1680"/>
    <cellStyle name="20% - Ênfase2 3 3" xfId="247"/>
    <cellStyle name="20% - Ênfase2 3 3 2" xfId="636"/>
    <cellStyle name="20% - Ênfase2 3 3 2 2" xfId="1413"/>
    <cellStyle name="20% - Ênfase2 3 3 2 2 2" xfId="2978"/>
    <cellStyle name="20% - Ênfase2 3 3 2 3" xfId="2202"/>
    <cellStyle name="20% - Ênfase2 3 3 3" xfId="1025"/>
    <cellStyle name="20% - Ênfase2 3 3 3 2" xfId="2590"/>
    <cellStyle name="20% - Ênfase2 3 3 4" xfId="1814"/>
    <cellStyle name="20% - Ênfase2 3 4" xfId="449"/>
    <cellStyle name="20% - Ênfase2 3 4 2" xfId="1226"/>
    <cellStyle name="20% - Ênfase2 3 4 2 2" xfId="2791"/>
    <cellStyle name="20% - Ênfase2 3 4 3" xfId="2015"/>
    <cellStyle name="20% - Ênfase2 3 5" xfId="838"/>
    <cellStyle name="20% - Ênfase2 3 5 2" xfId="2403"/>
    <cellStyle name="20% - Ênfase2 3 6" xfId="1627"/>
    <cellStyle name="20% - Ênfase2 4" xfId="86"/>
    <cellStyle name="20% - Ênfase2 4 2" xfId="273"/>
    <cellStyle name="20% - Ênfase2 4 2 2" xfId="662"/>
    <cellStyle name="20% - Ênfase2 4 2 2 2" xfId="1439"/>
    <cellStyle name="20% - Ênfase2 4 2 2 2 2" xfId="3004"/>
    <cellStyle name="20% - Ênfase2 4 2 2 3" xfId="2228"/>
    <cellStyle name="20% - Ênfase2 4 2 3" xfId="1051"/>
    <cellStyle name="20% - Ênfase2 4 2 3 2" xfId="2616"/>
    <cellStyle name="20% - Ênfase2 4 2 4" xfId="1840"/>
    <cellStyle name="20% - Ênfase2 4 3" xfId="475"/>
    <cellStyle name="20% - Ênfase2 4 3 2" xfId="1252"/>
    <cellStyle name="20% - Ênfase2 4 3 2 2" xfId="2817"/>
    <cellStyle name="20% - Ênfase2 4 3 3" xfId="2041"/>
    <cellStyle name="20% - Ênfase2 4 4" xfId="864"/>
    <cellStyle name="20% - Ênfase2 4 4 2" xfId="2429"/>
    <cellStyle name="20% - Ênfase2 4 5" xfId="1653"/>
    <cellStyle name="20% - Ênfase2 5" xfId="72"/>
    <cellStyle name="20% - Ênfase2 5 2" xfId="260"/>
    <cellStyle name="20% - Ênfase2 5 2 2" xfId="649"/>
    <cellStyle name="20% - Ênfase2 5 2 2 2" xfId="1426"/>
    <cellStyle name="20% - Ênfase2 5 2 2 2 2" xfId="2991"/>
    <cellStyle name="20% - Ênfase2 5 2 2 3" xfId="2215"/>
    <cellStyle name="20% - Ênfase2 5 2 3" xfId="1038"/>
    <cellStyle name="20% - Ênfase2 5 2 3 2" xfId="2603"/>
    <cellStyle name="20% - Ênfase2 5 2 4" xfId="1827"/>
    <cellStyle name="20% - Ênfase2 5 3" xfId="462"/>
    <cellStyle name="20% - Ênfase2 5 3 2" xfId="1239"/>
    <cellStyle name="20% - Ênfase2 5 3 2 2" xfId="2804"/>
    <cellStyle name="20% - Ênfase2 5 3 3" xfId="2028"/>
    <cellStyle name="20% - Ênfase2 5 4" xfId="851"/>
    <cellStyle name="20% - Ênfase2 5 4 2" xfId="2416"/>
    <cellStyle name="20% - Ênfase2 5 5" xfId="1640"/>
    <cellStyle name="20% - Ênfase2 6" xfId="126"/>
    <cellStyle name="20% - Ênfase2 6 2" xfId="313"/>
    <cellStyle name="20% - Ênfase2 6 2 2" xfId="702"/>
    <cellStyle name="20% - Ênfase2 6 2 2 2" xfId="1479"/>
    <cellStyle name="20% - Ênfase2 6 2 2 2 2" xfId="3044"/>
    <cellStyle name="20% - Ênfase2 6 2 2 3" xfId="2268"/>
    <cellStyle name="20% - Ênfase2 6 2 3" xfId="1091"/>
    <cellStyle name="20% - Ênfase2 6 2 3 2" xfId="2656"/>
    <cellStyle name="20% - Ênfase2 6 2 4" xfId="1880"/>
    <cellStyle name="20% - Ênfase2 6 3" xfId="515"/>
    <cellStyle name="20% - Ênfase2 6 3 2" xfId="1292"/>
    <cellStyle name="20% - Ênfase2 6 3 2 2" xfId="2857"/>
    <cellStyle name="20% - Ênfase2 6 3 3" xfId="2081"/>
    <cellStyle name="20% - Ênfase2 6 4" xfId="904"/>
    <cellStyle name="20% - Ênfase2 6 4 2" xfId="2469"/>
    <cellStyle name="20% - Ênfase2 6 5" xfId="1693"/>
    <cellStyle name="20% - Ênfase2 7" xfId="140"/>
    <cellStyle name="20% - Ênfase2 7 2" xfId="327"/>
    <cellStyle name="20% - Ênfase2 7 2 2" xfId="716"/>
    <cellStyle name="20% - Ênfase2 7 2 2 2" xfId="1493"/>
    <cellStyle name="20% - Ênfase2 7 2 2 2 2" xfId="3058"/>
    <cellStyle name="20% - Ênfase2 7 2 2 3" xfId="2282"/>
    <cellStyle name="20% - Ênfase2 7 2 3" xfId="1105"/>
    <cellStyle name="20% - Ênfase2 7 2 3 2" xfId="2670"/>
    <cellStyle name="20% - Ênfase2 7 2 4" xfId="1894"/>
    <cellStyle name="20% - Ênfase2 7 3" xfId="529"/>
    <cellStyle name="20% - Ênfase2 7 3 2" xfId="1306"/>
    <cellStyle name="20% - Ênfase2 7 3 2 2" xfId="2871"/>
    <cellStyle name="20% - Ênfase2 7 3 3" xfId="2095"/>
    <cellStyle name="20% - Ênfase2 7 4" xfId="918"/>
    <cellStyle name="20% - Ênfase2 7 4 2" xfId="2483"/>
    <cellStyle name="20% - Ênfase2 7 5" xfId="1707"/>
    <cellStyle name="20% - Ênfase2 8" xfId="153"/>
    <cellStyle name="20% - Ênfase2 8 2" xfId="340"/>
    <cellStyle name="20% - Ênfase2 8 2 2" xfId="729"/>
    <cellStyle name="20% - Ênfase2 8 2 2 2" xfId="1506"/>
    <cellStyle name="20% - Ênfase2 8 2 2 2 2" xfId="3071"/>
    <cellStyle name="20% - Ênfase2 8 2 2 3" xfId="2295"/>
    <cellStyle name="20% - Ênfase2 8 2 3" xfId="1118"/>
    <cellStyle name="20% - Ênfase2 8 2 3 2" xfId="2683"/>
    <cellStyle name="20% - Ênfase2 8 2 4" xfId="1907"/>
    <cellStyle name="20% - Ênfase2 8 3" xfId="542"/>
    <cellStyle name="20% - Ênfase2 8 3 2" xfId="1319"/>
    <cellStyle name="20% - Ênfase2 8 3 2 2" xfId="2884"/>
    <cellStyle name="20% - Ênfase2 8 3 3" xfId="2108"/>
    <cellStyle name="20% - Ênfase2 8 4" xfId="931"/>
    <cellStyle name="20% - Ênfase2 8 4 2" xfId="2496"/>
    <cellStyle name="20% - Ênfase2 8 5" xfId="1720"/>
    <cellStyle name="20% - Ênfase2 9" xfId="166"/>
    <cellStyle name="20% - Ênfase2 9 2" xfId="353"/>
    <cellStyle name="20% - Ênfase2 9 2 2" xfId="742"/>
    <cellStyle name="20% - Ênfase2 9 2 2 2" xfId="1519"/>
    <cellStyle name="20% - Ênfase2 9 2 2 2 2" xfId="3084"/>
    <cellStyle name="20% - Ênfase2 9 2 2 3" xfId="2308"/>
    <cellStyle name="20% - Ênfase2 9 2 3" xfId="1131"/>
    <cellStyle name="20% - Ênfase2 9 2 3 2" xfId="2696"/>
    <cellStyle name="20% - Ênfase2 9 2 4" xfId="1920"/>
    <cellStyle name="20% - Ênfase2 9 3" xfId="555"/>
    <cellStyle name="20% - Ênfase2 9 3 2" xfId="1332"/>
    <cellStyle name="20% - Ênfase2 9 3 2 2" xfId="2897"/>
    <cellStyle name="20% - Ênfase2 9 3 3" xfId="2121"/>
    <cellStyle name="20% - Ênfase2 9 4" xfId="944"/>
    <cellStyle name="20% - Ênfase2 9 4 2" xfId="2509"/>
    <cellStyle name="20% - Ênfase2 9 5" xfId="1733"/>
    <cellStyle name="20% - Ênfase3" xfId="27" builtinId="38" customBuiltin="1"/>
    <cellStyle name="20% - Ênfase3 10" xfId="182"/>
    <cellStyle name="20% - Ênfase3 10 2" xfId="369"/>
    <cellStyle name="20% - Ênfase3 10 2 2" xfId="758"/>
    <cellStyle name="20% - Ênfase3 10 2 2 2" xfId="1535"/>
    <cellStyle name="20% - Ênfase3 10 2 2 2 2" xfId="3100"/>
    <cellStyle name="20% - Ênfase3 10 2 2 3" xfId="2324"/>
    <cellStyle name="20% - Ênfase3 10 2 3" xfId="1147"/>
    <cellStyle name="20% - Ênfase3 10 2 3 2" xfId="2712"/>
    <cellStyle name="20% - Ênfase3 10 2 4" xfId="1936"/>
    <cellStyle name="20% - Ênfase3 10 3" xfId="571"/>
    <cellStyle name="20% - Ênfase3 10 3 2" xfId="1348"/>
    <cellStyle name="20% - Ênfase3 10 3 2 2" xfId="2913"/>
    <cellStyle name="20% - Ênfase3 10 3 3" xfId="2137"/>
    <cellStyle name="20% - Ênfase3 10 4" xfId="960"/>
    <cellStyle name="20% - Ênfase3 10 4 2" xfId="2525"/>
    <cellStyle name="20% - Ênfase3 10 5" xfId="1749"/>
    <cellStyle name="20% - Ênfase3 11" xfId="196"/>
    <cellStyle name="20% - Ênfase3 11 2" xfId="383"/>
    <cellStyle name="20% - Ênfase3 11 2 2" xfId="772"/>
    <cellStyle name="20% - Ênfase3 11 2 2 2" xfId="1549"/>
    <cellStyle name="20% - Ênfase3 11 2 2 2 2" xfId="3114"/>
    <cellStyle name="20% - Ênfase3 11 2 2 3" xfId="2338"/>
    <cellStyle name="20% - Ênfase3 11 2 3" xfId="1161"/>
    <cellStyle name="20% - Ênfase3 11 2 3 2" xfId="2726"/>
    <cellStyle name="20% - Ênfase3 11 2 4" xfId="1950"/>
    <cellStyle name="20% - Ênfase3 11 3" xfId="585"/>
    <cellStyle name="20% - Ênfase3 11 3 2" xfId="1362"/>
    <cellStyle name="20% - Ênfase3 11 3 2 2" xfId="2927"/>
    <cellStyle name="20% - Ênfase3 11 3 3" xfId="2151"/>
    <cellStyle name="20% - Ênfase3 11 4" xfId="974"/>
    <cellStyle name="20% - Ênfase3 11 4 2" xfId="2539"/>
    <cellStyle name="20% - Ênfase3 11 5" xfId="1763"/>
    <cellStyle name="20% - Ênfase3 12" xfId="222"/>
    <cellStyle name="20% - Ênfase3 12 2" xfId="611"/>
    <cellStyle name="20% - Ênfase3 12 2 2" xfId="1388"/>
    <cellStyle name="20% - Ênfase3 12 2 2 2" xfId="2953"/>
    <cellStyle name="20% - Ênfase3 12 2 3" xfId="2177"/>
    <cellStyle name="20% - Ênfase3 12 3" xfId="1000"/>
    <cellStyle name="20% - Ênfase3 12 3 2" xfId="2565"/>
    <cellStyle name="20% - Ênfase3 12 4" xfId="1789"/>
    <cellStyle name="20% - Ênfase3 13" xfId="396"/>
    <cellStyle name="20% - Ênfase3 13 2" xfId="785"/>
    <cellStyle name="20% - Ênfase3 13 2 2" xfId="1562"/>
    <cellStyle name="20% - Ênfase3 13 2 2 2" xfId="3127"/>
    <cellStyle name="20% - Ênfase3 13 2 3" xfId="2351"/>
    <cellStyle name="20% - Ênfase3 13 3" xfId="1174"/>
    <cellStyle name="20% - Ênfase3 13 3 2" xfId="2739"/>
    <cellStyle name="20% - Ênfase3 13 4" xfId="1963"/>
    <cellStyle name="20% - Ênfase3 14" xfId="209"/>
    <cellStyle name="20% - Ênfase3 14 2" xfId="598"/>
    <cellStyle name="20% - Ênfase3 14 2 2" xfId="1375"/>
    <cellStyle name="20% - Ênfase3 14 2 2 2" xfId="2940"/>
    <cellStyle name="20% - Ênfase3 14 2 3" xfId="2164"/>
    <cellStyle name="20% - Ênfase3 14 3" xfId="987"/>
    <cellStyle name="20% - Ênfase3 14 3 2" xfId="2552"/>
    <cellStyle name="20% - Ênfase3 14 4" xfId="1776"/>
    <cellStyle name="20% - Ênfase3 15" xfId="409"/>
    <cellStyle name="20% - Ênfase3 15 2" xfId="798"/>
    <cellStyle name="20% - Ênfase3 15 2 2" xfId="1575"/>
    <cellStyle name="20% - Ênfase3 15 2 2 2" xfId="3140"/>
    <cellStyle name="20% - Ênfase3 15 2 3" xfId="2364"/>
    <cellStyle name="20% - Ênfase3 15 3" xfId="1187"/>
    <cellStyle name="20% - Ênfase3 15 3 2" xfId="2752"/>
    <cellStyle name="20% - Ênfase3 15 4" xfId="1976"/>
    <cellStyle name="20% - Ênfase3 16" xfId="423"/>
    <cellStyle name="20% - Ênfase3 16 2" xfId="1201"/>
    <cellStyle name="20% - Ênfase3 16 2 2" xfId="2766"/>
    <cellStyle name="20% - Ênfase3 16 3" xfId="1990"/>
    <cellStyle name="20% - Ênfase3 17" xfId="812"/>
    <cellStyle name="20% - Ênfase3 17 2" xfId="2378"/>
    <cellStyle name="20% - Ênfase3 18" xfId="1588"/>
    <cellStyle name="20% - Ênfase3 19" xfId="1602"/>
    <cellStyle name="20% - Ênfase3 2" xfId="48"/>
    <cellStyle name="20% - Ênfase3 2 2" xfId="102"/>
    <cellStyle name="20% - Ênfase3 2 2 2" xfId="289"/>
    <cellStyle name="20% - Ênfase3 2 2 2 2" xfId="678"/>
    <cellStyle name="20% - Ênfase3 2 2 2 2 2" xfId="1455"/>
    <cellStyle name="20% - Ênfase3 2 2 2 2 2 2" xfId="3020"/>
    <cellStyle name="20% - Ênfase3 2 2 2 2 3" xfId="2244"/>
    <cellStyle name="20% - Ênfase3 2 2 2 3" xfId="1067"/>
    <cellStyle name="20% - Ênfase3 2 2 2 3 2" xfId="2632"/>
    <cellStyle name="20% - Ênfase3 2 2 2 4" xfId="1856"/>
    <cellStyle name="20% - Ênfase3 2 2 3" xfId="491"/>
    <cellStyle name="20% - Ênfase3 2 2 3 2" xfId="1268"/>
    <cellStyle name="20% - Ênfase3 2 2 3 2 2" xfId="2833"/>
    <cellStyle name="20% - Ênfase3 2 2 3 3" xfId="2057"/>
    <cellStyle name="20% - Ênfase3 2 2 4" xfId="880"/>
    <cellStyle name="20% - Ênfase3 2 2 4 2" xfId="2445"/>
    <cellStyle name="20% - Ênfase3 2 2 5" xfId="1669"/>
    <cellStyle name="20% - Ênfase3 2 3" xfId="236"/>
    <cellStyle name="20% - Ênfase3 2 3 2" xfId="625"/>
    <cellStyle name="20% - Ênfase3 2 3 2 2" xfId="1402"/>
    <cellStyle name="20% - Ênfase3 2 3 2 2 2" xfId="2967"/>
    <cellStyle name="20% - Ênfase3 2 3 2 3" xfId="2191"/>
    <cellStyle name="20% - Ênfase3 2 3 3" xfId="1014"/>
    <cellStyle name="20% - Ênfase3 2 3 3 2" xfId="2579"/>
    <cellStyle name="20% - Ênfase3 2 3 4" xfId="1803"/>
    <cellStyle name="20% - Ênfase3 2 4" xfId="438"/>
    <cellStyle name="20% - Ênfase3 2 4 2" xfId="1215"/>
    <cellStyle name="20% - Ênfase3 2 4 2 2" xfId="2780"/>
    <cellStyle name="20% - Ênfase3 2 4 3" xfId="2004"/>
    <cellStyle name="20% - Ênfase3 2 5" xfId="827"/>
    <cellStyle name="20% - Ênfase3 2 5 2" xfId="2392"/>
    <cellStyle name="20% - Ênfase3 2 6" xfId="1616"/>
    <cellStyle name="20% - Ênfase3 3" xfId="61"/>
    <cellStyle name="20% - Ênfase3 3 2" xfId="115"/>
    <cellStyle name="20% - Ênfase3 3 2 2" xfId="302"/>
    <cellStyle name="20% - Ênfase3 3 2 2 2" xfId="691"/>
    <cellStyle name="20% - Ênfase3 3 2 2 2 2" xfId="1468"/>
    <cellStyle name="20% - Ênfase3 3 2 2 2 2 2" xfId="3033"/>
    <cellStyle name="20% - Ênfase3 3 2 2 2 3" xfId="2257"/>
    <cellStyle name="20% - Ênfase3 3 2 2 3" xfId="1080"/>
    <cellStyle name="20% - Ênfase3 3 2 2 3 2" xfId="2645"/>
    <cellStyle name="20% - Ênfase3 3 2 2 4" xfId="1869"/>
    <cellStyle name="20% - Ênfase3 3 2 3" xfId="504"/>
    <cellStyle name="20% - Ênfase3 3 2 3 2" xfId="1281"/>
    <cellStyle name="20% - Ênfase3 3 2 3 2 2" xfId="2846"/>
    <cellStyle name="20% - Ênfase3 3 2 3 3" xfId="2070"/>
    <cellStyle name="20% - Ênfase3 3 2 4" xfId="893"/>
    <cellStyle name="20% - Ênfase3 3 2 4 2" xfId="2458"/>
    <cellStyle name="20% - Ênfase3 3 2 5" xfId="1682"/>
    <cellStyle name="20% - Ênfase3 3 3" xfId="249"/>
    <cellStyle name="20% - Ênfase3 3 3 2" xfId="638"/>
    <cellStyle name="20% - Ênfase3 3 3 2 2" xfId="1415"/>
    <cellStyle name="20% - Ênfase3 3 3 2 2 2" xfId="2980"/>
    <cellStyle name="20% - Ênfase3 3 3 2 3" xfId="2204"/>
    <cellStyle name="20% - Ênfase3 3 3 3" xfId="1027"/>
    <cellStyle name="20% - Ênfase3 3 3 3 2" xfId="2592"/>
    <cellStyle name="20% - Ênfase3 3 3 4" xfId="1816"/>
    <cellStyle name="20% - Ênfase3 3 4" xfId="451"/>
    <cellStyle name="20% - Ênfase3 3 4 2" xfId="1228"/>
    <cellStyle name="20% - Ênfase3 3 4 2 2" xfId="2793"/>
    <cellStyle name="20% - Ênfase3 3 4 3" xfId="2017"/>
    <cellStyle name="20% - Ênfase3 3 5" xfId="840"/>
    <cellStyle name="20% - Ênfase3 3 5 2" xfId="2405"/>
    <cellStyle name="20% - Ênfase3 3 6" xfId="1629"/>
    <cellStyle name="20% - Ênfase3 4" xfId="88"/>
    <cellStyle name="20% - Ênfase3 4 2" xfId="275"/>
    <cellStyle name="20% - Ênfase3 4 2 2" xfId="664"/>
    <cellStyle name="20% - Ênfase3 4 2 2 2" xfId="1441"/>
    <cellStyle name="20% - Ênfase3 4 2 2 2 2" xfId="3006"/>
    <cellStyle name="20% - Ênfase3 4 2 2 3" xfId="2230"/>
    <cellStyle name="20% - Ênfase3 4 2 3" xfId="1053"/>
    <cellStyle name="20% - Ênfase3 4 2 3 2" xfId="2618"/>
    <cellStyle name="20% - Ênfase3 4 2 4" xfId="1842"/>
    <cellStyle name="20% - Ênfase3 4 3" xfId="477"/>
    <cellStyle name="20% - Ênfase3 4 3 2" xfId="1254"/>
    <cellStyle name="20% - Ênfase3 4 3 2 2" xfId="2819"/>
    <cellStyle name="20% - Ênfase3 4 3 3" xfId="2043"/>
    <cellStyle name="20% - Ênfase3 4 4" xfId="866"/>
    <cellStyle name="20% - Ênfase3 4 4 2" xfId="2431"/>
    <cellStyle name="20% - Ênfase3 4 5" xfId="1655"/>
    <cellStyle name="20% - Ênfase3 5" xfId="74"/>
    <cellStyle name="20% - Ênfase3 5 2" xfId="262"/>
    <cellStyle name="20% - Ênfase3 5 2 2" xfId="651"/>
    <cellStyle name="20% - Ênfase3 5 2 2 2" xfId="1428"/>
    <cellStyle name="20% - Ênfase3 5 2 2 2 2" xfId="2993"/>
    <cellStyle name="20% - Ênfase3 5 2 2 3" xfId="2217"/>
    <cellStyle name="20% - Ênfase3 5 2 3" xfId="1040"/>
    <cellStyle name="20% - Ênfase3 5 2 3 2" xfId="2605"/>
    <cellStyle name="20% - Ênfase3 5 2 4" xfId="1829"/>
    <cellStyle name="20% - Ênfase3 5 3" xfId="464"/>
    <cellStyle name="20% - Ênfase3 5 3 2" xfId="1241"/>
    <cellStyle name="20% - Ênfase3 5 3 2 2" xfId="2806"/>
    <cellStyle name="20% - Ênfase3 5 3 3" xfId="2030"/>
    <cellStyle name="20% - Ênfase3 5 4" xfId="853"/>
    <cellStyle name="20% - Ênfase3 5 4 2" xfId="2418"/>
    <cellStyle name="20% - Ênfase3 5 5" xfId="1642"/>
    <cellStyle name="20% - Ênfase3 6" xfId="128"/>
    <cellStyle name="20% - Ênfase3 6 2" xfId="315"/>
    <cellStyle name="20% - Ênfase3 6 2 2" xfId="704"/>
    <cellStyle name="20% - Ênfase3 6 2 2 2" xfId="1481"/>
    <cellStyle name="20% - Ênfase3 6 2 2 2 2" xfId="3046"/>
    <cellStyle name="20% - Ênfase3 6 2 2 3" xfId="2270"/>
    <cellStyle name="20% - Ênfase3 6 2 3" xfId="1093"/>
    <cellStyle name="20% - Ênfase3 6 2 3 2" xfId="2658"/>
    <cellStyle name="20% - Ênfase3 6 2 4" xfId="1882"/>
    <cellStyle name="20% - Ênfase3 6 3" xfId="517"/>
    <cellStyle name="20% - Ênfase3 6 3 2" xfId="1294"/>
    <cellStyle name="20% - Ênfase3 6 3 2 2" xfId="2859"/>
    <cellStyle name="20% - Ênfase3 6 3 3" xfId="2083"/>
    <cellStyle name="20% - Ênfase3 6 4" xfId="906"/>
    <cellStyle name="20% - Ênfase3 6 4 2" xfId="2471"/>
    <cellStyle name="20% - Ênfase3 6 5" xfId="1695"/>
    <cellStyle name="20% - Ênfase3 7" xfId="142"/>
    <cellStyle name="20% - Ênfase3 7 2" xfId="329"/>
    <cellStyle name="20% - Ênfase3 7 2 2" xfId="718"/>
    <cellStyle name="20% - Ênfase3 7 2 2 2" xfId="1495"/>
    <cellStyle name="20% - Ênfase3 7 2 2 2 2" xfId="3060"/>
    <cellStyle name="20% - Ênfase3 7 2 2 3" xfId="2284"/>
    <cellStyle name="20% - Ênfase3 7 2 3" xfId="1107"/>
    <cellStyle name="20% - Ênfase3 7 2 3 2" xfId="2672"/>
    <cellStyle name="20% - Ênfase3 7 2 4" xfId="1896"/>
    <cellStyle name="20% - Ênfase3 7 3" xfId="531"/>
    <cellStyle name="20% - Ênfase3 7 3 2" xfId="1308"/>
    <cellStyle name="20% - Ênfase3 7 3 2 2" xfId="2873"/>
    <cellStyle name="20% - Ênfase3 7 3 3" xfId="2097"/>
    <cellStyle name="20% - Ênfase3 7 4" xfId="920"/>
    <cellStyle name="20% - Ênfase3 7 4 2" xfId="2485"/>
    <cellStyle name="20% - Ênfase3 7 5" xfId="1709"/>
    <cellStyle name="20% - Ênfase3 8" xfId="155"/>
    <cellStyle name="20% - Ênfase3 8 2" xfId="342"/>
    <cellStyle name="20% - Ênfase3 8 2 2" xfId="731"/>
    <cellStyle name="20% - Ênfase3 8 2 2 2" xfId="1508"/>
    <cellStyle name="20% - Ênfase3 8 2 2 2 2" xfId="3073"/>
    <cellStyle name="20% - Ênfase3 8 2 2 3" xfId="2297"/>
    <cellStyle name="20% - Ênfase3 8 2 3" xfId="1120"/>
    <cellStyle name="20% - Ênfase3 8 2 3 2" xfId="2685"/>
    <cellStyle name="20% - Ênfase3 8 2 4" xfId="1909"/>
    <cellStyle name="20% - Ênfase3 8 3" xfId="544"/>
    <cellStyle name="20% - Ênfase3 8 3 2" xfId="1321"/>
    <cellStyle name="20% - Ênfase3 8 3 2 2" xfId="2886"/>
    <cellStyle name="20% - Ênfase3 8 3 3" xfId="2110"/>
    <cellStyle name="20% - Ênfase3 8 4" xfId="933"/>
    <cellStyle name="20% - Ênfase3 8 4 2" xfId="2498"/>
    <cellStyle name="20% - Ênfase3 8 5" xfId="1722"/>
    <cellStyle name="20% - Ênfase3 9" xfId="168"/>
    <cellStyle name="20% - Ênfase3 9 2" xfId="355"/>
    <cellStyle name="20% - Ênfase3 9 2 2" xfId="744"/>
    <cellStyle name="20% - Ênfase3 9 2 2 2" xfId="1521"/>
    <cellStyle name="20% - Ênfase3 9 2 2 2 2" xfId="3086"/>
    <cellStyle name="20% - Ênfase3 9 2 2 3" xfId="2310"/>
    <cellStyle name="20% - Ênfase3 9 2 3" xfId="1133"/>
    <cellStyle name="20% - Ênfase3 9 2 3 2" xfId="2698"/>
    <cellStyle name="20% - Ênfase3 9 2 4" xfId="1922"/>
    <cellStyle name="20% - Ênfase3 9 3" xfId="557"/>
    <cellStyle name="20% - Ênfase3 9 3 2" xfId="1334"/>
    <cellStyle name="20% - Ênfase3 9 3 2 2" xfId="2899"/>
    <cellStyle name="20% - Ênfase3 9 3 3" xfId="2123"/>
    <cellStyle name="20% - Ênfase3 9 4" xfId="946"/>
    <cellStyle name="20% - Ênfase3 9 4 2" xfId="2511"/>
    <cellStyle name="20% - Ênfase3 9 5" xfId="1735"/>
    <cellStyle name="20% - Ênfase4" xfId="31" builtinId="42" customBuiltin="1"/>
    <cellStyle name="20% - Ênfase4 10" xfId="184"/>
    <cellStyle name="20% - Ênfase4 10 2" xfId="371"/>
    <cellStyle name="20% - Ênfase4 10 2 2" xfId="760"/>
    <cellStyle name="20% - Ênfase4 10 2 2 2" xfId="1537"/>
    <cellStyle name="20% - Ênfase4 10 2 2 2 2" xfId="3102"/>
    <cellStyle name="20% - Ênfase4 10 2 2 3" xfId="2326"/>
    <cellStyle name="20% - Ênfase4 10 2 3" xfId="1149"/>
    <cellStyle name="20% - Ênfase4 10 2 3 2" xfId="2714"/>
    <cellStyle name="20% - Ênfase4 10 2 4" xfId="1938"/>
    <cellStyle name="20% - Ênfase4 10 3" xfId="573"/>
    <cellStyle name="20% - Ênfase4 10 3 2" xfId="1350"/>
    <cellStyle name="20% - Ênfase4 10 3 2 2" xfId="2915"/>
    <cellStyle name="20% - Ênfase4 10 3 3" xfId="2139"/>
    <cellStyle name="20% - Ênfase4 10 4" xfId="962"/>
    <cellStyle name="20% - Ênfase4 10 4 2" xfId="2527"/>
    <cellStyle name="20% - Ênfase4 10 5" xfId="1751"/>
    <cellStyle name="20% - Ênfase4 11" xfId="198"/>
    <cellStyle name="20% - Ênfase4 11 2" xfId="385"/>
    <cellStyle name="20% - Ênfase4 11 2 2" xfId="774"/>
    <cellStyle name="20% - Ênfase4 11 2 2 2" xfId="1551"/>
    <cellStyle name="20% - Ênfase4 11 2 2 2 2" xfId="3116"/>
    <cellStyle name="20% - Ênfase4 11 2 2 3" xfId="2340"/>
    <cellStyle name="20% - Ênfase4 11 2 3" xfId="1163"/>
    <cellStyle name="20% - Ênfase4 11 2 3 2" xfId="2728"/>
    <cellStyle name="20% - Ênfase4 11 2 4" xfId="1952"/>
    <cellStyle name="20% - Ênfase4 11 3" xfId="587"/>
    <cellStyle name="20% - Ênfase4 11 3 2" xfId="1364"/>
    <cellStyle name="20% - Ênfase4 11 3 2 2" xfId="2929"/>
    <cellStyle name="20% - Ênfase4 11 3 3" xfId="2153"/>
    <cellStyle name="20% - Ênfase4 11 4" xfId="976"/>
    <cellStyle name="20% - Ênfase4 11 4 2" xfId="2541"/>
    <cellStyle name="20% - Ênfase4 11 5" xfId="1765"/>
    <cellStyle name="20% - Ênfase4 12" xfId="224"/>
    <cellStyle name="20% - Ênfase4 12 2" xfId="613"/>
    <cellStyle name="20% - Ênfase4 12 2 2" xfId="1390"/>
    <cellStyle name="20% - Ênfase4 12 2 2 2" xfId="2955"/>
    <cellStyle name="20% - Ênfase4 12 2 3" xfId="2179"/>
    <cellStyle name="20% - Ênfase4 12 3" xfId="1002"/>
    <cellStyle name="20% - Ênfase4 12 3 2" xfId="2567"/>
    <cellStyle name="20% - Ênfase4 12 4" xfId="1791"/>
    <cellStyle name="20% - Ênfase4 13" xfId="398"/>
    <cellStyle name="20% - Ênfase4 13 2" xfId="787"/>
    <cellStyle name="20% - Ênfase4 13 2 2" xfId="1564"/>
    <cellStyle name="20% - Ênfase4 13 2 2 2" xfId="3129"/>
    <cellStyle name="20% - Ênfase4 13 2 3" xfId="2353"/>
    <cellStyle name="20% - Ênfase4 13 3" xfId="1176"/>
    <cellStyle name="20% - Ênfase4 13 3 2" xfId="2741"/>
    <cellStyle name="20% - Ênfase4 13 4" xfId="1965"/>
    <cellStyle name="20% - Ênfase4 14" xfId="211"/>
    <cellStyle name="20% - Ênfase4 14 2" xfId="600"/>
    <cellStyle name="20% - Ênfase4 14 2 2" xfId="1377"/>
    <cellStyle name="20% - Ênfase4 14 2 2 2" xfId="2942"/>
    <cellStyle name="20% - Ênfase4 14 2 3" xfId="2166"/>
    <cellStyle name="20% - Ênfase4 14 3" xfId="989"/>
    <cellStyle name="20% - Ênfase4 14 3 2" xfId="2554"/>
    <cellStyle name="20% - Ênfase4 14 4" xfId="1778"/>
    <cellStyle name="20% - Ênfase4 15" xfId="411"/>
    <cellStyle name="20% - Ênfase4 15 2" xfId="800"/>
    <cellStyle name="20% - Ênfase4 15 2 2" xfId="1577"/>
    <cellStyle name="20% - Ênfase4 15 2 2 2" xfId="3142"/>
    <cellStyle name="20% - Ênfase4 15 2 3" xfId="2366"/>
    <cellStyle name="20% - Ênfase4 15 3" xfId="1189"/>
    <cellStyle name="20% - Ênfase4 15 3 2" xfId="2754"/>
    <cellStyle name="20% - Ênfase4 15 4" xfId="1978"/>
    <cellStyle name="20% - Ênfase4 16" xfId="425"/>
    <cellStyle name="20% - Ênfase4 16 2" xfId="1203"/>
    <cellStyle name="20% - Ênfase4 16 2 2" xfId="2768"/>
    <cellStyle name="20% - Ênfase4 16 3" xfId="1992"/>
    <cellStyle name="20% - Ênfase4 17" xfId="814"/>
    <cellStyle name="20% - Ênfase4 17 2" xfId="2380"/>
    <cellStyle name="20% - Ênfase4 18" xfId="1590"/>
    <cellStyle name="20% - Ênfase4 19" xfId="1604"/>
    <cellStyle name="20% - Ênfase4 2" xfId="50"/>
    <cellStyle name="20% - Ênfase4 2 2" xfId="104"/>
    <cellStyle name="20% - Ênfase4 2 2 2" xfId="291"/>
    <cellStyle name="20% - Ênfase4 2 2 2 2" xfId="680"/>
    <cellStyle name="20% - Ênfase4 2 2 2 2 2" xfId="1457"/>
    <cellStyle name="20% - Ênfase4 2 2 2 2 2 2" xfId="3022"/>
    <cellStyle name="20% - Ênfase4 2 2 2 2 3" xfId="2246"/>
    <cellStyle name="20% - Ênfase4 2 2 2 3" xfId="1069"/>
    <cellStyle name="20% - Ênfase4 2 2 2 3 2" xfId="2634"/>
    <cellStyle name="20% - Ênfase4 2 2 2 4" xfId="1858"/>
    <cellStyle name="20% - Ênfase4 2 2 3" xfId="493"/>
    <cellStyle name="20% - Ênfase4 2 2 3 2" xfId="1270"/>
    <cellStyle name="20% - Ênfase4 2 2 3 2 2" xfId="2835"/>
    <cellStyle name="20% - Ênfase4 2 2 3 3" xfId="2059"/>
    <cellStyle name="20% - Ênfase4 2 2 4" xfId="882"/>
    <cellStyle name="20% - Ênfase4 2 2 4 2" xfId="2447"/>
    <cellStyle name="20% - Ênfase4 2 2 5" xfId="1671"/>
    <cellStyle name="20% - Ênfase4 2 3" xfId="238"/>
    <cellStyle name="20% - Ênfase4 2 3 2" xfId="627"/>
    <cellStyle name="20% - Ênfase4 2 3 2 2" xfId="1404"/>
    <cellStyle name="20% - Ênfase4 2 3 2 2 2" xfId="2969"/>
    <cellStyle name="20% - Ênfase4 2 3 2 3" xfId="2193"/>
    <cellStyle name="20% - Ênfase4 2 3 3" xfId="1016"/>
    <cellStyle name="20% - Ênfase4 2 3 3 2" xfId="2581"/>
    <cellStyle name="20% - Ênfase4 2 3 4" xfId="1805"/>
    <cellStyle name="20% - Ênfase4 2 4" xfId="440"/>
    <cellStyle name="20% - Ênfase4 2 4 2" xfId="1217"/>
    <cellStyle name="20% - Ênfase4 2 4 2 2" xfId="2782"/>
    <cellStyle name="20% - Ênfase4 2 4 3" xfId="2006"/>
    <cellStyle name="20% - Ênfase4 2 5" xfId="829"/>
    <cellStyle name="20% - Ênfase4 2 5 2" xfId="2394"/>
    <cellStyle name="20% - Ênfase4 2 6" xfId="1618"/>
    <cellStyle name="20% - Ênfase4 3" xfId="63"/>
    <cellStyle name="20% - Ênfase4 3 2" xfId="117"/>
    <cellStyle name="20% - Ênfase4 3 2 2" xfId="304"/>
    <cellStyle name="20% - Ênfase4 3 2 2 2" xfId="693"/>
    <cellStyle name="20% - Ênfase4 3 2 2 2 2" xfId="1470"/>
    <cellStyle name="20% - Ênfase4 3 2 2 2 2 2" xfId="3035"/>
    <cellStyle name="20% - Ênfase4 3 2 2 2 3" xfId="2259"/>
    <cellStyle name="20% - Ênfase4 3 2 2 3" xfId="1082"/>
    <cellStyle name="20% - Ênfase4 3 2 2 3 2" xfId="2647"/>
    <cellStyle name="20% - Ênfase4 3 2 2 4" xfId="1871"/>
    <cellStyle name="20% - Ênfase4 3 2 3" xfId="506"/>
    <cellStyle name="20% - Ênfase4 3 2 3 2" xfId="1283"/>
    <cellStyle name="20% - Ênfase4 3 2 3 2 2" xfId="2848"/>
    <cellStyle name="20% - Ênfase4 3 2 3 3" xfId="2072"/>
    <cellStyle name="20% - Ênfase4 3 2 4" xfId="895"/>
    <cellStyle name="20% - Ênfase4 3 2 4 2" xfId="2460"/>
    <cellStyle name="20% - Ênfase4 3 2 5" xfId="1684"/>
    <cellStyle name="20% - Ênfase4 3 3" xfId="251"/>
    <cellStyle name="20% - Ênfase4 3 3 2" xfId="640"/>
    <cellStyle name="20% - Ênfase4 3 3 2 2" xfId="1417"/>
    <cellStyle name="20% - Ênfase4 3 3 2 2 2" xfId="2982"/>
    <cellStyle name="20% - Ênfase4 3 3 2 3" xfId="2206"/>
    <cellStyle name="20% - Ênfase4 3 3 3" xfId="1029"/>
    <cellStyle name="20% - Ênfase4 3 3 3 2" xfId="2594"/>
    <cellStyle name="20% - Ênfase4 3 3 4" xfId="1818"/>
    <cellStyle name="20% - Ênfase4 3 4" xfId="453"/>
    <cellStyle name="20% - Ênfase4 3 4 2" xfId="1230"/>
    <cellStyle name="20% - Ênfase4 3 4 2 2" xfId="2795"/>
    <cellStyle name="20% - Ênfase4 3 4 3" xfId="2019"/>
    <cellStyle name="20% - Ênfase4 3 5" xfId="842"/>
    <cellStyle name="20% - Ênfase4 3 5 2" xfId="2407"/>
    <cellStyle name="20% - Ênfase4 3 6" xfId="1631"/>
    <cellStyle name="20% - Ênfase4 4" xfId="90"/>
    <cellStyle name="20% - Ênfase4 4 2" xfId="277"/>
    <cellStyle name="20% - Ênfase4 4 2 2" xfId="666"/>
    <cellStyle name="20% - Ênfase4 4 2 2 2" xfId="1443"/>
    <cellStyle name="20% - Ênfase4 4 2 2 2 2" xfId="3008"/>
    <cellStyle name="20% - Ênfase4 4 2 2 3" xfId="2232"/>
    <cellStyle name="20% - Ênfase4 4 2 3" xfId="1055"/>
    <cellStyle name="20% - Ênfase4 4 2 3 2" xfId="2620"/>
    <cellStyle name="20% - Ênfase4 4 2 4" xfId="1844"/>
    <cellStyle name="20% - Ênfase4 4 3" xfId="479"/>
    <cellStyle name="20% - Ênfase4 4 3 2" xfId="1256"/>
    <cellStyle name="20% - Ênfase4 4 3 2 2" xfId="2821"/>
    <cellStyle name="20% - Ênfase4 4 3 3" xfId="2045"/>
    <cellStyle name="20% - Ênfase4 4 4" xfId="868"/>
    <cellStyle name="20% - Ênfase4 4 4 2" xfId="2433"/>
    <cellStyle name="20% - Ênfase4 4 5" xfId="1657"/>
    <cellStyle name="20% - Ênfase4 5" xfId="76"/>
    <cellStyle name="20% - Ênfase4 5 2" xfId="264"/>
    <cellStyle name="20% - Ênfase4 5 2 2" xfId="653"/>
    <cellStyle name="20% - Ênfase4 5 2 2 2" xfId="1430"/>
    <cellStyle name="20% - Ênfase4 5 2 2 2 2" xfId="2995"/>
    <cellStyle name="20% - Ênfase4 5 2 2 3" xfId="2219"/>
    <cellStyle name="20% - Ênfase4 5 2 3" xfId="1042"/>
    <cellStyle name="20% - Ênfase4 5 2 3 2" xfId="2607"/>
    <cellStyle name="20% - Ênfase4 5 2 4" xfId="1831"/>
    <cellStyle name="20% - Ênfase4 5 3" xfId="466"/>
    <cellStyle name="20% - Ênfase4 5 3 2" xfId="1243"/>
    <cellStyle name="20% - Ênfase4 5 3 2 2" xfId="2808"/>
    <cellStyle name="20% - Ênfase4 5 3 3" xfId="2032"/>
    <cellStyle name="20% - Ênfase4 5 4" xfId="855"/>
    <cellStyle name="20% - Ênfase4 5 4 2" xfId="2420"/>
    <cellStyle name="20% - Ênfase4 5 5" xfId="1644"/>
    <cellStyle name="20% - Ênfase4 6" xfId="130"/>
    <cellStyle name="20% - Ênfase4 6 2" xfId="317"/>
    <cellStyle name="20% - Ênfase4 6 2 2" xfId="706"/>
    <cellStyle name="20% - Ênfase4 6 2 2 2" xfId="1483"/>
    <cellStyle name="20% - Ênfase4 6 2 2 2 2" xfId="3048"/>
    <cellStyle name="20% - Ênfase4 6 2 2 3" xfId="2272"/>
    <cellStyle name="20% - Ênfase4 6 2 3" xfId="1095"/>
    <cellStyle name="20% - Ênfase4 6 2 3 2" xfId="2660"/>
    <cellStyle name="20% - Ênfase4 6 2 4" xfId="1884"/>
    <cellStyle name="20% - Ênfase4 6 3" xfId="519"/>
    <cellStyle name="20% - Ênfase4 6 3 2" xfId="1296"/>
    <cellStyle name="20% - Ênfase4 6 3 2 2" xfId="2861"/>
    <cellStyle name="20% - Ênfase4 6 3 3" xfId="2085"/>
    <cellStyle name="20% - Ênfase4 6 4" xfId="908"/>
    <cellStyle name="20% - Ênfase4 6 4 2" xfId="2473"/>
    <cellStyle name="20% - Ênfase4 6 5" xfId="1697"/>
    <cellStyle name="20% - Ênfase4 7" xfId="144"/>
    <cellStyle name="20% - Ênfase4 7 2" xfId="331"/>
    <cellStyle name="20% - Ênfase4 7 2 2" xfId="720"/>
    <cellStyle name="20% - Ênfase4 7 2 2 2" xfId="1497"/>
    <cellStyle name="20% - Ênfase4 7 2 2 2 2" xfId="3062"/>
    <cellStyle name="20% - Ênfase4 7 2 2 3" xfId="2286"/>
    <cellStyle name="20% - Ênfase4 7 2 3" xfId="1109"/>
    <cellStyle name="20% - Ênfase4 7 2 3 2" xfId="2674"/>
    <cellStyle name="20% - Ênfase4 7 2 4" xfId="1898"/>
    <cellStyle name="20% - Ênfase4 7 3" xfId="533"/>
    <cellStyle name="20% - Ênfase4 7 3 2" xfId="1310"/>
    <cellStyle name="20% - Ênfase4 7 3 2 2" xfId="2875"/>
    <cellStyle name="20% - Ênfase4 7 3 3" xfId="2099"/>
    <cellStyle name="20% - Ênfase4 7 4" xfId="922"/>
    <cellStyle name="20% - Ênfase4 7 4 2" xfId="2487"/>
    <cellStyle name="20% - Ênfase4 7 5" xfId="1711"/>
    <cellStyle name="20% - Ênfase4 8" xfId="157"/>
    <cellStyle name="20% - Ênfase4 8 2" xfId="344"/>
    <cellStyle name="20% - Ênfase4 8 2 2" xfId="733"/>
    <cellStyle name="20% - Ênfase4 8 2 2 2" xfId="1510"/>
    <cellStyle name="20% - Ênfase4 8 2 2 2 2" xfId="3075"/>
    <cellStyle name="20% - Ênfase4 8 2 2 3" xfId="2299"/>
    <cellStyle name="20% - Ênfase4 8 2 3" xfId="1122"/>
    <cellStyle name="20% - Ênfase4 8 2 3 2" xfId="2687"/>
    <cellStyle name="20% - Ênfase4 8 2 4" xfId="1911"/>
    <cellStyle name="20% - Ênfase4 8 3" xfId="546"/>
    <cellStyle name="20% - Ênfase4 8 3 2" xfId="1323"/>
    <cellStyle name="20% - Ênfase4 8 3 2 2" xfId="2888"/>
    <cellStyle name="20% - Ênfase4 8 3 3" xfId="2112"/>
    <cellStyle name="20% - Ênfase4 8 4" xfId="935"/>
    <cellStyle name="20% - Ênfase4 8 4 2" xfId="2500"/>
    <cellStyle name="20% - Ênfase4 8 5" xfId="1724"/>
    <cellStyle name="20% - Ênfase4 9" xfId="170"/>
    <cellStyle name="20% - Ênfase4 9 2" xfId="357"/>
    <cellStyle name="20% - Ênfase4 9 2 2" xfId="746"/>
    <cellStyle name="20% - Ênfase4 9 2 2 2" xfId="1523"/>
    <cellStyle name="20% - Ênfase4 9 2 2 2 2" xfId="3088"/>
    <cellStyle name="20% - Ênfase4 9 2 2 3" xfId="2312"/>
    <cellStyle name="20% - Ênfase4 9 2 3" xfId="1135"/>
    <cellStyle name="20% - Ênfase4 9 2 3 2" xfId="2700"/>
    <cellStyle name="20% - Ênfase4 9 2 4" xfId="1924"/>
    <cellStyle name="20% - Ênfase4 9 3" xfId="559"/>
    <cellStyle name="20% - Ênfase4 9 3 2" xfId="1336"/>
    <cellStyle name="20% - Ênfase4 9 3 2 2" xfId="2901"/>
    <cellStyle name="20% - Ênfase4 9 3 3" xfId="2125"/>
    <cellStyle name="20% - Ênfase4 9 4" xfId="948"/>
    <cellStyle name="20% - Ênfase4 9 4 2" xfId="2513"/>
    <cellStyle name="20% - Ênfase4 9 5" xfId="1737"/>
    <cellStyle name="20% - Ênfase5" xfId="35" builtinId="46" customBuiltin="1"/>
    <cellStyle name="20% - Ênfase5 10" xfId="186"/>
    <cellStyle name="20% - Ênfase5 10 2" xfId="373"/>
    <cellStyle name="20% - Ênfase5 10 2 2" xfId="762"/>
    <cellStyle name="20% - Ênfase5 10 2 2 2" xfId="1539"/>
    <cellStyle name="20% - Ênfase5 10 2 2 2 2" xfId="3104"/>
    <cellStyle name="20% - Ênfase5 10 2 2 3" xfId="2328"/>
    <cellStyle name="20% - Ênfase5 10 2 3" xfId="1151"/>
    <cellStyle name="20% - Ênfase5 10 2 3 2" xfId="2716"/>
    <cellStyle name="20% - Ênfase5 10 2 4" xfId="1940"/>
    <cellStyle name="20% - Ênfase5 10 3" xfId="575"/>
    <cellStyle name="20% - Ênfase5 10 3 2" xfId="1352"/>
    <cellStyle name="20% - Ênfase5 10 3 2 2" xfId="2917"/>
    <cellStyle name="20% - Ênfase5 10 3 3" xfId="2141"/>
    <cellStyle name="20% - Ênfase5 10 4" xfId="964"/>
    <cellStyle name="20% - Ênfase5 10 4 2" xfId="2529"/>
    <cellStyle name="20% - Ênfase5 10 5" xfId="1753"/>
    <cellStyle name="20% - Ênfase5 11" xfId="200"/>
    <cellStyle name="20% - Ênfase5 11 2" xfId="387"/>
    <cellStyle name="20% - Ênfase5 11 2 2" xfId="776"/>
    <cellStyle name="20% - Ênfase5 11 2 2 2" xfId="1553"/>
    <cellStyle name="20% - Ênfase5 11 2 2 2 2" xfId="3118"/>
    <cellStyle name="20% - Ênfase5 11 2 2 3" xfId="2342"/>
    <cellStyle name="20% - Ênfase5 11 2 3" xfId="1165"/>
    <cellStyle name="20% - Ênfase5 11 2 3 2" xfId="2730"/>
    <cellStyle name="20% - Ênfase5 11 2 4" xfId="1954"/>
    <cellStyle name="20% - Ênfase5 11 3" xfId="589"/>
    <cellStyle name="20% - Ênfase5 11 3 2" xfId="1366"/>
    <cellStyle name="20% - Ênfase5 11 3 2 2" xfId="2931"/>
    <cellStyle name="20% - Ênfase5 11 3 3" xfId="2155"/>
    <cellStyle name="20% - Ênfase5 11 4" xfId="978"/>
    <cellStyle name="20% - Ênfase5 11 4 2" xfId="2543"/>
    <cellStyle name="20% - Ênfase5 11 5" xfId="1767"/>
    <cellStyle name="20% - Ênfase5 12" xfId="226"/>
    <cellStyle name="20% - Ênfase5 12 2" xfId="615"/>
    <cellStyle name="20% - Ênfase5 12 2 2" xfId="1392"/>
    <cellStyle name="20% - Ênfase5 12 2 2 2" xfId="2957"/>
    <cellStyle name="20% - Ênfase5 12 2 3" xfId="2181"/>
    <cellStyle name="20% - Ênfase5 12 3" xfId="1004"/>
    <cellStyle name="20% - Ênfase5 12 3 2" xfId="2569"/>
    <cellStyle name="20% - Ênfase5 12 4" xfId="1793"/>
    <cellStyle name="20% - Ênfase5 13" xfId="400"/>
    <cellStyle name="20% - Ênfase5 13 2" xfId="789"/>
    <cellStyle name="20% - Ênfase5 13 2 2" xfId="1566"/>
    <cellStyle name="20% - Ênfase5 13 2 2 2" xfId="3131"/>
    <cellStyle name="20% - Ênfase5 13 2 3" xfId="2355"/>
    <cellStyle name="20% - Ênfase5 13 3" xfId="1178"/>
    <cellStyle name="20% - Ênfase5 13 3 2" xfId="2743"/>
    <cellStyle name="20% - Ênfase5 13 4" xfId="1967"/>
    <cellStyle name="20% - Ênfase5 14" xfId="213"/>
    <cellStyle name="20% - Ênfase5 14 2" xfId="602"/>
    <cellStyle name="20% - Ênfase5 14 2 2" xfId="1379"/>
    <cellStyle name="20% - Ênfase5 14 2 2 2" xfId="2944"/>
    <cellStyle name="20% - Ênfase5 14 2 3" xfId="2168"/>
    <cellStyle name="20% - Ênfase5 14 3" xfId="991"/>
    <cellStyle name="20% - Ênfase5 14 3 2" xfId="2556"/>
    <cellStyle name="20% - Ênfase5 14 4" xfId="1780"/>
    <cellStyle name="20% - Ênfase5 15" xfId="413"/>
    <cellStyle name="20% - Ênfase5 15 2" xfId="802"/>
    <cellStyle name="20% - Ênfase5 15 2 2" xfId="1579"/>
    <cellStyle name="20% - Ênfase5 15 2 2 2" xfId="3144"/>
    <cellStyle name="20% - Ênfase5 15 2 3" xfId="2368"/>
    <cellStyle name="20% - Ênfase5 15 3" xfId="1191"/>
    <cellStyle name="20% - Ênfase5 15 3 2" xfId="2756"/>
    <cellStyle name="20% - Ênfase5 15 4" xfId="1980"/>
    <cellStyle name="20% - Ênfase5 16" xfId="427"/>
    <cellStyle name="20% - Ênfase5 16 2" xfId="1205"/>
    <cellStyle name="20% - Ênfase5 16 2 2" xfId="2770"/>
    <cellStyle name="20% - Ênfase5 16 3" xfId="1994"/>
    <cellStyle name="20% - Ênfase5 17" xfId="816"/>
    <cellStyle name="20% - Ênfase5 17 2" xfId="2382"/>
    <cellStyle name="20% - Ênfase5 18" xfId="1592"/>
    <cellStyle name="20% - Ênfase5 19" xfId="1606"/>
    <cellStyle name="20% - Ênfase5 2" xfId="52"/>
    <cellStyle name="20% - Ênfase5 2 2" xfId="106"/>
    <cellStyle name="20% - Ênfase5 2 2 2" xfId="293"/>
    <cellStyle name="20% - Ênfase5 2 2 2 2" xfId="682"/>
    <cellStyle name="20% - Ênfase5 2 2 2 2 2" xfId="1459"/>
    <cellStyle name="20% - Ênfase5 2 2 2 2 2 2" xfId="3024"/>
    <cellStyle name="20% - Ênfase5 2 2 2 2 3" xfId="2248"/>
    <cellStyle name="20% - Ênfase5 2 2 2 3" xfId="1071"/>
    <cellStyle name="20% - Ênfase5 2 2 2 3 2" xfId="2636"/>
    <cellStyle name="20% - Ênfase5 2 2 2 4" xfId="1860"/>
    <cellStyle name="20% - Ênfase5 2 2 3" xfId="495"/>
    <cellStyle name="20% - Ênfase5 2 2 3 2" xfId="1272"/>
    <cellStyle name="20% - Ênfase5 2 2 3 2 2" xfId="2837"/>
    <cellStyle name="20% - Ênfase5 2 2 3 3" xfId="2061"/>
    <cellStyle name="20% - Ênfase5 2 2 4" xfId="884"/>
    <cellStyle name="20% - Ênfase5 2 2 4 2" xfId="2449"/>
    <cellStyle name="20% - Ênfase5 2 2 5" xfId="1673"/>
    <cellStyle name="20% - Ênfase5 2 3" xfId="240"/>
    <cellStyle name="20% - Ênfase5 2 3 2" xfId="629"/>
    <cellStyle name="20% - Ênfase5 2 3 2 2" xfId="1406"/>
    <cellStyle name="20% - Ênfase5 2 3 2 2 2" xfId="2971"/>
    <cellStyle name="20% - Ênfase5 2 3 2 3" xfId="2195"/>
    <cellStyle name="20% - Ênfase5 2 3 3" xfId="1018"/>
    <cellStyle name="20% - Ênfase5 2 3 3 2" xfId="2583"/>
    <cellStyle name="20% - Ênfase5 2 3 4" xfId="1807"/>
    <cellStyle name="20% - Ênfase5 2 4" xfId="442"/>
    <cellStyle name="20% - Ênfase5 2 4 2" xfId="1219"/>
    <cellStyle name="20% - Ênfase5 2 4 2 2" xfId="2784"/>
    <cellStyle name="20% - Ênfase5 2 4 3" xfId="2008"/>
    <cellStyle name="20% - Ênfase5 2 5" xfId="831"/>
    <cellStyle name="20% - Ênfase5 2 5 2" xfId="2396"/>
    <cellStyle name="20% - Ênfase5 2 6" xfId="1620"/>
    <cellStyle name="20% - Ênfase5 3" xfId="65"/>
    <cellStyle name="20% - Ênfase5 3 2" xfId="119"/>
    <cellStyle name="20% - Ênfase5 3 2 2" xfId="306"/>
    <cellStyle name="20% - Ênfase5 3 2 2 2" xfId="695"/>
    <cellStyle name="20% - Ênfase5 3 2 2 2 2" xfId="1472"/>
    <cellStyle name="20% - Ênfase5 3 2 2 2 2 2" xfId="3037"/>
    <cellStyle name="20% - Ênfase5 3 2 2 2 3" xfId="2261"/>
    <cellStyle name="20% - Ênfase5 3 2 2 3" xfId="1084"/>
    <cellStyle name="20% - Ênfase5 3 2 2 3 2" xfId="2649"/>
    <cellStyle name="20% - Ênfase5 3 2 2 4" xfId="1873"/>
    <cellStyle name="20% - Ênfase5 3 2 3" xfId="508"/>
    <cellStyle name="20% - Ênfase5 3 2 3 2" xfId="1285"/>
    <cellStyle name="20% - Ênfase5 3 2 3 2 2" xfId="2850"/>
    <cellStyle name="20% - Ênfase5 3 2 3 3" xfId="2074"/>
    <cellStyle name="20% - Ênfase5 3 2 4" xfId="897"/>
    <cellStyle name="20% - Ênfase5 3 2 4 2" xfId="2462"/>
    <cellStyle name="20% - Ênfase5 3 2 5" xfId="1686"/>
    <cellStyle name="20% - Ênfase5 3 3" xfId="253"/>
    <cellStyle name="20% - Ênfase5 3 3 2" xfId="642"/>
    <cellStyle name="20% - Ênfase5 3 3 2 2" xfId="1419"/>
    <cellStyle name="20% - Ênfase5 3 3 2 2 2" xfId="2984"/>
    <cellStyle name="20% - Ênfase5 3 3 2 3" xfId="2208"/>
    <cellStyle name="20% - Ênfase5 3 3 3" xfId="1031"/>
    <cellStyle name="20% - Ênfase5 3 3 3 2" xfId="2596"/>
    <cellStyle name="20% - Ênfase5 3 3 4" xfId="1820"/>
    <cellStyle name="20% - Ênfase5 3 4" xfId="455"/>
    <cellStyle name="20% - Ênfase5 3 4 2" xfId="1232"/>
    <cellStyle name="20% - Ênfase5 3 4 2 2" xfId="2797"/>
    <cellStyle name="20% - Ênfase5 3 4 3" xfId="2021"/>
    <cellStyle name="20% - Ênfase5 3 5" xfId="844"/>
    <cellStyle name="20% - Ênfase5 3 5 2" xfId="2409"/>
    <cellStyle name="20% - Ênfase5 3 6" xfId="1633"/>
    <cellStyle name="20% - Ênfase5 4" xfId="92"/>
    <cellStyle name="20% - Ênfase5 4 2" xfId="279"/>
    <cellStyle name="20% - Ênfase5 4 2 2" xfId="668"/>
    <cellStyle name="20% - Ênfase5 4 2 2 2" xfId="1445"/>
    <cellStyle name="20% - Ênfase5 4 2 2 2 2" xfId="3010"/>
    <cellStyle name="20% - Ênfase5 4 2 2 3" xfId="2234"/>
    <cellStyle name="20% - Ênfase5 4 2 3" xfId="1057"/>
    <cellStyle name="20% - Ênfase5 4 2 3 2" xfId="2622"/>
    <cellStyle name="20% - Ênfase5 4 2 4" xfId="1846"/>
    <cellStyle name="20% - Ênfase5 4 3" xfId="481"/>
    <cellStyle name="20% - Ênfase5 4 3 2" xfId="1258"/>
    <cellStyle name="20% - Ênfase5 4 3 2 2" xfId="2823"/>
    <cellStyle name="20% - Ênfase5 4 3 3" xfId="2047"/>
    <cellStyle name="20% - Ênfase5 4 4" xfId="870"/>
    <cellStyle name="20% - Ênfase5 4 4 2" xfId="2435"/>
    <cellStyle name="20% - Ênfase5 4 5" xfId="1659"/>
    <cellStyle name="20% - Ênfase5 5" xfId="78"/>
    <cellStyle name="20% - Ênfase5 5 2" xfId="266"/>
    <cellStyle name="20% - Ênfase5 5 2 2" xfId="655"/>
    <cellStyle name="20% - Ênfase5 5 2 2 2" xfId="1432"/>
    <cellStyle name="20% - Ênfase5 5 2 2 2 2" xfId="2997"/>
    <cellStyle name="20% - Ênfase5 5 2 2 3" xfId="2221"/>
    <cellStyle name="20% - Ênfase5 5 2 3" xfId="1044"/>
    <cellStyle name="20% - Ênfase5 5 2 3 2" xfId="2609"/>
    <cellStyle name="20% - Ênfase5 5 2 4" xfId="1833"/>
    <cellStyle name="20% - Ênfase5 5 3" xfId="468"/>
    <cellStyle name="20% - Ênfase5 5 3 2" xfId="1245"/>
    <cellStyle name="20% - Ênfase5 5 3 2 2" xfId="2810"/>
    <cellStyle name="20% - Ênfase5 5 3 3" xfId="2034"/>
    <cellStyle name="20% - Ênfase5 5 4" xfId="857"/>
    <cellStyle name="20% - Ênfase5 5 4 2" xfId="2422"/>
    <cellStyle name="20% - Ênfase5 5 5" xfId="1646"/>
    <cellStyle name="20% - Ênfase5 6" xfId="132"/>
    <cellStyle name="20% - Ênfase5 6 2" xfId="319"/>
    <cellStyle name="20% - Ênfase5 6 2 2" xfId="708"/>
    <cellStyle name="20% - Ênfase5 6 2 2 2" xfId="1485"/>
    <cellStyle name="20% - Ênfase5 6 2 2 2 2" xfId="3050"/>
    <cellStyle name="20% - Ênfase5 6 2 2 3" xfId="2274"/>
    <cellStyle name="20% - Ênfase5 6 2 3" xfId="1097"/>
    <cellStyle name="20% - Ênfase5 6 2 3 2" xfId="2662"/>
    <cellStyle name="20% - Ênfase5 6 2 4" xfId="1886"/>
    <cellStyle name="20% - Ênfase5 6 3" xfId="521"/>
    <cellStyle name="20% - Ênfase5 6 3 2" xfId="1298"/>
    <cellStyle name="20% - Ênfase5 6 3 2 2" xfId="2863"/>
    <cellStyle name="20% - Ênfase5 6 3 3" xfId="2087"/>
    <cellStyle name="20% - Ênfase5 6 4" xfId="910"/>
    <cellStyle name="20% - Ênfase5 6 4 2" xfId="2475"/>
    <cellStyle name="20% - Ênfase5 6 5" xfId="1699"/>
    <cellStyle name="20% - Ênfase5 7" xfId="146"/>
    <cellStyle name="20% - Ênfase5 7 2" xfId="333"/>
    <cellStyle name="20% - Ênfase5 7 2 2" xfId="722"/>
    <cellStyle name="20% - Ênfase5 7 2 2 2" xfId="1499"/>
    <cellStyle name="20% - Ênfase5 7 2 2 2 2" xfId="3064"/>
    <cellStyle name="20% - Ênfase5 7 2 2 3" xfId="2288"/>
    <cellStyle name="20% - Ênfase5 7 2 3" xfId="1111"/>
    <cellStyle name="20% - Ênfase5 7 2 3 2" xfId="2676"/>
    <cellStyle name="20% - Ênfase5 7 2 4" xfId="1900"/>
    <cellStyle name="20% - Ênfase5 7 3" xfId="535"/>
    <cellStyle name="20% - Ênfase5 7 3 2" xfId="1312"/>
    <cellStyle name="20% - Ênfase5 7 3 2 2" xfId="2877"/>
    <cellStyle name="20% - Ênfase5 7 3 3" xfId="2101"/>
    <cellStyle name="20% - Ênfase5 7 4" xfId="924"/>
    <cellStyle name="20% - Ênfase5 7 4 2" xfId="2489"/>
    <cellStyle name="20% - Ênfase5 7 5" xfId="1713"/>
    <cellStyle name="20% - Ênfase5 8" xfId="159"/>
    <cellStyle name="20% - Ênfase5 8 2" xfId="346"/>
    <cellStyle name="20% - Ênfase5 8 2 2" xfId="735"/>
    <cellStyle name="20% - Ênfase5 8 2 2 2" xfId="1512"/>
    <cellStyle name="20% - Ênfase5 8 2 2 2 2" xfId="3077"/>
    <cellStyle name="20% - Ênfase5 8 2 2 3" xfId="2301"/>
    <cellStyle name="20% - Ênfase5 8 2 3" xfId="1124"/>
    <cellStyle name="20% - Ênfase5 8 2 3 2" xfId="2689"/>
    <cellStyle name="20% - Ênfase5 8 2 4" xfId="1913"/>
    <cellStyle name="20% - Ênfase5 8 3" xfId="548"/>
    <cellStyle name="20% - Ênfase5 8 3 2" xfId="1325"/>
    <cellStyle name="20% - Ênfase5 8 3 2 2" xfId="2890"/>
    <cellStyle name="20% - Ênfase5 8 3 3" xfId="2114"/>
    <cellStyle name="20% - Ênfase5 8 4" xfId="937"/>
    <cellStyle name="20% - Ênfase5 8 4 2" xfId="2502"/>
    <cellStyle name="20% - Ênfase5 8 5" xfId="1726"/>
    <cellStyle name="20% - Ênfase5 9" xfId="172"/>
    <cellStyle name="20% - Ênfase5 9 2" xfId="359"/>
    <cellStyle name="20% - Ênfase5 9 2 2" xfId="748"/>
    <cellStyle name="20% - Ênfase5 9 2 2 2" xfId="1525"/>
    <cellStyle name="20% - Ênfase5 9 2 2 2 2" xfId="3090"/>
    <cellStyle name="20% - Ênfase5 9 2 2 3" xfId="2314"/>
    <cellStyle name="20% - Ênfase5 9 2 3" xfId="1137"/>
    <cellStyle name="20% - Ênfase5 9 2 3 2" xfId="2702"/>
    <cellStyle name="20% - Ênfase5 9 2 4" xfId="1926"/>
    <cellStyle name="20% - Ênfase5 9 3" xfId="561"/>
    <cellStyle name="20% - Ênfase5 9 3 2" xfId="1338"/>
    <cellStyle name="20% - Ênfase5 9 3 2 2" xfId="2903"/>
    <cellStyle name="20% - Ênfase5 9 3 3" xfId="2127"/>
    <cellStyle name="20% - Ênfase5 9 4" xfId="950"/>
    <cellStyle name="20% - Ênfase5 9 4 2" xfId="2515"/>
    <cellStyle name="20% - Ênfase5 9 5" xfId="1739"/>
    <cellStyle name="20% - Ênfase6" xfId="39" builtinId="50" customBuiltin="1"/>
    <cellStyle name="20% - Ênfase6 10" xfId="188"/>
    <cellStyle name="20% - Ênfase6 10 2" xfId="375"/>
    <cellStyle name="20% - Ênfase6 10 2 2" xfId="764"/>
    <cellStyle name="20% - Ênfase6 10 2 2 2" xfId="1541"/>
    <cellStyle name="20% - Ênfase6 10 2 2 2 2" xfId="3106"/>
    <cellStyle name="20% - Ênfase6 10 2 2 3" xfId="2330"/>
    <cellStyle name="20% - Ênfase6 10 2 3" xfId="1153"/>
    <cellStyle name="20% - Ênfase6 10 2 3 2" xfId="2718"/>
    <cellStyle name="20% - Ênfase6 10 2 4" xfId="1942"/>
    <cellStyle name="20% - Ênfase6 10 3" xfId="577"/>
    <cellStyle name="20% - Ênfase6 10 3 2" xfId="1354"/>
    <cellStyle name="20% - Ênfase6 10 3 2 2" xfId="2919"/>
    <cellStyle name="20% - Ênfase6 10 3 3" xfId="2143"/>
    <cellStyle name="20% - Ênfase6 10 4" xfId="966"/>
    <cellStyle name="20% - Ênfase6 10 4 2" xfId="2531"/>
    <cellStyle name="20% - Ênfase6 10 5" xfId="1755"/>
    <cellStyle name="20% - Ênfase6 11" xfId="202"/>
    <cellStyle name="20% - Ênfase6 11 2" xfId="389"/>
    <cellStyle name="20% - Ênfase6 11 2 2" xfId="778"/>
    <cellStyle name="20% - Ênfase6 11 2 2 2" xfId="1555"/>
    <cellStyle name="20% - Ênfase6 11 2 2 2 2" xfId="3120"/>
    <cellStyle name="20% - Ênfase6 11 2 2 3" xfId="2344"/>
    <cellStyle name="20% - Ênfase6 11 2 3" xfId="1167"/>
    <cellStyle name="20% - Ênfase6 11 2 3 2" xfId="2732"/>
    <cellStyle name="20% - Ênfase6 11 2 4" xfId="1956"/>
    <cellStyle name="20% - Ênfase6 11 3" xfId="591"/>
    <cellStyle name="20% - Ênfase6 11 3 2" xfId="1368"/>
    <cellStyle name="20% - Ênfase6 11 3 2 2" xfId="2933"/>
    <cellStyle name="20% - Ênfase6 11 3 3" xfId="2157"/>
    <cellStyle name="20% - Ênfase6 11 4" xfId="980"/>
    <cellStyle name="20% - Ênfase6 11 4 2" xfId="2545"/>
    <cellStyle name="20% - Ênfase6 11 5" xfId="1769"/>
    <cellStyle name="20% - Ênfase6 12" xfId="228"/>
    <cellStyle name="20% - Ênfase6 12 2" xfId="617"/>
    <cellStyle name="20% - Ênfase6 12 2 2" xfId="1394"/>
    <cellStyle name="20% - Ênfase6 12 2 2 2" xfId="2959"/>
    <cellStyle name="20% - Ênfase6 12 2 3" xfId="2183"/>
    <cellStyle name="20% - Ênfase6 12 3" xfId="1006"/>
    <cellStyle name="20% - Ênfase6 12 3 2" xfId="2571"/>
    <cellStyle name="20% - Ênfase6 12 4" xfId="1795"/>
    <cellStyle name="20% - Ênfase6 13" xfId="402"/>
    <cellStyle name="20% - Ênfase6 13 2" xfId="791"/>
    <cellStyle name="20% - Ênfase6 13 2 2" xfId="1568"/>
    <cellStyle name="20% - Ênfase6 13 2 2 2" xfId="3133"/>
    <cellStyle name="20% - Ênfase6 13 2 3" xfId="2357"/>
    <cellStyle name="20% - Ênfase6 13 3" xfId="1180"/>
    <cellStyle name="20% - Ênfase6 13 3 2" xfId="2745"/>
    <cellStyle name="20% - Ênfase6 13 4" xfId="1969"/>
    <cellStyle name="20% - Ênfase6 14" xfId="215"/>
    <cellStyle name="20% - Ênfase6 14 2" xfId="604"/>
    <cellStyle name="20% - Ênfase6 14 2 2" xfId="1381"/>
    <cellStyle name="20% - Ênfase6 14 2 2 2" xfId="2946"/>
    <cellStyle name="20% - Ênfase6 14 2 3" xfId="2170"/>
    <cellStyle name="20% - Ênfase6 14 3" xfId="993"/>
    <cellStyle name="20% - Ênfase6 14 3 2" xfId="2558"/>
    <cellStyle name="20% - Ênfase6 14 4" xfId="1782"/>
    <cellStyle name="20% - Ênfase6 15" xfId="415"/>
    <cellStyle name="20% - Ênfase6 15 2" xfId="804"/>
    <cellStyle name="20% - Ênfase6 15 2 2" xfId="1581"/>
    <cellStyle name="20% - Ênfase6 15 2 2 2" xfId="3146"/>
    <cellStyle name="20% - Ênfase6 15 2 3" xfId="2370"/>
    <cellStyle name="20% - Ênfase6 15 3" xfId="1193"/>
    <cellStyle name="20% - Ênfase6 15 3 2" xfId="2758"/>
    <cellStyle name="20% - Ênfase6 15 4" xfId="1982"/>
    <cellStyle name="20% - Ênfase6 16" xfId="429"/>
    <cellStyle name="20% - Ênfase6 16 2" xfId="1207"/>
    <cellStyle name="20% - Ênfase6 16 2 2" xfId="2772"/>
    <cellStyle name="20% - Ênfase6 16 3" xfId="1996"/>
    <cellStyle name="20% - Ênfase6 17" xfId="818"/>
    <cellStyle name="20% - Ênfase6 17 2" xfId="2384"/>
    <cellStyle name="20% - Ênfase6 18" xfId="1594"/>
    <cellStyle name="20% - Ênfase6 19" xfId="1608"/>
    <cellStyle name="20% - Ênfase6 2" xfId="54"/>
    <cellStyle name="20% - Ênfase6 2 2" xfId="108"/>
    <cellStyle name="20% - Ênfase6 2 2 2" xfId="295"/>
    <cellStyle name="20% - Ênfase6 2 2 2 2" xfId="684"/>
    <cellStyle name="20% - Ênfase6 2 2 2 2 2" xfId="1461"/>
    <cellStyle name="20% - Ênfase6 2 2 2 2 2 2" xfId="3026"/>
    <cellStyle name="20% - Ênfase6 2 2 2 2 3" xfId="2250"/>
    <cellStyle name="20% - Ênfase6 2 2 2 3" xfId="1073"/>
    <cellStyle name="20% - Ênfase6 2 2 2 3 2" xfId="2638"/>
    <cellStyle name="20% - Ênfase6 2 2 2 4" xfId="1862"/>
    <cellStyle name="20% - Ênfase6 2 2 3" xfId="497"/>
    <cellStyle name="20% - Ênfase6 2 2 3 2" xfId="1274"/>
    <cellStyle name="20% - Ênfase6 2 2 3 2 2" xfId="2839"/>
    <cellStyle name="20% - Ênfase6 2 2 3 3" xfId="2063"/>
    <cellStyle name="20% - Ênfase6 2 2 4" xfId="886"/>
    <cellStyle name="20% - Ênfase6 2 2 4 2" xfId="2451"/>
    <cellStyle name="20% - Ênfase6 2 2 5" xfId="1675"/>
    <cellStyle name="20% - Ênfase6 2 3" xfId="242"/>
    <cellStyle name="20% - Ênfase6 2 3 2" xfId="631"/>
    <cellStyle name="20% - Ênfase6 2 3 2 2" xfId="1408"/>
    <cellStyle name="20% - Ênfase6 2 3 2 2 2" xfId="2973"/>
    <cellStyle name="20% - Ênfase6 2 3 2 3" xfId="2197"/>
    <cellStyle name="20% - Ênfase6 2 3 3" xfId="1020"/>
    <cellStyle name="20% - Ênfase6 2 3 3 2" xfId="2585"/>
    <cellStyle name="20% - Ênfase6 2 3 4" xfId="1809"/>
    <cellStyle name="20% - Ênfase6 2 4" xfId="444"/>
    <cellStyle name="20% - Ênfase6 2 4 2" xfId="1221"/>
    <cellStyle name="20% - Ênfase6 2 4 2 2" xfId="2786"/>
    <cellStyle name="20% - Ênfase6 2 4 3" xfId="2010"/>
    <cellStyle name="20% - Ênfase6 2 5" xfId="833"/>
    <cellStyle name="20% - Ênfase6 2 5 2" xfId="2398"/>
    <cellStyle name="20% - Ênfase6 2 6" xfId="1622"/>
    <cellStyle name="20% - Ênfase6 3" xfId="67"/>
    <cellStyle name="20% - Ênfase6 3 2" xfId="121"/>
    <cellStyle name="20% - Ênfase6 3 2 2" xfId="308"/>
    <cellStyle name="20% - Ênfase6 3 2 2 2" xfId="697"/>
    <cellStyle name="20% - Ênfase6 3 2 2 2 2" xfId="1474"/>
    <cellStyle name="20% - Ênfase6 3 2 2 2 2 2" xfId="3039"/>
    <cellStyle name="20% - Ênfase6 3 2 2 2 3" xfId="2263"/>
    <cellStyle name="20% - Ênfase6 3 2 2 3" xfId="1086"/>
    <cellStyle name="20% - Ênfase6 3 2 2 3 2" xfId="2651"/>
    <cellStyle name="20% - Ênfase6 3 2 2 4" xfId="1875"/>
    <cellStyle name="20% - Ênfase6 3 2 3" xfId="510"/>
    <cellStyle name="20% - Ênfase6 3 2 3 2" xfId="1287"/>
    <cellStyle name="20% - Ênfase6 3 2 3 2 2" xfId="2852"/>
    <cellStyle name="20% - Ênfase6 3 2 3 3" xfId="2076"/>
    <cellStyle name="20% - Ênfase6 3 2 4" xfId="899"/>
    <cellStyle name="20% - Ênfase6 3 2 4 2" xfId="2464"/>
    <cellStyle name="20% - Ênfase6 3 2 5" xfId="1688"/>
    <cellStyle name="20% - Ênfase6 3 3" xfId="255"/>
    <cellStyle name="20% - Ênfase6 3 3 2" xfId="644"/>
    <cellStyle name="20% - Ênfase6 3 3 2 2" xfId="1421"/>
    <cellStyle name="20% - Ênfase6 3 3 2 2 2" xfId="2986"/>
    <cellStyle name="20% - Ênfase6 3 3 2 3" xfId="2210"/>
    <cellStyle name="20% - Ênfase6 3 3 3" xfId="1033"/>
    <cellStyle name="20% - Ênfase6 3 3 3 2" xfId="2598"/>
    <cellStyle name="20% - Ênfase6 3 3 4" xfId="1822"/>
    <cellStyle name="20% - Ênfase6 3 4" xfId="457"/>
    <cellStyle name="20% - Ênfase6 3 4 2" xfId="1234"/>
    <cellStyle name="20% - Ênfase6 3 4 2 2" xfId="2799"/>
    <cellStyle name="20% - Ênfase6 3 4 3" xfId="2023"/>
    <cellStyle name="20% - Ênfase6 3 5" xfId="846"/>
    <cellStyle name="20% - Ênfase6 3 5 2" xfId="2411"/>
    <cellStyle name="20% - Ênfase6 3 6" xfId="1635"/>
    <cellStyle name="20% - Ênfase6 4" xfId="94"/>
    <cellStyle name="20% - Ênfase6 4 2" xfId="281"/>
    <cellStyle name="20% - Ênfase6 4 2 2" xfId="670"/>
    <cellStyle name="20% - Ênfase6 4 2 2 2" xfId="1447"/>
    <cellStyle name="20% - Ênfase6 4 2 2 2 2" xfId="3012"/>
    <cellStyle name="20% - Ênfase6 4 2 2 3" xfId="2236"/>
    <cellStyle name="20% - Ênfase6 4 2 3" xfId="1059"/>
    <cellStyle name="20% - Ênfase6 4 2 3 2" xfId="2624"/>
    <cellStyle name="20% - Ênfase6 4 2 4" xfId="1848"/>
    <cellStyle name="20% - Ênfase6 4 3" xfId="483"/>
    <cellStyle name="20% - Ênfase6 4 3 2" xfId="1260"/>
    <cellStyle name="20% - Ênfase6 4 3 2 2" xfId="2825"/>
    <cellStyle name="20% - Ênfase6 4 3 3" xfId="2049"/>
    <cellStyle name="20% - Ênfase6 4 4" xfId="872"/>
    <cellStyle name="20% - Ênfase6 4 4 2" xfId="2437"/>
    <cellStyle name="20% - Ênfase6 4 5" xfId="1661"/>
    <cellStyle name="20% - Ênfase6 5" xfId="80"/>
    <cellStyle name="20% - Ênfase6 5 2" xfId="268"/>
    <cellStyle name="20% - Ênfase6 5 2 2" xfId="657"/>
    <cellStyle name="20% - Ênfase6 5 2 2 2" xfId="1434"/>
    <cellStyle name="20% - Ênfase6 5 2 2 2 2" xfId="2999"/>
    <cellStyle name="20% - Ênfase6 5 2 2 3" xfId="2223"/>
    <cellStyle name="20% - Ênfase6 5 2 3" xfId="1046"/>
    <cellStyle name="20% - Ênfase6 5 2 3 2" xfId="2611"/>
    <cellStyle name="20% - Ênfase6 5 2 4" xfId="1835"/>
    <cellStyle name="20% - Ênfase6 5 3" xfId="470"/>
    <cellStyle name="20% - Ênfase6 5 3 2" xfId="1247"/>
    <cellStyle name="20% - Ênfase6 5 3 2 2" xfId="2812"/>
    <cellStyle name="20% - Ênfase6 5 3 3" xfId="2036"/>
    <cellStyle name="20% - Ênfase6 5 4" xfId="859"/>
    <cellStyle name="20% - Ênfase6 5 4 2" xfId="2424"/>
    <cellStyle name="20% - Ênfase6 5 5" xfId="1648"/>
    <cellStyle name="20% - Ênfase6 6" xfId="134"/>
    <cellStyle name="20% - Ênfase6 6 2" xfId="321"/>
    <cellStyle name="20% - Ênfase6 6 2 2" xfId="710"/>
    <cellStyle name="20% - Ênfase6 6 2 2 2" xfId="1487"/>
    <cellStyle name="20% - Ênfase6 6 2 2 2 2" xfId="3052"/>
    <cellStyle name="20% - Ênfase6 6 2 2 3" xfId="2276"/>
    <cellStyle name="20% - Ênfase6 6 2 3" xfId="1099"/>
    <cellStyle name="20% - Ênfase6 6 2 3 2" xfId="2664"/>
    <cellStyle name="20% - Ênfase6 6 2 4" xfId="1888"/>
    <cellStyle name="20% - Ênfase6 6 3" xfId="523"/>
    <cellStyle name="20% - Ênfase6 6 3 2" xfId="1300"/>
    <cellStyle name="20% - Ênfase6 6 3 2 2" xfId="2865"/>
    <cellStyle name="20% - Ênfase6 6 3 3" xfId="2089"/>
    <cellStyle name="20% - Ênfase6 6 4" xfId="912"/>
    <cellStyle name="20% - Ênfase6 6 4 2" xfId="2477"/>
    <cellStyle name="20% - Ênfase6 6 5" xfId="1701"/>
    <cellStyle name="20% - Ênfase6 7" xfId="148"/>
    <cellStyle name="20% - Ênfase6 7 2" xfId="335"/>
    <cellStyle name="20% - Ênfase6 7 2 2" xfId="724"/>
    <cellStyle name="20% - Ênfase6 7 2 2 2" xfId="1501"/>
    <cellStyle name="20% - Ênfase6 7 2 2 2 2" xfId="3066"/>
    <cellStyle name="20% - Ênfase6 7 2 2 3" xfId="2290"/>
    <cellStyle name="20% - Ênfase6 7 2 3" xfId="1113"/>
    <cellStyle name="20% - Ênfase6 7 2 3 2" xfId="2678"/>
    <cellStyle name="20% - Ênfase6 7 2 4" xfId="1902"/>
    <cellStyle name="20% - Ênfase6 7 3" xfId="537"/>
    <cellStyle name="20% - Ênfase6 7 3 2" xfId="1314"/>
    <cellStyle name="20% - Ênfase6 7 3 2 2" xfId="2879"/>
    <cellStyle name="20% - Ênfase6 7 3 3" xfId="2103"/>
    <cellStyle name="20% - Ênfase6 7 4" xfId="926"/>
    <cellStyle name="20% - Ênfase6 7 4 2" xfId="2491"/>
    <cellStyle name="20% - Ênfase6 7 5" xfId="1715"/>
    <cellStyle name="20% - Ênfase6 8" xfId="161"/>
    <cellStyle name="20% - Ênfase6 8 2" xfId="348"/>
    <cellStyle name="20% - Ênfase6 8 2 2" xfId="737"/>
    <cellStyle name="20% - Ênfase6 8 2 2 2" xfId="1514"/>
    <cellStyle name="20% - Ênfase6 8 2 2 2 2" xfId="3079"/>
    <cellStyle name="20% - Ênfase6 8 2 2 3" xfId="2303"/>
    <cellStyle name="20% - Ênfase6 8 2 3" xfId="1126"/>
    <cellStyle name="20% - Ênfase6 8 2 3 2" xfId="2691"/>
    <cellStyle name="20% - Ênfase6 8 2 4" xfId="1915"/>
    <cellStyle name="20% - Ênfase6 8 3" xfId="550"/>
    <cellStyle name="20% - Ênfase6 8 3 2" xfId="1327"/>
    <cellStyle name="20% - Ênfase6 8 3 2 2" xfId="2892"/>
    <cellStyle name="20% - Ênfase6 8 3 3" xfId="2116"/>
    <cellStyle name="20% - Ênfase6 8 4" xfId="939"/>
    <cellStyle name="20% - Ênfase6 8 4 2" xfId="2504"/>
    <cellStyle name="20% - Ênfase6 8 5" xfId="1728"/>
    <cellStyle name="20% - Ênfase6 9" xfId="174"/>
    <cellStyle name="20% - Ênfase6 9 2" xfId="361"/>
    <cellStyle name="20% - Ênfase6 9 2 2" xfId="750"/>
    <cellStyle name="20% - Ênfase6 9 2 2 2" xfId="1527"/>
    <cellStyle name="20% - Ênfase6 9 2 2 2 2" xfId="3092"/>
    <cellStyle name="20% - Ênfase6 9 2 2 3" xfId="2316"/>
    <cellStyle name="20% - Ênfase6 9 2 3" xfId="1139"/>
    <cellStyle name="20% - Ênfase6 9 2 3 2" xfId="2704"/>
    <cellStyle name="20% - Ênfase6 9 2 4" xfId="1928"/>
    <cellStyle name="20% - Ênfase6 9 3" xfId="563"/>
    <cellStyle name="20% - Ênfase6 9 3 2" xfId="1340"/>
    <cellStyle name="20% - Ênfase6 9 3 2 2" xfId="2905"/>
    <cellStyle name="20% - Ênfase6 9 3 3" xfId="2129"/>
    <cellStyle name="20% - Ênfase6 9 4" xfId="952"/>
    <cellStyle name="20% - Ênfase6 9 4 2" xfId="2517"/>
    <cellStyle name="20% - Ênfase6 9 5" xfId="1741"/>
    <cellStyle name="40% - Ênfase1" xfId="20" builtinId="31" customBuiltin="1"/>
    <cellStyle name="40% - Ênfase1 10" xfId="179"/>
    <cellStyle name="40% - Ênfase1 10 2" xfId="366"/>
    <cellStyle name="40% - Ênfase1 10 2 2" xfId="755"/>
    <cellStyle name="40% - Ênfase1 10 2 2 2" xfId="1532"/>
    <cellStyle name="40% - Ênfase1 10 2 2 2 2" xfId="3097"/>
    <cellStyle name="40% - Ênfase1 10 2 2 3" xfId="2321"/>
    <cellStyle name="40% - Ênfase1 10 2 3" xfId="1144"/>
    <cellStyle name="40% - Ênfase1 10 2 3 2" xfId="2709"/>
    <cellStyle name="40% - Ênfase1 10 2 4" xfId="1933"/>
    <cellStyle name="40% - Ênfase1 10 3" xfId="568"/>
    <cellStyle name="40% - Ênfase1 10 3 2" xfId="1345"/>
    <cellStyle name="40% - Ênfase1 10 3 2 2" xfId="2910"/>
    <cellStyle name="40% - Ênfase1 10 3 3" xfId="2134"/>
    <cellStyle name="40% - Ênfase1 10 4" xfId="957"/>
    <cellStyle name="40% - Ênfase1 10 4 2" xfId="2522"/>
    <cellStyle name="40% - Ênfase1 10 5" xfId="1746"/>
    <cellStyle name="40% - Ênfase1 11" xfId="193"/>
    <cellStyle name="40% - Ênfase1 11 2" xfId="380"/>
    <cellStyle name="40% - Ênfase1 11 2 2" xfId="769"/>
    <cellStyle name="40% - Ênfase1 11 2 2 2" xfId="1546"/>
    <cellStyle name="40% - Ênfase1 11 2 2 2 2" xfId="3111"/>
    <cellStyle name="40% - Ênfase1 11 2 2 3" xfId="2335"/>
    <cellStyle name="40% - Ênfase1 11 2 3" xfId="1158"/>
    <cellStyle name="40% - Ênfase1 11 2 3 2" xfId="2723"/>
    <cellStyle name="40% - Ênfase1 11 2 4" xfId="1947"/>
    <cellStyle name="40% - Ênfase1 11 3" xfId="582"/>
    <cellStyle name="40% - Ênfase1 11 3 2" xfId="1359"/>
    <cellStyle name="40% - Ênfase1 11 3 2 2" xfId="2924"/>
    <cellStyle name="40% - Ênfase1 11 3 3" xfId="2148"/>
    <cellStyle name="40% - Ênfase1 11 4" xfId="971"/>
    <cellStyle name="40% - Ênfase1 11 4 2" xfId="2536"/>
    <cellStyle name="40% - Ênfase1 11 5" xfId="1760"/>
    <cellStyle name="40% - Ênfase1 12" xfId="219"/>
    <cellStyle name="40% - Ênfase1 12 2" xfId="608"/>
    <cellStyle name="40% - Ênfase1 12 2 2" xfId="1385"/>
    <cellStyle name="40% - Ênfase1 12 2 2 2" xfId="2950"/>
    <cellStyle name="40% - Ênfase1 12 2 3" xfId="2174"/>
    <cellStyle name="40% - Ênfase1 12 3" xfId="997"/>
    <cellStyle name="40% - Ênfase1 12 3 2" xfId="2562"/>
    <cellStyle name="40% - Ênfase1 12 4" xfId="1786"/>
    <cellStyle name="40% - Ênfase1 13" xfId="393"/>
    <cellStyle name="40% - Ênfase1 13 2" xfId="782"/>
    <cellStyle name="40% - Ênfase1 13 2 2" xfId="1559"/>
    <cellStyle name="40% - Ênfase1 13 2 2 2" xfId="3124"/>
    <cellStyle name="40% - Ênfase1 13 2 3" xfId="2348"/>
    <cellStyle name="40% - Ênfase1 13 3" xfId="1171"/>
    <cellStyle name="40% - Ênfase1 13 3 2" xfId="2736"/>
    <cellStyle name="40% - Ênfase1 13 4" xfId="1960"/>
    <cellStyle name="40% - Ênfase1 14" xfId="206"/>
    <cellStyle name="40% - Ênfase1 14 2" xfId="595"/>
    <cellStyle name="40% - Ênfase1 14 2 2" xfId="1372"/>
    <cellStyle name="40% - Ênfase1 14 2 2 2" xfId="2937"/>
    <cellStyle name="40% - Ênfase1 14 2 3" xfId="2161"/>
    <cellStyle name="40% - Ênfase1 14 3" xfId="984"/>
    <cellStyle name="40% - Ênfase1 14 3 2" xfId="2549"/>
    <cellStyle name="40% - Ênfase1 14 4" xfId="1773"/>
    <cellStyle name="40% - Ênfase1 15" xfId="406"/>
    <cellStyle name="40% - Ênfase1 15 2" xfId="795"/>
    <cellStyle name="40% - Ênfase1 15 2 2" xfId="1572"/>
    <cellStyle name="40% - Ênfase1 15 2 2 2" xfId="3137"/>
    <cellStyle name="40% - Ênfase1 15 2 3" xfId="2361"/>
    <cellStyle name="40% - Ênfase1 15 3" xfId="1184"/>
    <cellStyle name="40% - Ênfase1 15 3 2" xfId="2749"/>
    <cellStyle name="40% - Ênfase1 15 4" xfId="1973"/>
    <cellStyle name="40% - Ênfase1 16" xfId="420"/>
    <cellStyle name="40% - Ênfase1 16 2" xfId="1198"/>
    <cellStyle name="40% - Ênfase1 16 2 2" xfId="2763"/>
    <cellStyle name="40% - Ênfase1 16 3" xfId="1987"/>
    <cellStyle name="40% - Ênfase1 17" xfId="809"/>
    <cellStyle name="40% - Ênfase1 17 2" xfId="2375"/>
    <cellStyle name="40% - Ênfase1 18" xfId="1585"/>
    <cellStyle name="40% - Ênfase1 19" xfId="1599"/>
    <cellStyle name="40% - Ênfase1 2" xfId="45"/>
    <cellStyle name="40% - Ênfase1 2 2" xfId="99"/>
    <cellStyle name="40% - Ênfase1 2 2 2" xfId="286"/>
    <cellStyle name="40% - Ênfase1 2 2 2 2" xfId="675"/>
    <cellStyle name="40% - Ênfase1 2 2 2 2 2" xfId="1452"/>
    <cellStyle name="40% - Ênfase1 2 2 2 2 2 2" xfId="3017"/>
    <cellStyle name="40% - Ênfase1 2 2 2 2 3" xfId="2241"/>
    <cellStyle name="40% - Ênfase1 2 2 2 3" xfId="1064"/>
    <cellStyle name="40% - Ênfase1 2 2 2 3 2" xfId="2629"/>
    <cellStyle name="40% - Ênfase1 2 2 2 4" xfId="1853"/>
    <cellStyle name="40% - Ênfase1 2 2 3" xfId="488"/>
    <cellStyle name="40% - Ênfase1 2 2 3 2" xfId="1265"/>
    <cellStyle name="40% - Ênfase1 2 2 3 2 2" xfId="2830"/>
    <cellStyle name="40% - Ênfase1 2 2 3 3" xfId="2054"/>
    <cellStyle name="40% - Ênfase1 2 2 4" xfId="877"/>
    <cellStyle name="40% - Ênfase1 2 2 4 2" xfId="2442"/>
    <cellStyle name="40% - Ênfase1 2 2 5" xfId="1666"/>
    <cellStyle name="40% - Ênfase1 2 3" xfId="233"/>
    <cellStyle name="40% - Ênfase1 2 3 2" xfId="622"/>
    <cellStyle name="40% - Ênfase1 2 3 2 2" xfId="1399"/>
    <cellStyle name="40% - Ênfase1 2 3 2 2 2" xfId="2964"/>
    <cellStyle name="40% - Ênfase1 2 3 2 3" xfId="2188"/>
    <cellStyle name="40% - Ênfase1 2 3 3" xfId="1011"/>
    <cellStyle name="40% - Ênfase1 2 3 3 2" xfId="2576"/>
    <cellStyle name="40% - Ênfase1 2 3 4" xfId="1800"/>
    <cellStyle name="40% - Ênfase1 2 4" xfId="435"/>
    <cellStyle name="40% - Ênfase1 2 4 2" xfId="1212"/>
    <cellStyle name="40% - Ênfase1 2 4 2 2" xfId="2777"/>
    <cellStyle name="40% - Ênfase1 2 4 3" xfId="2001"/>
    <cellStyle name="40% - Ênfase1 2 5" xfId="824"/>
    <cellStyle name="40% - Ênfase1 2 5 2" xfId="2389"/>
    <cellStyle name="40% - Ênfase1 2 6" xfId="1613"/>
    <cellStyle name="40% - Ênfase1 3" xfId="58"/>
    <cellStyle name="40% - Ênfase1 3 2" xfId="112"/>
    <cellStyle name="40% - Ênfase1 3 2 2" xfId="299"/>
    <cellStyle name="40% - Ênfase1 3 2 2 2" xfId="688"/>
    <cellStyle name="40% - Ênfase1 3 2 2 2 2" xfId="1465"/>
    <cellStyle name="40% - Ênfase1 3 2 2 2 2 2" xfId="3030"/>
    <cellStyle name="40% - Ênfase1 3 2 2 2 3" xfId="2254"/>
    <cellStyle name="40% - Ênfase1 3 2 2 3" xfId="1077"/>
    <cellStyle name="40% - Ênfase1 3 2 2 3 2" xfId="2642"/>
    <cellStyle name="40% - Ênfase1 3 2 2 4" xfId="1866"/>
    <cellStyle name="40% - Ênfase1 3 2 3" xfId="501"/>
    <cellStyle name="40% - Ênfase1 3 2 3 2" xfId="1278"/>
    <cellStyle name="40% - Ênfase1 3 2 3 2 2" xfId="2843"/>
    <cellStyle name="40% - Ênfase1 3 2 3 3" xfId="2067"/>
    <cellStyle name="40% - Ênfase1 3 2 4" xfId="890"/>
    <cellStyle name="40% - Ênfase1 3 2 4 2" xfId="2455"/>
    <cellStyle name="40% - Ênfase1 3 2 5" xfId="1679"/>
    <cellStyle name="40% - Ênfase1 3 3" xfId="246"/>
    <cellStyle name="40% - Ênfase1 3 3 2" xfId="635"/>
    <cellStyle name="40% - Ênfase1 3 3 2 2" xfId="1412"/>
    <cellStyle name="40% - Ênfase1 3 3 2 2 2" xfId="2977"/>
    <cellStyle name="40% - Ênfase1 3 3 2 3" xfId="2201"/>
    <cellStyle name="40% - Ênfase1 3 3 3" xfId="1024"/>
    <cellStyle name="40% - Ênfase1 3 3 3 2" xfId="2589"/>
    <cellStyle name="40% - Ênfase1 3 3 4" xfId="1813"/>
    <cellStyle name="40% - Ênfase1 3 4" xfId="448"/>
    <cellStyle name="40% - Ênfase1 3 4 2" xfId="1225"/>
    <cellStyle name="40% - Ênfase1 3 4 2 2" xfId="2790"/>
    <cellStyle name="40% - Ênfase1 3 4 3" xfId="2014"/>
    <cellStyle name="40% - Ênfase1 3 5" xfId="837"/>
    <cellStyle name="40% - Ênfase1 3 5 2" xfId="2402"/>
    <cellStyle name="40% - Ênfase1 3 6" xfId="1626"/>
    <cellStyle name="40% - Ênfase1 4" xfId="85"/>
    <cellStyle name="40% - Ênfase1 4 2" xfId="272"/>
    <cellStyle name="40% - Ênfase1 4 2 2" xfId="661"/>
    <cellStyle name="40% - Ênfase1 4 2 2 2" xfId="1438"/>
    <cellStyle name="40% - Ênfase1 4 2 2 2 2" xfId="3003"/>
    <cellStyle name="40% - Ênfase1 4 2 2 3" xfId="2227"/>
    <cellStyle name="40% - Ênfase1 4 2 3" xfId="1050"/>
    <cellStyle name="40% - Ênfase1 4 2 3 2" xfId="2615"/>
    <cellStyle name="40% - Ênfase1 4 2 4" xfId="1839"/>
    <cellStyle name="40% - Ênfase1 4 3" xfId="474"/>
    <cellStyle name="40% - Ênfase1 4 3 2" xfId="1251"/>
    <cellStyle name="40% - Ênfase1 4 3 2 2" xfId="2816"/>
    <cellStyle name="40% - Ênfase1 4 3 3" xfId="2040"/>
    <cellStyle name="40% - Ênfase1 4 4" xfId="863"/>
    <cellStyle name="40% - Ênfase1 4 4 2" xfId="2428"/>
    <cellStyle name="40% - Ênfase1 4 5" xfId="1652"/>
    <cellStyle name="40% - Ênfase1 5" xfId="71"/>
    <cellStyle name="40% - Ênfase1 5 2" xfId="259"/>
    <cellStyle name="40% - Ênfase1 5 2 2" xfId="648"/>
    <cellStyle name="40% - Ênfase1 5 2 2 2" xfId="1425"/>
    <cellStyle name="40% - Ênfase1 5 2 2 2 2" xfId="2990"/>
    <cellStyle name="40% - Ênfase1 5 2 2 3" xfId="2214"/>
    <cellStyle name="40% - Ênfase1 5 2 3" xfId="1037"/>
    <cellStyle name="40% - Ênfase1 5 2 3 2" xfId="2602"/>
    <cellStyle name="40% - Ênfase1 5 2 4" xfId="1826"/>
    <cellStyle name="40% - Ênfase1 5 3" xfId="461"/>
    <cellStyle name="40% - Ênfase1 5 3 2" xfId="1238"/>
    <cellStyle name="40% - Ênfase1 5 3 2 2" xfId="2803"/>
    <cellStyle name="40% - Ênfase1 5 3 3" xfId="2027"/>
    <cellStyle name="40% - Ênfase1 5 4" xfId="850"/>
    <cellStyle name="40% - Ênfase1 5 4 2" xfId="2415"/>
    <cellStyle name="40% - Ênfase1 5 5" xfId="1639"/>
    <cellStyle name="40% - Ênfase1 6" xfId="125"/>
    <cellStyle name="40% - Ênfase1 6 2" xfId="312"/>
    <cellStyle name="40% - Ênfase1 6 2 2" xfId="701"/>
    <cellStyle name="40% - Ênfase1 6 2 2 2" xfId="1478"/>
    <cellStyle name="40% - Ênfase1 6 2 2 2 2" xfId="3043"/>
    <cellStyle name="40% - Ênfase1 6 2 2 3" xfId="2267"/>
    <cellStyle name="40% - Ênfase1 6 2 3" xfId="1090"/>
    <cellStyle name="40% - Ênfase1 6 2 3 2" xfId="2655"/>
    <cellStyle name="40% - Ênfase1 6 2 4" xfId="1879"/>
    <cellStyle name="40% - Ênfase1 6 3" xfId="514"/>
    <cellStyle name="40% - Ênfase1 6 3 2" xfId="1291"/>
    <cellStyle name="40% - Ênfase1 6 3 2 2" xfId="2856"/>
    <cellStyle name="40% - Ênfase1 6 3 3" xfId="2080"/>
    <cellStyle name="40% - Ênfase1 6 4" xfId="903"/>
    <cellStyle name="40% - Ênfase1 6 4 2" xfId="2468"/>
    <cellStyle name="40% - Ênfase1 6 5" xfId="1692"/>
    <cellStyle name="40% - Ênfase1 7" xfId="139"/>
    <cellStyle name="40% - Ênfase1 7 2" xfId="326"/>
    <cellStyle name="40% - Ênfase1 7 2 2" xfId="715"/>
    <cellStyle name="40% - Ênfase1 7 2 2 2" xfId="1492"/>
    <cellStyle name="40% - Ênfase1 7 2 2 2 2" xfId="3057"/>
    <cellStyle name="40% - Ênfase1 7 2 2 3" xfId="2281"/>
    <cellStyle name="40% - Ênfase1 7 2 3" xfId="1104"/>
    <cellStyle name="40% - Ênfase1 7 2 3 2" xfId="2669"/>
    <cellStyle name="40% - Ênfase1 7 2 4" xfId="1893"/>
    <cellStyle name="40% - Ênfase1 7 3" xfId="528"/>
    <cellStyle name="40% - Ênfase1 7 3 2" xfId="1305"/>
    <cellStyle name="40% - Ênfase1 7 3 2 2" xfId="2870"/>
    <cellStyle name="40% - Ênfase1 7 3 3" xfId="2094"/>
    <cellStyle name="40% - Ênfase1 7 4" xfId="917"/>
    <cellStyle name="40% - Ênfase1 7 4 2" xfId="2482"/>
    <cellStyle name="40% - Ênfase1 7 5" xfId="1706"/>
    <cellStyle name="40% - Ênfase1 8" xfId="152"/>
    <cellStyle name="40% - Ênfase1 8 2" xfId="339"/>
    <cellStyle name="40% - Ênfase1 8 2 2" xfId="728"/>
    <cellStyle name="40% - Ênfase1 8 2 2 2" xfId="1505"/>
    <cellStyle name="40% - Ênfase1 8 2 2 2 2" xfId="3070"/>
    <cellStyle name="40% - Ênfase1 8 2 2 3" xfId="2294"/>
    <cellStyle name="40% - Ênfase1 8 2 3" xfId="1117"/>
    <cellStyle name="40% - Ênfase1 8 2 3 2" xfId="2682"/>
    <cellStyle name="40% - Ênfase1 8 2 4" xfId="1906"/>
    <cellStyle name="40% - Ênfase1 8 3" xfId="541"/>
    <cellStyle name="40% - Ênfase1 8 3 2" xfId="1318"/>
    <cellStyle name="40% - Ênfase1 8 3 2 2" xfId="2883"/>
    <cellStyle name="40% - Ênfase1 8 3 3" xfId="2107"/>
    <cellStyle name="40% - Ênfase1 8 4" xfId="930"/>
    <cellStyle name="40% - Ênfase1 8 4 2" xfId="2495"/>
    <cellStyle name="40% - Ênfase1 8 5" xfId="1719"/>
    <cellStyle name="40% - Ênfase1 9" xfId="165"/>
    <cellStyle name="40% - Ênfase1 9 2" xfId="352"/>
    <cellStyle name="40% - Ênfase1 9 2 2" xfId="741"/>
    <cellStyle name="40% - Ênfase1 9 2 2 2" xfId="1518"/>
    <cellStyle name="40% - Ênfase1 9 2 2 2 2" xfId="3083"/>
    <cellStyle name="40% - Ênfase1 9 2 2 3" xfId="2307"/>
    <cellStyle name="40% - Ênfase1 9 2 3" xfId="1130"/>
    <cellStyle name="40% - Ênfase1 9 2 3 2" xfId="2695"/>
    <cellStyle name="40% - Ênfase1 9 2 4" xfId="1919"/>
    <cellStyle name="40% - Ênfase1 9 3" xfId="554"/>
    <cellStyle name="40% - Ênfase1 9 3 2" xfId="1331"/>
    <cellStyle name="40% - Ênfase1 9 3 2 2" xfId="2896"/>
    <cellStyle name="40% - Ênfase1 9 3 3" xfId="2120"/>
    <cellStyle name="40% - Ênfase1 9 4" xfId="943"/>
    <cellStyle name="40% - Ênfase1 9 4 2" xfId="2508"/>
    <cellStyle name="40% - Ênfase1 9 5" xfId="1732"/>
    <cellStyle name="40% - Ênfase2" xfId="24" builtinId="35" customBuiltin="1"/>
    <cellStyle name="40% - Ênfase2 10" xfId="181"/>
    <cellStyle name="40% - Ênfase2 10 2" xfId="368"/>
    <cellStyle name="40% - Ênfase2 10 2 2" xfId="757"/>
    <cellStyle name="40% - Ênfase2 10 2 2 2" xfId="1534"/>
    <cellStyle name="40% - Ênfase2 10 2 2 2 2" xfId="3099"/>
    <cellStyle name="40% - Ênfase2 10 2 2 3" xfId="2323"/>
    <cellStyle name="40% - Ênfase2 10 2 3" xfId="1146"/>
    <cellStyle name="40% - Ênfase2 10 2 3 2" xfId="2711"/>
    <cellStyle name="40% - Ênfase2 10 2 4" xfId="1935"/>
    <cellStyle name="40% - Ênfase2 10 3" xfId="570"/>
    <cellStyle name="40% - Ênfase2 10 3 2" xfId="1347"/>
    <cellStyle name="40% - Ênfase2 10 3 2 2" xfId="2912"/>
    <cellStyle name="40% - Ênfase2 10 3 3" xfId="2136"/>
    <cellStyle name="40% - Ênfase2 10 4" xfId="959"/>
    <cellStyle name="40% - Ênfase2 10 4 2" xfId="2524"/>
    <cellStyle name="40% - Ênfase2 10 5" xfId="1748"/>
    <cellStyle name="40% - Ênfase2 11" xfId="195"/>
    <cellStyle name="40% - Ênfase2 11 2" xfId="382"/>
    <cellStyle name="40% - Ênfase2 11 2 2" xfId="771"/>
    <cellStyle name="40% - Ênfase2 11 2 2 2" xfId="1548"/>
    <cellStyle name="40% - Ênfase2 11 2 2 2 2" xfId="3113"/>
    <cellStyle name="40% - Ênfase2 11 2 2 3" xfId="2337"/>
    <cellStyle name="40% - Ênfase2 11 2 3" xfId="1160"/>
    <cellStyle name="40% - Ênfase2 11 2 3 2" xfId="2725"/>
    <cellStyle name="40% - Ênfase2 11 2 4" xfId="1949"/>
    <cellStyle name="40% - Ênfase2 11 3" xfId="584"/>
    <cellStyle name="40% - Ênfase2 11 3 2" xfId="1361"/>
    <cellStyle name="40% - Ênfase2 11 3 2 2" xfId="2926"/>
    <cellStyle name="40% - Ênfase2 11 3 3" xfId="2150"/>
    <cellStyle name="40% - Ênfase2 11 4" xfId="973"/>
    <cellStyle name="40% - Ênfase2 11 4 2" xfId="2538"/>
    <cellStyle name="40% - Ênfase2 11 5" xfId="1762"/>
    <cellStyle name="40% - Ênfase2 12" xfId="221"/>
    <cellStyle name="40% - Ênfase2 12 2" xfId="610"/>
    <cellStyle name="40% - Ênfase2 12 2 2" xfId="1387"/>
    <cellStyle name="40% - Ênfase2 12 2 2 2" xfId="2952"/>
    <cellStyle name="40% - Ênfase2 12 2 3" xfId="2176"/>
    <cellStyle name="40% - Ênfase2 12 3" xfId="999"/>
    <cellStyle name="40% - Ênfase2 12 3 2" xfId="2564"/>
    <cellStyle name="40% - Ênfase2 12 4" xfId="1788"/>
    <cellStyle name="40% - Ênfase2 13" xfId="395"/>
    <cellStyle name="40% - Ênfase2 13 2" xfId="784"/>
    <cellStyle name="40% - Ênfase2 13 2 2" xfId="1561"/>
    <cellStyle name="40% - Ênfase2 13 2 2 2" xfId="3126"/>
    <cellStyle name="40% - Ênfase2 13 2 3" xfId="2350"/>
    <cellStyle name="40% - Ênfase2 13 3" xfId="1173"/>
    <cellStyle name="40% - Ênfase2 13 3 2" xfId="2738"/>
    <cellStyle name="40% - Ênfase2 13 4" xfId="1962"/>
    <cellStyle name="40% - Ênfase2 14" xfId="208"/>
    <cellStyle name="40% - Ênfase2 14 2" xfId="597"/>
    <cellStyle name="40% - Ênfase2 14 2 2" xfId="1374"/>
    <cellStyle name="40% - Ênfase2 14 2 2 2" xfId="2939"/>
    <cellStyle name="40% - Ênfase2 14 2 3" xfId="2163"/>
    <cellStyle name="40% - Ênfase2 14 3" xfId="986"/>
    <cellStyle name="40% - Ênfase2 14 3 2" xfId="2551"/>
    <cellStyle name="40% - Ênfase2 14 4" xfId="1775"/>
    <cellStyle name="40% - Ênfase2 15" xfId="408"/>
    <cellStyle name="40% - Ênfase2 15 2" xfId="797"/>
    <cellStyle name="40% - Ênfase2 15 2 2" xfId="1574"/>
    <cellStyle name="40% - Ênfase2 15 2 2 2" xfId="3139"/>
    <cellStyle name="40% - Ênfase2 15 2 3" xfId="2363"/>
    <cellStyle name="40% - Ênfase2 15 3" xfId="1186"/>
    <cellStyle name="40% - Ênfase2 15 3 2" xfId="2751"/>
    <cellStyle name="40% - Ênfase2 15 4" xfId="1975"/>
    <cellStyle name="40% - Ênfase2 16" xfId="422"/>
    <cellStyle name="40% - Ênfase2 16 2" xfId="1200"/>
    <cellStyle name="40% - Ênfase2 16 2 2" xfId="2765"/>
    <cellStyle name="40% - Ênfase2 16 3" xfId="1989"/>
    <cellStyle name="40% - Ênfase2 17" xfId="811"/>
    <cellStyle name="40% - Ênfase2 17 2" xfId="2377"/>
    <cellStyle name="40% - Ênfase2 18" xfId="1587"/>
    <cellStyle name="40% - Ênfase2 19" xfId="1601"/>
    <cellStyle name="40% - Ênfase2 2" xfId="47"/>
    <cellStyle name="40% - Ênfase2 2 2" xfId="101"/>
    <cellStyle name="40% - Ênfase2 2 2 2" xfId="288"/>
    <cellStyle name="40% - Ênfase2 2 2 2 2" xfId="677"/>
    <cellStyle name="40% - Ênfase2 2 2 2 2 2" xfId="1454"/>
    <cellStyle name="40% - Ênfase2 2 2 2 2 2 2" xfId="3019"/>
    <cellStyle name="40% - Ênfase2 2 2 2 2 3" xfId="2243"/>
    <cellStyle name="40% - Ênfase2 2 2 2 3" xfId="1066"/>
    <cellStyle name="40% - Ênfase2 2 2 2 3 2" xfId="2631"/>
    <cellStyle name="40% - Ênfase2 2 2 2 4" xfId="1855"/>
    <cellStyle name="40% - Ênfase2 2 2 3" xfId="490"/>
    <cellStyle name="40% - Ênfase2 2 2 3 2" xfId="1267"/>
    <cellStyle name="40% - Ênfase2 2 2 3 2 2" xfId="2832"/>
    <cellStyle name="40% - Ênfase2 2 2 3 3" xfId="2056"/>
    <cellStyle name="40% - Ênfase2 2 2 4" xfId="879"/>
    <cellStyle name="40% - Ênfase2 2 2 4 2" xfId="2444"/>
    <cellStyle name="40% - Ênfase2 2 2 5" xfId="1668"/>
    <cellStyle name="40% - Ênfase2 2 3" xfId="235"/>
    <cellStyle name="40% - Ênfase2 2 3 2" xfId="624"/>
    <cellStyle name="40% - Ênfase2 2 3 2 2" xfId="1401"/>
    <cellStyle name="40% - Ênfase2 2 3 2 2 2" xfId="2966"/>
    <cellStyle name="40% - Ênfase2 2 3 2 3" xfId="2190"/>
    <cellStyle name="40% - Ênfase2 2 3 3" xfId="1013"/>
    <cellStyle name="40% - Ênfase2 2 3 3 2" xfId="2578"/>
    <cellStyle name="40% - Ênfase2 2 3 4" xfId="1802"/>
    <cellStyle name="40% - Ênfase2 2 4" xfId="437"/>
    <cellStyle name="40% - Ênfase2 2 4 2" xfId="1214"/>
    <cellStyle name="40% - Ênfase2 2 4 2 2" xfId="2779"/>
    <cellStyle name="40% - Ênfase2 2 4 3" xfId="2003"/>
    <cellStyle name="40% - Ênfase2 2 5" xfId="826"/>
    <cellStyle name="40% - Ênfase2 2 5 2" xfId="2391"/>
    <cellStyle name="40% - Ênfase2 2 6" xfId="1615"/>
    <cellStyle name="40% - Ênfase2 3" xfId="60"/>
    <cellStyle name="40% - Ênfase2 3 2" xfId="114"/>
    <cellStyle name="40% - Ênfase2 3 2 2" xfId="301"/>
    <cellStyle name="40% - Ênfase2 3 2 2 2" xfId="690"/>
    <cellStyle name="40% - Ênfase2 3 2 2 2 2" xfId="1467"/>
    <cellStyle name="40% - Ênfase2 3 2 2 2 2 2" xfId="3032"/>
    <cellStyle name="40% - Ênfase2 3 2 2 2 3" xfId="2256"/>
    <cellStyle name="40% - Ênfase2 3 2 2 3" xfId="1079"/>
    <cellStyle name="40% - Ênfase2 3 2 2 3 2" xfId="2644"/>
    <cellStyle name="40% - Ênfase2 3 2 2 4" xfId="1868"/>
    <cellStyle name="40% - Ênfase2 3 2 3" xfId="503"/>
    <cellStyle name="40% - Ênfase2 3 2 3 2" xfId="1280"/>
    <cellStyle name="40% - Ênfase2 3 2 3 2 2" xfId="2845"/>
    <cellStyle name="40% - Ênfase2 3 2 3 3" xfId="2069"/>
    <cellStyle name="40% - Ênfase2 3 2 4" xfId="892"/>
    <cellStyle name="40% - Ênfase2 3 2 4 2" xfId="2457"/>
    <cellStyle name="40% - Ênfase2 3 2 5" xfId="1681"/>
    <cellStyle name="40% - Ênfase2 3 3" xfId="248"/>
    <cellStyle name="40% - Ênfase2 3 3 2" xfId="637"/>
    <cellStyle name="40% - Ênfase2 3 3 2 2" xfId="1414"/>
    <cellStyle name="40% - Ênfase2 3 3 2 2 2" xfId="2979"/>
    <cellStyle name="40% - Ênfase2 3 3 2 3" xfId="2203"/>
    <cellStyle name="40% - Ênfase2 3 3 3" xfId="1026"/>
    <cellStyle name="40% - Ênfase2 3 3 3 2" xfId="2591"/>
    <cellStyle name="40% - Ênfase2 3 3 4" xfId="1815"/>
    <cellStyle name="40% - Ênfase2 3 4" xfId="450"/>
    <cellStyle name="40% - Ênfase2 3 4 2" xfId="1227"/>
    <cellStyle name="40% - Ênfase2 3 4 2 2" xfId="2792"/>
    <cellStyle name="40% - Ênfase2 3 4 3" xfId="2016"/>
    <cellStyle name="40% - Ênfase2 3 5" xfId="839"/>
    <cellStyle name="40% - Ênfase2 3 5 2" xfId="2404"/>
    <cellStyle name="40% - Ênfase2 3 6" xfId="1628"/>
    <cellStyle name="40% - Ênfase2 4" xfId="87"/>
    <cellStyle name="40% - Ênfase2 4 2" xfId="274"/>
    <cellStyle name="40% - Ênfase2 4 2 2" xfId="663"/>
    <cellStyle name="40% - Ênfase2 4 2 2 2" xfId="1440"/>
    <cellStyle name="40% - Ênfase2 4 2 2 2 2" xfId="3005"/>
    <cellStyle name="40% - Ênfase2 4 2 2 3" xfId="2229"/>
    <cellStyle name="40% - Ênfase2 4 2 3" xfId="1052"/>
    <cellStyle name="40% - Ênfase2 4 2 3 2" xfId="2617"/>
    <cellStyle name="40% - Ênfase2 4 2 4" xfId="1841"/>
    <cellStyle name="40% - Ênfase2 4 3" xfId="476"/>
    <cellStyle name="40% - Ênfase2 4 3 2" xfId="1253"/>
    <cellStyle name="40% - Ênfase2 4 3 2 2" xfId="2818"/>
    <cellStyle name="40% - Ênfase2 4 3 3" xfId="2042"/>
    <cellStyle name="40% - Ênfase2 4 4" xfId="865"/>
    <cellStyle name="40% - Ênfase2 4 4 2" xfId="2430"/>
    <cellStyle name="40% - Ênfase2 4 5" xfId="1654"/>
    <cellStyle name="40% - Ênfase2 5" xfId="73"/>
    <cellStyle name="40% - Ênfase2 5 2" xfId="261"/>
    <cellStyle name="40% - Ênfase2 5 2 2" xfId="650"/>
    <cellStyle name="40% - Ênfase2 5 2 2 2" xfId="1427"/>
    <cellStyle name="40% - Ênfase2 5 2 2 2 2" xfId="2992"/>
    <cellStyle name="40% - Ênfase2 5 2 2 3" xfId="2216"/>
    <cellStyle name="40% - Ênfase2 5 2 3" xfId="1039"/>
    <cellStyle name="40% - Ênfase2 5 2 3 2" xfId="2604"/>
    <cellStyle name="40% - Ênfase2 5 2 4" xfId="1828"/>
    <cellStyle name="40% - Ênfase2 5 3" xfId="463"/>
    <cellStyle name="40% - Ênfase2 5 3 2" xfId="1240"/>
    <cellStyle name="40% - Ênfase2 5 3 2 2" xfId="2805"/>
    <cellStyle name="40% - Ênfase2 5 3 3" xfId="2029"/>
    <cellStyle name="40% - Ênfase2 5 4" xfId="852"/>
    <cellStyle name="40% - Ênfase2 5 4 2" xfId="2417"/>
    <cellStyle name="40% - Ênfase2 5 5" xfId="1641"/>
    <cellStyle name="40% - Ênfase2 6" xfId="127"/>
    <cellStyle name="40% - Ênfase2 6 2" xfId="314"/>
    <cellStyle name="40% - Ênfase2 6 2 2" xfId="703"/>
    <cellStyle name="40% - Ênfase2 6 2 2 2" xfId="1480"/>
    <cellStyle name="40% - Ênfase2 6 2 2 2 2" xfId="3045"/>
    <cellStyle name="40% - Ênfase2 6 2 2 3" xfId="2269"/>
    <cellStyle name="40% - Ênfase2 6 2 3" xfId="1092"/>
    <cellStyle name="40% - Ênfase2 6 2 3 2" xfId="2657"/>
    <cellStyle name="40% - Ênfase2 6 2 4" xfId="1881"/>
    <cellStyle name="40% - Ênfase2 6 3" xfId="516"/>
    <cellStyle name="40% - Ênfase2 6 3 2" xfId="1293"/>
    <cellStyle name="40% - Ênfase2 6 3 2 2" xfId="2858"/>
    <cellStyle name="40% - Ênfase2 6 3 3" xfId="2082"/>
    <cellStyle name="40% - Ênfase2 6 4" xfId="905"/>
    <cellStyle name="40% - Ênfase2 6 4 2" xfId="2470"/>
    <cellStyle name="40% - Ênfase2 6 5" xfId="1694"/>
    <cellStyle name="40% - Ênfase2 7" xfId="141"/>
    <cellStyle name="40% - Ênfase2 7 2" xfId="328"/>
    <cellStyle name="40% - Ênfase2 7 2 2" xfId="717"/>
    <cellStyle name="40% - Ênfase2 7 2 2 2" xfId="1494"/>
    <cellStyle name="40% - Ênfase2 7 2 2 2 2" xfId="3059"/>
    <cellStyle name="40% - Ênfase2 7 2 2 3" xfId="2283"/>
    <cellStyle name="40% - Ênfase2 7 2 3" xfId="1106"/>
    <cellStyle name="40% - Ênfase2 7 2 3 2" xfId="2671"/>
    <cellStyle name="40% - Ênfase2 7 2 4" xfId="1895"/>
    <cellStyle name="40% - Ênfase2 7 3" xfId="530"/>
    <cellStyle name="40% - Ênfase2 7 3 2" xfId="1307"/>
    <cellStyle name="40% - Ênfase2 7 3 2 2" xfId="2872"/>
    <cellStyle name="40% - Ênfase2 7 3 3" xfId="2096"/>
    <cellStyle name="40% - Ênfase2 7 4" xfId="919"/>
    <cellStyle name="40% - Ênfase2 7 4 2" xfId="2484"/>
    <cellStyle name="40% - Ênfase2 7 5" xfId="1708"/>
    <cellStyle name="40% - Ênfase2 8" xfId="154"/>
    <cellStyle name="40% - Ênfase2 8 2" xfId="341"/>
    <cellStyle name="40% - Ênfase2 8 2 2" xfId="730"/>
    <cellStyle name="40% - Ênfase2 8 2 2 2" xfId="1507"/>
    <cellStyle name="40% - Ênfase2 8 2 2 2 2" xfId="3072"/>
    <cellStyle name="40% - Ênfase2 8 2 2 3" xfId="2296"/>
    <cellStyle name="40% - Ênfase2 8 2 3" xfId="1119"/>
    <cellStyle name="40% - Ênfase2 8 2 3 2" xfId="2684"/>
    <cellStyle name="40% - Ênfase2 8 2 4" xfId="1908"/>
    <cellStyle name="40% - Ênfase2 8 3" xfId="543"/>
    <cellStyle name="40% - Ênfase2 8 3 2" xfId="1320"/>
    <cellStyle name="40% - Ênfase2 8 3 2 2" xfId="2885"/>
    <cellStyle name="40% - Ênfase2 8 3 3" xfId="2109"/>
    <cellStyle name="40% - Ênfase2 8 4" xfId="932"/>
    <cellStyle name="40% - Ênfase2 8 4 2" xfId="2497"/>
    <cellStyle name="40% - Ênfase2 8 5" xfId="1721"/>
    <cellStyle name="40% - Ênfase2 9" xfId="167"/>
    <cellStyle name="40% - Ênfase2 9 2" xfId="354"/>
    <cellStyle name="40% - Ênfase2 9 2 2" xfId="743"/>
    <cellStyle name="40% - Ênfase2 9 2 2 2" xfId="1520"/>
    <cellStyle name="40% - Ênfase2 9 2 2 2 2" xfId="3085"/>
    <cellStyle name="40% - Ênfase2 9 2 2 3" xfId="2309"/>
    <cellStyle name="40% - Ênfase2 9 2 3" xfId="1132"/>
    <cellStyle name="40% - Ênfase2 9 2 3 2" xfId="2697"/>
    <cellStyle name="40% - Ênfase2 9 2 4" xfId="1921"/>
    <cellStyle name="40% - Ênfase2 9 3" xfId="556"/>
    <cellStyle name="40% - Ênfase2 9 3 2" xfId="1333"/>
    <cellStyle name="40% - Ênfase2 9 3 2 2" xfId="2898"/>
    <cellStyle name="40% - Ênfase2 9 3 3" xfId="2122"/>
    <cellStyle name="40% - Ênfase2 9 4" xfId="945"/>
    <cellStyle name="40% - Ênfase2 9 4 2" xfId="2510"/>
    <cellStyle name="40% - Ênfase2 9 5" xfId="1734"/>
    <cellStyle name="40% - Ênfase3" xfId="28" builtinId="39" customBuiltin="1"/>
    <cellStyle name="40% - Ênfase3 10" xfId="183"/>
    <cellStyle name="40% - Ênfase3 10 2" xfId="370"/>
    <cellStyle name="40% - Ênfase3 10 2 2" xfId="759"/>
    <cellStyle name="40% - Ênfase3 10 2 2 2" xfId="1536"/>
    <cellStyle name="40% - Ênfase3 10 2 2 2 2" xfId="3101"/>
    <cellStyle name="40% - Ênfase3 10 2 2 3" xfId="2325"/>
    <cellStyle name="40% - Ênfase3 10 2 3" xfId="1148"/>
    <cellStyle name="40% - Ênfase3 10 2 3 2" xfId="2713"/>
    <cellStyle name="40% - Ênfase3 10 2 4" xfId="1937"/>
    <cellStyle name="40% - Ênfase3 10 3" xfId="572"/>
    <cellStyle name="40% - Ênfase3 10 3 2" xfId="1349"/>
    <cellStyle name="40% - Ênfase3 10 3 2 2" xfId="2914"/>
    <cellStyle name="40% - Ênfase3 10 3 3" xfId="2138"/>
    <cellStyle name="40% - Ênfase3 10 4" xfId="961"/>
    <cellStyle name="40% - Ênfase3 10 4 2" xfId="2526"/>
    <cellStyle name="40% - Ênfase3 10 5" xfId="1750"/>
    <cellStyle name="40% - Ênfase3 11" xfId="197"/>
    <cellStyle name="40% - Ênfase3 11 2" xfId="384"/>
    <cellStyle name="40% - Ênfase3 11 2 2" xfId="773"/>
    <cellStyle name="40% - Ênfase3 11 2 2 2" xfId="1550"/>
    <cellStyle name="40% - Ênfase3 11 2 2 2 2" xfId="3115"/>
    <cellStyle name="40% - Ênfase3 11 2 2 3" xfId="2339"/>
    <cellStyle name="40% - Ênfase3 11 2 3" xfId="1162"/>
    <cellStyle name="40% - Ênfase3 11 2 3 2" xfId="2727"/>
    <cellStyle name="40% - Ênfase3 11 2 4" xfId="1951"/>
    <cellStyle name="40% - Ênfase3 11 3" xfId="586"/>
    <cellStyle name="40% - Ênfase3 11 3 2" xfId="1363"/>
    <cellStyle name="40% - Ênfase3 11 3 2 2" xfId="2928"/>
    <cellStyle name="40% - Ênfase3 11 3 3" xfId="2152"/>
    <cellStyle name="40% - Ênfase3 11 4" xfId="975"/>
    <cellStyle name="40% - Ênfase3 11 4 2" xfId="2540"/>
    <cellStyle name="40% - Ênfase3 11 5" xfId="1764"/>
    <cellStyle name="40% - Ênfase3 12" xfId="223"/>
    <cellStyle name="40% - Ênfase3 12 2" xfId="612"/>
    <cellStyle name="40% - Ênfase3 12 2 2" xfId="1389"/>
    <cellStyle name="40% - Ênfase3 12 2 2 2" xfId="2954"/>
    <cellStyle name="40% - Ênfase3 12 2 3" xfId="2178"/>
    <cellStyle name="40% - Ênfase3 12 3" xfId="1001"/>
    <cellStyle name="40% - Ênfase3 12 3 2" xfId="2566"/>
    <cellStyle name="40% - Ênfase3 12 4" xfId="1790"/>
    <cellStyle name="40% - Ênfase3 13" xfId="397"/>
    <cellStyle name="40% - Ênfase3 13 2" xfId="786"/>
    <cellStyle name="40% - Ênfase3 13 2 2" xfId="1563"/>
    <cellStyle name="40% - Ênfase3 13 2 2 2" xfId="3128"/>
    <cellStyle name="40% - Ênfase3 13 2 3" xfId="2352"/>
    <cellStyle name="40% - Ênfase3 13 3" xfId="1175"/>
    <cellStyle name="40% - Ênfase3 13 3 2" xfId="2740"/>
    <cellStyle name="40% - Ênfase3 13 4" xfId="1964"/>
    <cellStyle name="40% - Ênfase3 14" xfId="210"/>
    <cellStyle name="40% - Ênfase3 14 2" xfId="599"/>
    <cellStyle name="40% - Ênfase3 14 2 2" xfId="1376"/>
    <cellStyle name="40% - Ênfase3 14 2 2 2" xfId="2941"/>
    <cellStyle name="40% - Ênfase3 14 2 3" xfId="2165"/>
    <cellStyle name="40% - Ênfase3 14 3" xfId="988"/>
    <cellStyle name="40% - Ênfase3 14 3 2" xfId="2553"/>
    <cellStyle name="40% - Ênfase3 14 4" xfId="1777"/>
    <cellStyle name="40% - Ênfase3 15" xfId="410"/>
    <cellStyle name="40% - Ênfase3 15 2" xfId="799"/>
    <cellStyle name="40% - Ênfase3 15 2 2" xfId="1576"/>
    <cellStyle name="40% - Ênfase3 15 2 2 2" xfId="3141"/>
    <cellStyle name="40% - Ênfase3 15 2 3" xfId="2365"/>
    <cellStyle name="40% - Ênfase3 15 3" xfId="1188"/>
    <cellStyle name="40% - Ênfase3 15 3 2" xfId="2753"/>
    <cellStyle name="40% - Ênfase3 15 4" xfId="1977"/>
    <cellStyle name="40% - Ênfase3 16" xfId="424"/>
    <cellStyle name="40% - Ênfase3 16 2" xfId="1202"/>
    <cellStyle name="40% - Ênfase3 16 2 2" xfId="2767"/>
    <cellStyle name="40% - Ênfase3 16 3" xfId="1991"/>
    <cellStyle name="40% - Ênfase3 17" xfId="813"/>
    <cellStyle name="40% - Ênfase3 17 2" xfId="2379"/>
    <cellStyle name="40% - Ênfase3 18" xfId="1589"/>
    <cellStyle name="40% - Ênfase3 19" xfId="1603"/>
    <cellStyle name="40% - Ênfase3 2" xfId="49"/>
    <cellStyle name="40% - Ênfase3 2 2" xfId="103"/>
    <cellStyle name="40% - Ênfase3 2 2 2" xfId="290"/>
    <cellStyle name="40% - Ênfase3 2 2 2 2" xfId="679"/>
    <cellStyle name="40% - Ênfase3 2 2 2 2 2" xfId="1456"/>
    <cellStyle name="40% - Ênfase3 2 2 2 2 2 2" xfId="3021"/>
    <cellStyle name="40% - Ênfase3 2 2 2 2 3" xfId="2245"/>
    <cellStyle name="40% - Ênfase3 2 2 2 3" xfId="1068"/>
    <cellStyle name="40% - Ênfase3 2 2 2 3 2" xfId="2633"/>
    <cellStyle name="40% - Ênfase3 2 2 2 4" xfId="1857"/>
    <cellStyle name="40% - Ênfase3 2 2 3" xfId="492"/>
    <cellStyle name="40% - Ênfase3 2 2 3 2" xfId="1269"/>
    <cellStyle name="40% - Ênfase3 2 2 3 2 2" xfId="2834"/>
    <cellStyle name="40% - Ênfase3 2 2 3 3" xfId="2058"/>
    <cellStyle name="40% - Ênfase3 2 2 4" xfId="881"/>
    <cellStyle name="40% - Ênfase3 2 2 4 2" xfId="2446"/>
    <cellStyle name="40% - Ênfase3 2 2 5" xfId="1670"/>
    <cellStyle name="40% - Ênfase3 2 3" xfId="237"/>
    <cellStyle name="40% - Ênfase3 2 3 2" xfId="626"/>
    <cellStyle name="40% - Ênfase3 2 3 2 2" xfId="1403"/>
    <cellStyle name="40% - Ênfase3 2 3 2 2 2" xfId="2968"/>
    <cellStyle name="40% - Ênfase3 2 3 2 3" xfId="2192"/>
    <cellStyle name="40% - Ênfase3 2 3 3" xfId="1015"/>
    <cellStyle name="40% - Ênfase3 2 3 3 2" xfId="2580"/>
    <cellStyle name="40% - Ênfase3 2 3 4" xfId="1804"/>
    <cellStyle name="40% - Ênfase3 2 4" xfId="439"/>
    <cellStyle name="40% - Ênfase3 2 4 2" xfId="1216"/>
    <cellStyle name="40% - Ênfase3 2 4 2 2" xfId="2781"/>
    <cellStyle name="40% - Ênfase3 2 4 3" xfId="2005"/>
    <cellStyle name="40% - Ênfase3 2 5" xfId="828"/>
    <cellStyle name="40% - Ênfase3 2 5 2" xfId="2393"/>
    <cellStyle name="40% - Ênfase3 2 6" xfId="1617"/>
    <cellStyle name="40% - Ênfase3 3" xfId="62"/>
    <cellStyle name="40% - Ênfase3 3 2" xfId="116"/>
    <cellStyle name="40% - Ênfase3 3 2 2" xfId="303"/>
    <cellStyle name="40% - Ênfase3 3 2 2 2" xfId="692"/>
    <cellStyle name="40% - Ênfase3 3 2 2 2 2" xfId="1469"/>
    <cellStyle name="40% - Ênfase3 3 2 2 2 2 2" xfId="3034"/>
    <cellStyle name="40% - Ênfase3 3 2 2 2 3" xfId="2258"/>
    <cellStyle name="40% - Ênfase3 3 2 2 3" xfId="1081"/>
    <cellStyle name="40% - Ênfase3 3 2 2 3 2" xfId="2646"/>
    <cellStyle name="40% - Ênfase3 3 2 2 4" xfId="1870"/>
    <cellStyle name="40% - Ênfase3 3 2 3" xfId="505"/>
    <cellStyle name="40% - Ênfase3 3 2 3 2" xfId="1282"/>
    <cellStyle name="40% - Ênfase3 3 2 3 2 2" xfId="2847"/>
    <cellStyle name="40% - Ênfase3 3 2 3 3" xfId="2071"/>
    <cellStyle name="40% - Ênfase3 3 2 4" xfId="894"/>
    <cellStyle name="40% - Ênfase3 3 2 4 2" xfId="2459"/>
    <cellStyle name="40% - Ênfase3 3 2 5" xfId="1683"/>
    <cellStyle name="40% - Ênfase3 3 3" xfId="250"/>
    <cellStyle name="40% - Ênfase3 3 3 2" xfId="639"/>
    <cellStyle name="40% - Ênfase3 3 3 2 2" xfId="1416"/>
    <cellStyle name="40% - Ênfase3 3 3 2 2 2" xfId="2981"/>
    <cellStyle name="40% - Ênfase3 3 3 2 3" xfId="2205"/>
    <cellStyle name="40% - Ênfase3 3 3 3" xfId="1028"/>
    <cellStyle name="40% - Ênfase3 3 3 3 2" xfId="2593"/>
    <cellStyle name="40% - Ênfase3 3 3 4" xfId="1817"/>
    <cellStyle name="40% - Ênfase3 3 4" xfId="452"/>
    <cellStyle name="40% - Ênfase3 3 4 2" xfId="1229"/>
    <cellStyle name="40% - Ênfase3 3 4 2 2" xfId="2794"/>
    <cellStyle name="40% - Ênfase3 3 4 3" xfId="2018"/>
    <cellStyle name="40% - Ênfase3 3 5" xfId="841"/>
    <cellStyle name="40% - Ênfase3 3 5 2" xfId="2406"/>
    <cellStyle name="40% - Ênfase3 3 6" xfId="1630"/>
    <cellStyle name="40% - Ênfase3 4" xfId="89"/>
    <cellStyle name="40% - Ênfase3 4 2" xfId="276"/>
    <cellStyle name="40% - Ênfase3 4 2 2" xfId="665"/>
    <cellStyle name="40% - Ênfase3 4 2 2 2" xfId="1442"/>
    <cellStyle name="40% - Ênfase3 4 2 2 2 2" xfId="3007"/>
    <cellStyle name="40% - Ênfase3 4 2 2 3" xfId="2231"/>
    <cellStyle name="40% - Ênfase3 4 2 3" xfId="1054"/>
    <cellStyle name="40% - Ênfase3 4 2 3 2" xfId="2619"/>
    <cellStyle name="40% - Ênfase3 4 2 4" xfId="1843"/>
    <cellStyle name="40% - Ênfase3 4 3" xfId="478"/>
    <cellStyle name="40% - Ênfase3 4 3 2" xfId="1255"/>
    <cellStyle name="40% - Ênfase3 4 3 2 2" xfId="2820"/>
    <cellStyle name="40% - Ênfase3 4 3 3" xfId="2044"/>
    <cellStyle name="40% - Ênfase3 4 4" xfId="867"/>
    <cellStyle name="40% - Ênfase3 4 4 2" xfId="2432"/>
    <cellStyle name="40% - Ênfase3 4 5" xfId="1656"/>
    <cellStyle name="40% - Ênfase3 5" xfId="75"/>
    <cellStyle name="40% - Ênfase3 5 2" xfId="263"/>
    <cellStyle name="40% - Ênfase3 5 2 2" xfId="652"/>
    <cellStyle name="40% - Ênfase3 5 2 2 2" xfId="1429"/>
    <cellStyle name="40% - Ênfase3 5 2 2 2 2" xfId="2994"/>
    <cellStyle name="40% - Ênfase3 5 2 2 3" xfId="2218"/>
    <cellStyle name="40% - Ênfase3 5 2 3" xfId="1041"/>
    <cellStyle name="40% - Ênfase3 5 2 3 2" xfId="2606"/>
    <cellStyle name="40% - Ênfase3 5 2 4" xfId="1830"/>
    <cellStyle name="40% - Ênfase3 5 3" xfId="465"/>
    <cellStyle name="40% - Ênfase3 5 3 2" xfId="1242"/>
    <cellStyle name="40% - Ênfase3 5 3 2 2" xfId="2807"/>
    <cellStyle name="40% - Ênfase3 5 3 3" xfId="2031"/>
    <cellStyle name="40% - Ênfase3 5 4" xfId="854"/>
    <cellStyle name="40% - Ênfase3 5 4 2" xfId="2419"/>
    <cellStyle name="40% - Ênfase3 5 5" xfId="1643"/>
    <cellStyle name="40% - Ênfase3 6" xfId="129"/>
    <cellStyle name="40% - Ênfase3 6 2" xfId="316"/>
    <cellStyle name="40% - Ênfase3 6 2 2" xfId="705"/>
    <cellStyle name="40% - Ênfase3 6 2 2 2" xfId="1482"/>
    <cellStyle name="40% - Ênfase3 6 2 2 2 2" xfId="3047"/>
    <cellStyle name="40% - Ênfase3 6 2 2 3" xfId="2271"/>
    <cellStyle name="40% - Ênfase3 6 2 3" xfId="1094"/>
    <cellStyle name="40% - Ênfase3 6 2 3 2" xfId="2659"/>
    <cellStyle name="40% - Ênfase3 6 2 4" xfId="1883"/>
    <cellStyle name="40% - Ênfase3 6 3" xfId="518"/>
    <cellStyle name="40% - Ênfase3 6 3 2" xfId="1295"/>
    <cellStyle name="40% - Ênfase3 6 3 2 2" xfId="2860"/>
    <cellStyle name="40% - Ênfase3 6 3 3" xfId="2084"/>
    <cellStyle name="40% - Ênfase3 6 4" xfId="907"/>
    <cellStyle name="40% - Ênfase3 6 4 2" xfId="2472"/>
    <cellStyle name="40% - Ênfase3 6 5" xfId="1696"/>
    <cellStyle name="40% - Ênfase3 7" xfId="143"/>
    <cellStyle name="40% - Ênfase3 7 2" xfId="330"/>
    <cellStyle name="40% - Ênfase3 7 2 2" xfId="719"/>
    <cellStyle name="40% - Ênfase3 7 2 2 2" xfId="1496"/>
    <cellStyle name="40% - Ênfase3 7 2 2 2 2" xfId="3061"/>
    <cellStyle name="40% - Ênfase3 7 2 2 3" xfId="2285"/>
    <cellStyle name="40% - Ênfase3 7 2 3" xfId="1108"/>
    <cellStyle name="40% - Ênfase3 7 2 3 2" xfId="2673"/>
    <cellStyle name="40% - Ênfase3 7 2 4" xfId="1897"/>
    <cellStyle name="40% - Ênfase3 7 3" xfId="532"/>
    <cellStyle name="40% - Ênfase3 7 3 2" xfId="1309"/>
    <cellStyle name="40% - Ênfase3 7 3 2 2" xfId="2874"/>
    <cellStyle name="40% - Ênfase3 7 3 3" xfId="2098"/>
    <cellStyle name="40% - Ênfase3 7 4" xfId="921"/>
    <cellStyle name="40% - Ênfase3 7 4 2" xfId="2486"/>
    <cellStyle name="40% - Ênfase3 7 5" xfId="1710"/>
    <cellStyle name="40% - Ênfase3 8" xfId="156"/>
    <cellStyle name="40% - Ênfase3 8 2" xfId="343"/>
    <cellStyle name="40% - Ênfase3 8 2 2" xfId="732"/>
    <cellStyle name="40% - Ênfase3 8 2 2 2" xfId="1509"/>
    <cellStyle name="40% - Ênfase3 8 2 2 2 2" xfId="3074"/>
    <cellStyle name="40% - Ênfase3 8 2 2 3" xfId="2298"/>
    <cellStyle name="40% - Ênfase3 8 2 3" xfId="1121"/>
    <cellStyle name="40% - Ênfase3 8 2 3 2" xfId="2686"/>
    <cellStyle name="40% - Ênfase3 8 2 4" xfId="1910"/>
    <cellStyle name="40% - Ênfase3 8 3" xfId="545"/>
    <cellStyle name="40% - Ênfase3 8 3 2" xfId="1322"/>
    <cellStyle name="40% - Ênfase3 8 3 2 2" xfId="2887"/>
    <cellStyle name="40% - Ênfase3 8 3 3" xfId="2111"/>
    <cellStyle name="40% - Ênfase3 8 4" xfId="934"/>
    <cellStyle name="40% - Ênfase3 8 4 2" xfId="2499"/>
    <cellStyle name="40% - Ênfase3 8 5" xfId="1723"/>
    <cellStyle name="40% - Ênfase3 9" xfId="169"/>
    <cellStyle name="40% - Ênfase3 9 2" xfId="356"/>
    <cellStyle name="40% - Ênfase3 9 2 2" xfId="745"/>
    <cellStyle name="40% - Ênfase3 9 2 2 2" xfId="1522"/>
    <cellStyle name="40% - Ênfase3 9 2 2 2 2" xfId="3087"/>
    <cellStyle name="40% - Ênfase3 9 2 2 3" xfId="2311"/>
    <cellStyle name="40% - Ênfase3 9 2 3" xfId="1134"/>
    <cellStyle name="40% - Ênfase3 9 2 3 2" xfId="2699"/>
    <cellStyle name="40% - Ênfase3 9 2 4" xfId="1923"/>
    <cellStyle name="40% - Ênfase3 9 3" xfId="558"/>
    <cellStyle name="40% - Ênfase3 9 3 2" xfId="1335"/>
    <cellStyle name="40% - Ênfase3 9 3 2 2" xfId="2900"/>
    <cellStyle name="40% - Ênfase3 9 3 3" xfId="2124"/>
    <cellStyle name="40% - Ênfase3 9 4" xfId="947"/>
    <cellStyle name="40% - Ênfase3 9 4 2" xfId="2512"/>
    <cellStyle name="40% - Ênfase3 9 5" xfId="1736"/>
    <cellStyle name="40% - Ênfase4" xfId="32" builtinId="43" customBuiltin="1"/>
    <cellStyle name="40% - Ênfase4 10" xfId="185"/>
    <cellStyle name="40% - Ênfase4 10 2" xfId="372"/>
    <cellStyle name="40% - Ênfase4 10 2 2" xfId="761"/>
    <cellStyle name="40% - Ênfase4 10 2 2 2" xfId="1538"/>
    <cellStyle name="40% - Ênfase4 10 2 2 2 2" xfId="3103"/>
    <cellStyle name="40% - Ênfase4 10 2 2 3" xfId="2327"/>
    <cellStyle name="40% - Ênfase4 10 2 3" xfId="1150"/>
    <cellStyle name="40% - Ênfase4 10 2 3 2" xfId="2715"/>
    <cellStyle name="40% - Ênfase4 10 2 4" xfId="1939"/>
    <cellStyle name="40% - Ênfase4 10 3" xfId="574"/>
    <cellStyle name="40% - Ênfase4 10 3 2" xfId="1351"/>
    <cellStyle name="40% - Ênfase4 10 3 2 2" xfId="2916"/>
    <cellStyle name="40% - Ênfase4 10 3 3" xfId="2140"/>
    <cellStyle name="40% - Ênfase4 10 4" xfId="963"/>
    <cellStyle name="40% - Ênfase4 10 4 2" xfId="2528"/>
    <cellStyle name="40% - Ênfase4 10 5" xfId="1752"/>
    <cellStyle name="40% - Ênfase4 11" xfId="199"/>
    <cellStyle name="40% - Ênfase4 11 2" xfId="386"/>
    <cellStyle name="40% - Ênfase4 11 2 2" xfId="775"/>
    <cellStyle name="40% - Ênfase4 11 2 2 2" xfId="1552"/>
    <cellStyle name="40% - Ênfase4 11 2 2 2 2" xfId="3117"/>
    <cellStyle name="40% - Ênfase4 11 2 2 3" xfId="2341"/>
    <cellStyle name="40% - Ênfase4 11 2 3" xfId="1164"/>
    <cellStyle name="40% - Ênfase4 11 2 3 2" xfId="2729"/>
    <cellStyle name="40% - Ênfase4 11 2 4" xfId="1953"/>
    <cellStyle name="40% - Ênfase4 11 3" xfId="588"/>
    <cellStyle name="40% - Ênfase4 11 3 2" xfId="1365"/>
    <cellStyle name="40% - Ênfase4 11 3 2 2" xfId="2930"/>
    <cellStyle name="40% - Ênfase4 11 3 3" xfId="2154"/>
    <cellStyle name="40% - Ênfase4 11 4" xfId="977"/>
    <cellStyle name="40% - Ênfase4 11 4 2" xfId="2542"/>
    <cellStyle name="40% - Ênfase4 11 5" xfId="1766"/>
    <cellStyle name="40% - Ênfase4 12" xfId="225"/>
    <cellStyle name="40% - Ênfase4 12 2" xfId="614"/>
    <cellStyle name="40% - Ênfase4 12 2 2" xfId="1391"/>
    <cellStyle name="40% - Ênfase4 12 2 2 2" xfId="2956"/>
    <cellStyle name="40% - Ênfase4 12 2 3" xfId="2180"/>
    <cellStyle name="40% - Ênfase4 12 3" xfId="1003"/>
    <cellStyle name="40% - Ênfase4 12 3 2" xfId="2568"/>
    <cellStyle name="40% - Ênfase4 12 4" xfId="1792"/>
    <cellStyle name="40% - Ênfase4 13" xfId="399"/>
    <cellStyle name="40% - Ênfase4 13 2" xfId="788"/>
    <cellStyle name="40% - Ênfase4 13 2 2" xfId="1565"/>
    <cellStyle name="40% - Ênfase4 13 2 2 2" xfId="3130"/>
    <cellStyle name="40% - Ênfase4 13 2 3" xfId="2354"/>
    <cellStyle name="40% - Ênfase4 13 3" xfId="1177"/>
    <cellStyle name="40% - Ênfase4 13 3 2" xfId="2742"/>
    <cellStyle name="40% - Ênfase4 13 4" xfId="1966"/>
    <cellStyle name="40% - Ênfase4 14" xfId="212"/>
    <cellStyle name="40% - Ênfase4 14 2" xfId="601"/>
    <cellStyle name="40% - Ênfase4 14 2 2" xfId="1378"/>
    <cellStyle name="40% - Ênfase4 14 2 2 2" xfId="2943"/>
    <cellStyle name="40% - Ênfase4 14 2 3" xfId="2167"/>
    <cellStyle name="40% - Ênfase4 14 3" xfId="990"/>
    <cellStyle name="40% - Ênfase4 14 3 2" xfId="2555"/>
    <cellStyle name="40% - Ênfase4 14 4" xfId="1779"/>
    <cellStyle name="40% - Ênfase4 15" xfId="412"/>
    <cellStyle name="40% - Ênfase4 15 2" xfId="801"/>
    <cellStyle name="40% - Ênfase4 15 2 2" xfId="1578"/>
    <cellStyle name="40% - Ênfase4 15 2 2 2" xfId="3143"/>
    <cellStyle name="40% - Ênfase4 15 2 3" xfId="2367"/>
    <cellStyle name="40% - Ênfase4 15 3" xfId="1190"/>
    <cellStyle name="40% - Ênfase4 15 3 2" xfId="2755"/>
    <cellStyle name="40% - Ênfase4 15 4" xfId="1979"/>
    <cellStyle name="40% - Ênfase4 16" xfId="426"/>
    <cellStyle name="40% - Ênfase4 16 2" xfId="1204"/>
    <cellStyle name="40% - Ênfase4 16 2 2" xfId="2769"/>
    <cellStyle name="40% - Ênfase4 16 3" xfId="1993"/>
    <cellStyle name="40% - Ênfase4 17" xfId="815"/>
    <cellStyle name="40% - Ênfase4 17 2" xfId="2381"/>
    <cellStyle name="40% - Ênfase4 18" xfId="1591"/>
    <cellStyle name="40% - Ênfase4 19" xfId="1605"/>
    <cellStyle name="40% - Ênfase4 2" xfId="51"/>
    <cellStyle name="40% - Ênfase4 2 2" xfId="105"/>
    <cellStyle name="40% - Ênfase4 2 2 2" xfId="292"/>
    <cellStyle name="40% - Ênfase4 2 2 2 2" xfId="681"/>
    <cellStyle name="40% - Ênfase4 2 2 2 2 2" xfId="1458"/>
    <cellStyle name="40% - Ênfase4 2 2 2 2 2 2" xfId="3023"/>
    <cellStyle name="40% - Ênfase4 2 2 2 2 3" xfId="2247"/>
    <cellStyle name="40% - Ênfase4 2 2 2 3" xfId="1070"/>
    <cellStyle name="40% - Ênfase4 2 2 2 3 2" xfId="2635"/>
    <cellStyle name="40% - Ênfase4 2 2 2 4" xfId="1859"/>
    <cellStyle name="40% - Ênfase4 2 2 3" xfId="494"/>
    <cellStyle name="40% - Ênfase4 2 2 3 2" xfId="1271"/>
    <cellStyle name="40% - Ênfase4 2 2 3 2 2" xfId="2836"/>
    <cellStyle name="40% - Ênfase4 2 2 3 3" xfId="2060"/>
    <cellStyle name="40% - Ênfase4 2 2 4" xfId="883"/>
    <cellStyle name="40% - Ênfase4 2 2 4 2" xfId="2448"/>
    <cellStyle name="40% - Ênfase4 2 2 5" xfId="1672"/>
    <cellStyle name="40% - Ênfase4 2 3" xfId="239"/>
    <cellStyle name="40% - Ênfase4 2 3 2" xfId="628"/>
    <cellStyle name="40% - Ênfase4 2 3 2 2" xfId="1405"/>
    <cellStyle name="40% - Ênfase4 2 3 2 2 2" xfId="2970"/>
    <cellStyle name="40% - Ênfase4 2 3 2 3" xfId="2194"/>
    <cellStyle name="40% - Ênfase4 2 3 3" xfId="1017"/>
    <cellStyle name="40% - Ênfase4 2 3 3 2" xfId="2582"/>
    <cellStyle name="40% - Ênfase4 2 3 4" xfId="1806"/>
    <cellStyle name="40% - Ênfase4 2 4" xfId="441"/>
    <cellStyle name="40% - Ênfase4 2 4 2" xfId="1218"/>
    <cellStyle name="40% - Ênfase4 2 4 2 2" xfId="2783"/>
    <cellStyle name="40% - Ênfase4 2 4 3" xfId="2007"/>
    <cellStyle name="40% - Ênfase4 2 5" xfId="830"/>
    <cellStyle name="40% - Ênfase4 2 5 2" xfId="2395"/>
    <cellStyle name="40% - Ênfase4 2 6" xfId="1619"/>
    <cellStyle name="40% - Ênfase4 3" xfId="64"/>
    <cellStyle name="40% - Ênfase4 3 2" xfId="118"/>
    <cellStyle name="40% - Ênfase4 3 2 2" xfId="305"/>
    <cellStyle name="40% - Ênfase4 3 2 2 2" xfId="694"/>
    <cellStyle name="40% - Ênfase4 3 2 2 2 2" xfId="1471"/>
    <cellStyle name="40% - Ênfase4 3 2 2 2 2 2" xfId="3036"/>
    <cellStyle name="40% - Ênfase4 3 2 2 2 3" xfId="2260"/>
    <cellStyle name="40% - Ênfase4 3 2 2 3" xfId="1083"/>
    <cellStyle name="40% - Ênfase4 3 2 2 3 2" xfId="2648"/>
    <cellStyle name="40% - Ênfase4 3 2 2 4" xfId="1872"/>
    <cellStyle name="40% - Ênfase4 3 2 3" xfId="507"/>
    <cellStyle name="40% - Ênfase4 3 2 3 2" xfId="1284"/>
    <cellStyle name="40% - Ênfase4 3 2 3 2 2" xfId="2849"/>
    <cellStyle name="40% - Ênfase4 3 2 3 3" xfId="2073"/>
    <cellStyle name="40% - Ênfase4 3 2 4" xfId="896"/>
    <cellStyle name="40% - Ênfase4 3 2 4 2" xfId="2461"/>
    <cellStyle name="40% - Ênfase4 3 2 5" xfId="1685"/>
    <cellStyle name="40% - Ênfase4 3 3" xfId="252"/>
    <cellStyle name="40% - Ênfase4 3 3 2" xfId="641"/>
    <cellStyle name="40% - Ênfase4 3 3 2 2" xfId="1418"/>
    <cellStyle name="40% - Ênfase4 3 3 2 2 2" xfId="2983"/>
    <cellStyle name="40% - Ênfase4 3 3 2 3" xfId="2207"/>
    <cellStyle name="40% - Ênfase4 3 3 3" xfId="1030"/>
    <cellStyle name="40% - Ênfase4 3 3 3 2" xfId="2595"/>
    <cellStyle name="40% - Ênfase4 3 3 4" xfId="1819"/>
    <cellStyle name="40% - Ênfase4 3 4" xfId="454"/>
    <cellStyle name="40% - Ênfase4 3 4 2" xfId="1231"/>
    <cellStyle name="40% - Ênfase4 3 4 2 2" xfId="2796"/>
    <cellStyle name="40% - Ênfase4 3 4 3" xfId="2020"/>
    <cellStyle name="40% - Ênfase4 3 5" xfId="843"/>
    <cellStyle name="40% - Ênfase4 3 5 2" xfId="2408"/>
    <cellStyle name="40% - Ênfase4 3 6" xfId="1632"/>
    <cellStyle name="40% - Ênfase4 4" xfId="91"/>
    <cellStyle name="40% - Ênfase4 4 2" xfId="278"/>
    <cellStyle name="40% - Ênfase4 4 2 2" xfId="667"/>
    <cellStyle name="40% - Ênfase4 4 2 2 2" xfId="1444"/>
    <cellStyle name="40% - Ênfase4 4 2 2 2 2" xfId="3009"/>
    <cellStyle name="40% - Ênfase4 4 2 2 3" xfId="2233"/>
    <cellStyle name="40% - Ênfase4 4 2 3" xfId="1056"/>
    <cellStyle name="40% - Ênfase4 4 2 3 2" xfId="2621"/>
    <cellStyle name="40% - Ênfase4 4 2 4" xfId="1845"/>
    <cellStyle name="40% - Ênfase4 4 3" xfId="480"/>
    <cellStyle name="40% - Ênfase4 4 3 2" xfId="1257"/>
    <cellStyle name="40% - Ênfase4 4 3 2 2" xfId="2822"/>
    <cellStyle name="40% - Ênfase4 4 3 3" xfId="2046"/>
    <cellStyle name="40% - Ênfase4 4 4" xfId="869"/>
    <cellStyle name="40% - Ênfase4 4 4 2" xfId="2434"/>
    <cellStyle name="40% - Ênfase4 4 5" xfId="1658"/>
    <cellStyle name="40% - Ênfase4 5" xfId="77"/>
    <cellStyle name="40% - Ênfase4 5 2" xfId="265"/>
    <cellStyle name="40% - Ênfase4 5 2 2" xfId="654"/>
    <cellStyle name="40% - Ênfase4 5 2 2 2" xfId="1431"/>
    <cellStyle name="40% - Ênfase4 5 2 2 2 2" xfId="2996"/>
    <cellStyle name="40% - Ênfase4 5 2 2 3" xfId="2220"/>
    <cellStyle name="40% - Ênfase4 5 2 3" xfId="1043"/>
    <cellStyle name="40% - Ênfase4 5 2 3 2" xfId="2608"/>
    <cellStyle name="40% - Ênfase4 5 2 4" xfId="1832"/>
    <cellStyle name="40% - Ênfase4 5 3" xfId="467"/>
    <cellStyle name="40% - Ênfase4 5 3 2" xfId="1244"/>
    <cellStyle name="40% - Ênfase4 5 3 2 2" xfId="2809"/>
    <cellStyle name="40% - Ênfase4 5 3 3" xfId="2033"/>
    <cellStyle name="40% - Ênfase4 5 4" xfId="856"/>
    <cellStyle name="40% - Ênfase4 5 4 2" xfId="2421"/>
    <cellStyle name="40% - Ênfase4 5 5" xfId="1645"/>
    <cellStyle name="40% - Ênfase4 6" xfId="131"/>
    <cellStyle name="40% - Ênfase4 6 2" xfId="318"/>
    <cellStyle name="40% - Ênfase4 6 2 2" xfId="707"/>
    <cellStyle name="40% - Ênfase4 6 2 2 2" xfId="1484"/>
    <cellStyle name="40% - Ênfase4 6 2 2 2 2" xfId="3049"/>
    <cellStyle name="40% - Ênfase4 6 2 2 3" xfId="2273"/>
    <cellStyle name="40% - Ênfase4 6 2 3" xfId="1096"/>
    <cellStyle name="40% - Ênfase4 6 2 3 2" xfId="2661"/>
    <cellStyle name="40% - Ênfase4 6 2 4" xfId="1885"/>
    <cellStyle name="40% - Ênfase4 6 3" xfId="520"/>
    <cellStyle name="40% - Ênfase4 6 3 2" xfId="1297"/>
    <cellStyle name="40% - Ênfase4 6 3 2 2" xfId="2862"/>
    <cellStyle name="40% - Ênfase4 6 3 3" xfId="2086"/>
    <cellStyle name="40% - Ênfase4 6 4" xfId="909"/>
    <cellStyle name="40% - Ênfase4 6 4 2" xfId="2474"/>
    <cellStyle name="40% - Ênfase4 6 5" xfId="1698"/>
    <cellStyle name="40% - Ênfase4 7" xfId="145"/>
    <cellStyle name="40% - Ênfase4 7 2" xfId="332"/>
    <cellStyle name="40% - Ênfase4 7 2 2" xfId="721"/>
    <cellStyle name="40% - Ênfase4 7 2 2 2" xfId="1498"/>
    <cellStyle name="40% - Ênfase4 7 2 2 2 2" xfId="3063"/>
    <cellStyle name="40% - Ênfase4 7 2 2 3" xfId="2287"/>
    <cellStyle name="40% - Ênfase4 7 2 3" xfId="1110"/>
    <cellStyle name="40% - Ênfase4 7 2 3 2" xfId="2675"/>
    <cellStyle name="40% - Ênfase4 7 2 4" xfId="1899"/>
    <cellStyle name="40% - Ênfase4 7 3" xfId="534"/>
    <cellStyle name="40% - Ênfase4 7 3 2" xfId="1311"/>
    <cellStyle name="40% - Ênfase4 7 3 2 2" xfId="2876"/>
    <cellStyle name="40% - Ênfase4 7 3 3" xfId="2100"/>
    <cellStyle name="40% - Ênfase4 7 4" xfId="923"/>
    <cellStyle name="40% - Ênfase4 7 4 2" xfId="2488"/>
    <cellStyle name="40% - Ênfase4 7 5" xfId="1712"/>
    <cellStyle name="40% - Ênfase4 8" xfId="158"/>
    <cellStyle name="40% - Ênfase4 8 2" xfId="345"/>
    <cellStyle name="40% - Ênfase4 8 2 2" xfId="734"/>
    <cellStyle name="40% - Ênfase4 8 2 2 2" xfId="1511"/>
    <cellStyle name="40% - Ênfase4 8 2 2 2 2" xfId="3076"/>
    <cellStyle name="40% - Ênfase4 8 2 2 3" xfId="2300"/>
    <cellStyle name="40% - Ênfase4 8 2 3" xfId="1123"/>
    <cellStyle name="40% - Ênfase4 8 2 3 2" xfId="2688"/>
    <cellStyle name="40% - Ênfase4 8 2 4" xfId="1912"/>
    <cellStyle name="40% - Ênfase4 8 3" xfId="547"/>
    <cellStyle name="40% - Ênfase4 8 3 2" xfId="1324"/>
    <cellStyle name="40% - Ênfase4 8 3 2 2" xfId="2889"/>
    <cellStyle name="40% - Ênfase4 8 3 3" xfId="2113"/>
    <cellStyle name="40% - Ênfase4 8 4" xfId="936"/>
    <cellStyle name="40% - Ênfase4 8 4 2" xfId="2501"/>
    <cellStyle name="40% - Ênfase4 8 5" xfId="1725"/>
    <cellStyle name="40% - Ênfase4 9" xfId="171"/>
    <cellStyle name="40% - Ênfase4 9 2" xfId="358"/>
    <cellStyle name="40% - Ênfase4 9 2 2" xfId="747"/>
    <cellStyle name="40% - Ênfase4 9 2 2 2" xfId="1524"/>
    <cellStyle name="40% - Ênfase4 9 2 2 2 2" xfId="3089"/>
    <cellStyle name="40% - Ênfase4 9 2 2 3" xfId="2313"/>
    <cellStyle name="40% - Ênfase4 9 2 3" xfId="1136"/>
    <cellStyle name="40% - Ênfase4 9 2 3 2" xfId="2701"/>
    <cellStyle name="40% - Ênfase4 9 2 4" xfId="1925"/>
    <cellStyle name="40% - Ênfase4 9 3" xfId="560"/>
    <cellStyle name="40% - Ênfase4 9 3 2" xfId="1337"/>
    <cellStyle name="40% - Ênfase4 9 3 2 2" xfId="2902"/>
    <cellStyle name="40% - Ênfase4 9 3 3" xfId="2126"/>
    <cellStyle name="40% - Ênfase4 9 4" xfId="949"/>
    <cellStyle name="40% - Ênfase4 9 4 2" xfId="2514"/>
    <cellStyle name="40% - Ênfase4 9 5" xfId="1738"/>
    <cellStyle name="40% - Ênfase5" xfId="36" builtinId="47" customBuiltin="1"/>
    <cellStyle name="40% - Ênfase5 10" xfId="187"/>
    <cellStyle name="40% - Ênfase5 10 2" xfId="374"/>
    <cellStyle name="40% - Ênfase5 10 2 2" xfId="763"/>
    <cellStyle name="40% - Ênfase5 10 2 2 2" xfId="1540"/>
    <cellStyle name="40% - Ênfase5 10 2 2 2 2" xfId="3105"/>
    <cellStyle name="40% - Ênfase5 10 2 2 3" xfId="2329"/>
    <cellStyle name="40% - Ênfase5 10 2 3" xfId="1152"/>
    <cellStyle name="40% - Ênfase5 10 2 3 2" xfId="2717"/>
    <cellStyle name="40% - Ênfase5 10 2 4" xfId="1941"/>
    <cellStyle name="40% - Ênfase5 10 3" xfId="576"/>
    <cellStyle name="40% - Ênfase5 10 3 2" xfId="1353"/>
    <cellStyle name="40% - Ênfase5 10 3 2 2" xfId="2918"/>
    <cellStyle name="40% - Ênfase5 10 3 3" xfId="2142"/>
    <cellStyle name="40% - Ênfase5 10 4" xfId="965"/>
    <cellStyle name="40% - Ênfase5 10 4 2" xfId="2530"/>
    <cellStyle name="40% - Ênfase5 10 5" xfId="1754"/>
    <cellStyle name="40% - Ênfase5 11" xfId="201"/>
    <cellStyle name="40% - Ênfase5 11 2" xfId="388"/>
    <cellStyle name="40% - Ênfase5 11 2 2" xfId="777"/>
    <cellStyle name="40% - Ênfase5 11 2 2 2" xfId="1554"/>
    <cellStyle name="40% - Ênfase5 11 2 2 2 2" xfId="3119"/>
    <cellStyle name="40% - Ênfase5 11 2 2 3" xfId="2343"/>
    <cellStyle name="40% - Ênfase5 11 2 3" xfId="1166"/>
    <cellStyle name="40% - Ênfase5 11 2 3 2" xfId="2731"/>
    <cellStyle name="40% - Ênfase5 11 2 4" xfId="1955"/>
    <cellStyle name="40% - Ênfase5 11 3" xfId="590"/>
    <cellStyle name="40% - Ênfase5 11 3 2" xfId="1367"/>
    <cellStyle name="40% - Ênfase5 11 3 2 2" xfId="2932"/>
    <cellStyle name="40% - Ênfase5 11 3 3" xfId="2156"/>
    <cellStyle name="40% - Ênfase5 11 4" xfId="979"/>
    <cellStyle name="40% - Ênfase5 11 4 2" xfId="2544"/>
    <cellStyle name="40% - Ênfase5 11 5" xfId="1768"/>
    <cellStyle name="40% - Ênfase5 12" xfId="227"/>
    <cellStyle name="40% - Ênfase5 12 2" xfId="616"/>
    <cellStyle name="40% - Ênfase5 12 2 2" xfId="1393"/>
    <cellStyle name="40% - Ênfase5 12 2 2 2" xfId="2958"/>
    <cellStyle name="40% - Ênfase5 12 2 3" xfId="2182"/>
    <cellStyle name="40% - Ênfase5 12 3" xfId="1005"/>
    <cellStyle name="40% - Ênfase5 12 3 2" xfId="2570"/>
    <cellStyle name="40% - Ênfase5 12 4" xfId="1794"/>
    <cellStyle name="40% - Ênfase5 13" xfId="401"/>
    <cellStyle name="40% - Ênfase5 13 2" xfId="790"/>
    <cellStyle name="40% - Ênfase5 13 2 2" xfId="1567"/>
    <cellStyle name="40% - Ênfase5 13 2 2 2" xfId="3132"/>
    <cellStyle name="40% - Ênfase5 13 2 3" xfId="2356"/>
    <cellStyle name="40% - Ênfase5 13 3" xfId="1179"/>
    <cellStyle name="40% - Ênfase5 13 3 2" xfId="2744"/>
    <cellStyle name="40% - Ênfase5 13 4" xfId="1968"/>
    <cellStyle name="40% - Ênfase5 14" xfId="214"/>
    <cellStyle name="40% - Ênfase5 14 2" xfId="603"/>
    <cellStyle name="40% - Ênfase5 14 2 2" xfId="1380"/>
    <cellStyle name="40% - Ênfase5 14 2 2 2" xfId="2945"/>
    <cellStyle name="40% - Ênfase5 14 2 3" xfId="2169"/>
    <cellStyle name="40% - Ênfase5 14 3" xfId="992"/>
    <cellStyle name="40% - Ênfase5 14 3 2" xfId="2557"/>
    <cellStyle name="40% - Ênfase5 14 4" xfId="1781"/>
    <cellStyle name="40% - Ênfase5 15" xfId="414"/>
    <cellStyle name="40% - Ênfase5 15 2" xfId="803"/>
    <cellStyle name="40% - Ênfase5 15 2 2" xfId="1580"/>
    <cellStyle name="40% - Ênfase5 15 2 2 2" xfId="3145"/>
    <cellStyle name="40% - Ênfase5 15 2 3" xfId="2369"/>
    <cellStyle name="40% - Ênfase5 15 3" xfId="1192"/>
    <cellStyle name="40% - Ênfase5 15 3 2" xfId="2757"/>
    <cellStyle name="40% - Ênfase5 15 4" xfId="1981"/>
    <cellStyle name="40% - Ênfase5 16" xfId="428"/>
    <cellStyle name="40% - Ênfase5 16 2" xfId="1206"/>
    <cellStyle name="40% - Ênfase5 16 2 2" xfId="2771"/>
    <cellStyle name="40% - Ênfase5 16 3" xfId="1995"/>
    <cellStyle name="40% - Ênfase5 17" xfId="817"/>
    <cellStyle name="40% - Ênfase5 17 2" xfId="2383"/>
    <cellStyle name="40% - Ênfase5 18" xfId="1593"/>
    <cellStyle name="40% - Ênfase5 19" xfId="1607"/>
    <cellStyle name="40% - Ênfase5 2" xfId="53"/>
    <cellStyle name="40% - Ênfase5 2 2" xfId="107"/>
    <cellStyle name="40% - Ênfase5 2 2 2" xfId="294"/>
    <cellStyle name="40% - Ênfase5 2 2 2 2" xfId="683"/>
    <cellStyle name="40% - Ênfase5 2 2 2 2 2" xfId="1460"/>
    <cellStyle name="40% - Ênfase5 2 2 2 2 2 2" xfId="3025"/>
    <cellStyle name="40% - Ênfase5 2 2 2 2 3" xfId="2249"/>
    <cellStyle name="40% - Ênfase5 2 2 2 3" xfId="1072"/>
    <cellStyle name="40% - Ênfase5 2 2 2 3 2" xfId="2637"/>
    <cellStyle name="40% - Ênfase5 2 2 2 4" xfId="1861"/>
    <cellStyle name="40% - Ênfase5 2 2 3" xfId="496"/>
    <cellStyle name="40% - Ênfase5 2 2 3 2" xfId="1273"/>
    <cellStyle name="40% - Ênfase5 2 2 3 2 2" xfId="2838"/>
    <cellStyle name="40% - Ênfase5 2 2 3 3" xfId="2062"/>
    <cellStyle name="40% - Ênfase5 2 2 4" xfId="885"/>
    <cellStyle name="40% - Ênfase5 2 2 4 2" xfId="2450"/>
    <cellStyle name="40% - Ênfase5 2 2 5" xfId="1674"/>
    <cellStyle name="40% - Ênfase5 2 3" xfId="241"/>
    <cellStyle name="40% - Ênfase5 2 3 2" xfId="630"/>
    <cellStyle name="40% - Ênfase5 2 3 2 2" xfId="1407"/>
    <cellStyle name="40% - Ênfase5 2 3 2 2 2" xfId="2972"/>
    <cellStyle name="40% - Ênfase5 2 3 2 3" xfId="2196"/>
    <cellStyle name="40% - Ênfase5 2 3 3" xfId="1019"/>
    <cellStyle name="40% - Ênfase5 2 3 3 2" xfId="2584"/>
    <cellStyle name="40% - Ênfase5 2 3 4" xfId="1808"/>
    <cellStyle name="40% - Ênfase5 2 4" xfId="443"/>
    <cellStyle name="40% - Ênfase5 2 4 2" xfId="1220"/>
    <cellStyle name="40% - Ênfase5 2 4 2 2" xfId="2785"/>
    <cellStyle name="40% - Ênfase5 2 4 3" xfId="2009"/>
    <cellStyle name="40% - Ênfase5 2 5" xfId="832"/>
    <cellStyle name="40% - Ênfase5 2 5 2" xfId="2397"/>
    <cellStyle name="40% - Ênfase5 2 6" xfId="1621"/>
    <cellStyle name="40% - Ênfase5 3" xfId="66"/>
    <cellStyle name="40% - Ênfase5 3 2" xfId="120"/>
    <cellStyle name="40% - Ênfase5 3 2 2" xfId="307"/>
    <cellStyle name="40% - Ênfase5 3 2 2 2" xfId="696"/>
    <cellStyle name="40% - Ênfase5 3 2 2 2 2" xfId="1473"/>
    <cellStyle name="40% - Ênfase5 3 2 2 2 2 2" xfId="3038"/>
    <cellStyle name="40% - Ênfase5 3 2 2 2 3" xfId="2262"/>
    <cellStyle name="40% - Ênfase5 3 2 2 3" xfId="1085"/>
    <cellStyle name="40% - Ênfase5 3 2 2 3 2" xfId="2650"/>
    <cellStyle name="40% - Ênfase5 3 2 2 4" xfId="1874"/>
    <cellStyle name="40% - Ênfase5 3 2 3" xfId="509"/>
    <cellStyle name="40% - Ênfase5 3 2 3 2" xfId="1286"/>
    <cellStyle name="40% - Ênfase5 3 2 3 2 2" xfId="2851"/>
    <cellStyle name="40% - Ênfase5 3 2 3 3" xfId="2075"/>
    <cellStyle name="40% - Ênfase5 3 2 4" xfId="898"/>
    <cellStyle name="40% - Ênfase5 3 2 4 2" xfId="2463"/>
    <cellStyle name="40% - Ênfase5 3 2 5" xfId="1687"/>
    <cellStyle name="40% - Ênfase5 3 3" xfId="254"/>
    <cellStyle name="40% - Ênfase5 3 3 2" xfId="643"/>
    <cellStyle name="40% - Ênfase5 3 3 2 2" xfId="1420"/>
    <cellStyle name="40% - Ênfase5 3 3 2 2 2" xfId="2985"/>
    <cellStyle name="40% - Ênfase5 3 3 2 3" xfId="2209"/>
    <cellStyle name="40% - Ênfase5 3 3 3" xfId="1032"/>
    <cellStyle name="40% - Ênfase5 3 3 3 2" xfId="2597"/>
    <cellStyle name="40% - Ênfase5 3 3 4" xfId="1821"/>
    <cellStyle name="40% - Ênfase5 3 4" xfId="456"/>
    <cellStyle name="40% - Ênfase5 3 4 2" xfId="1233"/>
    <cellStyle name="40% - Ênfase5 3 4 2 2" xfId="2798"/>
    <cellStyle name="40% - Ênfase5 3 4 3" xfId="2022"/>
    <cellStyle name="40% - Ênfase5 3 5" xfId="845"/>
    <cellStyle name="40% - Ênfase5 3 5 2" xfId="2410"/>
    <cellStyle name="40% - Ênfase5 3 6" xfId="1634"/>
    <cellStyle name="40% - Ênfase5 4" xfId="93"/>
    <cellStyle name="40% - Ênfase5 4 2" xfId="280"/>
    <cellStyle name="40% - Ênfase5 4 2 2" xfId="669"/>
    <cellStyle name="40% - Ênfase5 4 2 2 2" xfId="1446"/>
    <cellStyle name="40% - Ênfase5 4 2 2 2 2" xfId="3011"/>
    <cellStyle name="40% - Ênfase5 4 2 2 3" xfId="2235"/>
    <cellStyle name="40% - Ênfase5 4 2 3" xfId="1058"/>
    <cellStyle name="40% - Ênfase5 4 2 3 2" xfId="2623"/>
    <cellStyle name="40% - Ênfase5 4 2 4" xfId="1847"/>
    <cellStyle name="40% - Ênfase5 4 3" xfId="482"/>
    <cellStyle name="40% - Ênfase5 4 3 2" xfId="1259"/>
    <cellStyle name="40% - Ênfase5 4 3 2 2" xfId="2824"/>
    <cellStyle name="40% - Ênfase5 4 3 3" xfId="2048"/>
    <cellStyle name="40% - Ênfase5 4 4" xfId="871"/>
    <cellStyle name="40% - Ênfase5 4 4 2" xfId="2436"/>
    <cellStyle name="40% - Ênfase5 4 5" xfId="1660"/>
    <cellStyle name="40% - Ênfase5 5" xfId="79"/>
    <cellStyle name="40% - Ênfase5 5 2" xfId="267"/>
    <cellStyle name="40% - Ênfase5 5 2 2" xfId="656"/>
    <cellStyle name="40% - Ênfase5 5 2 2 2" xfId="1433"/>
    <cellStyle name="40% - Ênfase5 5 2 2 2 2" xfId="2998"/>
    <cellStyle name="40% - Ênfase5 5 2 2 3" xfId="2222"/>
    <cellStyle name="40% - Ênfase5 5 2 3" xfId="1045"/>
    <cellStyle name="40% - Ênfase5 5 2 3 2" xfId="2610"/>
    <cellStyle name="40% - Ênfase5 5 2 4" xfId="1834"/>
    <cellStyle name="40% - Ênfase5 5 3" xfId="469"/>
    <cellStyle name="40% - Ênfase5 5 3 2" xfId="1246"/>
    <cellStyle name="40% - Ênfase5 5 3 2 2" xfId="2811"/>
    <cellStyle name="40% - Ênfase5 5 3 3" xfId="2035"/>
    <cellStyle name="40% - Ênfase5 5 4" xfId="858"/>
    <cellStyle name="40% - Ênfase5 5 4 2" xfId="2423"/>
    <cellStyle name="40% - Ênfase5 5 5" xfId="1647"/>
    <cellStyle name="40% - Ênfase5 6" xfId="133"/>
    <cellStyle name="40% - Ênfase5 6 2" xfId="320"/>
    <cellStyle name="40% - Ênfase5 6 2 2" xfId="709"/>
    <cellStyle name="40% - Ênfase5 6 2 2 2" xfId="1486"/>
    <cellStyle name="40% - Ênfase5 6 2 2 2 2" xfId="3051"/>
    <cellStyle name="40% - Ênfase5 6 2 2 3" xfId="2275"/>
    <cellStyle name="40% - Ênfase5 6 2 3" xfId="1098"/>
    <cellStyle name="40% - Ênfase5 6 2 3 2" xfId="2663"/>
    <cellStyle name="40% - Ênfase5 6 2 4" xfId="1887"/>
    <cellStyle name="40% - Ênfase5 6 3" xfId="522"/>
    <cellStyle name="40% - Ênfase5 6 3 2" xfId="1299"/>
    <cellStyle name="40% - Ênfase5 6 3 2 2" xfId="2864"/>
    <cellStyle name="40% - Ênfase5 6 3 3" xfId="2088"/>
    <cellStyle name="40% - Ênfase5 6 4" xfId="911"/>
    <cellStyle name="40% - Ênfase5 6 4 2" xfId="2476"/>
    <cellStyle name="40% - Ênfase5 6 5" xfId="1700"/>
    <cellStyle name="40% - Ênfase5 7" xfId="147"/>
    <cellStyle name="40% - Ênfase5 7 2" xfId="334"/>
    <cellStyle name="40% - Ênfase5 7 2 2" xfId="723"/>
    <cellStyle name="40% - Ênfase5 7 2 2 2" xfId="1500"/>
    <cellStyle name="40% - Ênfase5 7 2 2 2 2" xfId="3065"/>
    <cellStyle name="40% - Ênfase5 7 2 2 3" xfId="2289"/>
    <cellStyle name="40% - Ênfase5 7 2 3" xfId="1112"/>
    <cellStyle name="40% - Ênfase5 7 2 3 2" xfId="2677"/>
    <cellStyle name="40% - Ênfase5 7 2 4" xfId="1901"/>
    <cellStyle name="40% - Ênfase5 7 3" xfId="536"/>
    <cellStyle name="40% - Ênfase5 7 3 2" xfId="1313"/>
    <cellStyle name="40% - Ênfase5 7 3 2 2" xfId="2878"/>
    <cellStyle name="40% - Ênfase5 7 3 3" xfId="2102"/>
    <cellStyle name="40% - Ênfase5 7 4" xfId="925"/>
    <cellStyle name="40% - Ênfase5 7 4 2" xfId="2490"/>
    <cellStyle name="40% - Ênfase5 7 5" xfId="1714"/>
    <cellStyle name="40% - Ênfase5 8" xfId="160"/>
    <cellStyle name="40% - Ênfase5 8 2" xfId="347"/>
    <cellStyle name="40% - Ênfase5 8 2 2" xfId="736"/>
    <cellStyle name="40% - Ênfase5 8 2 2 2" xfId="1513"/>
    <cellStyle name="40% - Ênfase5 8 2 2 2 2" xfId="3078"/>
    <cellStyle name="40% - Ênfase5 8 2 2 3" xfId="2302"/>
    <cellStyle name="40% - Ênfase5 8 2 3" xfId="1125"/>
    <cellStyle name="40% - Ênfase5 8 2 3 2" xfId="2690"/>
    <cellStyle name="40% - Ênfase5 8 2 4" xfId="1914"/>
    <cellStyle name="40% - Ênfase5 8 3" xfId="549"/>
    <cellStyle name="40% - Ênfase5 8 3 2" xfId="1326"/>
    <cellStyle name="40% - Ênfase5 8 3 2 2" xfId="2891"/>
    <cellStyle name="40% - Ênfase5 8 3 3" xfId="2115"/>
    <cellStyle name="40% - Ênfase5 8 4" xfId="938"/>
    <cellStyle name="40% - Ênfase5 8 4 2" xfId="2503"/>
    <cellStyle name="40% - Ênfase5 8 5" xfId="1727"/>
    <cellStyle name="40% - Ênfase5 9" xfId="173"/>
    <cellStyle name="40% - Ênfase5 9 2" xfId="360"/>
    <cellStyle name="40% - Ênfase5 9 2 2" xfId="749"/>
    <cellStyle name="40% - Ênfase5 9 2 2 2" xfId="1526"/>
    <cellStyle name="40% - Ênfase5 9 2 2 2 2" xfId="3091"/>
    <cellStyle name="40% - Ênfase5 9 2 2 3" xfId="2315"/>
    <cellStyle name="40% - Ênfase5 9 2 3" xfId="1138"/>
    <cellStyle name="40% - Ênfase5 9 2 3 2" xfId="2703"/>
    <cellStyle name="40% - Ênfase5 9 2 4" xfId="1927"/>
    <cellStyle name="40% - Ênfase5 9 3" xfId="562"/>
    <cellStyle name="40% - Ênfase5 9 3 2" xfId="1339"/>
    <cellStyle name="40% - Ênfase5 9 3 2 2" xfId="2904"/>
    <cellStyle name="40% - Ênfase5 9 3 3" xfId="2128"/>
    <cellStyle name="40% - Ênfase5 9 4" xfId="951"/>
    <cellStyle name="40% - Ênfase5 9 4 2" xfId="2516"/>
    <cellStyle name="40% - Ênfase5 9 5" xfId="1740"/>
    <cellStyle name="40% - Ênfase6" xfId="40" builtinId="51" customBuiltin="1"/>
    <cellStyle name="40% - Ênfase6 10" xfId="189"/>
    <cellStyle name="40% - Ênfase6 10 2" xfId="376"/>
    <cellStyle name="40% - Ênfase6 10 2 2" xfId="765"/>
    <cellStyle name="40% - Ênfase6 10 2 2 2" xfId="1542"/>
    <cellStyle name="40% - Ênfase6 10 2 2 2 2" xfId="3107"/>
    <cellStyle name="40% - Ênfase6 10 2 2 3" xfId="2331"/>
    <cellStyle name="40% - Ênfase6 10 2 3" xfId="1154"/>
    <cellStyle name="40% - Ênfase6 10 2 3 2" xfId="2719"/>
    <cellStyle name="40% - Ênfase6 10 2 4" xfId="1943"/>
    <cellStyle name="40% - Ênfase6 10 3" xfId="578"/>
    <cellStyle name="40% - Ênfase6 10 3 2" xfId="1355"/>
    <cellStyle name="40% - Ênfase6 10 3 2 2" xfId="2920"/>
    <cellStyle name="40% - Ênfase6 10 3 3" xfId="2144"/>
    <cellStyle name="40% - Ênfase6 10 4" xfId="967"/>
    <cellStyle name="40% - Ênfase6 10 4 2" xfId="2532"/>
    <cellStyle name="40% - Ênfase6 10 5" xfId="1756"/>
    <cellStyle name="40% - Ênfase6 11" xfId="203"/>
    <cellStyle name="40% - Ênfase6 11 2" xfId="390"/>
    <cellStyle name="40% - Ênfase6 11 2 2" xfId="779"/>
    <cellStyle name="40% - Ênfase6 11 2 2 2" xfId="1556"/>
    <cellStyle name="40% - Ênfase6 11 2 2 2 2" xfId="3121"/>
    <cellStyle name="40% - Ênfase6 11 2 2 3" xfId="2345"/>
    <cellStyle name="40% - Ênfase6 11 2 3" xfId="1168"/>
    <cellStyle name="40% - Ênfase6 11 2 3 2" xfId="2733"/>
    <cellStyle name="40% - Ênfase6 11 2 4" xfId="1957"/>
    <cellStyle name="40% - Ênfase6 11 3" xfId="592"/>
    <cellStyle name="40% - Ênfase6 11 3 2" xfId="1369"/>
    <cellStyle name="40% - Ênfase6 11 3 2 2" xfId="2934"/>
    <cellStyle name="40% - Ênfase6 11 3 3" xfId="2158"/>
    <cellStyle name="40% - Ênfase6 11 4" xfId="981"/>
    <cellStyle name="40% - Ênfase6 11 4 2" xfId="2546"/>
    <cellStyle name="40% - Ênfase6 11 5" xfId="1770"/>
    <cellStyle name="40% - Ênfase6 12" xfId="229"/>
    <cellStyle name="40% - Ênfase6 12 2" xfId="618"/>
    <cellStyle name="40% - Ênfase6 12 2 2" xfId="1395"/>
    <cellStyle name="40% - Ênfase6 12 2 2 2" xfId="2960"/>
    <cellStyle name="40% - Ênfase6 12 2 3" xfId="2184"/>
    <cellStyle name="40% - Ênfase6 12 3" xfId="1007"/>
    <cellStyle name="40% - Ênfase6 12 3 2" xfId="2572"/>
    <cellStyle name="40% - Ênfase6 12 4" xfId="1796"/>
    <cellStyle name="40% - Ênfase6 13" xfId="403"/>
    <cellStyle name="40% - Ênfase6 13 2" xfId="792"/>
    <cellStyle name="40% - Ênfase6 13 2 2" xfId="1569"/>
    <cellStyle name="40% - Ênfase6 13 2 2 2" xfId="3134"/>
    <cellStyle name="40% - Ênfase6 13 2 3" xfId="2358"/>
    <cellStyle name="40% - Ênfase6 13 3" xfId="1181"/>
    <cellStyle name="40% - Ênfase6 13 3 2" xfId="2746"/>
    <cellStyle name="40% - Ênfase6 13 4" xfId="1970"/>
    <cellStyle name="40% - Ênfase6 14" xfId="216"/>
    <cellStyle name="40% - Ênfase6 14 2" xfId="605"/>
    <cellStyle name="40% - Ênfase6 14 2 2" xfId="1382"/>
    <cellStyle name="40% - Ênfase6 14 2 2 2" xfId="2947"/>
    <cellStyle name="40% - Ênfase6 14 2 3" xfId="2171"/>
    <cellStyle name="40% - Ênfase6 14 3" xfId="994"/>
    <cellStyle name="40% - Ênfase6 14 3 2" xfId="2559"/>
    <cellStyle name="40% - Ênfase6 14 4" xfId="1783"/>
    <cellStyle name="40% - Ênfase6 15" xfId="416"/>
    <cellStyle name="40% - Ênfase6 15 2" xfId="805"/>
    <cellStyle name="40% - Ênfase6 15 2 2" xfId="1582"/>
    <cellStyle name="40% - Ênfase6 15 2 2 2" xfId="3147"/>
    <cellStyle name="40% - Ênfase6 15 2 3" xfId="2371"/>
    <cellStyle name="40% - Ênfase6 15 3" xfId="1194"/>
    <cellStyle name="40% - Ênfase6 15 3 2" xfId="2759"/>
    <cellStyle name="40% - Ênfase6 15 4" xfId="1983"/>
    <cellStyle name="40% - Ênfase6 16" xfId="430"/>
    <cellStyle name="40% - Ênfase6 16 2" xfId="1208"/>
    <cellStyle name="40% - Ênfase6 16 2 2" xfId="2773"/>
    <cellStyle name="40% - Ênfase6 16 3" xfId="1997"/>
    <cellStyle name="40% - Ênfase6 17" xfId="819"/>
    <cellStyle name="40% - Ênfase6 17 2" xfId="2385"/>
    <cellStyle name="40% - Ênfase6 18" xfId="1595"/>
    <cellStyle name="40% - Ênfase6 19" xfId="1609"/>
    <cellStyle name="40% - Ênfase6 2" xfId="55"/>
    <cellStyle name="40% - Ênfase6 2 2" xfId="109"/>
    <cellStyle name="40% - Ênfase6 2 2 2" xfId="296"/>
    <cellStyle name="40% - Ênfase6 2 2 2 2" xfId="685"/>
    <cellStyle name="40% - Ênfase6 2 2 2 2 2" xfId="1462"/>
    <cellStyle name="40% - Ênfase6 2 2 2 2 2 2" xfId="3027"/>
    <cellStyle name="40% - Ênfase6 2 2 2 2 3" xfId="2251"/>
    <cellStyle name="40% - Ênfase6 2 2 2 3" xfId="1074"/>
    <cellStyle name="40% - Ênfase6 2 2 2 3 2" xfId="2639"/>
    <cellStyle name="40% - Ênfase6 2 2 2 4" xfId="1863"/>
    <cellStyle name="40% - Ênfase6 2 2 3" xfId="498"/>
    <cellStyle name="40% - Ênfase6 2 2 3 2" xfId="1275"/>
    <cellStyle name="40% - Ênfase6 2 2 3 2 2" xfId="2840"/>
    <cellStyle name="40% - Ênfase6 2 2 3 3" xfId="2064"/>
    <cellStyle name="40% - Ênfase6 2 2 4" xfId="887"/>
    <cellStyle name="40% - Ênfase6 2 2 4 2" xfId="2452"/>
    <cellStyle name="40% - Ênfase6 2 2 5" xfId="1676"/>
    <cellStyle name="40% - Ênfase6 2 3" xfId="243"/>
    <cellStyle name="40% - Ênfase6 2 3 2" xfId="632"/>
    <cellStyle name="40% - Ênfase6 2 3 2 2" xfId="1409"/>
    <cellStyle name="40% - Ênfase6 2 3 2 2 2" xfId="2974"/>
    <cellStyle name="40% - Ênfase6 2 3 2 3" xfId="2198"/>
    <cellStyle name="40% - Ênfase6 2 3 3" xfId="1021"/>
    <cellStyle name="40% - Ênfase6 2 3 3 2" xfId="2586"/>
    <cellStyle name="40% - Ênfase6 2 3 4" xfId="1810"/>
    <cellStyle name="40% - Ênfase6 2 4" xfId="445"/>
    <cellStyle name="40% - Ênfase6 2 4 2" xfId="1222"/>
    <cellStyle name="40% - Ênfase6 2 4 2 2" xfId="2787"/>
    <cellStyle name="40% - Ênfase6 2 4 3" xfId="2011"/>
    <cellStyle name="40% - Ênfase6 2 5" xfId="834"/>
    <cellStyle name="40% - Ênfase6 2 5 2" xfId="2399"/>
    <cellStyle name="40% - Ênfase6 2 6" xfId="1623"/>
    <cellStyle name="40% - Ênfase6 3" xfId="68"/>
    <cellStyle name="40% - Ênfase6 3 2" xfId="122"/>
    <cellStyle name="40% - Ênfase6 3 2 2" xfId="309"/>
    <cellStyle name="40% - Ênfase6 3 2 2 2" xfId="698"/>
    <cellStyle name="40% - Ênfase6 3 2 2 2 2" xfId="1475"/>
    <cellStyle name="40% - Ênfase6 3 2 2 2 2 2" xfId="3040"/>
    <cellStyle name="40% - Ênfase6 3 2 2 2 3" xfId="2264"/>
    <cellStyle name="40% - Ênfase6 3 2 2 3" xfId="1087"/>
    <cellStyle name="40% - Ênfase6 3 2 2 3 2" xfId="2652"/>
    <cellStyle name="40% - Ênfase6 3 2 2 4" xfId="1876"/>
    <cellStyle name="40% - Ênfase6 3 2 3" xfId="511"/>
    <cellStyle name="40% - Ênfase6 3 2 3 2" xfId="1288"/>
    <cellStyle name="40% - Ênfase6 3 2 3 2 2" xfId="2853"/>
    <cellStyle name="40% - Ênfase6 3 2 3 3" xfId="2077"/>
    <cellStyle name="40% - Ênfase6 3 2 4" xfId="900"/>
    <cellStyle name="40% - Ênfase6 3 2 4 2" xfId="2465"/>
    <cellStyle name="40% - Ênfase6 3 2 5" xfId="1689"/>
    <cellStyle name="40% - Ênfase6 3 3" xfId="256"/>
    <cellStyle name="40% - Ênfase6 3 3 2" xfId="645"/>
    <cellStyle name="40% - Ênfase6 3 3 2 2" xfId="1422"/>
    <cellStyle name="40% - Ênfase6 3 3 2 2 2" xfId="2987"/>
    <cellStyle name="40% - Ênfase6 3 3 2 3" xfId="2211"/>
    <cellStyle name="40% - Ênfase6 3 3 3" xfId="1034"/>
    <cellStyle name="40% - Ênfase6 3 3 3 2" xfId="2599"/>
    <cellStyle name="40% - Ênfase6 3 3 4" xfId="1823"/>
    <cellStyle name="40% - Ênfase6 3 4" xfId="458"/>
    <cellStyle name="40% - Ênfase6 3 4 2" xfId="1235"/>
    <cellStyle name="40% - Ênfase6 3 4 2 2" xfId="2800"/>
    <cellStyle name="40% - Ênfase6 3 4 3" xfId="2024"/>
    <cellStyle name="40% - Ênfase6 3 5" xfId="847"/>
    <cellStyle name="40% - Ênfase6 3 5 2" xfId="2412"/>
    <cellStyle name="40% - Ênfase6 3 6" xfId="1636"/>
    <cellStyle name="40% - Ênfase6 4" xfId="95"/>
    <cellStyle name="40% - Ênfase6 4 2" xfId="282"/>
    <cellStyle name="40% - Ênfase6 4 2 2" xfId="671"/>
    <cellStyle name="40% - Ênfase6 4 2 2 2" xfId="1448"/>
    <cellStyle name="40% - Ênfase6 4 2 2 2 2" xfId="3013"/>
    <cellStyle name="40% - Ênfase6 4 2 2 3" xfId="2237"/>
    <cellStyle name="40% - Ênfase6 4 2 3" xfId="1060"/>
    <cellStyle name="40% - Ênfase6 4 2 3 2" xfId="2625"/>
    <cellStyle name="40% - Ênfase6 4 2 4" xfId="1849"/>
    <cellStyle name="40% - Ênfase6 4 3" xfId="484"/>
    <cellStyle name="40% - Ênfase6 4 3 2" xfId="1261"/>
    <cellStyle name="40% - Ênfase6 4 3 2 2" xfId="2826"/>
    <cellStyle name="40% - Ênfase6 4 3 3" xfId="2050"/>
    <cellStyle name="40% - Ênfase6 4 4" xfId="873"/>
    <cellStyle name="40% - Ênfase6 4 4 2" xfId="2438"/>
    <cellStyle name="40% - Ênfase6 4 5" xfId="1662"/>
    <cellStyle name="40% - Ênfase6 5" xfId="81"/>
    <cellStyle name="40% - Ênfase6 5 2" xfId="269"/>
    <cellStyle name="40% - Ênfase6 5 2 2" xfId="658"/>
    <cellStyle name="40% - Ênfase6 5 2 2 2" xfId="1435"/>
    <cellStyle name="40% - Ênfase6 5 2 2 2 2" xfId="3000"/>
    <cellStyle name="40% - Ênfase6 5 2 2 3" xfId="2224"/>
    <cellStyle name="40% - Ênfase6 5 2 3" xfId="1047"/>
    <cellStyle name="40% - Ênfase6 5 2 3 2" xfId="2612"/>
    <cellStyle name="40% - Ênfase6 5 2 4" xfId="1836"/>
    <cellStyle name="40% - Ênfase6 5 3" xfId="471"/>
    <cellStyle name="40% - Ênfase6 5 3 2" xfId="1248"/>
    <cellStyle name="40% - Ênfase6 5 3 2 2" xfId="2813"/>
    <cellStyle name="40% - Ênfase6 5 3 3" xfId="2037"/>
    <cellStyle name="40% - Ênfase6 5 4" xfId="860"/>
    <cellStyle name="40% - Ênfase6 5 4 2" xfId="2425"/>
    <cellStyle name="40% - Ênfase6 5 5" xfId="1649"/>
    <cellStyle name="40% - Ênfase6 6" xfId="135"/>
    <cellStyle name="40% - Ênfase6 6 2" xfId="322"/>
    <cellStyle name="40% - Ênfase6 6 2 2" xfId="711"/>
    <cellStyle name="40% - Ênfase6 6 2 2 2" xfId="1488"/>
    <cellStyle name="40% - Ênfase6 6 2 2 2 2" xfId="3053"/>
    <cellStyle name="40% - Ênfase6 6 2 2 3" xfId="2277"/>
    <cellStyle name="40% - Ênfase6 6 2 3" xfId="1100"/>
    <cellStyle name="40% - Ênfase6 6 2 3 2" xfId="2665"/>
    <cellStyle name="40% - Ênfase6 6 2 4" xfId="1889"/>
    <cellStyle name="40% - Ênfase6 6 3" xfId="524"/>
    <cellStyle name="40% - Ênfase6 6 3 2" xfId="1301"/>
    <cellStyle name="40% - Ênfase6 6 3 2 2" xfId="2866"/>
    <cellStyle name="40% - Ênfase6 6 3 3" xfId="2090"/>
    <cellStyle name="40% - Ênfase6 6 4" xfId="913"/>
    <cellStyle name="40% - Ênfase6 6 4 2" xfId="2478"/>
    <cellStyle name="40% - Ênfase6 6 5" xfId="1702"/>
    <cellStyle name="40% - Ênfase6 7" xfId="149"/>
    <cellStyle name="40% - Ênfase6 7 2" xfId="336"/>
    <cellStyle name="40% - Ênfase6 7 2 2" xfId="725"/>
    <cellStyle name="40% - Ênfase6 7 2 2 2" xfId="1502"/>
    <cellStyle name="40% - Ênfase6 7 2 2 2 2" xfId="3067"/>
    <cellStyle name="40% - Ênfase6 7 2 2 3" xfId="2291"/>
    <cellStyle name="40% - Ênfase6 7 2 3" xfId="1114"/>
    <cellStyle name="40% - Ênfase6 7 2 3 2" xfId="2679"/>
    <cellStyle name="40% - Ênfase6 7 2 4" xfId="1903"/>
    <cellStyle name="40% - Ênfase6 7 3" xfId="538"/>
    <cellStyle name="40% - Ênfase6 7 3 2" xfId="1315"/>
    <cellStyle name="40% - Ênfase6 7 3 2 2" xfId="2880"/>
    <cellStyle name="40% - Ênfase6 7 3 3" xfId="2104"/>
    <cellStyle name="40% - Ênfase6 7 4" xfId="927"/>
    <cellStyle name="40% - Ênfase6 7 4 2" xfId="2492"/>
    <cellStyle name="40% - Ênfase6 7 5" xfId="1716"/>
    <cellStyle name="40% - Ênfase6 8" xfId="162"/>
    <cellStyle name="40% - Ênfase6 8 2" xfId="349"/>
    <cellStyle name="40% - Ênfase6 8 2 2" xfId="738"/>
    <cellStyle name="40% - Ênfase6 8 2 2 2" xfId="1515"/>
    <cellStyle name="40% - Ênfase6 8 2 2 2 2" xfId="3080"/>
    <cellStyle name="40% - Ênfase6 8 2 2 3" xfId="2304"/>
    <cellStyle name="40% - Ênfase6 8 2 3" xfId="1127"/>
    <cellStyle name="40% - Ênfase6 8 2 3 2" xfId="2692"/>
    <cellStyle name="40% - Ênfase6 8 2 4" xfId="1916"/>
    <cellStyle name="40% - Ênfase6 8 3" xfId="551"/>
    <cellStyle name="40% - Ênfase6 8 3 2" xfId="1328"/>
    <cellStyle name="40% - Ênfase6 8 3 2 2" xfId="2893"/>
    <cellStyle name="40% - Ênfase6 8 3 3" xfId="2117"/>
    <cellStyle name="40% - Ênfase6 8 4" xfId="940"/>
    <cellStyle name="40% - Ênfase6 8 4 2" xfId="2505"/>
    <cellStyle name="40% - Ênfase6 8 5" xfId="1729"/>
    <cellStyle name="40% - Ênfase6 9" xfId="175"/>
    <cellStyle name="40% - Ênfase6 9 2" xfId="362"/>
    <cellStyle name="40% - Ênfase6 9 2 2" xfId="751"/>
    <cellStyle name="40% - Ênfase6 9 2 2 2" xfId="1528"/>
    <cellStyle name="40% - Ênfase6 9 2 2 2 2" xfId="3093"/>
    <cellStyle name="40% - Ênfase6 9 2 2 3" xfId="2317"/>
    <cellStyle name="40% - Ênfase6 9 2 3" xfId="1140"/>
    <cellStyle name="40% - Ênfase6 9 2 3 2" xfId="2705"/>
    <cellStyle name="40% - Ênfase6 9 2 4" xfId="1929"/>
    <cellStyle name="40% - Ênfase6 9 3" xfId="564"/>
    <cellStyle name="40% - Ênfase6 9 3 2" xfId="1341"/>
    <cellStyle name="40% - Ênfase6 9 3 2 2" xfId="2906"/>
    <cellStyle name="40% - Ênfase6 9 3 3" xfId="2130"/>
    <cellStyle name="40% - Ênfase6 9 4" xfId="953"/>
    <cellStyle name="40% - Ênfase6 9 4 2" xfId="2518"/>
    <cellStyle name="40% - Ênfase6 9 5" xfId="1742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 customBuiltin="1"/>
    <cellStyle name="Normal 10" xfId="806"/>
    <cellStyle name="Normal 10 2" xfId="2372"/>
    <cellStyle name="Normal 11" xfId="1596"/>
    <cellStyle name="Normal 2" xfId="42"/>
    <cellStyle name="Normal 2 2" xfId="96"/>
    <cellStyle name="Normal 2 2 2" xfId="283"/>
    <cellStyle name="Normal 2 2 2 2" xfId="672"/>
    <cellStyle name="Normal 2 2 2 2 2" xfId="1449"/>
    <cellStyle name="Normal 2 2 2 2 2 2" xfId="3014"/>
    <cellStyle name="Normal 2 2 2 2 3" xfId="2238"/>
    <cellStyle name="Normal 2 2 2 3" xfId="1061"/>
    <cellStyle name="Normal 2 2 2 3 2" xfId="2626"/>
    <cellStyle name="Normal 2 2 2 4" xfId="1850"/>
    <cellStyle name="Normal 2 2 3" xfId="485"/>
    <cellStyle name="Normal 2 2 3 2" xfId="1262"/>
    <cellStyle name="Normal 2 2 3 2 2" xfId="2827"/>
    <cellStyle name="Normal 2 2 3 3" xfId="2051"/>
    <cellStyle name="Normal 2 2 4" xfId="874"/>
    <cellStyle name="Normal 2 2 4 2" xfId="2439"/>
    <cellStyle name="Normal 2 2 5" xfId="1663"/>
    <cellStyle name="Normal 2 3" xfId="230"/>
    <cellStyle name="Normal 2 3 2" xfId="619"/>
    <cellStyle name="Normal 2 3 2 2" xfId="1396"/>
    <cellStyle name="Normal 2 3 2 2 2" xfId="2961"/>
    <cellStyle name="Normal 2 3 2 3" xfId="2185"/>
    <cellStyle name="Normal 2 3 3" xfId="1008"/>
    <cellStyle name="Normal 2 3 3 2" xfId="2573"/>
    <cellStyle name="Normal 2 3 4" xfId="1797"/>
    <cellStyle name="Normal 2 4" xfId="432"/>
    <cellStyle name="Normal 2 4 2" xfId="1209"/>
    <cellStyle name="Normal 2 4 2 2" xfId="2774"/>
    <cellStyle name="Normal 2 4 3" xfId="1998"/>
    <cellStyle name="Normal 2 5" xfId="821"/>
    <cellStyle name="Normal 2 5 2" xfId="2386"/>
    <cellStyle name="Normal 2 6" xfId="1610"/>
    <cellStyle name="Normal 3" xfId="82"/>
    <cellStyle name="Normal 4" xfId="136"/>
    <cellStyle name="Normal 4 2" xfId="323"/>
    <cellStyle name="Normal 4 2 2" xfId="712"/>
    <cellStyle name="Normal 4 2 2 2" xfId="1489"/>
    <cellStyle name="Normal 4 2 2 2 2" xfId="3054"/>
    <cellStyle name="Normal 4 2 2 3" xfId="2278"/>
    <cellStyle name="Normal 4 2 3" xfId="1101"/>
    <cellStyle name="Normal 4 2 3 2" xfId="2666"/>
    <cellStyle name="Normal 4 2 4" xfId="1890"/>
    <cellStyle name="Normal 4 3" xfId="525"/>
    <cellStyle name="Normal 4 3 2" xfId="1302"/>
    <cellStyle name="Normal 4 3 2 2" xfId="2867"/>
    <cellStyle name="Normal 4 3 3" xfId="2091"/>
    <cellStyle name="Normal 4 4" xfId="914"/>
    <cellStyle name="Normal 4 4 2" xfId="2479"/>
    <cellStyle name="Normal 4 5" xfId="1703"/>
    <cellStyle name="Normal 5" xfId="176"/>
    <cellStyle name="Normal 5 2" xfId="363"/>
    <cellStyle name="Normal 5 2 2" xfId="752"/>
    <cellStyle name="Normal 5 2 2 2" xfId="1529"/>
    <cellStyle name="Normal 5 2 2 2 2" xfId="3094"/>
    <cellStyle name="Normal 5 2 2 3" xfId="2318"/>
    <cellStyle name="Normal 5 2 3" xfId="1141"/>
    <cellStyle name="Normal 5 2 3 2" xfId="2706"/>
    <cellStyle name="Normal 5 2 4" xfId="1930"/>
    <cellStyle name="Normal 5 3" xfId="565"/>
    <cellStyle name="Normal 5 3 2" xfId="1342"/>
    <cellStyle name="Normal 5 3 2 2" xfId="2907"/>
    <cellStyle name="Normal 5 3 3" xfId="2131"/>
    <cellStyle name="Normal 5 4" xfId="954"/>
    <cellStyle name="Normal 5 4 2" xfId="2519"/>
    <cellStyle name="Normal 5 5" xfId="1743"/>
    <cellStyle name="Normal 6" xfId="190"/>
    <cellStyle name="Normal 6 2" xfId="377"/>
    <cellStyle name="Normal 6 2 2" xfId="766"/>
    <cellStyle name="Normal 6 2 2 2" xfId="1543"/>
    <cellStyle name="Normal 6 2 2 2 2" xfId="3108"/>
    <cellStyle name="Normal 6 2 2 3" xfId="2332"/>
    <cellStyle name="Normal 6 2 3" xfId="1155"/>
    <cellStyle name="Normal 6 2 3 2" xfId="2720"/>
    <cellStyle name="Normal 6 2 4" xfId="1944"/>
    <cellStyle name="Normal 6 3" xfId="579"/>
    <cellStyle name="Normal 6 3 2" xfId="1356"/>
    <cellStyle name="Normal 6 3 2 2" xfId="2921"/>
    <cellStyle name="Normal 6 3 3" xfId="2145"/>
    <cellStyle name="Normal 6 4" xfId="968"/>
    <cellStyle name="Normal 6 4 2" xfId="2533"/>
    <cellStyle name="Normal 6 5" xfId="1757"/>
    <cellStyle name="Normal 7" xfId="431"/>
    <cellStyle name="Normal 8" xfId="417"/>
    <cellStyle name="Normal 8 2" xfId="1195"/>
    <cellStyle name="Normal 8 2 2" xfId="2760"/>
    <cellStyle name="Normal 8 3" xfId="1984"/>
    <cellStyle name="Normal 9" xfId="820"/>
    <cellStyle name="Nota" xfId="15" builtinId="10" customBuiltin="1"/>
    <cellStyle name="Nota 10" xfId="177"/>
    <cellStyle name="Nota 10 2" xfId="364"/>
    <cellStyle name="Nota 10 2 2" xfId="753"/>
    <cellStyle name="Nota 10 2 2 2" xfId="1530"/>
    <cellStyle name="Nota 10 2 2 2 2" xfId="3095"/>
    <cellStyle name="Nota 10 2 2 3" xfId="2319"/>
    <cellStyle name="Nota 10 2 3" xfId="1142"/>
    <cellStyle name="Nota 10 2 3 2" xfId="2707"/>
    <cellStyle name="Nota 10 2 4" xfId="1931"/>
    <cellStyle name="Nota 10 3" xfId="566"/>
    <cellStyle name="Nota 10 3 2" xfId="1343"/>
    <cellStyle name="Nota 10 3 2 2" xfId="2908"/>
    <cellStyle name="Nota 10 3 3" xfId="2132"/>
    <cellStyle name="Nota 10 4" xfId="955"/>
    <cellStyle name="Nota 10 4 2" xfId="2520"/>
    <cellStyle name="Nota 10 5" xfId="1744"/>
    <cellStyle name="Nota 11" xfId="191"/>
    <cellStyle name="Nota 11 2" xfId="378"/>
    <cellStyle name="Nota 11 2 2" xfId="767"/>
    <cellStyle name="Nota 11 2 2 2" xfId="1544"/>
    <cellStyle name="Nota 11 2 2 2 2" xfId="3109"/>
    <cellStyle name="Nota 11 2 2 3" xfId="2333"/>
    <cellStyle name="Nota 11 2 3" xfId="1156"/>
    <cellStyle name="Nota 11 2 3 2" xfId="2721"/>
    <cellStyle name="Nota 11 2 4" xfId="1945"/>
    <cellStyle name="Nota 11 3" xfId="580"/>
    <cellStyle name="Nota 11 3 2" xfId="1357"/>
    <cellStyle name="Nota 11 3 2 2" xfId="2922"/>
    <cellStyle name="Nota 11 3 3" xfId="2146"/>
    <cellStyle name="Nota 11 4" xfId="969"/>
    <cellStyle name="Nota 11 4 2" xfId="2534"/>
    <cellStyle name="Nota 11 5" xfId="1758"/>
    <cellStyle name="Nota 12" xfId="217"/>
    <cellStyle name="Nota 12 2" xfId="606"/>
    <cellStyle name="Nota 12 2 2" xfId="1383"/>
    <cellStyle name="Nota 12 2 2 2" xfId="2948"/>
    <cellStyle name="Nota 12 2 3" xfId="2172"/>
    <cellStyle name="Nota 12 3" xfId="995"/>
    <cellStyle name="Nota 12 3 2" xfId="2560"/>
    <cellStyle name="Nota 12 4" xfId="1784"/>
    <cellStyle name="Nota 13" xfId="391"/>
    <cellStyle name="Nota 13 2" xfId="780"/>
    <cellStyle name="Nota 13 2 2" xfId="1557"/>
    <cellStyle name="Nota 13 2 2 2" xfId="3122"/>
    <cellStyle name="Nota 13 2 3" xfId="2346"/>
    <cellStyle name="Nota 13 3" xfId="1169"/>
    <cellStyle name="Nota 13 3 2" xfId="2734"/>
    <cellStyle name="Nota 13 4" xfId="1958"/>
    <cellStyle name="Nota 14" xfId="204"/>
    <cellStyle name="Nota 14 2" xfId="593"/>
    <cellStyle name="Nota 14 2 2" xfId="1370"/>
    <cellStyle name="Nota 14 2 2 2" xfId="2935"/>
    <cellStyle name="Nota 14 2 3" xfId="2159"/>
    <cellStyle name="Nota 14 3" xfId="982"/>
    <cellStyle name="Nota 14 3 2" xfId="2547"/>
    <cellStyle name="Nota 14 4" xfId="1771"/>
    <cellStyle name="Nota 15" xfId="404"/>
    <cellStyle name="Nota 15 2" xfId="793"/>
    <cellStyle name="Nota 15 2 2" xfId="1570"/>
    <cellStyle name="Nota 15 2 2 2" xfId="3135"/>
    <cellStyle name="Nota 15 2 3" xfId="2359"/>
    <cellStyle name="Nota 15 3" xfId="1182"/>
    <cellStyle name="Nota 15 3 2" xfId="2747"/>
    <cellStyle name="Nota 15 4" xfId="1971"/>
    <cellStyle name="Nota 16" xfId="418"/>
    <cellStyle name="Nota 16 2" xfId="1196"/>
    <cellStyle name="Nota 16 2 2" xfId="2761"/>
    <cellStyle name="Nota 16 3" xfId="1985"/>
    <cellStyle name="Nota 17" xfId="807"/>
    <cellStyle name="Nota 17 2" xfId="2373"/>
    <cellStyle name="Nota 18" xfId="1583"/>
    <cellStyle name="Nota 19" xfId="1597"/>
    <cellStyle name="Nota 2" xfId="43"/>
    <cellStyle name="Nota 2 2" xfId="97"/>
    <cellStyle name="Nota 2 2 2" xfId="284"/>
    <cellStyle name="Nota 2 2 2 2" xfId="673"/>
    <cellStyle name="Nota 2 2 2 2 2" xfId="1450"/>
    <cellStyle name="Nota 2 2 2 2 2 2" xfId="3015"/>
    <cellStyle name="Nota 2 2 2 2 3" xfId="2239"/>
    <cellStyle name="Nota 2 2 2 3" xfId="1062"/>
    <cellStyle name="Nota 2 2 2 3 2" xfId="2627"/>
    <cellStyle name="Nota 2 2 2 4" xfId="1851"/>
    <cellStyle name="Nota 2 2 3" xfId="486"/>
    <cellStyle name="Nota 2 2 3 2" xfId="1263"/>
    <cellStyle name="Nota 2 2 3 2 2" xfId="2828"/>
    <cellStyle name="Nota 2 2 3 3" xfId="2052"/>
    <cellStyle name="Nota 2 2 4" xfId="875"/>
    <cellStyle name="Nota 2 2 4 2" xfId="2440"/>
    <cellStyle name="Nota 2 2 5" xfId="1664"/>
    <cellStyle name="Nota 2 3" xfId="231"/>
    <cellStyle name="Nota 2 3 2" xfId="620"/>
    <cellStyle name="Nota 2 3 2 2" xfId="1397"/>
    <cellStyle name="Nota 2 3 2 2 2" xfId="2962"/>
    <cellStyle name="Nota 2 3 2 3" xfId="2186"/>
    <cellStyle name="Nota 2 3 3" xfId="1009"/>
    <cellStyle name="Nota 2 3 3 2" xfId="2574"/>
    <cellStyle name="Nota 2 3 4" xfId="1798"/>
    <cellStyle name="Nota 2 4" xfId="433"/>
    <cellStyle name="Nota 2 4 2" xfId="1210"/>
    <cellStyle name="Nota 2 4 2 2" xfId="2775"/>
    <cellStyle name="Nota 2 4 3" xfId="1999"/>
    <cellStyle name="Nota 2 5" xfId="822"/>
    <cellStyle name="Nota 2 5 2" xfId="2387"/>
    <cellStyle name="Nota 2 6" xfId="1611"/>
    <cellStyle name="Nota 3" xfId="56"/>
    <cellStyle name="Nota 3 2" xfId="110"/>
    <cellStyle name="Nota 3 2 2" xfId="297"/>
    <cellStyle name="Nota 3 2 2 2" xfId="686"/>
    <cellStyle name="Nota 3 2 2 2 2" xfId="1463"/>
    <cellStyle name="Nota 3 2 2 2 2 2" xfId="3028"/>
    <cellStyle name="Nota 3 2 2 2 3" xfId="2252"/>
    <cellStyle name="Nota 3 2 2 3" xfId="1075"/>
    <cellStyle name="Nota 3 2 2 3 2" xfId="2640"/>
    <cellStyle name="Nota 3 2 2 4" xfId="1864"/>
    <cellStyle name="Nota 3 2 3" xfId="499"/>
    <cellStyle name="Nota 3 2 3 2" xfId="1276"/>
    <cellStyle name="Nota 3 2 3 2 2" xfId="2841"/>
    <cellStyle name="Nota 3 2 3 3" xfId="2065"/>
    <cellStyle name="Nota 3 2 4" xfId="888"/>
    <cellStyle name="Nota 3 2 4 2" xfId="2453"/>
    <cellStyle name="Nota 3 2 5" xfId="1677"/>
    <cellStyle name="Nota 3 3" xfId="244"/>
    <cellStyle name="Nota 3 3 2" xfId="633"/>
    <cellStyle name="Nota 3 3 2 2" xfId="1410"/>
    <cellStyle name="Nota 3 3 2 2 2" xfId="2975"/>
    <cellStyle name="Nota 3 3 2 3" xfId="2199"/>
    <cellStyle name="Nota 3 3 3" xfId="1022"/>
    <cellStyle name="Nota 3 3 3 2" xfId="2587"/>
    <cellStyle name="Nota 3 3 4" xfId="1811"/>
    <cellStyle name="Nota 3 4" xfId="446"/>
    <cellStyle name="Nota 3 4 2" xfId="1223"/>
    <cellStyle name="Nota 3 4 2 2" xfId="2788"/>
    <cellStyle name="Nota 3 4 3" xfId="2012"/>
    <cellStyle name="Nota 3 5" xfId="835"/>
    <cellStyle name="Nota 3 5 2" xfId="2400"/>
    <cellStyle name="Nota 3 6" xfId="1624"/>
    <cellStyle name="Nota 4" xfId="83"/>
    <cellStyle name="Nota 4 2" xfId="270"/>
    <cellStyle name="Nota 4 2 2" xfId="659"/>
    <cellStyle name="Nota 4 2 2 2" xfId="1436"/>
    <cellStyle name="Nota 4 2 2 2 2" xfId="3001"/>
    <cellStyle name="Nota 4 2 2 3" xfId="2225"/>
    <cellStyle name="Nota 4 2 3" xfId="1048"/>
    <cellStyle name="Nota 4 2 3 2" xfId="2613"/>
    <cellStyle name="Nota 4 2 4" xfId="1837"/>
    <cellStyle name="Nota 4 3" xfId="472"/>
    <cellStyle name="Nota 4 3 2" xfId="1249"/>
    <cellStyle name="Nota 4 3 2 2" xfId="2814"/>
    <cellStyle name="Nota 4 3 3" xfId="2038"/>
    <cellStyle name="Nota 4 4" xfId="861"/>
    <cellStyle name="Nota 4 4 2" xfId="2426"/>
    <cellStyle name="Nota 4 5" xfId="1650"/>
    <cellStyle name="Nota 5" xfId="69"/>
    <cellStyle name="Nota 5 2" xfId="257"/>
    <cellStyle name="Nota 5 2 2" xfId="646"/>
    <cellStyle name="Nota 5 2 2 2" xfId="1423"/>
    <cellStyle name="Nota 5 2 2 2 2" xfId="2988"/>
    <cellStyle name="Nota 5 2 2 3" xfId="2212"/>
    <cellStyle name="Nota 5 2 3" xfId="1035"/>
    <cellStyle name="Nota 5 2 3 2" xfId="2600"/>
    <cellStyle name="Nota 5 2 4" xfId="1824"/>
    <cellStyle name="Nota 5 3" xfId="459"/>
    <cellStyle name="Nota 5 3 2" xfId="1236"/>
    <cellStyle name="Nota 5 3 2 2" xfId="2801"/>
    <cellStyle name="Nota 5 3 3" xfId="2025"/>
    <cellStyle name="Nota 5 4" xfId="848"/>
    <cellStyle name="Nota 5 4 2" xfId="2413"/>
    <cellStyle name="Nota 5 5" xfId="1637"/>
    <cellStyle name="Nota 6" xfId="123"/>
    <cellStyle name="Nota 6 2" xfId="310"/>
    <cellStyle name="Nota 6 2 2" xfId="699"/>
    <cellStyle name="Nota 6 2 2 2" xfId="1476"/>
    <cellStyle name="Nota 6 2 2 2 2" xfId="3041"/>
    <cellStyle name="Nota 6 2 2 3" xfId="2265"/>
    <cellStyle name="Nota 6 2 3" xfId="1088"/>
    <cellStyle name="Nota 6 2 3 2" xfId="2653"/>
    <cellStyle name="Nota 6 2 4" xfId="1877"/>
    <cellStyle name="Nota 6 3" xfId="512"/>
    <cellStyle name="Nota 6 3 2" xfId="1289"/>
    <cellStyle name="Nota 6 3 2 2" xfId="2854"/>
    <cellStyle name="Nota 6 3 3" xfId="2078"/>
    <cellStyle name="Nota 6 4" xfId="901"/>
    <cellStyle name="Nota 6 4 2" xfId="2466"/>
    <cellStyle name="Nota 6 5" xfId="1690"/>
    <cellStyle name="Nota 7" xfId="137"/>
    <cellStyle name="Nota 7 2" xfId="324"/>
    <cellStyle name="Nota 7 2 2" xfId="713"/>
    <cellStyle name="Nota 7 2 2 2" xfId="1490"/>
    <cellStyle name="Nota 7 2 2 2 2" xfId="3055"/>
    <cellStyle name="Nota 7 2 2 3" xfId="2279"/>
    <cellStyle name="Nota 7 2 3" xfId="1102"/>
    <cellStyle name="Nota 7 2 3 2" xfId="2667"/>
    <cellStyle name="Nota 7 2 4" xfId="1891"/>
    <cellStyle name="Nota 7 3" xfId="526"/>
    <cellStyle name="Nota 7 3 2" xfId="1303"/>
    <cellStyle name="Nota 7 3 2 2" xfId="2868"/>
    <cellStyle name="Nota 7 3 3" xfId="2092"/>
    <cellStyle name="Nota 7 4" xfId="915"/>
    <cellStyle name="Nota 7 4 2" xfId="2480"/>
    <cellStyle name="Nota 7 5" xfId="1704"/>
    <cellStyle name="Nota 8" xfId="150"/>
    <cellStyle name="Nota 8 2" xfId="337"/>
    <cellStyle name="Nota 8 2 2" xfId="726"/>
    <cellStyle name="Nota 8 2 2 2" xfId="1503"/>
    <cellStyle name="Nota 8 2 2 2 2" xfId="3068"/>
    <cellStyle name="Nota 8 2 2 3" xfId="2292"/>
    <cellStyle name="Nota 8 2 3" xfId="1115"/>
    <cellStyle name="Nota 8 2 3 2" xfId="2680"/>
    <cellStyle name="Nota 8 2 4" xfId="1904"/>
    <cellStyle name="Nota 8 3" xfId="539"/>
    <cellStyle name="Nota 8 3 2" xfId="1316"/>
    <cellStyle name="Nota 8 3 2 2" xfId="2881"/>
    <cellStyle name="Nota 8 3 3" xfId="2105"/>
    <cellStyle name="Nota 8 4" xfId="928"/>
    <cellStyle name="Nota 8 4 2" xfId="2493"/>
    <cellStyle name="Nota 8 5" xfId="1717"/>
    <cellStyle name="Nota 9" xfId="163"/>
    <cellStyle name="Nota 9 2" xfId="350"/>
    <cellStyle name="Nota 9 2 2" xfId="739"/>
    <cellStyle name="Nota 9 2 2 2" xfId="1516"/>
    <cellStyle name="Nota 9 2 2 2 2" xfId="3081"/>
    <cellStyle name="Nota 9 2 2 3" xfId="2305"/>
    <cellStyle name="Nota 9 2 3" xfId="1128"/>
    <cellStyle name="Nota 9 2 3 2" xfId="2693"/>
    <cellStyle name="Nota 9 2 4" xfId="1917"/>
    <cellStyle name="Nota 9 3" xfId="552"/>
    <cellStyle name="Nota 9 3 2" xfId="1329"/>
    <cellStyle name="Nota 9 3 2 2" xfId="2894"/>
    <cellStyle name="Nota 9 3 3" xfId="2118"/>
    <cellStyle name="Nota 9 4" xfId="941"/>
    <cellStyle name="Nota 9 4 2" xfId="2506"/>
    <cellStyle name="Nota 9 5" xfId="1730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43297</xdr:colOff>
      <xdr:row>0</xdr:row>
      <xdr:rowOff>51956</xdr:rowOff>
    </xdr:from>
    <xdr:to>
      <xdr:col>3</xdr:col>
      <xdr:colOff>1006187</xdr:colOff>
      <xdr:row>5</xdr:row>
      <xdr:rowOff>103909</xdr:rowOff>
    </xdr:to>
    <xdr:pic>
      <xdr:nvPicPr>
        <xdr:cNvPr id="1030" name="Picture 6" descr="lafep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9774" y="51956"/>
          <a:ext cx="2199408" cy="831271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662417</xdr:colOff>
      <xdr:row>0</xdr:row>
      <xdr:rowOff>66964</xdr:rowOff>
    </xdr:from>
    <xdr:to>
      <xdr:col>11</xdr:col>
      <xdr:colOff>923924</xdr:colOff>
      <xdr:row>5</xdr:row>
      <xdr:rowOff>76309</xdr:rowOff>
    </xdr:to>
    <xdr:pic>
      <xdr:nvPicPr>
        <xdr:cNvPr id="1034" name="Picture 10" descr="https://encrypted-tbn0.gstatic.com/images?q=tbn%3AANd9GcQbViBHNXg1a3jzrh0Wc9I7s2_WyBNoU2Sy6gDxTlGzSvFXAN9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453992" y="66964"/>
          <a:ext cx="2566557" cy="7713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M519"/>
  <sheetViews>
    <sheetView zoomScaleNormal="100" workbookViewId="0">
      <pane ySplit="8" topLeftCell="A9" activePane="bottomLeft" state="frozen"/>
      <selection pane="bottomLeft" activeCell="M1" sqref="M1:M1048576"/>
    </sheetView>
  </sheetViews>
  <sheetFormatPr defaultRowHeight="12"/>
  <cols>
    <col min="1" max="1" width="3.28515625" customWidth="1"/>
    <col min="2" max="2" width="7" customWidth="1"/>
    <col min="3" max="3" width="11.5703125" customWidth="1"/>
    <col min="4" max="4" width="33" customWidth="1"/>
    <col min="5" max="5" width="9" customWidth="1"/>
    <col min="6" max="6" width="10.5703125" customWidth="1"/>
    <col min="7" max="7" width="22.42578125" style="1" customWidth="1"/>
    <col min="8" max="8" width="19.5703125" style="3" customWidth="1"/>
    <col min="9" max="9" width="16.85546875" style="3" customWidth="1"/>
    <col min="10" max="12" width="17.28515625" style="3" customWidth="1"/>
    <col min="13" max="13" width="9.140625" style="1"/>
    <col min="14" max="15" width="11" bestFit="1" customWidth="1"/>
  </cols>
  <sheetData>
    <row r="2" spans="2:13" ht="12" customHeight="1">
      <c r="E2" s="62" t="s">
        <v>728</v>
      </c>
      <c r="F2" s="62"/>
      <c r="G2" s="62"/>
      <c r="H2" s="62"/>
      <c r="I2" s="62"/>
      <c r="K2"/>
    </row>
    <row r="3" spans="2:13" ht="12" customHeight="1">
      <c r="E3" s="62"/>
      <c r="F3" s="62"/>
      <c r="G3" s="62"/>
      <c r="H3" s="62"/>
      <c r="I3" s="62"/>
    </row>
    <row r="4" spans="2:13" ht="12" customHeight="1">
      <c r="E4" s="62"/>
      <c r="F4" s="62"/>
      <c r="G4" s="62"/>
      <c r="H4" s="62"/>
      <c r="I4" s="62"/>
    </row>
    <row r="8" spans="2:13" s="6" customFormat="1" ht="27">
      <c r="B8" s="7" t="s">
        <v>603</v>
      </c>
      <c r="C8" s="7" t="s">
        <v>525</v>
      </c>
      <c r="D8" s="7" t="s">
        <v>526</v>
      </c>
      <c r="E8" s="7" t="s">
        <v>527</v>
      </c>
      <c r="F8" s="7" t="s">
        <v>609</v>
      </c>
      <c r="G8" s="7" t="s">
        <v>528</v>
      </c>
      <c r="H8" s="8" t="s">
        <v>604</v>
      </c>
      <c r="I8" s="8" t="s">
        <v>605</v>
      </c>
      <c r="J8" s="8" t="s">
        <v>606</v>
      </c>
      <c r="K8" s="8" t="s">
        <v>607</v>
      </c>
      <c r="L8" s="8" t="s">
        <v>608</v>
      </c>
    </row>
    <row r="9" spans="2:13">
      <c r="B9" s="22">
        <v>1</v>
      </c>
      <c r="C9" s="22">
        <v>2274</v>
      </c>
      <c r="D9" s="40" t="s">
        <v>130</v>
      </c>
      <c r="E9" s="22" t="str">
        <f>IFERROR(VLOOKUP(C9,SRA!B:I,8,0),"")</f>
        <v>COM</v>
      </c>
      <c r="F9" s="39" t="s">
        <v>610</v>
      </c>
      <c r="G9" s="22" t="str">
        <f>IFERROR(VLOOKUP(VLOOKUP(C9,SRA!B:F,5,0),FUNÇÃO!A:B,2,0),"")</f>
        <v>DIRETOR COMERCIAL</v>
      </c>
      <c r="H9" s="14">
        <f>IFERROR(VLOOKUP(C9,SRA!B:T,18,0),"")</f>
        <v>0</v>
      </c>
      <c r="I9" s="14">
        <f>IFERROR(VLOOKUP(C9,SRA!B:T,19,0),"")</f>
        <v>9570.82</v>
      </c>
      <c r="J9" s="14">
        <f>IFERROR(VLOOKUP(C9,JANEIRO!B:F,3,0),"")</f>
        <v>9570.82</v>
      </c>
      <c r="K9" s="14">
        <f>J9-L9</f>
        <v>2311.8899999999994</v>
      </c>
      <c r="L9" s="14">
        <f>IFERROR(VLOOKUP(C9,JANEIRO!B:H,7,0),"")</f>
        <v>7258.93</v>
      </c>
      <c r="M9" s="23"/>
    </row>
    <row r="10" spans="2:13" s="63" customFormat="1">
      <c r="B10" s="22">
        <f>B9+1</f>
        <v>2</v>
      </c>
      <c r="C10" s="22">
        <v>2279</v>
      </c>
      <c r="D10" s="40" t="s">
        <v>131</v>
      </c>
      <c r="E10" s="22" t="str">
        <f>IFERROR(VLOOKUP(C10,SRA!B:I,8,0),"")</f>
        <v>COM</v>
      </c>
      <c r="F10" s="39" t="s">
        <v>755</v>
      </c>
      <c r="G10" s="22" t="str">
        <f>IFERROR(VLOOKUP(VLOOKUP(C10,SRA!B:F,5,0),FUNÇÃO!A:B,2,0),"")</f>
        <v>ASSESSOR DIRETORI</v>
      </c>
      <c r="H10" s="14">
        <f>IFERROR(VLOOKUP(C10,SRA!B:T,18,0),"")</f>
        <v>843.99</v>
      </c>
      <c r="I10" s="14">
        <f>IFERROR(VLOOKUP(C10,SRA!B:T,19,0),"")</f>
        <v>3375.95</v>
      </c>
      <c r="J10" s="14">
        <v>5368.7</v>
      </c>
      <c r="K10" s="14">
        <f>J10-L10</f>
        <v>5368.7</v>
      </c>
      <c r="L10" s="14">
        <v>0</v>
      </c>
      <c r="M10" s="23"/>
    </row>
    <row r="11" spans="2:13">
      <c r="B11" s="22">
        <f t="shared" ref="B11:B80" si="0">B10+1</f>
        <v>3</v>
      </c>
      <c r="C11" s="22">
        <v>2280</v>
      </c>
      <c r="D11" s="40" t="s">
        <v>132</v>
      </c>
      <c r="E11" s="22" t="str">
        <f>IFERROR(VLOOKUP(C11,SRA!B:I,8,0),"")</f>
        <v>COM</v>
      </c>
      <c r="F11" s="39" t="s">
        <v>628</v>
      </c>
      <c r="G11" s="22" t="str">
        <f>IFERROR(VLOOKUP(VLOOKUP(C11,SRA!B:F,5,0),FUNÇÃO!A:B,2,0),"")</f>
        <v>GERENTE ADM.</v>
      </c>
      <c r="H11" s="14">
        <f>IFERROR(VLOOKUP(C11,SRA!B:T,18,0),"")</f>
        <v>548.59</v>
      </c>
      <c r="I11" s="14">
        <f>IFERROR(VLOOKUP(C11,SRA!B:T,19,0),"")</f>
        <v>2194.37</v>
      </c>
      <c r="J11" s="14">
        <f>IFERROR(VLOOKUP(C11,JANEIRO!B:F,3,0),"")</f>
        <v>5023.5600000000004</v>
      </c>
      <c r="K11" s="14">
        <f t="shared" ref="K10:K75" si="1">J11-L11</f>
        <v>3822.2200000000003</v>
      </c>
      <c r="L11" s="14">
        <f>IFERROR(VLOOKUP(C11,JANEIRO!B:H,7,0),"")</f>
        <v>1201.3399999999999</v>
      </c>
      <c r="M11" s="23"/>
    </row>
    <row r="12" spans="2:13">
      <c r="B12" s="22">
        <f t="shared" si="0"/>
        <v>4</v>
      </c>
      <c r="C12" s="22">
        <v>2291</v>
      </c>
      <c r="D12" s="40" t="s">
        <v>133</v>
      </c>
      <c r="E12" s="22" t="str">
        <f>IFERROR(VLOOKUP(C12,SRA!B:I,8,0),"")</f>
        <v>COM</v>
      </c>
      <c r="F12" s="39" t="s">
        <v>628</v>
      </c>
      <c r="G12" s="22" t="str">
        <f>IFERROR(VLOOKUP(VLOOKUP(C12,SRA!B:F,5,0),FUNÇÃO!A:B,2,0),"")</f>
        <v>GESTOR DE DESENV.</v>
      </c>
      <c r="H12" s="14">
        <f>IFERROR(VLOOKUP(C12,SRA!B:T,18,0),"")</f>
        <v>759.59</v>
      </c>
      <c r="I12" s="14">
        <f>IFERROR(VLOOKUP(C12,SRA!B:T,19,0),"")</f>
        <v>3038.35</v>
      </c>
      <c r="J12" s="14">
        <f>IFERROR(VLOOKUP(C12,JANEIRO!B:F,3,0),"")</f>
        <v>6076.69</v>
      </c>
      <c r="K12" s="14">
        <f t="shared" si="1"/>
        <v>4325.83</v>
      </c>
      <c r="L12" s="14">
        <f>IFERROR(VLOOKUP(C12,JANEIRO!B:H,7,0),"")</f>
        <v>1750.86</v>
      </c>
      <c r="M12" s="23"/>
    </row>
    <row r="13" spans="2:13">
      <c r="B13" s="22">
        <f t="shared" si="0"/>
        <v>5</v>
      </c>
      <c r="C13" s="22">
        <v>2295</v>
      </c>
      <c r="D13" s="40" t="s">
        <v>134</v>
      </c>
      <c r="E13" s="22" t="str">
        <f>IFERROR(VLOOKUP(C13,SRA!B:I,8,0),"")</f>
        <v>COM</v>
      </c>
      <c r="F13" s="39" t="s">
        <v>610</v>
      </c>
      <c r="G13" s="22" t="str">
        <f>IFERROR(VLOOKUP(VLOOKUP(C13,SRA!B:F,5,0),FUNÇÃO!A:B,2,0),"")</f>
        <v>GESTOR DE DESENV.</v>
      </c>
      <c r="H13" s="14">
        <f>IFERROR(VLOOKUP(C13,SRA!B:T,18,0),"")</f>
        <v>759.59</v>
      </c>
      <c r="I13" s="14">
        <f>IFERROR(VLOOKUP(C13,SRA!B:T,19,0),"")</f>
        <v>3038.35</v>
      </c>
      <c r="J13" s="14">
        <f>IFERROR(VLOOKUP(C13,JANEIRO!B:F,3,0),"")</f>
        <v>3797.94</v>
      </c>
      <c r="K13" s="14">
        <f t="shared" si="1"/>
        <v>541.5300000000002</v>
      </c>
      <c r="L13" s="14">
        <f>IFERROR(VLOOKUP(C13,JANEIRO!B:H,7,0),"")</f>
        <v>3256.41</v>
      </c>
      <c r="M13" s="23"/>
    </row>
    <row r="14" spans="2:13">
      <c r="B14" s="22">
        <f t="shared" si="0"/>
        <v>6</v>
      </c>
      <c r="C14" s="22">
        <v>2308</v>
      </c>
      <c r="D14" s="40" t="s">
        <v>135</v>
      </c>
      <c r="E14" s="22" t="str">
        <f>IFERROR(VLOOKUP(C14,SRA!B:I,8,0),"")</f>
        <v>COM</v>
      </c>
      <c r="F14" s="39" t="s">
        <v>610</v>
      </c>
      <c r="G14" s="22" t="str">
        <f>IFERROR(VLOOKUP(VLOOKUP(C14,SRA!B:F,5,0),FUNÇÃO!A:B,2,0),"")</f>
        <v>GESTOR DE APOIO T</v>
      </c>
      <c r="H14" s="14">
        <f>IFERROR(VLOOKUP(C14,SRA!B:T,18,0),"")</f>
        <v>253.2</v>
      </c>
      <c r="I14" s="14">
        <f>IFERROR(VLOOKUP(C14,SRA!B:T,19,0),"")</f>
        <v>1012.78</v>
      </c>
      <c r="J14" s="14">
        <f>IFERROR(VLOOKUP(C14,JANEIRO!B:F,3,0),"")</f>
        <v>1265.98</v>
      </c>
      <c r="K14" s="14">
        <f t="shared" si="1"/>
        <v>361.92000000000007</v>
      </c>
      <c r="L14" s="14">
        <f>IFERROR(VLOOKUP(C14,JANEIRO!B:H,7,0),"")</f>
        <v>904.06</v>
      </c>
      <c r="M14" s="23"/>
    </row>
    <row r="15" spans="2:13">
      <c r="B15" s="22">
        <f t="shared" si="0"/>
        <v>7</v>
      </c>
      <c r="C15" s="22">
        <v>2504</v>
      </c>
      <c r="D15" s="40" t="s">
        <v>170</v>
      </c>
      <c r="E15" s="22" t="str">
        <f>IFERROR(VLOOKUP(C15,SRA!B:I,8,0),"")</f>
        <v>COM</v>
      </c>
      <c r="F15" s="39" t="s">
        <v>610</v>
      </c>
      <c r="G15" s="22" t="str">
        <f>IFERROR(VLOOKUP(VLOOKUP(C15,SRA!B:F,5,0),FUNÇÃO!A:B,2,0),"")</f>
        <v>GESTOR DE APOIO T</v>
      </c>
      <c r="H15" s="14">
        <f>IFERROR(VLOOKUP(C15,SRA!B:T,18,0),"")</f>
        <v>253.2</v>
      </c>
      <c r="I15" s="14">
        <f>IFERROR(VLOOKUP(C15,SRA!B:T,19,0),"")</f>
        <v>1012.78</v>
      </c>
      <c r="J15" s="14">
        <f>IFERROR(VLOOKUP(C15,JANEIRO!B:F,3,0),"")</f>
        <v>1265.98</v>
      </c>
      <c r="K15" s="14">
        <f t="shared" si="1"/>
        <v>597.95000000000005</v>
      </c>
      <c r="L15" s="14">
        <f>IFERROR(VLOOKUP(C15,JANEIRO!B:H,7,0),"")</f>
        <v>668.03</v>
      </c>
      <c r="M15" s="23"/>
    </row>
    <row r="16" spans="2:13">
      <c r="B16" s="22">
        <f t="shared" si="0"/>
        <v>8</v>
      </c>
      <c r="C16" s="22">
        <v>2506</v>
      </c>
      <c r="D16" s="40" t="s">
        <v>171</v>
      </c>
      <c r="E16" s="22" t="str">
        <f>IFERROR(VLOOKUP(C16,SRA!B:I,8,0),"")</f>
        <v>COM</v>
      </c>
      <c r="F16" s="39" t="s">
        <v>610</v>
      </c>
      <c r="G16" s="22" t="str">
        <f>IFERROR(VLOOKUP(VLOOKUP(C16,SRA!B:F,5,0),FUNÇÃO!A:B,2,0),"")</f>
        <v>GESTOR DE APOIO T</v>
      </c>
      <c r="H16" s="14">
        <f>IFERROR(VLOOKUP(C16,SRA!B:T,18,0),"")</f>
        <v>253.2</v>
      </c>
      <c r="I16" s="14">
        <f>IFERROR(VLOOKUP(C16,SRA!B:T,19,0),"")</f>
        <v>1012.78</v>
      </c>
      <c r="J16" s="14">
        <f>IFERROR(VLOOKUP(C16,JANEIRO!B:F,3,0),"")</f>
        <v>1265.98</v>
      </c>
      <c r="K16" s="14">
        <f t="shared" si="1"/>
        <v>538.89</v>
      </c>
      <c r="L16" s="14">
        <f>IFERROR(VLOOKUP(C16,JANEIRO!B:H,7,0),"")</f>
        <v>727.09</v>
      </c>
      <c r="M16" s="23"/>
    </row>
    <row r="17" spans="2:13">
      <c r="B17" s="22">
        <f t="shared" si="0"/>
        <v>9</v>
      </c>
      <c r="C17" s="22">
        <v>2507</v>
      </c>
      <c r="D17" s="40" t="s">
        <v>172</v>
      </c>
      <c r="E17" s="22" t="str">
        <f>IFERROR(VLOOKUP(C17,SRA!B:I,8,0),"")</f>
        <v>COM</v>
      </c>
      <c r="F17" s="39" t="s">
        <v>610</v>
      </c>
      <c r="G17" s="22" t="str">
        <f>IFERROR(VLOOKUP(VLOOKUP(C17,SRA!B:F,5,0),FUNÇÃO!A:B,2,0),"")</f>
        <v>GESTOR DE APOIO T</v>
      </c>
      <c r="H17" s="14">
        <f>IFERROR(VLOOKUP(C17,SRA!B:T,18,0),"")</f>
        <v>253.2</v>
      </c>
      <c r="I17" s="14">
        <f>IFERROR(VLOOKUP(C17,SRA!B:T,19,0),"")</f>
        <v>1012.78</v>
      </c>
      <c r="J17" s="14">
        <f>IFERROR(VLOOKUP(C17,JANEIRO!B:F,3,0),"")</f>
        <v>1265.98</v>
      </c>
      <c r="K17" s="14">
        <f t="shared" si="1"/>
        <v>286.78999999999996</v>
      </c>
      <c r="L17" s="14">
        <f>IFERROR(VLOOKUP(C17,JANEIRO!B:H,7,0),"")</f>
        <v>979.19</v>
      </c>
      <c r="M17" s="23"/>
    </row>
    <row r="18" spans="2:13">
      <c r="B18" s="22">
        <f t="shared" si="0"/>
        <v>10</v>
      </c>
      <c r="C18" s="22">
        <v>2508</v>
      </c>
      <c r="D18" s="40" t="s">
        <v>173</v>
      </c>
      <c r="E18" s="22" t="str">
        <f>IFERROR(VLOOKUP(C18,SRA!B:I,8,0),"")</f>
        <v>COM</v>
      </c>
      <c r="F18" s="39" t="s">
        <v>610</v>
      </c>
      <c r="G18" s="22" t="str">
        <f>IFERROR(VLOOKUP(VLOOKUP(C18,SRA!B:F,5,0),FUNÇÃO!A:B,2,0),"")</f>
        <v>GESTOR DE APOIO T</v>
      </c>
      <c r="H18" s="14">
        <f>IFERROR(VLOOKUP(C18,SRA!B:T,18,0),"")</f>
        <v>253.2</v>
      </c>
      <c r="I18" s="14">
        <f>IFERROR(VLOOKUP(C18,SRA!B:T,19,0),"")</f>
        <v>1012.78</v>
      </c>
      <c r="J18" s="14">
        <f>IFERROR(VLOOKUP(C18,JANEIRO!B:F,3,0),"")</f>
        <v>1265.98</v>
      </c>
      <c r="K18" s="14">
        <f t="shared" si="1"/>
        <v>363.62</v>
      </c>
      <c r="L18" s="14">
        <f>IFERROR(VLOOKUP(C18,JANEIRO!B:H,7,0),"")</f>
        <v>902.36</v>
      </c>
      <c r="M18" s="23"/>
    </row>
    <row r="19" spans="2:13">
      <c r="B19" s="22">
        <f t="shared" si="0"/>
        <v>11</v>
      </c>
      <c r="C19" s="22">
        <v>2509</v>
      </c>
      <c r="D19" s="40" t="s">
        <v>174</v>
      </c>
      <c r="E19" s="22" t="str">
        <f>IFERROR(VLOOKUP(C19,SRA!B:I,8,0),"")</f>
        <v>COM</v>
      </c>
      <c r="F19" s="39" t="s">
        <v>610</v>
      </c>
      <c r="G19" s="22" t="str">
        <f>IFERROR(VLOOKUP(VLOOKUP(C19,SRA!B:F,5,0),FUNÇÃO!A:B,2,0),"")</f>
        <v>GESTOR DE APOIO T</v>
      </c>
      <c r="H19" s="14">
        <f>IFERROR(VLOOKUP(C19,SRA!B:T,18,0),"")</f>
        <v>253.2</v>
      </c>
      <c r="I19" s="14">
        <f>IFERROR(VLOOKUP(C19,SRA!B:T,19,0),"")</f>
        <v>1012.78</v>
      </c>
      <c r="J19" s="14">
        <f>IFERROR(VLOOKUP(C19,JANEIRO!B:F,3,0),"")</f>
        <v>1265.98</v>
      </c>
      <c r="K19" s="14">
        <f t="shared" si="1"/>
        <v>913.24</v>
      </c>
      <c r="L19" s="14">
        <f>IFERROR(VLOOKUP(C19,JANEIRO!B:H,7,0),"")</f>
        <v>352.74</v>
      </c>
      <c r="M19" s="23"/>
    </row>
    <row r="20" spans="2:13">
      <c r="B20" s="22">
        <f t="shared" si="0"/>
        <v>12</v>
      </c>
      <c r="C20" s="22">
        <v>2715</v>
      </c>
      <c r="D20" s="40" t="s">
        <v>213</v>
      </c>
      <c r="E20" s="22" t="str">
        <f>IFERROR(VLOOKUP(C20,SRA!B:I,8,0),"")</f>
        <v>COM</v>
      </c>
      <c r="F20" s="39" t="s">
        <v>610</v>
      </c>
      <c r="G20" s="22" t="str">
        <f>IFERROR(VLOOKUP(VLOOKUP(C20,SRA!B:F,5,0),FUNÇÃO!A:B,2,0),"")</f>
        <v>GESTOR DE APOIO T</v>
      </c>
      <c r="H20" s="14">
        <f>IFERROR(VLOOKUP(C20,SRA!B:T,18,0),"")</f>
        <v>253.2</v>
      </c>
      <c r="I20" s="14">
        <f>IFERROR(VLOOKUP(C20,SRA!B:T,19,0),"")</f>
        <v>1012.78</v>
      </c>
      <c r="J20" s="14">
        <f>IFERROR(VLOOKUP(C20,JANEIRO!B:F,3,0),"")</f>
        <v>1265.98</v>
      </c>
      <c r="K20" s="14">
        <f t="shared" si="1"/>
        <v>378.53</v>
      </c>
      <c r="L20" s="14">
        <f>IFERROR(VLOOKUP(C20,JANEIRO!B:H,7,0),"")</f>
        <v>887.45</v>
      </c>
      <c r="M20" s="23"/>
    </row>
    <row r="21" spans="2:13">
      <c r="B21" s="22">
        <f t="shared" si="0"/>
        <v>13</v>
      </c>
      <c r="C21" s="22">
        <v>2952</v>
      </c>
      <c r="D21" s="40" t="s">
        <v>287</v>
      </c>
      <c r="E21" s="22" t="str">
        <f>IFERROR(VLOOKUP(C21,SRA!B:I,8,0),"")</f>
        <v>COM</v>
      </c>
      <c r="F21" s="39" t="s">
        <v>610</v>
      </c>
      <c r="G21" s="22" t="str">
        <f>IFERROR(VLOOKUP(VLOOKUP(C21,SRA!B:F,5,0),FUNÇÃO!A:B,2,0),"")</f>
        <v>GESTOR DE DESENV.</v>
      </c>
      <c r="H21" s="14">
        <f>IFERROR(VLOOKUP(C21,SRA!B:T,18,0),"")</f>
        <v>759.59</v>
      </c>
      <c r="I21" s="14">
        <f>IFERROR(VLOOKUP(C21,SRA!B:T,19,0),"")</f>
        <v>3038.35</v>
      </c>
      <c r="J21" s="14">
        <f>IFERROR(VLOOKUP(C21,JANEIRO!B:F,3,0),"")</f>
        <v>3797.94</v>
      </c>
      <c r="K21" s="14">
        <f t="shared" si="1"/>
        <v>1457.5300000000002</v>
      </c>
      <c r="L21" s="14">
        <f>IFERROR(VLOOKUP(C21,JANEIRO!B:H,7,0),"")</f>
        <v>2340.41</v>
      </c>
      <c r="M21" s="23"/>
    </row>
    <row r="22" spans="2:13">
      <c r="B22" s="22">
        <f t="shared" si="0"/>
        <v>14</v>
      </c>
      <c r="C22" s="22">
        <v>3081</v>
      </c>
      <c r="D22" s="40" t="s">
        <v>323</v>
      </c>
      <c r="E22" s="22" t="str">
        <f>IFERROR(VLOOKUP(C22,SRA!B:I,8,0),"")</f>
        <v>COM</v>
      </c>
      <c r="F22" s="39" t="s">
        <v>628</v>
      </c>
      <c r="G22" s="22" t="str">
        <f>IFERROR(VLOOKUP(VLOOKUP(C22,SRA!B:F,5,0),FUNÇÃO!A:B,2,0),"")</f>
        <v>GESTOR DE APOIO A</v>
      </c>
      <c r="H22" s="14">
        <f>IFERROR(VLOOKUP(C22,SRA!B:T,18,0),"")</f>
        <v>253.2</v>
      </c>
      <c r="I22" s="14">
        <f>IFERROR(VLOOKUP(C22,SRA!B:T,19,0),"")</f>
        <v>1012.78</v>
      </c>
      <c r="J22" s="14">
        <f>IFERROR(VLOOKUP(C22,JANEIRO!B:F,3,0),"")</f>
        <v>1772.37</v>
      </c>
      <c r="K22" s="14">
        <f t="shared" si="1"/>
        <v>1725.59</v>
      </c>
      <c r="L22" s="14">
        <f>IFERROR(VLOOKUP(C22,JANEIRO!B:H,7,0),"")</f>
        <v>46.78</v>
      </c>
      <c r="M22" s="23"/>
    </row>
    <row r="23" spans="2:13">
      <c r="B23" s="22">
        <f t="shared" si="0"/>
        <v>15</v>
      </c>
      <c r="C23" s="22">
        <v>3092</v>
      </c>
      <c r="D23" s="40" t="s">
        <v>326</v>
      </c>
      <c r="E23" s="22" t="str">
        <f>IFERROR(VLOOKUP(C23,SRA!B:I,8,0),"")</f>
        <v>COM</v>
      </c>
      <c r="F23" s="39" t="s">
        <v>610</v>
      </c>
      <c r="G23" s="22" t="str">
        <f>IFERROR(VLOOKUP(VLOOKUP(C23,SRA!B:F,5,0),FUNÇÃO!A:B,2,0),"")</f>
        <v>DIR TEC INDUSTRIA</v>
      </c>
      <c r="H23" s="14">
        <f>IFERROR(VLOOKUP(C23,SRA!B:T,18,0),"")</f>
        <v>2392.6999999999998</v>
      </c>
      <c r="I23" s="14">
        <f>IFERROR(VLOOKUP(C23,SRA!B:T,19,0),"")</f>
        <v>9570.82</v>
      </c>
      <c r="J23" s="14">
        <f>IFERROR(VLOOKUP(C23,JANEIRO!B:F,3,0),"")</f>
        <v>12399.52</v>
      </c>
      <c r="K23" s="14">
        <f t="shared" si="1"/>
        <v>3037.6399999999994</v>
      </c>
      <c r="L23" s="14">
        <f>IFERROR(VLOOKUP(C23,JANEIRO!B:H,7,0),"")</f>
        <v>9361.880000000001</v>
      </c>
      <c r="M23" s="23"/>
    </row>
    <row r="24" spans="2:13">
      <c r="B24" s="22">
        <f t="shared" si="0"/>
        <v>16</v>
      </c>
      <c r="C24" s="22">
        <v>3201</v>
      </c>
      <c r="D24" s="40" t="s">
        <v>359</v>
      </c>
      <c r="E24" s="22" t="str">
        <f>IFERROR(VLOOKUP(C24,SRA!B:I,8,0),"")</f>
        <v>COM</v>
      </c>
      <c r="F24" s="39" t="s">
        <v>628</v>
      </c>
      <c r="G24" s="22" t="str">
        <f>IFERROR(VLOOKUP(VLOOKUP(C24,SRA!B:F,5,0),FUNÇÃO!A:B,2,0),"")</f>
        <v>GESTOR DE APOIO A</v>
      </c>
      <c r="H24" s="14">
        <f>IFERROR(VLOOKUP(C24,SRA!B:T,18,0),"")</f>
        <v>253.2</v>
      </c>
      <c r="I24" s="14">
        <f>IFERROR(VLOOKUP(C24,SRA!B:T,19,0),"")</f>
        <v>1012.78</v>
      </c>
      <c r="J24" s="14">
        <f>IFERROR(VLOOKUP(C24,JANEIRO!B:F,3,0),"")</f>
        <v>2100.58</v>
      </c>
      <c r="K24" s="14">
        <f t="shared" si="1"/>
        <v>2010.86</v>
      </c>
      <c r="L24" s="14">
        <f>IFERROR(VLOOKUP(C24,JANEIRO!B:H,7,0),"")</f>
        <v>89.72</v>
      </c>
      <c r="M24" s="23"/>
    </row>
    <row r="25" spans="2:13" s="15" customFormat="1">
      <c r="B25" s="22">
        <f t="shared" si="0"/>
        <v>17</v>
      </c>
      <c r="C25" s="22">
        <v>3367</v>
      </c>
      <c r="D25" s="40" t="s">
        <v>620</v>
      </c>
      <c r="E25" s="22" t="str">
        <f>IFERROR(VLOOKUP(C25,SRA!B:I,8,0),"")</f>
        <v>COM</v>
      </c>
      <c r="F25" s="39" t="s">
        <v>610</v>
      </c>
      <c r="G25" s="22" t="str">
        <f>IFERROR(VLOOKUP(VLOOKUP(C25,SRA!B:F,5,0),FUNÇÃO!A:B,2,0),"")</f>
        <v>ASSESSOR DIRETORI</v>
      </c>
      <c r="H25" s="14">
        <f>IFERROR(VLOOKUP(C25,SRA!B:T,18,0),"")</f>
        <v>843.99</v>
      </c>
      <c r="I25" s="14">
        <f>IFERROR(VLOOKUP(C25,SRA!B:T,19,0),"")</f>
        <v>3375.95</v>
      </c>
      <c r="J25" s="14">
        <f>IFERROR(VLOOKUP(C25,JANEIRO!B:F,3,0),"")</f>
        <v>4760.54</v>
      </c>
      <c r="K25" s="14">
        <f t="shared" si="1"/>
        <v>780.6899999999996</v>
      </c>
      <c r="L25" s="14">
        <f>IFERROR(VLOOKUP(C25,JANEIRO!B:H,7,0),"")</f>
        <v>3979.8500000000004</v>
      </c>
      <c r="M25" s="23"/>
    </row>
    <row r="26" spans="2:13" s="18" customFormat="1">
      <c r="B26" s="22">
        <f t="shared" si="0"/>
        <v>18</v>
      </c>
      <c r="C26" s="48">
        <v>3370</v>
      </c>
      <c r="D26" s="44" t="s">
        <v>621</v>
      </c>
      <c r="E26" s="22" t="str">
        <f>IFERROR(VLOOKUP(C26,SRA!B:I,8,0),"")</f>
        <v>COM</v>
      </c>
      <c r="F26" s="39" t="s">
        <v>610</v>
      </c>
      <c r="G26" s="22" t="str">
        <f>IFERROR(VLOOKUP(VLOOKUP(C26,SRA!B:F,5,0),FUNÇÃO!A:B,2,0),"")</f>
        <v>SUP DE REL INSTIT</v>
      </c>
      <c r="H26" s="14">
        <f>IFERROR(VLOOKUP(C26,SRA!B:T,18,0),"")</f>
        <v>1561.48</v>
      </c>
      <c r="I26" s="14">
        <f>IFERROR(VLOOKUP(C26,SRA!B:T,19,0),"")</f>
        <v>6245.89</v>
      </c>
      <c r="J26" s="14">
        <f>IFERROR(VLOOKUP(C26,JANEIRO!B:F,3,0),"")</f>
        <v>7807.37</v>
      </c>
      <c r="K26" s="14">
        <f t="shared" si="1"/>
        <v>1831.3599999999997</v>
      </c>
      <c r="L26" s="14">
        <f>IFERROR(VLOOKUP(C26,JANEIRO!B:H,7,0),"")</f>
        <v>5976.01</v>
      </c>
      <c r="M26" s="23"/>
    </row>
    <row r="27" spans="2:13" s="63" customFormat="1">
      <c r="B27" s="22">
        <f t="shared" ref="B27:B28" si="2">B26+1</f>
        <v>19</v>
      </c>
      <c r="C27" s="48">
        <v>3371</v>
      </c>
      <c r="D27" s="44" t="s">
        <v>622</v>
      </c>
      <c r="E27" s="22" t="str">
        <f>IFERROR(VLOOKUP(C27,SRA!B:I,8,0),"")</f>
        <v>COM</v>
      </c>
      <c r="F27" s="39" t="s">
        <v>755</v>
      </c>
      <c r="G27" s="22" t="str">
        <f>IFERROR(VLOOKUP(VLOOKUP(C27,SRA!B:F,5,0),FUNÇÃO!A:B,2,0),"")</f>
        <v>COORD. FINANCEIRA</v>
      </c>
      <c r="H27" s="14">
        <f>IFERROR(VLOOKUP(C27,SRA!B:T,18,0),"")</f>
        <v>1434.87</v>
      </c>
      <c r="I27" s="14">
        <f>IFERROR(VLOOKUP(C27,SRA!B:T,19,0),"")</f>
        <v>5739.47</v>
      </c>
      <c r="J27" s="14">
        <v>9725.2199999999993</v>
      </c>
      <c r="K27" s="14">
        <f t="shared" si="1"/>
        <v>5036.7599999999993</v>
      </c>
      <c r="L27" s="14">
        <v>4688.46</v>
      </c>
      <c r="M27" s="23"/>
    </row>
    <row r="28" spans="2:13">
      <c r="B28" s="22">
        <f t="shared" si="2"/>
        <v>20</v>
      </c>
      <c r="C28" s="22">
        <v>3206</v>
      </c>
      <c r="D28" s="40" t="s">
        <v>360</v>
      </c>
      <c r="E28" s="22" t="str">
        <f>IFERROR(VLOOKUP(C28,SRA!B:I,8,0),"")</f>
        <v>COM</v>
      </c>
      <c r="F28" s="39" t="s">
        <v>610</v>
      </c>
      <c r="G28" s="22" t="str">
        <f>IFERROR(VLOOKUP(VLOOKUP(C28,SRA!B:F,5,0),FUNÇÃO!A:B,2,0),"")</f>
        <v>COORD DE MANUTENC</v>
      </c>
      <c r="H28" s="14">
        <f>IFERROR(VLOOKUP(C28,SRA!B:T,18,0),"")</f>
        <v>0</v>
      </c>
      <c r="I28" s="14">
        <f>IFERROR(VLOOKUP(C28,SRA!B:T,19,0),"")</f>
        <v>5739.47</v>
      </c>
      <c r="J28" s="14">
        <f>IFERROR(VLOOKUP(C28,JANEIRO!B:F,3,0),"")</f>
        <v>5739.47</v>
      </c>
      <c r="K28" s="14">
        <f t="shared" si="1"/>
        <v>713.09000000000015</v>
      </c>
      <c r="L28" s="14">
        <f>IFERROR(VLOOKUP(C28,JANEIRO!B:H,7,0),"")</f>
        <v>5026.38</v>
      </c>
      <c r="M28" s="23"/>
    </row>
    <row r="29" spans="2:13">
      <c r="B29" s="22">
        <f t="shared" si="0"/>
        <v>21</v>
      </c>
      <c r="C29" s="22">
        <v>3208</v>
      </c>
      <c r="D29" s="40" t="s">
        <v>361</v>
      </c>
      <c r="E29" s="22" t="str">
        <f>IFERROR(VLOOKUP(C29,SRA!B:I,8,0),"")</f>
        <v>COM</v>
      </c>
      <c r="F29" s="39" t="s">
        <v>610</v>
      </c>
      <c r="G29" s="22" t="str">
        <f>IFERROR(VLOOKUP(VLOOKUP(C29,SRA!B:F,5,0),FUNÇÃO!A:B,2,0),"")</f>
        <v>GESTOR DE DESENV.</v>
      </c>
      <c r="H29" s="14">
        <f>IFERROR(VLOOKUP(C29,SRA!B:T,18,0),"")</f>
        <v>759.59</v>
      </c>
      <c r="I29" s="14">
        <f>IFERROR(VLOOKUP(C29,SRA!B:T,19,0),"")</f>
        <v>3038.35</v>
      </c>
      <c r="J29" s="14">
        <f>IFERROR(VLOOKUP(C29,JANEIRO!B:F,3,0),"")</f>
        <v>3797.94</v>
      </c>
      <c r="K29" s="14">
        <f t="shared" si="1"/>
        <v>543.5300000000002</v>
      </c>
      <c r="L29" s="14">
        <f>IFERROR(VLOOKUP(C29,JANEIRO!B:H,7,0),"")</f>
        <v>3254.41</v>
      </c>
      <c r="M29" s="23"/>
    </row>
    <row r="30" spans="2:13">
      <c r="B30" s="22">
        <f t="shared" si="0"/>
        <v>22</v>
      </c>
      <c r="C30" s="22">
        <v>3210</v>
      </c>
      <c r="D30" s="40" t="s">
        <v>362</v>
      </c>
      <c r="E30" s="22" t="str">
        <f>IFERROR(VLOOKUP(C30,SRA!B:I,8,0),"")</f>
        <v>COM</v>
      </c>
      <c r="F30" s="39" t="s">
        <v>610</v>
      </c>
      <c r="G30" s="22" t="str">
        <f>IFERROR(VLOOKUP(VLOOKUP(C30,SRA!B:F,5,0),FUNÇÃO!A:B,2,0),"")</f>
        <v>GESTOR DE APOIO T</v>
      </c>
      <c r="H30" s="14">
        <f>IFERROR(VLOOKUP(C30,SRA!B:T,18,0),"")</f>
        <v>253.2</v>
      </c>
      <c r="I30" s="14">
        <f>IFERROR(VLOOKUP(C30,SRA!B:T,19,0),"")</f>
        <v>1012.78</v>
      </c>
      <c r="J30" s="14">
        <f>IFERROR(VLOOKUP(C30,JANEIRO!B:F,3,0),"")</f>
        <v>1265.98</v>
      </c>
      <c r="K30" s="14">
        <f t="shared" si="1"/>
        <v>163.82999999999993</v>
      </c>
      <c r="L30" s="14">
        <f>IFERROR(VLOOKUP(C30,JANEIRO!B:H,7,0),"")</f>
        <v>1102.1500000000001</v>
      </c>
      <c r="M30" s="23"/>
    </row>
    <row r="31" spans="2:13">
      <c r="B31" s="22">
        <f t="shared" si="0"/>
        <v>23</v>
      </c>
      <c r="C31" s="22">
        <v>3220</v>
      </c>
      <c r="D31" s="40" t="s">
        <v>363</v>
      </c>
      <c r="E31" s="22" t="str">
        <f>IFERROR(VLOOKUP(C31,SRA!B:I,8,0),"")</f>
        <v>COM</v>
      </c>
      <c r="F31" s="39" t="s">
        <v>610</v>
      </c>
      <c r="G31" s="22" t="str">
        <f>IFERROR(VLOOKUP(VLOOKUP(C31,SRA!B:F,5,0),FUNÇÃO!A:B,2,0),"")</f>
        <v>COORD. RESP. SOCI</v>
      </c>
      <c r="H31" s="14">
        <f>IFERROR(VLOOKUP(C31,SRA!B:T,18,0),"")</f>
        <v>1434.87</v>
      </c>
      <c r="I31" s="14">
        <f>IFERROR(VLOOKUP(C31,SRA!B:T,19,0),"")</f>
        <v>5739.47</v>
      </c>
      <c r="J31" s="14">
        <f>IFERROR(VLOOKUP(C31,JANEIRO!B:F,3,0),"")</f>
        <v>7174.34</v>
      </c>
      <c r="K31" s="14">
        <f t="shared" si="1"/>
        <v>1657.2799999999997</v>
      </c>
      <c r="L31" s="14">
        <f>IFERROR(VLOOKUP(C31,JANEIRO!B:H,7,0),"")</f>
        <v>5517.06</v>
      </c>
      <c r="M31" s="23"/>
    </row>
    <row r="32" spans="2:13">
      <c r="B32" s="22">
        <f t="shared" si="0"/>
        <v>24</v>
      </c>
      <c r="C32" s="22">
        <v>3221</v>
      </c>
      <c r="D32" s="40" t="s">
        <v>364</v>
      </c>
      <c r="E32" s="22" t="str">
        <f>IFERROR(VLOOKUP(C32,SRA!B:I,8,0),"")</f>
        <v>COM</v>
      </c>
      <c r="F32" s="39" t="s">
        <v>610</v>
      </c>
      <c r="G32" s="22" t="str">
        <f>IFERROR(VLOOKUP(VLOOKUP(C32,SRA!B:F,5,0),FUNÇÃO!A:B,2,0),"")</f>
        <v>SECRETARIA</v>
      </c>
      <c r="H32" s="14">
        <f>IFERROR(VLOOKUP(C32,SRA!B:T,18,0),"")</f>
        <v>337.59</v>
      </c>
      <c r="I32" s="14">
        <f>IFERROR(VLOOKUP(C32,SRA!B:T,19,0),"")</f>
        <v>1350.38</v>
      </c>
      <c r="J32" s="14">
        <f>IFERROR(VLOOKUP(C32,JANEIRO!B:F,3,0),"")</f>
        <v>2312.9699999999998</v>
      </c>
      <c r="K32" s="14">
        <f t="shared" si="1"/>
        <v>425.89999999999964</v>
      </c>
      <c r="L32" s="14">
        <f>IFERROR(VLOOKUP(C32,JANEIRO!B:H,7,0),"")</f>
        <v>1887.0700000000002</v>
      </c>
      <c r="M32" s="23"/>
    </row>
    <row r="33" spans="2:13">
      <c r="B33" s="22">
        <f t="shared" si="0"/>
        <v>25</v>
      </c>
      <c r="C33" s="22">
        <v>3243</v>
      </c>
      <c r="D33" s="40" t="s">
        <v>372</v>
      </c>
      <c r="E33" s="22" t="str">
        <f>IFERROR(VLOOKUP(C33,SRA!B:I,8,0),"")</f>
        <v>COM</v>
      </c>
      <c r="F33" s="39" t="s">
        <v>610</v>
      </c>
      <c r="G33" s="22" t="str">
        <f>IFERROR(VLOOKUP(VLOOKUP(C33,SRA!B:F,5,0),FUNÇÃO!A:B,2,0),"")</f>
        <v>DIRETOR PRESIDENT</v>
      </c>
      <c r="H33" s="14">
        <f>IFERROR(VLOOKUP(C33,SRA!B:T,18,0),"")</f>
        <v>2658.56</v>
      </c>
      <c r="I33" s="14">
        <f>IFERROR(VLOOKUP(C33,SRA!B:T,19,0),"")</f>
        <v>10634.24</v>
      </c>
      <c r="J33" s="14">
        <f>IFERROR(VLOOKUP(C33,JANEIRO!B:F,3,0),"")</f>
        <v>13292.8</v>
      </c>
      <c r="K33" s="14">
        <f t="shared" si="1"/>
        <v>3679.8899999999994</v>
      </c>
      <c r="L33" s="14">
        <f>IFERROR(VLOOKUP(C33,JANEIRO!B:H,7,0),"")</f>
        <v>9612.91</v>
      </c>
      <c r="M33" s="23"/>
    </row>
    <row r="34" spans="2:13">
      <c r="B34" s="22">
        <f t="shared" si="0"/>
        <v>26</v>
      </c>
      <c r="C34" s="22">
        <v>3245</v>
      </c>
      <c r="D34" s="40" t="s">
        <v>373</v>
      </c>
      <c r="E34" s="22" t="str">
        <f>IFERROR(VLOOKUP(C34,SRA!B:I,8,0),"")</f>
        <v>COM</v>
      </c>
      <c r="F34" s="39" t="s">
        <v>610</v>
      </c>
      <c r="G34" s="22" t="str">
        <f>IFERROR(VLOOKUP(VLOOKUP(C34,SRA!B:F,5,0),FUNÇÃO!A:B,2,0),"")</f>
        <v>SUPERINTENDENTE A</v>
      </c>
      <c r="H34" s="14">
        <f>IFERROR(VLOOKUP(C34,SRA!B:T,18,0),"")</f>
        <v>1561.48</v>
      </c>
      <c r="I34" s="14">
        <f>IFERROR(VLOOKUP(C34,SRA!B:T,19,0),"")</f>
        <v>7495.89</v>
      </c>
      <c r="J34" s="14">
        <f>IFERROR(VLOOKUP(C34,JANEIRO!B:F,3,0),"")</f>
        <v>9057.3700000000008</v>
      </c>
      <c r="K34" s="14">
        <f t="shared" si="1"/>
        <v>2167.6900000000005</v>
      </c>
      <c r="L34" s="14">
        <f>IFERROR(VLOOKUP(C34,JANEIRO!B:H,7,0),"")</f>
        <v>6889.68</v>
      </c>
      <c r="M34" s="23"/>
    </row>
    <row r="35" spans="2:13">
      <c r="B35" s="22">
        <f t="shared" si="0"/>
        <v>27</v>
      </c>
      <c r="C35" s="22">
        <v>3247</v>
      </c>
      <c r="D35" s="40" t="s">
        <v>374</v>
      </c>
      <c r="E35" s="22" t="str">
        <f>IFERROR(VLOOKUP(C35,SRA!B:I,8,0),"")</f>
        <v>COM</v>
      </c>
      <c r="F35" s="39" t="s">
        <v>628</v>
      </c>
      <c r="G35" s="22" t="str">
        <f>IFERROR(VLOOKUP(VLOOKUP(C35,SRA!B:F,5,0),FUNÇÃO!A:B,2,0),"")</f>
        <v>CHEFE DE GABINETE</v>
      </c>
      <c r="H35" s="14">
        <f>IFERROR(VLOOKUP(C35,SRA!B:T,18,0),"")</f>
        <v>1561.48</v>
      </c>
      <c r="I35" s="14">
        <f>IFERROR(VLOOKUP(C35,SRA!B:T,19,0),"")</f>
        <v>7495.89</v>
      </c>
      <c r="J35" s="14">
        <f>IFERROR(VLOOKUP(C35,JANEIRO!B:F,3,0),"")</f>
        <v>15016.67</v>
      </c>
      <c r="K35" s="14">
        <f t="shared" si="1"/>
        <v>11000.99</v>
      </c>
      <c r="L35" s="14">
        <f>IFERROR(VLOOKUP(C35,JANEIRO!B:H,7,0),"")</f>
        <v>4015.68</v>
      </c>
      <c r="M35" s="23"/>
    </row>
    <row r="36" spans="2:13">
      <c r="B36" s="22">
        <f t="shared" si="0"/>
        <v>28</v>
      </c>
      <c r="C36" s="22">
        <v>3249</v>
      </c>
      <c r="D36" s="40" t="s">
        <v>375</v>
      </c>
      <c r="E36" s="22" t="str">
        <f>IFERROR(VLOOKUP(C36,SRA!B:I,8,0),"")</f>
        <v>COM</v>
      </c>
      <c r="F36" s="39" t="s">
        <v>610</v>
      </c>
      <c r="G36" s="22" t="str">
        <f>IFERROR(VLOOKUP(VLOOKUP(C36,SRA!B:F,5,0),FUNÇÃO!A:B,2,0),"")</f>
        <v>ASSESSOR DIRETORI</v>
      </c>
      <c r="H36" s="14">
        <f>IFERROR(VLOOKUP(C36,SRA!B:T,18,0),"")</f>
        <v>843.99</v>
      </c>
      <c r="I36" s="14">
        <f>IFERROR(VLOOKUP(C36,SRA!B:T,19,0),"")</f>
        <v>3375.95</v>
      </c>
      <c r="J36" s="14">
        <f>IFERROR(VLOOKUP(C36,JANEIRO!B:F,3,0),"")</f>
        <v>4219.9399999999996</v>
      </c>
      <c r="K36" s="14">
        <f t="shared" si="1"/>
        <v>1379.8399999999997</v>
      </c>
      <c r="L36" s="14">
        <f>IFERROR(VLOOKUP(C36,JANEIRO!B:H,7,0),"")</f>
        <v>2840.1</v>
      </c>
      <c r="M36" s="23"/>
    </row>
    <row r="37" spans="2:13">
      <c r="B37" s="22">
        <f t="shared" si="0"/>
        <v>29</v>
      </c>
      <c r="C37" s="22">
        <v>3250</v>
      </c>
      <c r="D37" s="40" t="s">
        <v>376</v>
      </c>
      <c r="E37" s="22" t="str">
        <f>IFERROR(VLOOKUP(C37,SRA!B:I,8,0),"")</f>
        <v>COM</v>
      </c>
      <c r="F37" s="39" t="s">
        <v>610</v>
      </c>
      <c r="G37" s="22" t="str">
        <f>IFERROR(VLOOKUP(VLOOKUP(C37,SRA!B:F,5,0),FUNÇÃO!A:B,2,0),"")</f>
        <v>GESTOR DE DESENV.</v>
      </c>
      <c r="H37" s="14">
        <f>IFERROR(VLOOKUP(C37,SRA!B:T,18,0),"")</f>
        <v>759.59</v>
      </c>
      <c r="I37" s="14">
        <f>IFERROR(VLOOKUP(C37,SRA!B:T,19,0),"")</f>
        <v>3038.35</v>
      </c>
      <c r="J37" s="14">
        <f>IFERROR(VLOOKUP(C37,JANEIRO!B:F,3,0),"")</f>
        <v>5486.14</v>
      </c>
      <c r="K37" s="14">
        <f t="shared" si="1"/>
        <v>1430.38</v>
      </c>
      <c r="L37" s="14">
        <f>IFERROR(VLOOKUP(C37,JANEIRO!B:H,7,0),"")</f>
        <v>4055.76</v>
      </c>
      <c r="M37" s="23"/>
    </row>
    <row r="38" spans="2:13">
      <c r="B38" s="22">
        <f t="shared" si="0"/>
        <v>30</v>
      </c>
      <c r="C38" s="22">
        <v>3256</v>
      </c>
      <c r="D38" s="40" t="s">
        <v>377</v>
      </c>
      <c r="E38" s="22" t="str">
        <f>IFERROR(VLOOKUP(C38,SRA!B:I,8,0),"")</f>
        <v>COM</v>
      </c>
      <c r="F38" s="39" t="s">
        <v>610</v>
      </c>
      <c r="G38" s="22" t="str">
        <f>IFERROR(VLOOKUP(VLOOKUP(C38,SRA!B:F,5,0),FUNÇÃO!A:B,2,0),"")</f>
        <v>ASSESSOR DIRETORI</v>
      </c>
      <c r="H38" s="14">
        <f>IFERROR(VLOOKUP(C38,SRA!B:T,18,0),"")</f>
        <v>843.99</v>
      </c>
      <c r="I38" s="14">
        <f>IFERROR(VLOOKUP(C38,SRA!B:T,19,0),"")</f>
        <v>3375.95</v>
      </c>
      <c r="J38" s="14">
        <f>IFERROR(VLOOKUP(C38,JANEIRO!B:F,3,0),"")</f>
        <v>4219.9399999999996</v>
      </c>
      <c r="K38" s="14">
        <f t="shared" si="1"/>
        <v>1293.7399999999998</v>
      </c>
      <c r="L38" s="14">
        <f>IFERROR(VLOOKUP(C38,JANEIRO!B:H,7,0),"")</f>
        <v>2926.2</v>
      </c>
      <c r="M38" s="23"/>
    </row>
    <row r="39" spans="2:13">
      <c r="B39" s="22">
        <f t="shared" si="0"/>
        <v>31</v>
      </c>
      <c r="C39" s="22">
        <v>3258</v>
      </c>
      <c r="D39" s="40" t="s">
        <v>378</v>
      </c>
      <c r="E39" s="22" t="str">
        <f>IFERROR(VLOOKUP(C39,SRA!B:I,8,0),"")</f>
        <v>COM</v>
      </c>
      <c r="F39" s="39" t="s">
        <v>610</v>
      </c>
      <c r="G39" s="22" t="str">
        <f>IFERROR(VLOOKUP(VLOOKUP(C39,SRA!B:F,5,0),FUNÇÃO!A:B,2,0),"")</f>
        <v>COORD. DE PROJ. E</v>
      </c>
      <c r="H39" s="14">
        <f>IFERROR(VLOOKUP(C39,SRA!B:T,18,0),"")</f>
        <v>1434.87</v>
      </c>
      <c r="I39" s="14">
        <f>IFERROR(VLOOKUP(C39,SRA!B:T,19,0),"")</f>
        <v>5739.47</v>
      </c>
      <c r="J39" s="14">
        <f>IFERROR(VLOOKUP(C39,JANEIRO!B:F,3,0),"")</f>
        <v>7174.34</v>
      </c>
      <c r="K39" s="14">
        <f t="shared" si="1"/>
        <v>2437.92</v>
      </c>
      <c r="L39" s="14">
        <f>IFERROR(VLOOKUP(C39,JANEIRO!B:H,7,0),"")</f>
        <v>4736.42</v>
      </c>
      <c r="M39" s="23"/>
    </row>
    <row r="40" spans="2:13">
      <c r="B40" s="22">
        <f t="shared" si="0"/>
        <v>32</v>
      </c>
      <c r="C40" s="22">
        <v>3260</v>
      </c>
      <c r="D40" s="40" t="s">
        <v>379</v>
      </c>
      <c r="E40" s="22" t="str">
        <f>IFERROR(VLOOKUP(C40,SRA!B:I,8,0),"")</f>
        <v>COM</v>
      </c>
      <c r="F40" s="39" t="s">
        <v>610</v>
      </c>
      <c r="G40" s="22" t="str">
        <f>IFERROR(VLOOKUP(VLOOKUP(C40,SRA!B:F,5,0),FUNÇÃO!A:B,2,0),"")</f>
        <v>COORD. LOGISTICA</v>
      </c>
      <c r="H40" s="14">
        <f>IFERROR(VLOOKUP(C40,SRA!B:T,18,0),"")</f>
        <v>1434.87</v>
      </c>
      <c r="I40" s="14">
        <f>IFERROR(VLOOKUP(C40,SRA!B:T,19,0),"")</f>
        <v>5739.47</v>
      </c>
      <c r="J40" s="14">
        <f>IFERROR(VLOOKUP(C40,JANEIRO!B:F,3,0),"")</f>
        <v>7174.34</v>
      </c>
      <c r="K40" s="14">
        <f t="shared" si="1"/>
        <v>2377.2700000000004</v>
      </c>
      <c r="L40" s="14">
        <f>IFERROR(VLOOKUP(C40,JANEIRO!B:H,7,0),"")</f>
        <v>4797.07</v>
      </c>
      <c r="M40" s="23"/>
    </row>
    <row r="41" spans="2:13">
      <c r="B41" s="22">
        <f t="shared" si="0"/>
        <v>33</v>
      </c>
      <c r="C41" s="22">
        <v>3261</v>
      </c>
      <c r="D41" s="40" t="s">
        <v>380</v>
      </c>
      <c r="E41" s="22" t="str">
        <f>IFERROR(VLOOKUP(C41,SRA!B:I,8,0),"")</f>
        <v>COM</v>
      </c>
      <c r="F41" s="39" t="s">
        <v>610</v>
      </c>
      <c r="G41" s="22" t="str">
        <f>IFERROR(VLOOKUP(VLOOKUP(C41,SRA!B:F,5,0),FUNÇÃO!A:B,2,0),"")</f>
        <v>COORD.DE INFORM.</v>
      </c>
      <c r="H41" s="14">
        <f>IFERROR(VLOOKUP(C41,SRA!B:T,18,0),"")</f>
        <v>1434.87</v>
      </c>
      <c r="I41" s="14">
        <f>IFERROR(VLOOKUP(C41,SRA!B:T,19,0),"")</f>
        <v>5739.47</v>
      </c>
      <c r="J41" s="14">
        <f>IFERROR(VLOOKUP(C41,JANEIRO!B:F,3,0),"")</f>
        <v>7174.34</v>
      </c>
      <c r="K41" s="14">
        <f t="shared" si="1"/>
        <v>1651.8600000000006</v>
      </c>
      <c r="L41" s="14">
        <f>IFERROR(VLOOKUP(C41,JANEIRO!B:H,7,0),"")</f>
        <v>5522.48</v>
      </c>
      <c r="M41" s="23"/>
    </row>
    <row r="42" spans="2:13">
      <c r="B42" s="22">
        <f t="shared" si="0"/>
        <v>34</v>
      </c>
      <c r="C42" s="22">
        <v>3263</v>
      </c>
      <c r="D42" s="40" t="s">
        <v>381</v>
      </c>
      <c r="E42" s="22" t="str">
        <f>IFERROR(VLOOKUP(C42,SRA!B:I,8,0),"")</f>
        <v>COM</v>
      </c>
      <c r="F42" s="39" t="s">
        <v>610</v>
      </c>
      <c r="G42" s="22" t="str">
        <f>IFERROR(VLOOKUP(VLOOKUP(C42,SRA!B:F,5,0),FUNÇÃO!A:B,2,0),"")</f>
        <v>COORD DE CONTRATO</v>
      </c>
      <c r="H42" s="14">
        <f>IFERROR(VLOOKUP(C42,SRA!B:T,18,0),"")</f>
        <v>1434.87</v>
      </c>
      <c r="I42" s="14">
        <f>IFERROR(VLOOKUP(C42,SRA!B:T,19,0),"")</f>
        <v>5739.47</v>
      </c>
      <c r="J42" s="14">
        <f>IFERROR(VLOOKUP(C42,JANEIRO!B:F,3,0),"")</f>
        <v>7174.34</v>
      </c>
      <c r="K42" s="14">
        <f t="shared" si="1"/>
        <v>1732.7299999999996</v>
      </c>
      <c r="L42" s="14">
        <f>IFERROR(VLOOKUP(C42,JANEIRO!B:H,7,0),"")</f>
        <v>5441.6100000000006</v>
      </c>
      <c r="M42" s="23"/>
    </row>
    <row r="43" spans="2:13">
      <c r="B43" s="22">
        <f t="shared" si="0"/>
        <v>35</v>
      </c>
      <c r="C43" s="22">
        <v>3278</v>
      </c>
      <c r="D43" s="40" t="s">
        <v>382</v>
      </c>
      <c r="E43" s="22" t="str">
        <f>IFERROR(VLOOKUP(C43,SRA!B:I,8,0),"")</f>
        <v>COM</v>
      </c>
      <c r="F43" s="39" t="s">
        <v>610</v>
      </c>
      <c r="G43" s="22" t="str">
        <f>IFERROR(VLOOKUP(VLOOKUP(C43,SRA!B:F,5,0),FUNÇÃO!A:B,2,0),"")</f>
        <v>GESTOR DE DESENV.</v>
      </c>
      <c r="H43" s="14">
        <f>IFERROR(VLOOKUP(C43,SRA!B:T,18,0),"")</f>
        <v>759.59</v>
      </c>
      <c r="I43" s="14">
        <f>IFERROR(VLOOKUP(C43,SRA!B:T,19,0),"")</f>
        <v>3038.35</v>
      </c>
      <c r="J43" s="14">
        <f>IFERROR(VLOOKUP(C43,JANEIRO!B:F,3,0),"")</f>
        <v>3797.94</v>
      </c>
      <c r="K43" s="14">
        <f t="shared" si="1"/>
        <v>543.5300000000002</v>
      </c>
      <c r="L43" s="14">
        <f>IFERROR(VLOOKUP(C43,JANEIRO!B:H,7,0),"")</f>
        <v>3254.41</v>
      </c>
      <c r="M43" s="23"/>
    </row>
    <row r="44" spans="2:13">
      <c r="B44" s="22">
        <f t="shared" si="0"/>
        <v>36</v>
      </c>
      <c r="C44" s="22">
        <v>3283</v>
      </c>
      <c r="D44" s="40" t="s">
        <v>384</v>
      </c>
      <c r="E44" s="22" t="str">
        <f>IFERROR(VLOOKUP(C44,SRA!B:I,8,0),"")</f>
        <v>COM</v>
      </c>
      <c r="F44" s="39" t="s">
        <v>610</v>
      </c>
      <c r="G44" s="22" t="str">
        <f>IFERROR(VLOOKUP(VLOOKUP(C44,SRA!B:F,5,0),FUNÇÃO!A:B,2,0),"")</f>
        <v>COORD. AP. TEC. I</v>
      </c>
      <c r="H44" s="14">
        <f>IFERROR(VLOOKUP(C44,SRA!B:T,18,0),"")</f>
        <v>1434.87</v>
      </c>
      <c r="I44" s="14">
        <f>IFERROR(VLOOKUP(C44,SRA!B:T,19,0),"")</f>
        <v>5739.47</v>
      </c>
      <c r="J44" s="14">
        <f>IFERROR(VLOOKUP(C44,JANEIRO!B:F,3,0),"")</f>
        <v>7444.64</v>
      </c>
      <c r="K44" s="14">
        <f t="shared" si="1"/>
        <v>1726.1899999999996</v>
      </c>
      <c r="L44" s="14">
        <f>IFERROR(VLOOKUP(C44,JANEIRO!B:H,7,0),"")</f>
        <v>5718.4500000000007</v>
      </c>
      <c r="M44" s="23"/>
    </row>
    <row r="45" spans="2:13">
      <c r="B45" s="22">
        <f t="shared" si="0"/>
        <v>37</v>
      </c>
      <c r="C45" s="22">
        <v>3287</v>
      </c>
      <c r="D45" s="40" t="s">
        <v>385</v>
      </c>
      <c r="E45" s="22" t="str">
        <f>IFERROR(VLOOKUP(C45,SRA!B:I,8,0),"")</f>
        <v>COM</v>
      </c>
      <c r="F45" s="39" t="s">
        <v>610</v>
      </c>
      <c r="G45" s="22" t="str">
        <f>IFERROR(VLOOKUP(VLOOKUP(C45,SRA!B:F,5,0),FUNÇÃO!A:B,2,0),"")</f>
        <v>COORD. DE VENDAS</v>
      </c>
      <c r="H45" s="14">
        <f>IFERROR(VLOOKUP(C45,SRA!B:T,18,0),"")</f>
        <v>1434.87</v>
      </c>
      <c r="I45" s="14">
        <f>IFERROR(VLOOKUP(C45,SRA!B:T,19,0),"")</f>
        <v>5739.47</v>
      </c>
      <c r="J45" s="14">
        <f>IFERROR(VLOOKUP(C45,JANEIRO!B:F,3,0),"")</f>
        <v>7174.34</v>
      </c>
      <c r="K45" s="14">
        <f t="shared" si="1"/>
        <v>2685.26</v>
      </c>
      <c r="L45" s="14">
        <f>IFERROR(VLOOKUP(C45,JANEIRO!B:H,7,0),"")</f>
        <v>4489.08</v>
      </c>
      <c r="M45" s="23"/>
    </row>
    <row r="46" spans="2:13">
      <c r="B46" s="22">
        <f t="shared" si="0"/>
        <v>38</v>
      </c>
      <c r="C46" s="22">
        <v>3289</v>
      </c>
      <c r="D46" s="40" t="s">
        <v>386</v>
      </c>
      <c r="E46" s="22" t="str">
        <f>IFERROR(VLOOKUP(C46,SRA!B:I,8,0),"")</f>
        <v>COM</v>
      </c>
      <c r="F46" s="39" t="s">
        <v>610</v>
      </c>
      <c r="G46" s="22" t="str">
        <f>IFERROR(VLOOKUP(VLOOKUP(C46,SRA!B:F,5,0),FUNÇÃO!A:B,2,0),"")</f>
        <v>DIR. ADM. FINANCE</v>
      </c>
      <c r="H46" s="14">
        <f>IFERROR(VLOOKUP(C46,SRA!B:T,18,0),"")</f>
        <v>2392.6999999999998</v>
      </c>
      <c r="I46" s="14">
        <f>IFERROR(VLOOKUP(C46,SRA!B:T,19,0),"")</f>
        <v>9570.82</v>
      </c>
      <c r="J46" s="14">
        <f>IFERROR(VLOOKUP(C46,JANEIRO!B:F,3,0),"")</f>
        <v>11963.52</v>
      </c>
      <c r="K46" s="14">
        <f t="shared" si="1"/>
        <v>2969.880000000001</v>
      </c>
      <c r="L46" s="14">
        <f>IFERROR(VLOOKUP(C46,JANEIRO!B:H,7,0),"")</f>
        <v>8993.64</v>
      </c>
      <c r="M46" s="23"/>
    </row>
    <row r="47" spans="2:13" s="63" customFormat="1">
      <c r="B47" s="22">
        <f t="shared" si="0"/>
        <v>39</v>
      </c>
      <c r="C47" s="22">
        <v>3295</v>
      </c>
      <c r="D47" s="40" t="s">
        <v>387</v>
      </c>
      <c r="E47" s="22" t="str">
        <f>IFERROR(VLOOKUP(C47,SRA!B:I,8,0),"")</f>
        <v>COM</v>
      </c>
      <c r="F47" s="39" t="s">
        <v>755</v>
      </c>
      <c r="G47" s="22" t="str">
        <f>IFERROR(VLOOKUP(VLOOKUP(C47,SRA!B:F,5,0),FUNÇÃO!A:B,2,0),"")</f>
        <v>GESTOR DE APOIO A</v>
      </c>
      <c r="H47" s="14">
        <f>IFERROR(VLOOKUP(C47,SRA!B:T,18,0),"")</f>
        <v>253.2</v>
      </c>
      <c r="I47" s="14">
        <f>IFERROR(VLOOKUP(C47,SRA!B:T,19,0),"")</f>
        <v>1012.78</v>
      </c>
      <c r="J47" s="14">
        <v>1189.49</v>
      </c>
      <c r="K47" s="14">
        <f t="shared" si="1"/>
        <v>1142.98</v>
      </c>
      <c r="L47" s="14">
        <v>46.51</v>
      </c>
      <c r="M47" s="23"/>
    </row>
    <row r="48" spans="2:13">
      <c r="B48" s="22">
        <f t="shared" si="0"/>
        <v>40</v>
      </c>
      <c r="C48" s="22">
        <v>3304</v>
      </c>
      <c r="D48" s="40" t="s">
        <v>388</v>
      </c>
      <c r="E48" s="22" t="str">
        <f>IFERROR(VLOOKUP(C48,SRA!B:I,8,0),"")</f>
        <v>COM</v>
      </c>
      <c r="F48" s="39" t="s">
        <v>610</v>
      </c>
      <c r="G48" s="22" t="str">
        <f>IFERROR(VLOOKUP(VLOOKUP(C48,SRA!B:F,5,0),FUNÇÃO!A:B,2,0),"")</f>
        <v>SECRETARIA DIR.</v>
      </c>
      <c r="H48" s="14">
        <f>IFERROR(VLOOKUP(C48,SRA!B:T,18,0),"")</f>
        <v>337.59</v>
      </c>
      <c r="I48" s="14">
        <f>IFERROR(VLOOKUP(C48,SRA!B:T,19,0),"")</f>
        <v>1350.38</v>
      </c>
      <c r="J48" s="14">
        <f>IFERROR(VLOOKUP(C48,JANEIRO!B:F,3,0),"")</f>
        <v>1687.97</v>
      </c>
      <c r="K48" s="14">
        <f t="shared" si="1"/>
        <v>212.63000000000011</v>
      </c>
      <c r="L48" s="14">
        <f>IFERROR(VLOOKUP(C48,JANEIRO!B:H,7,0),"")</f>
        <v>1475.34</v>
      </c>
      <c r="M48" s="23"/>
    </row>
    <row r="49" spans="2:13">
      <c r="B49" s="22">
        <f t="shared" si="0"/>
        <v>41</v>
      </c>
      <c r="C49" s="22">
        <v>3312</v>
      </c>
      <c r="D49" s="40" t="s">
        <v>389</v>
      </c>
      <c r="E49" s="22" t="str">
        <f>IFERROR(VLOOKUP(C49,SRA!B:I,8,0),"")</f>
        <v>COM</v>
      </c>
      <c r="F49" s="39" t="s">
        <v>610</v>
      </c>
      <c r="G49" s="22" t="str">
        <f>IFERROR(VLOOKUP(VLOOKUP(C49,SRA!B:F,5,0),FUNÇÃO!A:B,2,0),"")</f>
        <v>SUCOM-SUPERINT.CO</v>
      </c>
      <c r="H49" s="14">
        <f>IFERROR(VLOOKUP(C49,SRA!B:T,18,0),"")</f>
        <v>1561.48</v>
      </c>
      <c r="I49" s="14">
        <f>IFERROR(VLOOKUP(C49,SRA!B:T,19,0),"")</f>
        <v>6245.89</v>
      </c>
      <c r="J49" s="14">
        <f>IFERROR(VLOOKUP(C49,JANEIRO!B:F,3,0),"")</f>
        <v>7807.37</v>
      </c>
      <c r="K49" s="14">
        <f t="shared" si="1"/>
        <v>1831.3599999999997</v>
      </c>
      <c r="L49" s="14">
        <f>IFERROR(VLOOKUP(C49,JANEIRO!B:H,7,0),"")</f>
        <v>5976.01</v>
      </c>
      <c r="M49" s="23"/>
    </row>
    <row r="50" spans="2:13">
      <c r="B50" s="22">
        <f t="shared" si="0"/>
        <v>42</v>
      </c>
      <c r="C50" s="22">
        <v>3314</v>
      </c>
      <c r="D50" s="40" t="s">
        <v>390</v>
      </c>
      <c r="E50" s="22" t="str">
        <f>IFERROR(VLOOKUP(C50,SRA!B:I,8,0),"")</f>
        <v>COM</v>
      </c>
      <c r="F50" s="39" t="s">
        <v>610</v>
      </c>
      <c r="G50" s="22" t="str">
        <f>IFERROR(VLOOKUP(VLOOKUP(C50,SRA!B:F,5,0),FUNÇÃO!A:B,2,0),"")</f>
        <v>ASSESSOR DIRETORI</v>
      </c>
      <c r="H50" s="14">
        <f>IFERROR(VLOOKUP(C50,SRA!B:T,18,0),"")</f>
        <v>843.99</v>
      </c>
      <c r="I50" s="14">
        <f>IFERROR(VLOOKUP(C50,SRA!B:T,19,0),"")</f>
        <v>3375.95</v>
      </c>
      <c r="J50" s="14">
        <f>IFERROR(VLOOKUP(C50,JANEIRO!B:F,3,0),"")</f>
        <v>4219.9399999999996</v>
      </c>
      <c r="K50" s="14">
        <f t="shared" si="1"/>
        <v>1646.04</v>
      </c>
      <c r="L50" s="14">
        <f>IFERROR(VLOOKUP(C50,JANEIRO!B:H,7,0),"")</f>
        <v>2573.8999999999996</v>
      </c>
      <c r="M50" s="23"/>
    </row>
    <row r="51" spans="2:13">
      <c r="B51" s="22">
        <f t="shared" si="0"/>
        <v>43</v>
      </c>
      <c r="C51" s="22">
        <v>3316</v>
      </c>
      <c r="D51" s="40" t="s">
        <v>391</v>
      </c>
      <c r="E51" s="22" t="str">
        <f>IFERROR(VLOOKUP(C51,SRA!B:I,8,0),"")</f>
        <v>COM</v>
      </c>
      <c r="F51" s="39" t="s">
        <v>610</v>
      </c>
      <c r="G51" s="22" t="str">
        <f>IFERROR(VLOOKUP(VLOOKUP(C51,SRA!B:F,5,0),FUNÇÃO!A:B,2,0),"")</f>
        <v>GESTOR DE APOIO T</v>
      </c>
      <c r="H51" s="14">
        <f>IFERROR(VLOOKUP(C51,SRA!B:T,18,0),"")</f>
        <v>253.2</v>
      </c>
      <c r="I51" s="14">
        <f>IFERROR(VLOOKUP(C51,SRA!B:T,19,0),"")</f>
        <v>1012.78</v>
      </c>
      <c r="J51" s="14">
        <f>IFERROR(VLOOKUP(C51,JANEIRO!B:F,3,0),"")</f>
        <v>1265.98</v>
      </c>
      <c r="K51" s="14">
        <f t="shared" si="1"/>
        <v>163.82999999999993</v>
      </c>
      <c r="L51" s="14">
        <f>IFERROR(VLOOKUP(C51,JANEIRO!B:H,7,0),"")</f>
        <v>1102.1500000000001</v>
      </c>
      <c r="M51" s="23"/>
    </row>
    <row r="52" spans="2:13">
      <c r="B52" s="22">
        <f t="shared" si="0"/>
        <v>44</v>
      </c>
      <c r="C52" s="22">
        <v>3319</v>
      </c>
      <c r="D52" s="40" t="s">
        <v>393</v>
      </c>
      <c r="E52" s="22" t="str">
        <f>IFERROR(VLOOKUP(C52,SRA!B:I,8,0),"")</f>
        <v>COM</v>
      </c>
      <c r="F52" s="39" t="s">
        <v>628</v>
      </c>
      <c r="G52" s="22" t="str">
        <f>IFERROR(VLOOKUP(VLOOKUP(C52,SRA!B:F,5,0),FUNÇÃO!A:B,2,0),"")</f>
        <v>GESTOR DE APOIO A</v>
      </c>
      <c r="H52" s="14">
        <f>IFERROR(VLOOKUP(C52,SRA!B:T,18,0),"")</f>
        <v>253.2</v>
      </c>
      <c r="I52" s="14">
        <f>IFERROR(VLOOKUP(C52,SRA!B:T,19,0),"")</f>
        <v>1265.98</v>
      </c>
      <c r="J52" s="14">
        <f>IFERROR(VLOOKUP(C52,JANEIRO!B:F,3,0),"")</f>
        <v>2688.26</v>
      </c>
      <c r="K52" s="14">
        <f t="shared" si="1"/>
        <v>2214.5800000000004</v>
      </c>
      <c r="L52" s="14">
        <f>IFERROR(VLOOKUP(C52,JANEIRO!B:H,7,0),"")</f>
        <v>473.68</v>
      </c>
      <c r="M52" s="23"/>
    </row>
    <row r="53" spans="2:13">
      <c r="B53" s="22">
        <f t="shared" si="0"/>
        <v>45</v>
      </c>
      <c r="C53" s="22">
        <v>3324</v>
      </c>
      <c r="D53" s="40" t="s">
        <v>395</v>
      </c>
      <c r="E53" s="22" t="str">
        <f>IFERROR(VLOOKUP(C53,SRA!B:I,8,0),"")</f>
        <v>COM</v>
      </c>
      <c r="F53" s="39" t="s">
        <v>610</v>
      </c>
      <c r="G53" s="22" t="str">
        <f>IFERROR(VLOOKUP(VLOOKUP(C53,SRA!B:F,5,0),FUNÇÃO!A:B,2,0),"")</f>
        <v>SUP. JURIDICO</v>
      </c>
      <c r="H53" s="14">
        <f>IFERROR(VLOOKUP(C53,SRA!B:T,18,0),"")</f>
        <v>1561.48</v>
      </c>
      <c r="I53" s="14">
        <f>IFERROR(VLOOKUP(C53,SRA!B:T,19,0),"")</f>
        <v>6245.89</v>
      </c>
      <c r="J53" s="14">
        <f>IFERROR(VLOOKUP(C53,JANEIRO!B:F,3,0),"")</f>
        <v>9057.3700000000008</v>
      </c>
      <c r="K53" s="14">
        <f t="shared" si="1"/>
        <v>3945.7400000000007</v>
      </c>
      <c r="L53" s="14">
        <f>IFERROR(VLOOKUP(C53,JANEIRO!B:H,7,0),"")</f>
        <v>5111.63</v>
      </c>
      <c r="M53" s="23"/>
    </row>
    <row r="54" spans="2:13">
      <c r="B54" s="22">
        <f t="shared" si="0"/>
        <v>46</v>
      </c>
      <c r="C54" s="22">
        <v>3325</v>
      </c>
      <c r="D54" s="40" t="s">
        <v>396</v>
      </c>
      <c r="E54" s="22" t="str">
        <f>IFERROR(VLOOKUP(C54,SRA!B:I,8,0),"")</f>
        <v>COM</v>
      </c>
      <c r="F54" s="39" t="s">
        <v>610</v>
      </c>
      <c r="G54" s="22" t="str">
        <f>IFERROR(VLOOKUP(VLOOKUP(C54,SRA!B:F,5,0),FUNÇÃO!A:B,2,0),"")</f>
        <v>COORD.DE CONTABIL</v>
      </c>
      <c r="H54" s="14">
        <f>IFERROR(VLOOKUP(C54,SRA!B:T,18,0),"")</f>
        <v>1434.87</v>
      </c>
      <c r="I54" s="14">
        <f>IFERROR(VLOOKUP(C54,SRA!B:T,19,0),"")</f>
        <v>5739.47</v>
      </c>
      <c r="J54" s="14">
        <f>IFERROR(VLOOKUP(C54,JANEIRO!B:F,3,0),"")</f>
        <v>14348.68</v>
      </c>
      <c r="K54" s="14">
        <f t="shared" si="1"/>
        <v>3026.6800000000003</v>
      </c>
      <c r="L54" s="14">
        <f>IFERROR(VLOOKUP(C54,JANEIRO!B:H,7,0),"")</f>
        <v>11322</v>
      </c>
      <c r="M54" s="23"/>
    </row>
    <row r="55" spans="2:13">
      <c r="B55" s="22">
        <f t="shared" si="0"/>
        <v>47</v>
      </c>
      <c r="C55" s="22">
        <v>3327</v>
      </c>
      <c r="D55" s="40" t="s">
        <v>397</v>
      </c>
      <c r="E55" s="22" t="str">
        <f>IFERROR(VLOOKUP(C55,SRA!B:I,8,0),"")</f>
        <v>COM</v>
      </c>
      <c r="F55" s="39" t="s">
        <v>610</v>
      </c>
      <c r="G55" s="22" t="str">
        <f>IFERROR(VLOOKUP(VLOOKUP(C55,SRA!B:F,5,0),FUNÇÃO!A:B,2,0),"")</f>
        <v>COORD. SUPRIMENTO</v>
      </c>
      <c r="H55" s="14">
        <f>IFERROR(VLOOKUP(C55,SRA!B:T,18,0),"")</f>
        <v>1434.87</v>
      </c>
      <c r="I55" s="14">
        <f>IFERROR(VLOOKUP(C55,SRA!B:T,19,0),"")</f>
        <v>5739.47</v>
      </c>
      <c r="J55" s="14">
        <f>IFERROR(VLOOKUP(C55,JANEIRO!B:F,3,0),"")</f>
        <v>7174.34</v>
      </c>
      <c r="K55" s="14">
        <f t="shared" si="1"/>
        <v>1599.7199999999993</v>
      </c>
      <c r="L55" s="14">
        <f>IFERROR(VLOOKUP(C55,JANEIRO!B:H,7,0),"")</f>
        <v>5574.6200000000008</v>
      </c>
      <c r="M55" s="23"/>
    </row>
    <row r="56" spans="2:13">
      <c r="B56" s="22">
        <f t="shared" si="0"/>
        <v>48</v>
      </c>
      <c r="C56" s="22">
        <v>3328</v>
      </c>
      <c r="D56" s="40" t="s">
        <v>398</v>
      </c>
      <c r="E56" s="22" t="str">
        <f>IFERROR(VLOOKUP(C56,SRA!B:I,8,0),"")</f>
        <v>COM</v>
      </c>
      <c r="F56" s="39" t="s">
        <v>610</v>
      </c>
      <c r="G56" s="22" t="str">
        <f>IFERROR(VLOOKUP(VLOOKUP(C56,SRA!B:F,5,0),FUNÇÃO!A:B,2,0),"")</f>
        <v>COORD. DE ADM.</v>
      </c>
      <c r="H56" s="14">
        <f>IFERROR(VLOOKUP(C56,SRA!B:T,18,0),"")</f>
        <v>1434.87</v>
      </c>
      <c r="I56" s="14">
        <f>IFERROR(VLOOKUP(C56,SRA!B:T,19,0),"")</f>
        <v>5739.47</v>
      </c>
      <c r="J56" s="14">
        <f>IFERROR(VLOOKUP(C56,JANEIRO!B:F,3,0),"")</f>
        <v>7174.34</v>
      </c>
      <c r="K56" s="14">
        <f t="shared" si="1"/>
        <v>1923.3999999999996</v>
      </c>
      <c r="L56" s="14">
        <f>IFERROR(VLOOKUP(C56,JANEIRO!B:H,7,0),"")</f>
        <v>5250.9400000000005</v>
      </c>
      <c r="M56" s="23"/>
    </row>
    <row r="57" spans="2:13">
      <c r="B57" s="22">
        <f t="shared" si="0"/>
        <v>49</v>
      </c>
      <c r="C57" s="22">
        <v>3329</v>
      </c>
      <c r="D57" s="40" t="s">
        <v>399</v>
      </c>
      <c r="E57" s="22" t="str">
        <f>IFERROR(VLOOKUP(C57,SRA!B:I,8,0),"")</f>
        <v>COM</v>
      </c>
      <c r="F57" s="39" t="s">
        <v>610</v>
      </c>
      <c r="G57" s="22" t="str">
        <f>IFERROR(VLOOKUP(VLOOKUP(C57,SRA!B:F,5,0),FUNÇÃO!A:B,2,0),"")</f>
        <v>GESTOR DE DESENV.</v>
      </c>
      <c r="H57" s="14">
        <f>IFERROR(VLOOKUP(C57,SRA!B:T,18,0),"")</f>
        <v>759.59</v>
      </c>
      <c r="I57" s="14">
        <f>IFERROR(VLOOKUP(C57,SRA!B:T,19,0),"")</f>
        <v>3038.35</v>
      </c>
      <c r="J57" s="14">
        <f>IFERROR(VLOOKUP(C57,JANEIRO!B:F,3,0),"")</f>
        <v>3797.94</v>
      </c>
      <c r="K57" s="14">
        <f t="shared" si="1"/>
        <v>543.5300000000002</v>
      </c>
      <c r="L57" s="14">
        <f>IFERROR(VLOOKUP(C57,JANEIRO!B:H,7,0),"")</f>
        <v>3254.41</v>
      </c>
      <c r="M57" s="23"/>
    </row>
    <row r="58" spans="2:13">
      <c r="B58" s="22">
        <f t="shared" si="0"/>
        <v>50</v>
      </c>
      <c r="C58" s="22">
        <v>3338</v>
      </c>
      <c r="D58" s="40" t="s">
        <v>402</v>
      </c>
      <c r="E58" s="22" t="str">
        <f>IFERROR(VLOOKUP(C58,SRA!B:I,8,0),"")</f>
        <v>COM</v>
      </c>
      <c r="F58" s="39" t="s">
        <v>610</v>
      </c>
      <c r="G58" s="22" t="str">
        <f>IFERROR(VLOOKUP(VLOOKUP(C58,SRA!B:F,5,0),FUNÇÃO!A:B,2,0),"")</f>
        <v>COORD GESTAO E PL</v>
      </c>
      <c r="H58" s="14">
        <f>IFERROR(VLOOKUP(C58,SRA!B:T,18,0),"")</f>
        <v>1434.87</v>
      </c>
      <c r="I58" s="14">
        <f>IFERROR(VLOOKUP(C58,SRA!B:T,19,0),"")</f>
        <v>5739.47</v>
      </c>
      <c r="J58" s="14">
        <f>IFERROR(VLOOKUP(C58,JANEIRO!B:F,3,0),"")</f>
        <v>7174.34</v>
      </c>
      <c r="K58" s="14">
        <f t="shared" si="1"/>
        <v>1774.1499999999996</v>
      </c>
      <c r="L58" s="14">
        <f>IFERROR(VLOOKUP(C58,JANEIRO!B:H,7,0),"")</f>
        <v>5400.1900000000005</v>
      </c>
      <c r="M58" s="23"/>
    </row>
    <row r="59" spans="2:13">
      <c r="B59" s="22">
        <f t="shared" si="0"/>
        <v>51</v>
      </c>
      <c r="C59" s="22">
        <v>3340</v>
      </c>
      <c r="D59" s="40" t="s">
        <v>404</v>
      </c>
      <c r="E59" s="22" t="str">
        <f>IFERROR(VLOOKUP(C59,SRA!B:I,8,0),"")</f>
        <v>COM</v>
      </c>
      <c r="F59" s="39" t="s">
        <v>610</v>
      </c>
      <c r="G59" s="22" t="str">
        <f>IFERROR(VLOOKUP(VLOOKUP(C59,SRA!B:F,5,0),FUNÇÃO!A:B,2,0),"")</f>
        <v>COORD. DE ART. IN</v>
      </c>
      <c r="H59" s="14">
        <f>IFERROR(VLOOKUP(C59,SRA!B:T,18,0),"")</f>
        <v>1434.87</v>
      </c>
      <c r="I59" s="14">
        <f>IFERROR(VLOOKUP(C59,SRA!B:T,19,0),"")</f>
        <v>5739.47</v>
      </c>
      <c r="J59" s="14">
        <f>IFERROR(VLOOKUP(C59,JANEIRO!B:F,3,0),"")</f>
        <v>7174.34</v>
      </c>
      <c r="K59" s="14">
        <f t="shared" si="1"/>
        <v>2559.7299999999996</v>
      </c>
      <c r="L59" s="14">
        <f>IFERROR(VLOOKUP(C59,JANEIRO!B:H,7,0),"")</f>
        <v>4614.6100000000006</v>
      </c>
      <c r="M59" s="23"/>
    </row>
    <row r="60" spans="2:13">
      <c r="B60" s="22">
        <f t="shared" si="0"/>
        <v>52</v>
      </c>
      <c r="C60" s="22">
        <v>3341</v>
      </c>
      <c r="D60" s="40" t="s">
        <v>405</v>
      </c>
      <c r="E60" s="22" t="str">
        <f>IFERROR(VLOOKUP(C60,SRA!B:I,8,0),"")</f>
        <v>COM</v>
      </c>
      <c r="F60" s="39" t="s">
        <v>610</v>
      </c>
      <c r="G60" s="22" t="str">
        <f>IFERROR(VLOOKUP(VLOOKUP(C60,SRA!B:F,5,0),FUNÇÃO!A:B,2,0),"")</f>
        <v>GESTOR DE DESENV.</v>
      </c>
      <c r="H60" s="14">
        <f>IFERROR(VLOOKUP(C60,SRA!B:T,18,0),"")</f>
        <v>759.59</v>
      </c>
      <c r="I60" s="14">
        <f>IFERROR(VLOOKUP(C60,SRA!B:T,19,0),"")</f>
        <v>3038.35</v>
      </c>
      <c r="J60" s="14">
        <f>IFERROR(VLOOKUP(C60,JANEIRO!B:F,3,0),"")</f>
        <v>3797.94</v>
      </c>
      <c r="K60" s="14">
        <f t="shared" si="1"/>
        <v>600.82000000000016</v>
      </c>
      <c r="L60" s="14">
        <f>IFERROR(VLOOKUP(C60,JANEIRO!B:H,7,0),"")</f>
        <v>3197.12</v>
      </c>
      <c r="M60" s="23"/>
    </row>
    <row r="61" spans="2:13">
      <c r="B61" s="22">
        <f t="shared" si="0"/>
        <v>53</v>
      </c>
      <c r="C61" s="22">
        <v>3343</v>
      </c>
      <c r="D61" s="40" t="s">
        <v>406</v>
      </c>
      <c r="E61" s="22" t="str">
        <f>IFERROR(VLOOKUP(C61,SRA!B:I,8,0),"")</f>
        <v>COM</v>
      </c>
      <c r="F61" s="39" t="s">
        <v>610</v>
      </c>
      <c r="G61" s="22" t="str">
        <f>IFERROR(VLOOKUP(VLOOKUP(C61,SRA!B:F,5,0),FUNÇÃO!A:B,2,0),"")</f>
        <v>GESTOR DE APOIO A</v>
      </c>
      <c r="H61" s="14">
        <f>IFERROR(VLOOKUP(C61,SRA!B:T,18,0),"")</f>
        <v>253.2</v>
      </c>
      <c r="I61" s="14">
        <f>IFERROR(VLOOKUP(C61,SRA!B:T,19,0),"")</f>
        <v>1012.78</v>
      </c>
      <c r="J61" s="14">
        <f>IFERROR(VLOOKUP(C61,JANEIRO!B:F,3,0),"")</f>
        <v>1265.98</v>
      </c>
      <c r="K61" s="14">
        <f t="shared" si="1"/>
        <v>100.52999999999997</v>
      </c>
      <c r="L61" s="14">
        <f>IFERROR(VLOOKUP(C61,JANEIRO!B:H,7,0),"")</f>
        <v>1165.45</v>
      </c>
      <c r="M61" s="23"/>
    </row>
    <row r="62" spans="2:13">
      <c r="B62" s="22">
        <f t="shared" si="0"/>
        <v>54</v>
      </c>
      <c r="C62" s="22">
        <v>3358</v>
      </c>
      <c r="D62" s="40" t="s">
        <v>418</v>
      </c>
      <c r="E62" s="22" t="str">
        <f>IFERROR(VLOOKUP(C62,SRA!B:I,8,0),"")</f>
        <v>COM</v>
      </c>
      <c r="F62" s="39" t="s">
        <v>610</v>
      </c>
      <c r="G62" s="22" t="str">
        <f>IFERROR(VLOOKUP(VLOOKUP(C62,SRA!B:F,5,0),FUNÇÃO!A:B,2,0),"")</f>
        <v>DIR REL INSTITUCI</v>
      </c>
      <c r="H62" s="14">
        <f>IFERROR(VLOOKUP(C62,SRA!B:T,18,0),"")</f>
        <v>2392.6999999999998</v>
      </c>
      <c r="I62" s="14">
        <f>IFERROR(VLOOKUP(C62,SRA!B:T,19,0),"")</f>
        <v>9570.82</v>
      </c>
      <c r="J62" s="14">
        <f>IFERROR(VLOOKUP(C62,JANEIRO!B:F,3,0),"")</f>
        <v>11963.52</v>
      </c>
      <c r="K62" s="14">
        <f t="shared" si="1"/>
        <v>3252.8999999999996</v>
      </c>
      <c r="L62" s="14">
        <f>IFERROR(VLOOKUP(C62,JANEIRO!B:H,7,0),"")</f>
        <v>8710.6200000000008</v>
      </c>
      <c r="M62" s="23"/>
    </row>
    <row r="63" spans="2:13">
      <c r="B63" s="22">
        <f t="shared" si="0"/>
        <v>55</v>
      </c>
      <c r="C63" s="22">
        <v>3359</v>
      </c>
      <c r="D63" s="40" t="s">
        <v>419</v>
      </c>
      <c r="E63" s="22" t="str">
        <f>IFERROR(VLOOKUP(C63,SRA!B:I,8,0),"")</f>
        <v>COM</v>
      </c>
      <c r="F63" s="39" t="s">
        <v>610</v>
      </c>
      <c r="G63" s="22" t="str">
        <f>IFERROR(VLOOKUP(VLOOKUP(C63,SRA!B:F,5,0),FUNÇÃO!A:B,2,0),"")</f>
        <v>COORD. COMUNIC. S</v>
      </c>
      <c r="H63" s="14">
        <f>IFERROR(VLOOKUP(C63,SRA!B:T,18,0),"")</f>
        <v>1434.97</v>
      </c>
      <c r="I63" s="14">
        <f>IFERROR(VLOOKUP(C63,SRA!B:T,19,0),"")</f>
        <v>5739.47</v>
      </c>
      <c r="J63" s="14">
        <f>IFERROR(VLOOKUP(C63,JANEIRO!B:F,3,0),"")</f>
        <v>7174.44</v>
      </c>
      <c r="K63" s="14">
        <f t="shared" si="1"/>
        <v>1651.88</v>
      </c>
      <c r="L63" s="14">
        <f>IFERROR(VLOOKUP(C63,JANEIRO!B:H,7,0),"")</f>
        <v>5522.5599999999995</v>
      </c>
      <c r="M63" s="23"/>
    </row>
    <row r="64" spans="2:13">
      <c r="B64" s="22">
        <f t="shared" si="0"/>
        <v>56</v>
      </c>
      <c r="C64" s="22">
        <v>3361</v>
      </c>
      <c r="D64" s="40" t="s">
        <v>420</v>
      </c>
      <c r="E64" s="22" t="str">
        <f>IFERROR(VLOOKUP(C64,SRA!B:I,8,0),"")</f>
        <v>COM</v>
      </c>
      <c r="F64" s="39" t="s">
        <v>610</v>
      </c>
      <c r="G64" s="22" t="str">
        <f>IFERROR(VLOOKUP(VLOOKUP(C64,SRA!B:F,5,0),FUNÇÃO!A:B,2,0),"")</f>
        <v>GESTOR DE DESENV.</v>
      </c>
      <c r="H64" s="14">
        <f>IFERROR(VLOOKUP(C64,SRA!B:T,18,0),"")</f>
        <v>759.59</v>
      </c>
      <c r="I64" s="14">
        <f>IFERROR(VLOOKUP(C64,SRA!B:T,19,0),"")</f>
        <v>3038.35</v>
      </c>
      <c r="J64" s="14">
        <f>IFERROR(VLOOKUP(C64,JANEIRO!B:F,3,0),"")</f>
        <v>5486.19</v>
      </c>
      <c r="K64" s="14">
        <f t="shared" si="1"/>
        <v>1292.92</v>
      </c>
      <c r="L64" s="14">
        <f>IFERROR(VLOOKUP(C64,JANEIRO!B:H,7,0),"")</f>
        <v>4193.2699999999995</v>
      </c>
      <c r="M64" s="23"/>
    </row>
    <row r="65" spans="2:13">
      <c r="B65" s="22">
        <f t="shared" si="0"/>
        <v>57</v>
      </c>
      <c r="C65" s="22">
        <v>3362</v>
      </c>
      <c r="D65" s="40" t="s">
        <v>421</v>
      </c>
      <c r="E65" s="22" t="str">
        <f>IFERROR(VLOOKUP(C65,SRA!B:I,8,0),"")</f>
        <v>COM</v>
      </c>
      <c r="F65" s="39" t="s">
        <v>610</v>
      </c>
      <c r="G65" s="22" t="str">
        <f>IFERROR(VLOOKUP(VLOOKUP(C65,SRA!B:F,5,0),FUNÇÃO!A:B,2,0),"")</f>
        <v>SECRETARIA</v>
      </c>
      <c r="H65" s="14">
        <f>IFERROR(VLOOKUP(C65,SRA!B:T,18,0),"")</f>
        <v>337.59</v>
      </c>
      <c r="I65" s="14">
        <f>IFERROR(VLOOKUP(C65,SRA!B:T,19,0),"")</f>
        <v>1350.38</v>
      </c>
      <c r="J65" s="14">
        <f>IFERROR(VLOOKUP(C65,JANEIRO!B:F,3,0),"")</f>
        <v>1687.97</v>
      </c>
      <c r="K65" s="14">
        <f t="shared" si="1"/>
        <v>434.58999999999992</v>
      </c>
      <c r="L65" s="14">
        <f>IFERROR(VLOOKUP(C65,JANEIRO!B:H,7,0),"")</f>
        <v>1253.3800000000001</v>
      </c>
      <c r="M65" s="23"/>
    </row>
    <row r="66" spans="2:13" s="63" customFormat="1">
      <c r="B66" s="22">
        <f t="shared" si="0"/>
        <v>58</v>
      </c>
      <c r="C66" s="22">
        <v>3363</v>
      </c>
      <c r="D66" s="40" t="s">
        <v>422</v>
      </c>
      <c r="E66" s="22" t="str">
        <f>IFERROR(VLOOKUP(C66,SRA!B:I,8,0),"")</f>
        <v>COM</v>
      </c>
      <c r="F66" s="39" t="s">
        <v>755</v>
      </c>
      <c r="G66" s="22" t="str">
        <f>IFERROR(VLOOKUP(VLOOKUP(C66,SRA!B:F,5,0),FUNÇÃO!A:B,2,0),"")</f>
        <v>ASS. DESENV. ADMI</v>
      </c>
      <c r="H66" s="14">
        <f>IFERROR(VLOOKUP(C66,SRA!B:T,18,0),"")</f>
        <v>253.2</v>
      </c>
      <c r="I66" s="14">
        <f>IFERROR(VLOOKUP(C66,SRA!B:T,19,0),"")</f>
        <v>1012.78</v>
      </c>
      <c r="J66" s="14">
        <v>2173.27</v>
      </c>
      <c r="K66" s="14">
        <f t="shared" si="1"/>
        <v>535.07999999999993</v>
      </c>
      <c r="L66" s="14">
        <v>1638.19</v>
      </c>
      <c r="M66" s="23"/>
    </row>
    <row r="67" spans="2:13">
      <c r="B67" s="22">
        <f t="shared" si="0"/>
        <v>59</v>
      </c>
      <c r="C67" s="22">
        <v>3365</v>
      </c>
      <c r="D67" s="40" t="s">
        <v>424</v>
      </c>
      <c r="E67" s="22" t="str">
        <f>IFERROR(VLOOKUP(C67,SRA!B:I,8,0),"")</f>
        <v>COM</v>
      </c>
      <c r="F67" s="39" t="s">
        <v>610</v>
      </c>
      <c r="G67" s="22" t="str">
        <f>IFERROR(VLOOKUP(VLOOKUP(C67,SRA!B:F,5,0),FUNÇÃO!A:B,2,0),"")</f>
        <v>COORD. COMPLIANCE</v>
      </c>
      <c r="H67" s="14">
        <f>IFERROR(VLOOKUP(C67,SRA!B:T,18,0),"")</f>
        <v>1434.87</v>
      </c>
      <c r="I67" s="14">
        <f>IFERROR(VLOOKUP(C67,SRA!B:T,19,0),"")</f>
        <v>5739.47</v>
      </c>
      <c r="J67" s="14">
        <f>IFERROR(VLOOKUP(C67,JANEIRO!B:F,3,0),"")</f>
        <v>7174.34</v>
      </c>
      <c r="K67" s="14">
        <f t="shared" si="1"/>
        <v>1689.8099999999995</v>
      </c>
      <c r="L67" s="14">
        <f>IFERROR(VLOOKUP(C67,JANEIRO!B:H,7,0),"")</f>
        <v>5484.5300000000007</v>
      </c>
      <c r="M67" s="23"/>
    </row>
    <row r="68" spans="2:13">
      <c r="B68" s="22">
        <f t="shared" si="0"/>
        <v>60</v>
      </c>
      <c r="C68" s="22">
        <v>3366</v>
      </c>
      <c r="D68" s="40" t="s">
        <v>425</v>
      </c>
      <c r="E68" s="22" t="str">
        <f>IFERROR(VLOOKUP(C68,SRA!B:I,8,0),"")</f>
        <v>COM</v>
      </c>
      <c r="F68" s="39" t="s">
        <v>610</v>
      </c>
      <c r="G68" s="22" t="str">
        <f>IFERROR(VLOOKUP(VLOOKUP(C68,SRA!B:F,5,0),FUNÇÃO!A:B,2,0),"")</f>
        <v>COORD AUDITORIA I</v>
      </c>
      <c r="H68" s="14">
        <f>IFERROR(VLOOKUP(C68,SRA!B:T,18,0),"")</f>
        <v>1434.87</v>
      </c>
      <c r="I68" s="14">
        <f>IFERROR(VLOOKUP(C68,SRA!B:T,19,0),"")</f>
        <v>5739.47</v>
      </c>
      <c r="J68" s="14">
        <f>IFERROR(VLOOKUP(C68,JANEIRO!B:F,3,0),"")</f>
        <v>7174.34</v>
      </c>
      <c r="K68" s="14">
        <f t="shared" si="1"/>
        <v>1651.8600000000006</v>
      </c>
      <c r="L68" s="14">
        <f>IFERROR(VLOOKUP(C68,JANEIRO!B:H,7,0),"")</f>
        <v>5522.48</v>
      </c>
      <c r="M68" s="23"/>
    </row>
    <row r="69" spans="2:13" s="18" customFormat="1">
      <c r="B69" s="22">
        <f t="shared" si="0"/>
        <v>61</v>
      </c>
      <c r="C69" s="22">
        <v>3373</v>
      </c>
      <c r="D69" s="40" t="s">
        <v>629</v>
      </c>
      <c r="E69" s="22" t="str">
        <f>IFERROR(VLOOKUP(C69,SRA!B:I,8,0),"")</f>
        <v>COM</v>
      </c>
      <c r="F69" s="39" t="s">
        <v>610</v>
      </c>
      <c r="G69" s="22" t="str">
        <f>IFERROR(VLOOKUP(VLOOKUP(C69,SRA!B:F,5,0),FUNÇÃO!A:B,2,0),"")</f>
        <v>COORD. GOVER. COR</v>
      </c>
      <c r="H69" s="14">
        <f>IFERROR(VLOOKUP(C69,SRA!B:T,18,0),"")</f>
        <v>1434.87</v>
      </c>
      <c r="I69" s="14">
        <f>IFERROR(VLOOKUP(C69,SRA!B:T,19,0),"")</f>
        <v>5739.47</v>
      </c>
      <c r="J69" s="14">
        <f>IFERROR(VLOOKUP(C69,JANEIRO!B:F,3,0),"")</f>
        <v>7174.34</v>
      </c>
      <c r="K69" s="14">
        <f t="shared" si="1"/>
        <v>1669.3199999999997</v>
      </c>
      <c r="L69" s="14">
        <f>IFERROR(VLOOKUP(C69,JANEIRO!B:H,7,0),"")</f>
        <v>5505.02</v>
      </c>
      <c r="M69" s="23"/>
    </row>
    <row r="70" spans="2:13" s="63" customFormat="1">
      <c r="B70" s="22">
        <f t="shared" si="0"/>
        <v>62</v>
      </c>
      <c r="C70" s="22">
        <v>3374</v>
      </c>
      <c r="D70" s="40" t="s">
        <v>630</v>
      </c>
      <c r="E70" s="22" t="str">
        <f>IFERROR(VLOOKUP(C70,SRA!B:I,8,0),"")</f>
        <v>COM</v>
      </c>
      <c r="F70" s="39" t="s">
        <v>755</v>
      </c>
      <c r="G70" s="22" t="str">
        <f>IFERROR(VLOOKUP(VLOOKUP(C70,SRA!B:F,5,0),FUNÇÃO!A:B,2,0),"")</f>
        <v>ASSESSOR DIRETORI</v>
      </c>
      <c r="H70" s="14">
        <f>IFERROR(VLOOKUP(C70,SRA!B:T,18,0),"")</f>
        <v>843.99</v>
      </c>
      <c r="I70" s="14">
        <f>IFERROR(VLOOKUP(C70,SRA!B:T,19,0),"")</f>
        <v>3375.95</v>
      </c>
      <c r="J70" s="14">
        <v>3375.95</v>
      </c>
      <c r="K70" s="14">
        <f t="shared" si="1"/>
        <v>42.1899999999996</v>
      </c>
      <c r="L70" s="14">
        <v>3333.76</v>
      </c>
      <c r="M70" s="23"/>
    </row>
    <row r="71" spans="2:13" s="18" customFormat="1">
      <c r="B71" s="22">
        <f t="shared" si="0"/>
        <v>63</v>
      </c>
      <c r="C71" s="22">
        <v>3375</v>
      </c>
      <c r="D71" s="25" t="s">
        <v>631</v>
      </c>
      <c r="E71" s="22" t="str">
        <f>IFERROR(VLOOKUP(C71,SRA!B:I,8,0),"")</f>
        <v>COM</v>
      </c>
      <c r="F71" s="39" t="s">
        <v>610</v>
      </c>
      <c r="G71" s="22" t="str">
        <f>IFERROR(VLOOKUP(VLOOKUP(C71,SRA!B:F,5,0),FUNÇÃO!A:B,2,0),"")</f>
        <v>COOR.FARM.POPULAR</v>
      </c>
      <c r="H71" s="14">
        <f>IFERROR(VLOOKUP(C71,SRA!B:T,18,0),"")</f>
        <v>1434.87</v>
      </c>
      <c r="I71" s="14">
        <f>IFERROR(VLOOKUP(C71,SRA!B:T,19,0),"")</f>
        <v>5739.47</v>
      </c>
      <c r="J71" s="14">
        <f>IFERROR(VLOOKUP(C71,JANEIRO!B:F,3,0),"")</f>
        <v>7174.34</v>
      </c>
      <c r="K71" s="14">
        <f t="shared" si="1"/>
        <v>1651.7600000000002</v>
      </c>
      <c r="L71" s="14">
        <f>IFERROR(VLOOKUP(C71,JANEIRO!B:H,7,0),"")</f>
        <v>5522.58</v>
      </c>
      <c r="M71" s="23"/>
    </row>
    <row r="72" spans="2:13">
      <c r="B72" s="22">
        <f t="shared" si="0"/>
        <v>64</v>
      </c>
      <c r="C72" s="22">
        <v>8249</v>
      </c>
      <c r="D72" s="40" t="s">
        <v>426</v>
      </c>
      <c r="E72" s="22" t="str">
        <f>IFERROR(VLOOKUP(C72,SRA!B:I,8,0),"")</f>
        <v>COM</v>
      </c>
      <c r="F72" s="39" t="s">
        <v>610</v>
      </c>
      <c r="G72" s="22" t="str">
        <f>IFERROR(VLOOKUP(VLOOKUP(C72,SRA!B:F,5,0),FUNÇÃO!A:B,2,0),"")</f>
        <v>SECRETARIA</v>
      </c>
      <c r="H72" s="14">
        <f>IFERROR(VLOOKUP(C72,SRA!B:T,18,0),"")</f>
        <v>548.59</v>
      </c>
      <c r="I72" s="14">
        <f>IFERROR(VLOOKUP(C72,SRA!B:T,19,0),"")</f>
        <v>2194.37</v>
      </c>
      <c r="J72" s="14">
        <f>IFERROR(VLOOKUP(C72,JANEIRO!B:F,3,0),"")</f>
        <v>5275.16</v>
      </c>
      <c r="K72" s="14">
        <f t="shared" si="1"/>
        <v>2016.4499999999998</v>
      </c>
      <c r="L72" s="14">
        <f>IFERROR(VLOOKUP(C72,JANEIRO!B:H,7,0),"")</f>
        <v>3258.71</v>
      </c>
      <c r="M72" s="23"/>
    </row>
    <row r="73" spans="2:13" s="29" customFormat="1">
      <c r="B73" s="22">
        <f t="shared" si="0"/>
        <v>65</v>
      </c>
      <c r="C73" s="73">
        <v>3378</v>
      </c>
      <c r="D73" s="72" t="s">
        <v>730</v>
      </c>
      <c r="E73" s="22" t="str">
        <f>IFERROR(VLOOKUP(C73,SRA!B:I,8,0),"")</f>
        <v>COM</v>
      </c>
      <c r="F73" s="39" t="s">
        <v>610</v>
      </c>
      <c r="G73" s="22" t="str">
        <f>IFERROR(VLOOKUP(VLOOKUP(C73,SRA!B:F,5,0),FUNÇÃO!A:B,2,0),"")</f>
        <v>COORD. FINANCEIRA</v>
      </c>
      <c r="H73" s="14">
        <f>IFERROR(VLOOKUP(C73,SRA!B:T,18,0),"")</f>
        <v>1434.87</v>
      </c>
      <c r="I73" s="14">
        <f>IFERROR(VLOOKUP(C73,SRA!B:T,19,0),"")</f>
        <v>5739.47</v>
      </c>
      <c r="J73" s="14">
        <f>IFERROR(VLOOKUP(C73,JANEIRO!B:F,3,0),"")</f>
        <v>4304.6000000000004</v>
      </c>
      <c r="K73" s="14">
        <f t="shared" si="1"/>
        <v>649.2800000000002</v>
      </c>
      <c r="L73" s="14">
        <f>IFERROR(VLOOKUP(C73,JANEIRO!B:H,7,0),"")</f>
        <v>3655.32</v>
      </c>
      <c r="M73" s="23"/>
    </row>
    <row r="74" spans="2:13" s="29" customFormat="1">
      <c r="B74" s="22">
        <f t="shared" si="0"/>
        <v>66</v>
      </c>
      <c r="C74" s="73">
        <v>3379</v>
      </c>
      <c r="D74" s="72" t="s">
        <v>731</v>
      </c>
      <c r="E74" s="22" t="str">
        <f>IFERROR(VLOOKUP(C74,SRA!B:I,8,0),"")</f>
        <v>COM</v>
      </c>
      <c r="F74" s="39" t="s">
        <v>610</v>
      </c>
      <c r="G74" s="22" t="str">
        <f>IFERROR(VLOOKUP(VLOOKUP(C74,SRA!B:F,5,0),FUNÇÃO!A:B,2,0),"")</f>
        <v>ASSESSOR DIRETORI</v>
      </c>
      <c r="H74" s="14">
        <f>IFERROR(VLOOKUP(C74,SRA!B:T,18,0),"")</f>
        <v>843.99</v>
      </c>
      <c r="I74" s="14">
        <f>IFERROR(VLOOKUP(C74,SRA!B:T,19,0),"")</f>
        <v>3375.95</v>
      </c>
      <c r="J74" s="14">
        <f>IFERROR(VLOOKUP(C74,JANEIRO!B:F,3,0),"")</f>
        <v>2531.96</v>
      </c>
      <c r="K74" s="14">
        <f t="shared" si="1"/>
        <v>252.72000000000025</v>
      </c>
      <c r="L74" s="14">
        <f>IFERROR(VLOOKUP(C74,JANEIRO!B:H,7,0),"")</f>
        <v>2279.2399999999998</v>
      </c>
      <c r="M74" s="23"/>
    </row>
    <row r="75" spans="2:13">
      <c r="B75" s="22">
        <f t="shared" si="0"/>
        <v>67</v>
      </c>
      <c r="C75" s="22">
        <v>200</v>
      </c>
      <c r="D75" s="40" t="s">
        <v>3</v>
      </c>
      <c r="E75" s="22" t="str">
        <f>IFERROR(VLOOKUP(C75,SRA!B:I,8,0),"")</f>
        <v>CLT</v>
      </c>
      <c r="F75" s="39" t="s">
        <v>610</v>
      </c>
      <c r="G75" s="22" t="str">
        <f>IFERROR(VLOOKUP(VLOOKUP(C75,SRA!B:F,5,0),FUNÇÃO!A:B,2,0),"")</f>
        <v>OP. DE PROD. IND.</v>
      </c>
      <c r="H75" s="14">
        <f>IFERROR(VLOOKUP(C75,SRA!B:T,18,0),"")</f>
        <v>3914.56</v>
      </c>
      <c r="I75" s="14">
        <f>IFERROR(VLOOKUP(C75,SRA!B:T,19,0),"")</f>
        <v>0</v>
      </c>
      <c r="J75" s="14">
        <f>IFERROR(VLOOKUP(C75,JANEIRO!B:F,3,0),"")</f>
        <v>3914.56</v>
      </c>
      <c r="K75" s="14">
        <f t="shared" si="1"/>
        <v>944.19</v>
      </c>
      <c r="L75" s="14">
        <f>IFERROR(VLOOKUP(C75,JANEIRO!B:H,7,0),"")</f>
        <v>2970.37</v>
      </c>
      <c r="M75" s="23"/>
    </row>
    <row r="76" spans="2:13">
      <c r="B76" s="22">
        <f t="shared" si="0"/>
        <v>68</v>
      </c>
      <c r="C76" s="22">
        <v>397</v>
      </c>
      <c r="D76" s="40" t="s">
        <v>4</v>
      </c>
      <c r="E76" s="22" t="str">
        <f>IFERROR(VLOOKUP(C76,SRA!B:I,8,0),"")</f>
        <v>CLT</v>
      </c>
      <c r="F76" s="39" t="s">
        <v>610</v>
      </c>
      <c r="G76" s="22" t="str">
        <f>IFERROR(VLOOKUP(VLOOKUP(C76,SRA!B:F,5,0),FUNÇÃO!A:B,2,0),"")</f>
        <v>TEC. EM ADM. E FI</v>
      </c>
      <c r="H76" s="14">
        <f>IFERROR(VLOOKUP(C76,SRA!B:T,18,0),"")</f>
        <v>4074.83</v>
      </c>
      <c r="I76" s="14">
        <f>IFERROR(VLOOKUP(C76,SRA!B:T,19,0),"")</f>
        <v>0</v>
      </c>
      <c r="J76" s="14">
        <f>IFERROR(VLOOKUP(C76,JANEIRO!B:F,3,0),"")</f>
        <v>4074.83</v>
      </c>
      <c r="K76" s="14">
        <f t="shared" ref="K76" si="3">J76-L76</f>
        <v>1030.4899999999998</v>
      </c>
      <c r="L76" s="14">
        <f>IFERROR(VLOOKUP(C76,JANEIRO!B:H,7,0),"")</f>
        <v>3044.34</v>
      </c>
      <c r="M76" s="23"/>
    </row>
    <row r="77" spans="2:13">
      <c r="B77" s="22">
        <f t="shared" si="0"/>
        <v>69</v>
      </c>
      <c r="C77" s="22">
        <v>508</v>
      </c>
      <c r="D77" s="40" t="s">
        <v>5</v>
      </c>
      <c r="E77" s="22" t="str">
        <f>IFERROR(VLOOKUP(C77,SRA!B:I,8,0),"")</f>
        <v>CLT</v>
      </c>
      <c r="F77" s="39" t="s">
        <v>610</v>
      </c>
      <c r="G77" s="22" t="str">
        <f>IFERROR(VLOOKUP(VLOOKUP(C77,SRA!B:F,5,0),FUNÇÃO!A:B,2,0),"")</f>
        <v>TEC. EM ADM. E FI</v>
      </c>
      <c r="H77" s="14">
        <f>IFERROR(VLOOKUP(C77,SRA!B:T,18,0),"")</f>
        <v>4141.45</v>
      </c>
      <c r="I77" s="14">
        <f>IFERROR(VLOOKUP(C77,SRA!B:T,19,0),"")</f>
        <v>0</v>
      </c>
      <c r="J77" s="14">
        <f>IFERROR(VLOOKUP(C77,JANEIRO!B:F,3,0),"")</f>
        <v>4141.45</v>
      </c>
      <c r="K77" s="14">
        <f t="shared" ref="K76:K139" si="4">J77-L77</f>
        <v>1408.52</v>
      </c>
      <c r="L77" s="14">
        <f>IFERROR(VLOOKUP(C77,JANEIRO!B:H,7,0),"")</f>
        <v>2732.93</v>
      </c>
      <c r="M77" s="23"/>
    </row>
    <row r="78" spans="2:13">
      <c r="B78" s="22">
        <f t="shared" si="0"/>
        <v>70</v>
      </c>
      <c r="C78" s="22">
        <v>510</v>
      </c>
      <c r="D78" s="40" t="s">
        <v>6</v>
      </c>
      <c r="E78" s="22" t="str">
        <f>IFERROR(VLOOKUP(C78,SRA!B:I,8,0),"")</f>
        <v>CLT</v>
      </c>
      <c r="F78" s="39" t="s">
        <v>610</v>
      </c>
      <c r="G78" s="22" t="str">
        <f>IFERROR(VLOOKUP(VLOOKUP(C78,SRA!B:F,5,0),FUNÇÃO!A:B,2,0),"")</f>
        <v>TEC. EM ADM. E FI</v>
      </c>
      <c r="H78" s="14">
        <f>IFERROR(VLOOKUP(C78,SRA!B:T,18,0),"")</f>
        <v>3356.17</v>
      </c>
      <c r="I78" s="14">
        <f>IFERROR(VLOOKUP(C78,SRA!B:T,19,0),"")</f>
        <v>0</v>
      </c>
      <c r="J78" s="14">
        <f>IFERROR(VLOOKUP(C78,JANEIRO!B:F,3,0),"")</f>
        <v>3356.17</v>
      </c>
      <c r="K78" s="14">
        <f t="shared" si="4"/>
        <v>1007.0300000000002</v>
      </c>
      <c r="L78" s="14">
        <f>IFERROR(VLOOKUP(C78,JANEIRO!B:H,7,0),"")</f>
        <v>2349.14</v>
      </c>
      <c r="M78" s="23"/>
    </row>
    <row r="79" spans="2:13">
      <c r="B79" s="22">
        <f t="shared" si="0"/>
        <v>71</v>
      </c>
      <c r="C79" s="22">
        <v>542</v>
      </c>
      <c r="D79" s="40" t="s">
        <v>7</v>
      </c>
      <c r="E79" s="22" t="str">
        <f>IFERROR(VLOOKUP(C79,SRA!B:I,8,0),"")</f>
        <v>CLT</v>
      </c>
      <c r="F79" s="39" t="s">
        <v>610</v>
      </c>
      <c r="G79" s="22" t="str">
        <f>IFERROR(VLOOKUP(VLOOKUP(C79,SRA!B:F,5,0),FUNÇÃO!A:B,2,0),"")</f>
        <v>TEC.EM QUALIDADE</v>
      </c>
      <c r="H79" s="14">
        <f>IFERROR(VLOOKUP(C79,SRA!B:T,18,0),"")</f>
        <v>1614.36</v>
      </c>
      <c r="I79" s="14">
        <f>IFERROR(VLOOKUP(C79,SRA!B:T,19,0),"")</f>
        <v>0</v>
      </c>
      <c r="J79" s="14">
        <f>IFERROR(VLOOKUP(C79,JANEIRO!B:F,3,0),"")</f>
        <v>1986.05</v>
      </c>
      <c r="K79" s="14">
        <f t="shared" si="4"/>
        <v>386.66000000000008</v>
      </c>
      <c r="L79" s="14">
        <f>IFERROR(VLOOKUP(C79,JANEIRO!B:H,7,0),"")</f>
        <v>1599.3899999999999</v>
      </c>
      <c r="M79" s="23"/>
    </row>
    <row r="80" spans="2:13">
      <c r="B80" s="22">
        <f t="shared" si="0"/>
        <v>72</v>
      </c>
      <c r="C80" s="22">
        <v>788</v>
      </c>
      <c r="D80" s="40" t="s">
        <v>8</v>
      </c>
      <c r="E80" s="22" t="str">
        <f>IFERROR(VLOOKUP(C80,SRA!B:I,8,0),"")</f>
        <v>CLT</v>
      </c>
      <c r="F80" s="39" t="s">
        <v>610</v>
      </c>
      <c r="G80" s="22" t="str">
        <f>IFERROR(VLOOKUP(VLOOKUP(C80,SRA!B:F,5,0),FUNÇÃO!A:B,2,0),"")</f>
        <v>OP. DE PROD. IND.</v>
      </c>
      <c r="H80" s="14">
        <f>IFERROR(VLOOKUP(C80,SRA!B:T,18,0),"")</f>
        <v>2732.9</v>
      </c>
      <c r="I80" s="14">
        <f>IFERROR(VLOOKUP(C80,SRA!B:T,19,0),"")</f>
        <v>0</v>
      </c>
      <c r="J80" s="14">
        <f>IFERROR(VLOOKUP(C80,JANEIRO!B:F,3,0),"")</f>
        <v>2732.9</v>
      </c>
      <c r="K80" s="14">
        <f t="shared" si="4"/>
        <v>873.55000000000018</v>
      </c>
      <c r="L80" s="14">
        <f>IFERROR(VLOOKUP(C80,JANEIRO!B:H,7,0),"")</f>
        <v>1859.35</v>
      </c>
      <c r="M80" s="23"/>
    </row>
    <row r="81" spans="2:13">
      <c r="B81" s="22">
        <f t="shared" ref="B81:B143" si="5">B80+1</f>
        <v>73</v>
      </c>
      <c r="C81" s="22">
        <v>820</v>
      </c>
      <c r="D81" s="40" t="s">
        <v>9</v>
      </c>
      <c r="E81" s="22" t="str">
        <f>IFERROR(VLOOKUP(C81,SRA!B:I,8,0),"")</f>
        <v>CLT</v>
      </c>
      <c r="F81" s="39" t="s">
        <v>610</v>
      </c>
      <c r="G81" s="22" t="str">
        <f>IFERROR(VLOOKUP(VLOOKUP(C81,SRA!B:F,5,0),FUNÇÃO!A:B,2,0),"")</f>
        <v>ASS. DE SERVICOS</v>
      </c>
      <c r="H81" s="14">
        <f>IFERROR(VLOOKUP(C81,SRA!B:T,18,0),"")</f>
        <v>2069.0500000000002</v>
      </c>
      <c r="I81" s="14">
        <f>IFERROR(VLOOKUP(C81,SRA!B:T,19,0),"")</f>
        <v>0</v>
      </c>
      <c r="J81" s="14">
        <f>IFERROR(VLOOKUP(C81,JANEIRO!B:F,3,0),"")</f>
        <v>2069.0500000000002</v>
      </c>
      <c r="K81" s="14">
        <f t="shared" si="4"/>
        <v>940.73</v>
      </c>
      <c r="L81" s="14">
        <f>IFERROR(VLOOKUP(C81,JANEIRO!B:H,7,0),"")</f>
        <v>1128.3200000000002</v>
      </c>
      <c r="M81" s="23"/>
    </row>
    <row r="82" spans="2:13">
      <c r="B82" s="22">
        <f t="shared" si="5"/>
        <v>74</v>
      </c>
      <c r="C82" s="22">
        <v>830</v>
      </c>
      <c r="D82" s="40" t="s">
        <v>10</v>
      </c>
      <c r="E82" s="22" t="str">
        <f>IFERROR(VLOOKUP(C82,SRA!B:I,8,0),"")</f>
        <v>CLT</v>
      </c>
      <c r="F82" s="39" t="s">
        <v>610</v>
      </c>
      <c r="G82" s="22" t="str">
        <f>IFERROR(VLOOKUP(VLOOKUP(C82,SRA!B:F,5,0),FUNÇÃO!A:B,2,0),"")</f>
        <v>TEC. EM ADM. E FI</v>
      </c>
      <c r="H82" s="14">
        <f>IFERROR(VLOOKUP(C82,SRA!B:T,18,0),"")</f>
        <v>4079.44</v>
      </c>
      <c r="I82" s="14">
        <f>IFERROR(VLOOKUP(C82,SRA!B:T,19,0),"")</f>
        <v>0</v>
      </c>
      <c r="J82" s="14">
        <f>IFERROR(VLOOKUP(C82,JANEIRO!B:F,3,0),"")</f>
        <v>4079.44</v>
      </c>
      <c r="K82" s="14">
        <f t="shared" si="4"/>
        <v>1082.4900000000002</v>
      </c>
      <c r="L82" s="14">
        <f>IFERROR(VLOOKUP(C82,JANEIRO!B:H,7,0),"")</f>
        <v>2996.95</v>
      </c>
      <c r="M82" s="23"/>
    </row>
    <row r="83" spans="2:13">
      <c r="B83" s="22">
        <f t="shared" si="5"/>
        <v>75</v>
      </c>
      <c r="C83" s="22">
        <v>863</v>
      </c>
      <c r="D83" s="40" t="s">
        <v>11</v>
      </c>
      <c r="E83" s="22" t="str">
        <f>IFERROR(VLOOKUP(C83,SRA!B:I,8,0),"")</f>
        <v>CLT</v>
      </c>
      <c r="F83" s="39" t="s">
        <v>610</v>
      </c>
      <c r="G83" s="22" t="str">
        <f>IFERROR(VLOOKUP(VLOOKUP(C83,SRA!B:F,5,0),FUNÇÃO!A:B,2,0),"")</f>
        <v>ASS. DE SERVICOS</v>
      </c>
      <c r="H83" s="14">
        <f>IFERROR(VLOOKUP(C83,SRA!B:T,18,0),"")</f>
        <v>2069.0500000000002</v>
      </c>
      <c r="I83" s="14">
        <f>IFERROR(VLOOKUP(C83,SRA!B:T,19,0),"")</f>
        <v>0</v>
      </c>
      <c r="J83" s="14">
        <f>IFERROR(VLOOKUP(C83,JANEIRO!B:F,3,0),"")</f>
        <v>2069.0500000000002</v>
      </c>
      <c r="K83" s="14">
        <f t="shared" si="4"/>
        <v>984.57000000000016</v>
      </c>
      <c r="L83" s="14">
        <f>IFERROR(VLOOKUP(C83,JANEIRO!B:H,7,0),"")</f>
        <v>1084.48</v>
      </c>
      <c r="M83" s="23"/>
    </row>
    <row r="84" spans="2:13">
      <c r="B84" s="22">
        <f t="shared" si="5"/>
        <v>76</v>
      </c>
      <c r="C84" s="22">
        <v>871</v>
      </c>
      <c r="D84" s="40" t="s">
        <v>12</v>
      </c>
      <c r="E84" s="22" t="str">
        <f>IFERROR(VLOOKUP(C84,SRA!B:I,8,0),"")</f>
        <v>CLT</v>
      </c>
      <c r="F84" s="39" t="s">
        <v>610</v>
      </c>
      <c r="G84" s="22" t="str">
        <f>IFERROR(VLOOKUP(VLOOKUP(C84,SRA!B:F,5,0),FUNÇÃO!A:B,2,0),"")</f>
        <v>TEC. EM ADM. E FI</v>
      </c>
      <c r="H84" s="14">
        <f>IFERROR(VLOOKUP(C84,SRA!B:T,18,0),"")</f>
        <v>4386.8600000000006</v>
      </c>
      <c r="I84" s="14">
        <f>IFERROR(VLOOKUP(C84,SRA!B:T,19,0),"")</f>
        <v>0</v>
      </c>
      <c r="J84" s="14">
        <f>IFERROR(VLOOKUP(C84,JANEIRO!B:F,3,0),"")</f>
        <v>4386.8599999999997</v>
      </c>
      <c r="K84" s="14">
        <f t="shared" si="4"/>
        <v>1914.5499999999997</v>
      </c>
      <c r="L84" s="14">
        <f>IFERROR(VLOOKUP(C84,JANEIRO!B:H,7,0),"")</f>
        <v>2472.31</v>
      </c>
      <c r="M84" s="23"/>
    </row>
    <row r="85" spans="2:13">
      <c r="B85" s="22">
        <f t="shared" si="5"/>
        <v>77</v>
      </c>
      <c r="C85" s="22">
        <v>897</v>
      </c>
      <c r="D85" s="40" t="s">
        <v>13</v>
      </c>
      <c r="E85" s="22" t="str">
        <f>IFERROR(VLOOKUP(C85,SRA!B:I,8,0),"")</f>
        <v>CLT</v>
      </c>
      <c r="F85" s="39" t="s">
        <v>610</v>
      </c>
      <c r="G85" s="22" t="str">
        <f>IFERROR(VLOOKUP(VLOOKUP(C85,SRA!B:F,5,0),FUNÇÃO!A:B,2,0),"")</f>
        <v>ASS. DE SERVICOS</v>
      </c>
      <c r="H85" s="14">
        <f>IFERROR(VLOOKUP(C85,SRA!B:T,18,0),"")</f>
        <v>1543.95</v>
      </c>
      <c r="I85" s="14">
        <f>IFERROR(VLOOKUP(C85,SRA!B:T,19,0),"")</f>
        <v>0</v>
      </c>
      <c r="J85" s="14">
        <f>IFERROR(VLOOKUP(C85,JANEIRO!B:F,3,0),"")</f>
        <v>1543.95</v>
      </c>
      <c r="K85" s="14">
        <f t="shared" si="4"/>
        <v>946.97</v>
      </c>
      <c r="L85" s="14">
        <f>IFERROR(VLOOKUP(C85,JANEIRO!B:H,7,0),"")</f>
        <v>596.98</v>
      </c>
      <c r="M85" s="23"/>
    </row>
    <row r="86" spans="2:13">
      <c r="B86" s="22">
        <f t="shared" si="5"/>
        <v>78</v>
      </c>
      <c r="C86" s="22">
        <v>996</v>
      </c>
      <c r="D86" s="40" t="s">
        <v>14</v>
      </c>
      <c r="E86" s="22" t="str">
        <f>IFERROR(VLOOKUP(C86,SRA!B:I,8,0),"")</f>
        <v>CLT</v>
      </c>
      <c r="F86" s="39" t="s">
        <v>610</v>
      </c>
      <c r="G86" s="22" t="str">
        <f>IFERROR(VLOOKUP(VLOOKUP(C86,SRA!B:F,5,0),FUNÇÃO!A:B,2,0),"")</f>
        <v>OP. DE PROD. IND.</v>
      </c>
      <c r="H86" s="14">
        <f>IFERROR(VLOOKUP(C86,SRA!B:T,18,0),"")</f>
        <v>3209.78</v>
      </c>
      <c r="I86" s="14">
        <f>IFERROR(VLOOKUP(C86,SRA!B:T,19,0),"")</f>
        <v>0</v>
      </c>
      <c r="J86" s="14">
        <f>IFERROR(VLOOKUP(C86,JANEIRO!B:F,3,0),"")</f>
        <v>3210.24</v>
      </c>
      <c r="K86" s="14">
        <f t="shared" si="4"/>
        <v>1273.0899999999997</v>
      </c>
      <c r="L86" s="14">
        <f>IFERROR(VLOOKUP(C86,JANEIRO!B:H,7,0),"")</f>
        <v>1937.15</v>
      </c>
      <c r="M86" s="23"/>
    </row>
    <row r="87" spans="2:13">
      <c r="B87" s="22">
        <f t="shared" si="5"/>
        <v>79</v>
      </c>
      <c r="C87" s="22">
        <v>1008</v>
      </c>
      <c r="D87" s="40" t="s">
        <v>15</v>
      </c>
      <c r="E87" s="22" t="str">
        <f>IFERROR(VLOOKUP(C87,SRA!B:I,8,0),"")</f>
        <v>CLT</v>
      </c>
      <c r="F87" s="39" t="s">
        <v>628</v>
      </c>
      <c r="G87" s="22" t="str">
        <f>IFERROR(VLOOKUP(VLOOKUP(C87,SRA!B:F,5,0),FUNÇÃO!A:B,2,0),"")</f>
        <v>ASS. DE SERVICOS</v>
      </c>
      <c r="H87" s="14">
        <f>IFERROR(VLOOKUP(C87,SRA!B:T,18,0),"")</f>
        <v>1787.3</v>
      </c>
      <c r="I87" s="14">
        <f>IFERROR(VLOOKUP(C87,SRA!B:T,19,0),"")</f>
        <v>0</v>
      </c>
      <c r="J87" s="14">
        <f>IFERROR(VLOOKUP(C87,JANEIRO!B:F,3,0),"")</f>
        <v>2978.83</v>
      </c>
      <c r="K87" s="14">
        <f t="shared" si="4"/>
        <v>2414.16</v>
      </c>
      <c r="L87" s="14">
        <f>IFERROR(VLOOKUP(C87,JANEIRO!B:H,7,0),"")</f>
        <v>564.66999999999996</v>
      </c>
      <c r="M87" s="23"/>
    </row>
    <row r="88" spans="2:13">
      <c r="B88" s="22">
        <f t="shared" si="5"/>
        <v>80</v>
      </c>
      <c r="C88" s="22">
        <v>1037</v>
      </c>
      <c r="D88" s="40" t="s">
        <v>16</v>
      </c>
      <c r="E88" s="22" t="str">
        <f>IFERROR(VLOOKUP(C88,SRA!B:I,8,0),"")</f>
        <v>CLT</v>
      </c>
      <c r="F88" s="39" t="s">
        <v>610</v>
      </c>
      <c r="G88" s="22" t="str">
        <f>IFERROR(VLOOKUP(VLOOKUP(C88,SRA!B:F,5,0),FUNÇÃO!A:B,2,0),"")</f>
        <v>OP. DE PROD. IND.</v>
      </c>
      <c r="H88" s="14">
        <f>IFERROR(VLOOKUP(C88,SRA!B:T,18,0),"")</f>
        <v>3056.95</v>
      </c>
      <c r="I88" s="14">
        <f>IFERROR(VLOOKUP(C88,SRA!B:T,19,0),"")</f>
        <v>0</v>
      </c>
      <c r="J88" s="14">
        <f>IFERROR(VLOOKUP(C88,JANEIRO!B:F,3,0),"")</f>
        <v>6113.9</v>
      </c>
      <c r="K88" s="14">
        <f t="shared" si="4"/>
        <v>1069.7799999999997</v>
      </c>
      <c r="L88" s="14">
        <f>IFERROR(VLOOKUP(C88,JANEIRO!B:H,7,0),"")</f>
        <v>5044.12</v>
      </c>
      <c r="M88" s="23"/>
    </row>
    <row r="89" spans="2:13">
      <c r="B89" s="22">
        <f t="shared" si="5"/>
        <v>81</v>
      </c>
      <c r="C89" s="22">
        <v>1051</v>
      </c>
      <c r="D89" s="40" t="s">
        <v>17</v>
      </c>
      <c r="E89" s="22" t="str">
        <f>IFERROR(VLOOKUP(C89,SRA!B:I,8,0),"")</f>
        <v>CLT</v>
      </c>
      <c r="F89" s="39" t="s">
        <v>610</v>
      </c>
      <c r="G89" s="22" t="str">
        <f>IFERROR(VLOOKUP(VLOOKUP(C89,SRA!B:F,5,0),FUNÇÃO!A:B,2,0),"")</f>
        <v>ANALISTA EM PCP</v>
      </c>
      <c r="H89" s="14">
        <f>IFERROR(VLOOKUP(C89,SRA!B:T,18,0),"")</f>
        <v>16436.740000000002</v>
      </c>
      <c r="I89" s="14">
        <f>IFERROR(VLOOKUP(C89,SRA!B:T,19,0),"")</f>
        <v>0</v>
      </c>
      <c r="J89" s="14">
        <f>IFERROR(VLOOKUP(C89,JANEIRO!B:F,3,0),"")</f>
        <v>32873.480000000003</v>
      </c>
      <c r="K89" s="14">
        <f t="shared" si="4"/>
        <v>5577</v>
      </c>
      <c r="L89" s="14">
        <f>IFERROR(VLOOKUP(C89,JANEIRO!B:H,7,0),"")</f>
        <v>27296.480000000003</v>
      </c>
      <c r="M89" s="23"/>
    </row>
    <row r="90" spans="2:13">
      <c r="B90" s="22">
        <f t="shared" si="5"/>
        <v>82</v>
      </c>
      <c r="C90" s="22">
        <v>1056</v>
      </c>
      <c r="D90" s="40" t="s">
        <v>18</v>
      </c>
      <c r="E90" s="22" t="str">
        <f>IFERROR(VLOOKUP(C90,SRA!B:I,8,0),"")</f>
        <v>CLT</v>
      </c>
      <c r="F90" s="39" t="s">
        <v>610</v>
      </c>
      <c r="G90" s="22" t="str">
        <f>IFERROR(VLOOKUP(VLOOKUP(C90,SRA!B:F,5,0),FUNÇÃO!A:B,2,0),"")</f>
        <v>TEC.EM QUALIDADE</v>
      </c>
      <c r="H90" s="14">
        <f>IFERROR(VLOOKUP(C90,SRA!B:T,18,0),"")</f>
        <v>3700.16</v>
      </c>
      <c r="I90" s="14">
        <f>IFERROR(VLOOKUP(C90,SRA!B:T,19,0),"")</f>
        <v>0</v>
      </c>
      <c r="J90" s="14">
        <f>IFERROR(VLOOKUP(C90,JANEIRO!B:F,3,0),"")</f>
        <v>7772.01</v>
      </c>
      <c r="K90" s="14">
        <f t="shared" si="4"/>
        <v>1529.92</v>
      </c>
      <c r="L90" s="14">
        <f>IFERROR(VLOOKUP(C90,JANEIRO!B:H,7,0),"")</f>
        <v>6242.09</v>
      </c>
      <c r="M90" s="23"/>
    </row>
    <row r="91" spans="2:13">
      <c r="B91" s="22">
        <f t="shared" si="5"/>
        <v>83</v>
      </c>
      <c r="C91" s="22">
        <v>1067</v>
      </c>
      <c r="D91" s="40" t="s">
        <v>19</v>
      </c>
      <c r="E91" s="22" t="str">
        <f>IFERROR(VLOOKUP(C91,SRA!B:I,8,0),"")</f>
        <v>CLT</v>
      </c>
      <c r="F91" s="39" t="s">
        <v>610</v>
      </c>
      <c r="G91" s="22" t="str">
        <f>IFERROR(VLOOKUP(VLOOKUP(C91,SRA!B:F,5,0),FUNÇÃO!A:B,2,0),"")</f>
        <v>OP. DE PROD. IND.</v>
      </c>
      <c r="H91" s="14">
        <f>IFERROR(VLOOKUP(C91,SRA!B:T,18,0),"")</f>
        <v>3931.39</v>
      </c>
      <c r="I91" s="14">
        <f>IFERROR(VLOOKUP(C91,SRA!B:T,19,0),"")</f>
        <v>0</v>
      </c>
      <c r="J91" s="14">
        <f>IFERROR(VLOOKUP(C91,JANEIRO!B:F,3,0),"")</f>
        <v>7862.77</v>
      </c>
      <c r="K91" s="14">
        <f t="shared" si="4"/>
        <v>2137.75</v>
      </c>
      <c r="L91" s="14">
        <f>IFERROR(VLOOKUP(C91,JANEIRO!B:H,7,0),"")</f>
        <v>5725.02</v>
      </c>
      <c r="M91" s="23"/>
    </row>
    <row r="92" spans="2:13">
      <c r="B92" s="22">
        <f t="shared" si="5"/>
        <v>84</v>
      </c>
      <c r="C92" s="22">
        <v>1071</v>
      </c>
      <c r="D92" s="40" t="s">
        <v>20</v>
      </c>
      <c r="E92" s="22" t="str">
        <f>IFERROR(VLOOKUP(C92,SRA!B:I,8,0),"")</f>
        <v>CLT</v>
      </c>
      <c r="F92" s="39" t="s">
        <v>610</v>
      </c>
      <c r="G92" s="22" t="str">
        <f>IFERROR(VLOOKUP(VLOOKUP(C92,SRA!B:F,5,0),FUNÇÃO!A:B,2,0),"")</f>
        <v>OP. DE PROD. IND.</v>
      </c>
      <c r="H92" s="14">
        <f>IFERROR(VLOOKUP(C92,SRA!B:T,18,0),"")</f>
        <v>1702.21</v>
      </c>
      <c r="I92" s="14">
        <f>IFERROR(VLOOKUP(C92,SRA!B:T,19,0),"")</f>
        <v>0</v>
      </c>
      <c r="J92" s="14">
        <f>IFERROR(VLOOKUP(C92,JANEIRO!B:F,3,0),"")</f>
        <v>1702.21</v>
      </c>
      <c r="K92" s="14">
        <f t="shared" si="4"/>
        <v>392.5300000000002</v>
      </c>
      <c r="L92" s="14">
        <f>IFERROR(VLOOKUP(C92,JANEIRO!B:H,7,0),"")</f>
        <v>1309.6799999999998</v>
      </c>
      <c r="M92" s="23"/>
    </row>
    <row r="93" spans="2:13">
      <c r="B93" s="22">
        <f t="shared" si="5"/>
        <v>85</v>
      </c>
      <c r="C93" s="22">
        <v>1080</v>
      </c>
      <c r="D93" s="40" t="s">
        <v>21</v>
      </c>
      <c r="E93" s="22" t="str">
        <f>IFERROR(VLOOKUP(C93,SRA!B:I,8,0),"")</f>
        <v>CLT</v>
      </c>
      <c r="F93" s="39" t="s">
        <v>628</v>
      </c>
      <c r="G93" s="22" t="str">
        <f>IFERROR(VLOOKUP(VLOOKUP(C93,SRA!B:F,5,0),FUNÇÃO!A:B,2,0),"")</f>
        <v>TEC. EM ADM. E FI</v>
      </c>
      <c r="H93" s="14">
        <f>IFERROR(VLOOKUP(C93,SRA!B:T,18,0),"")</f>
        <v>3356.17</v>
      </c>
      <c r="I93" s="14">
        <f>IFERROR(VLOOKUP(C93,SRA!B:T,19,0),"")</f>
        <v>0</v>
      </c>
      <c r="J93" s="14">
        <f>IFERROR(VLOOKUP(C93,JANEIRO!B:F,3,0),"")</f>
        <v>5407.17</v>
      </c>
      <c r="K93" s="14">
        <f t="shared" si="4"/>
        <v>3938.41</v>
      </c>
      <c r="L93" s="14">
        <f>IFERROR(VLOOKUP(C93,JANEIRO!B:H,7,0),"")</f>
        <v>1468.76</v>
      </c>
      <c r="M93" s="23"/>
    </row>
    <row r="94" spans="2:13">
      <c r="B94" s="22">
        <f t="shared" si="5"/>
        <v>86</v>
      </c>
      <c r="C94" s="22">
        <v>1099</v>
      </c>
      <c r="D94" s="40" t="s">
        <v>22</v>
      </c>
      <c r="E94" s="22" t="str">
        <f>IFERROR(VLOOKUP(C94,SRA!B:I,8,0),"")</f>
        <v>CLT</v>
      </c>
      <c r="F94" s="39" t="s">
        <v>610</v>
      </c>
      <c r="G94" s="22" t="str">
        <f>IFERROR(VLOOKUP(VLOOKUP(C94,SRA!B:F,5,0),FUNÇÃO!A:B,2,0),"")</f>
        <v>OP. DE PROD. IND.</v>
      </c>
      <c r="H94" s="14">
        <f>IFERROR(VLOOKUP(C94,SRA!B:T,18,0),"")</f>
        <v>3056.95</v>
      </c>
      <c r="I94" s="14">
        <f>IFERROR(VLOOKUP(C94,SRA!B:T,19,0),"")</f>
        <v>0</v>
      </c>
      <c r="J94" s="14">
        <f>IFERROR(VLOOKUP(C94,JANEIRO!B:F,3,0),"")</f>
        <v>3056.95</v>
      </c>
      <c r="K94" s="14">
        <f t="shared" si="4"/>
        <v>480.06999999999971</v>
      </c>
      <c r="L94" s="14">
        <f>IFERROR(VLOOKUP(C94,JANEIRO!B:H,7,0),"")</f>
        <v>2576.88</v>
      </c>
      <c r="M94" s="23"/>
    </row>
    <row r="95" spans="2:13">
      <c r="B95" s="22">
        <f t="shared" si="5"/>
        <v>87</v>
      </c>
      <c r="C95" s="22">
        <v>1125</v>
      </c>
      <c r="D95" s="40" t="s">
        <v>23</v>
      </c>
      <c r="E95" s="22" t="str">
        <f>IFERROR(VLOOKUP(C95,SRA!B:I,8,0),"")</f>
        <v>CLT</v>
      </c>
      <c r="F95" s="39" t="s">
        <v>610</v>
      </c>
      <c r="G95" s="22" t="str">
        <f>IFERROR(VLOOKUP(VLOOKUP(C95,SRA!B:F,5,0),FUNÇÃO!A:B,2,0),"")</f>
        <v>ASS. DE SERVICOS</v>
      </c>
      <c r="H95" s="14">
        <f>IFERROR(VLOOKUP(C95,SRA!B:T,18,0),"")</f>
        <v>2514.9499999999998</v>
      </c>
      <c r="I95" s="14">
        <f>IFERROR(VLOOKUP(C95,SRA!B:T,19,0),"")</f>
        <v>0</v>
      </c>
      <c r="J95" s="14">
        <f>IFERROR(VLOOKUP(C95,JANEIRO!B:F,3,0),"")</f>
        <v>2514.9499999999998</v>
      </c>
      <c r="K95" s="14">
        <f t="shared" si="4"/>
        <v>794.66999999999962</v>
      </c>
      <c r="L95" s="14">
        <f>IFERROR(VLOOKUP(C95,JANEIRO!B:H,7,0),"")</f>
        <v>1720.2800000000002</v>
      </c>
      <c r="M95" s="23"/>
    </row>
    <row r="96" spans="2:13">
      <c r="B96" s="22">
        <f t="shared" si="5"/>
        <v>88</v>
      </c>
      <c r="C96" s="22">
        <v>1126</v>
      </c>
      <c r="D96" s="40" t="s">
        <v>24</v>
      </c>
      <c r="E96" s="22" t="str">
        <f>IFERROR(VLOOKUP(C96,SRA!B:I,8,0),"")</f>
        <v>CLT</v>
      </c>
      <c r="F96" s="39" t="s">
        <v>610</v>
      </c>
      <c r="G96" s="22" t="str">
        <f>IFERROR(VLOOKUP(VLOOKUP(C96,SRA!B:F,5,0),FUNÇÃO!A:B,2,0),"")</f>
        <v>TEC. EM ADM. E FI</v>
      </c>
      <c r="H96" s="14">
        <f>IFERROR(VLOOKUP(C96,SRA!B:T,18,0),"")</f>
        <v>5247.17</v>
      </c>
      <c r="I96" s="14">
        <f>IFERROR(VLOOKUP(C96,SRA!B:T,19,0),"")</f>
        <v>0</v>
      </c>
      <c r="J96" s="14">
        <f>IFERROR(VLOOKUP(C96,JANEIRO!B:F,3,0),"")</f>
        <v>10494.34</v>
      </c>
      <c r="K96" s="14">
        <f t="shared" si="4"/>
        <v>1972.3500000000004</v>
      </c>
      <c r="L96" s="14">
        <f>IFERROR(VLOOKUP(C96,JANEIRO!B:H,7,0),"")</f>
        <v>8521.99</v>
      </c>
      <c r="M96" s="23"/>
    </row>
    <row r="97" spans="2:13">
      <c r="B97" s="22">
        <f t="shared" si="5"/>
        <v>89</v>
      </c>
      <c r="C97" s="22">
        <v>1135</v>
      </c>
      <c r="D97" s="40" t="s">
        <v>427</v>
      </c>
      <c r="E97" s="22" t="str">
        <f>IFERROR(VLOOKUP(C97,SRA!B:I,8,0),"")</f>
        <v>CLT</v>
      </c>
      <c r="F97" s="39" t="s">
        <v>610</v>
      </c>
      <c r="G97" s="22" t="str">
        <f>IFERROR(VLOOKUP(VLOOKUP(C97,SRA!B:F,5,0),FUNÇÃO!A:B,2,0),"")</f>
        <v>TEC. EM ADM. E FI</v>
      </c>
      <c r="H97" s="14">
        <f>IFERROR(VLOOKUP(C97,SRA!B:T,18,0),"")</f>
        <v>2761.12</v>
      </c>
      <c r="I97" s="14">
        <f>IFERROR(VLOOKUP(C97,SRA!B:T,19,0),"")</f>
        <v>0</v>
      </c>
      <c r="J97" s="14">
        <f>IFERROR(VLOOKUP(C97,JANEIRO!B:F,3,0),"")</f>
        <v>2761.12</v>
      </c>
      <c r="K97" s="14">
        <f t="shared" si="4"/>
        <v>1048.98</v>
      </c>
      <c r="L97" s="14">
        <f>IFERROR(VLOOKUP(C97,JANEIRO!B:H,7,0),"")</f>
        <v>1712.1399999999999</v>
      </c>
      <c r="M97" s="23"/>
    </row>
    <row r="98" spans="2:13">
      <c r="B98" s="22">
        <f t="shared" si="5"/>
        <v>90</v>
      </c>
      <c r="C98" s="22">
        <v>1159</v>
      </c>
      <c r="D98" s="40" t="s">
        <v>25</v>
      </c>
      <c r="E98" s="22" t="str">
        <f>IFERROR(VLOOKUP(C98,SRA!B:I,8,0),"")</f>
        <v>CLT</v>
      </c>
      <c r="F98" s="39" t="s">
        <v>610</v>
      </c>
      <c r="G98" s="22" t="str">
        <f>IFERROR(VLOOKUP(VLOOKUP(C98,SRA!B:F,5,0),FUNÇÃO!A:B,2,0),"")</f>
        <v>OP. DE PROD. IND.</v>
      </c>
      <c r="H98" s="14">
        <f>IFERROR(VLOOKUP(C98,SRA!B:T,18,0),"")</f>
        <v>1543.95</v>
      </c>
      <c r="I98" s="14">
        <f>IFERROR(VLOOKUP(C98,SRA!B:T,19,0),"")</f>
        <v>0</v>
      </c>
      <c r="J98" s="14">
        <f>IFERROR(VLOOKUP(C98,JANEIRO!B:F,3,0),"")</f>
        <v>1543.95</v>
      </c>
      <c r="K98" s="14">
        <f t="shared" si="4"/>
        <v>918.17000000000007</v>
      </c>
      <c r="L98" s="14">
        <f>IFERROR(VLOOKUP(C98,JANEIRO!B:H,7,0),"")</f>
        <v>625.78</v>
      </c>
      <c r="M98" s="23"/>
    </row>
    <row r="99" spans="2:13">
      <c r="B99" s="22">
        <f t="shared" si="5"/>
        <v>91</v>
      </c>
      <c r="C99" s="22">
        <v>1164</v>
      </c>
      <c r="D99" s="40" t="s">
        <v>26</v>
      </c>
      <c r="E99" s="22" t="str">
        <f>IFERROR(VLOOKUP(C99,SRA!B:I,8,0),"")</f>
        <v>CLT</v>
      </c>
      <c r="F99" s="39" t="s">
        <v>610</v>
      </c>
      <c r="G99" s="22" t="str">
        <f>IFERROR(VLOOKUP(VLOOKUP(C99,SRA!B:F,5,0),FUNÇÃO!A:B,2,0),"")</f>
        <v>TEC. EM ADM. E FI</v>
      </c>
      <c r="H99" s="14">
        <f>IFERROR(VLOOKUP(C99,SRA!B:T,18,0),"")</f>
        <v>4283.3899999999994</v>
      </c>
      <c r="I99" s="14">
        <f>IFERROR(VLOOKUP(C99,SRA!B:T,19,0),"")</f>
        <v>0</v>
      </c>
      <c r="J99" s="14">
        <f>IFERROR(VLOOKUP(C99,JANEIRO!B:F,3,0),"")</f>
        <v>4283.3900000000003</v>
      </c>
      <c r="K99" s="14">
        <f t="shared" si="4"/>
        <v>981.8100000000004</v>
      </c>
      <c r="L99" s="14">
        <f>IFERROR(VLOOKUP(C99,JANEIRO!B:H,7,0),"")</f>
        <v>3301.58</v>
      </c>
      <c r="M99" s="23"/>
    </row>
    <row r="100" spans="2:13">
      <c r="B100" s="22">
        <f t="shared" si="5"/>
        <v>92</v>
      </c>
      <c r="C100" s="22">
        <v>1169</v>
      </c>
      <c r="D100" s="40" t="s">
        <v>27</v>
      </c>
      <c r="E100" s="22" t="str">
        <f>IFERROR(VLOOKUP(C100,SRA!B:I,8,0),"")</f>
        <v>CLT</v>
      </c>
      <c r="F100" s="39" t="s">
        <v>610</v>
      </c>
      <c r="G100" s="22" t="str">
        <f>IFERROR(VLOOKUP(VLOOKUP(C100,SRA!B:F,5,0),FUNÇÃO!A:B,2,0),"")</f>
        <v>OP. DE PROD. IND.</v>
      </c>
      <c r="H100" s="14">
        <f>IFERROR(VLOOKUP(C100,SRA!B:T,18,0),"")</f>
        <v>2640.68</v>
      </c>
      <c r="I100" s="14">
        <f>IFERROR(VLOOKUP(C100,SRA!B:T,19,0),"")</f>
        <v>0</v>
      </c>
      <c r="J100" s="14">
        <f>IFERROR(VLOOKUP(C100,JANEIRO!B:F,3,0),"")</f>
        <v>2640.68</v>
      </c>
      <c r="K100" s="14">
        <f t="shared" si="4"/>
        <v>1306.6599999999999</v>
      </c>
      <c r="L100" s="14">
        <f>IFERROR(VLOOKUP(C100,JANEIRO!B:H,7,0),"")</f>
        <v>1334.02</v>
      </c>
      <c r="M100" s="23"/>
    </row>
    <row r="101" spans="2:13">
      <c r="B101" s="22">
        <f t="shared" si="5"/>
        <v>93</v>
      </c>
      <c r="C101" s="22">
        <v>1177</v>
      </c>
      <c r="D101" s="40" t="s">
        <v>28</v>
      </c>
      <c r="E101" s="22" t="str">
        <f>IFERROR(VLOOKUP(C101,SRA!B:I,8,0),"")</f>
        <v>CLT</v>
      </c>
      <c r="F101" s="39" t="s">
        <v>610</v>
      </c>
      <c r="G101" s="22" t="str">
        <f>IFERROR(VLOOKUP(VLOOKUP(C101,SRA!B:F,5,0),FUNÇÃO!A:B,2,0),"")</f>
        <v>TEC. EM ADM. E FI</v>
      </c>
      <c r="H101" s="14">
        <f>IFERROR(VLOOKUP(C101,SRA!B:T,18,0),"")</f>
        <v>3044.14</v>
      </c>
      <c r="I101" s="14">
        <f>IFERROR(VLOOKUP(C101,SRA!B:T,19,0),"")</f>
        <v>0</v>
      </c>
      <c r="J101" s="14">
        <f>IFERROR(VLOOKUP(C101,JANEIRO!B:F,3,0),"")</f>
        <v>3044.14</v>
      </c>
      <c r="K101" s="14">
        <f t="shared" si="4"/>
        <v>1411.1299999999999</v>
      </c>
      <c r="L101" s="14">
        <f>IFERROR(VLOOKUP(C101,JANEIRO!B:H,7,0),"")</f>
        <v>1633.01</v>
      </c>
      <c r="M101" s="23"/>
    </row>
    <row r="102" spans="2:13">
      <c r="B102" s="22">
        <f t="shared" si="5"/>
        <v>94</v>
      </c>
      <c r="C102" s="22">
        <v>1221</v>
      </c>
      <c r="D102" s="40" t="s">
        <v>29</v>
      </c>
      <c r="E102" s="22" t="str">
        <f>IFERROR(VLOOKUP(C102,SRA!B:I,8,0),"")</f>
        <v>CLT</v>
      </c>
      <c r="F102" s="39" t="s">
        <v>610</v>
      </c>
      <c r="G102" s="22" t="str">
        <f>IFERROR(VLOOKUP(VLOOKUP(C102,SRA!B:F,5,0),FUNÇÃO!A:B,2,0),"")</f>
        <v>ANALISTA EM PCP</v>
      </c>
      <c r="H102" s="14">
        <f>IFERROR(VLOOKUP(C102,SRA!B:T,18,0),"")</f>
        <v>7783.09</v>
      </c>
      <c r="I102" s="14">
        <f>IFERROR(VLOOKUP(C102,SRA!B:T,19,0),"")</f>
        <v>0</v>
      </c>
      <c r="J102" s="14">
        <f>IFERROR(VLOOKUP(C102,JANEIRO!B:F,3,0),"")</f>
        <v>7783.09</v>
      </c>
      <c r="K102" s="14">
        <f t="shared" si="4"/>
        <v>2354.8999999999996</v>
      </c>
      <c r="L102" s="14">
        <f>IFERROR(VLOOKUP(C102,JANEIRO!B:H,7,0),"")</f>
        <v>5428.1900000000005</v>
      </c>
      <c r="M102" s="23"/>
    </row>
    <row r="103" spans="2:13">
      <c r="B103" s="22">
        <f t="shared" si="5"/>
        <v>95</v>
      </c>
      <c r="C103" s="22">
        <v>1229</v>
      </c>
      <c r="D103" s="40" t="s">
        <v>30</v>
      </c>
      <c r="E103" s="22" t="str">
        <f>IFERROR(VLOOKUP(C103,SRA!B:I,8,0),"")</f>
        <v>CLT</v>
      </c>
      <c r="F103" s="39" t="s">
        <v>610</v>
      </c>
      <c r="G103" s="22" t="str">
        <f>IFERROR(VLOOKUP(VLOOKUP(C103,SRA!B:F,5,0),FUNÇÃO!A:B,2,0),"")</f>
        <v>OP. DE PROD. IND.</v>
      </c>
      <c r="H103" s="14">
        <f>IFERROR(VLOOKUP(C103,SRA!B:T,18,0),"")</f>
        <v>3209.78</v>
      </c>
      <c r="I103" s="14">
        <f>IFERROR(VLOOKUP(C103,SRA!B:T,19,0),"")</f>
        <v>0</v>
      </c>
      <c r="J103" s="14">
        <f>IFERROR(VLOOKUP(C103,JANEIRO!B:F,3,0),"")</f>
        <v>3209.78</v>
      </c>
      <c r="K103" s="14">
        <f t="shared" si="4"/>
        <v>993.33000000000038</v>
      </c>
      <c r="L103" s="14">
        <f>IFERROR(VLOOKUP(C103,JANEIRO!B:H,7,0),"")</f>
        <v>2216.4499999999998</v>
      </c>
      <c r="M103" s="23"/>
    </row>
    <row r="104" spans="2:13">
      <c r="B104" s="22">
        <f t="shared" si="5"/>
        <v>96</v>
      </c>
      <c r="C104" s="22">
        <v>1243</v>
      </c>
      <c r="D104" s="40" t="s">
        <v>31</v>
      </c>
      <c r="E104" s="22" t="str">
        <f>IFERROR(VLOOKUP(C104,SRA!B:I,8,0),"")</f>
        <v>CLT</v>
      </c>
      <c r="F104" s="39" t="s">
        <v>610</v>
      </c>
      <c r="G104" s="22" t="str">
        <f>IFERROR(VLOOKUP(VLOOKUP(C104,SRA!B:F,5,0),FUNÇÃO!A:B,2,0),"")</f>
        <v>OP. DE PROD. IND.</v>
      </c>
      <c r="H104" s="14">
        <f>IFERROR(VLOOKUP(C104,SRA!B:T,18,0),"")</f>
        <v>2069.0500000000002</v>
      </c>
      <c r="I104" s="14">
        <f>IFERROR(VLOOKUP(C104,SRA!B:T,19,0),"")</f>
        <v>0</v>
      </c>
      <c r="J104" s="14">
        <f>IFERROR(VLOOKUP(C104,JANEIRO!B:F,3,0),"")</f>
        <v>2069.0500000000002</v>
      </c>
      <c r="K104" s="14">
        <f t="shared" si="4"/>
        <v>1003.1400000000001</v>
      </c>
      <c r="L104" s="14">
        <f>IFERROR(VLOOKUP(C104,JANEIRO!B:H,7,0),"")</f>
        <v>1065.9100000000001</v>
      </c>
      <c r="M104" s="23"/>
    </row>
    <row r="105" spans="2:13">
      <c r="B105" s="22">
        <f t="shared" si="5"/>
        <v>97</v>
      </c>
      <c r="C105" s="22">
        <v>1258</v>
      </c>
      <c r="D105" s="40" t="s">
        <v>32</v>
      </c>
      <c r="E105" s="22" t="str">
        <f>IFERROR(VLOOKUP(C105,SRA!B:I,8,0),"")</f>
        <v>CLT</v>
      </c>
      <c r="F105" s="39" t="s">
        <v>610</v>
      </c>
      <c r="G105" s="22" t="str">
        <f>IFERROR(VLOOKUP(VLOOKUP(C105,SRA!B:F,5,0),FUNÇÃO!A:B,2,0),"")</f>
        <v>TEC. EM ADM. E FI</v>
      </c>
      <c r="H105" s="14">
        <f>IFERROR(VLOOKUP(C105,SRA!B:T,18,0),"")</f>
        <v>4959.29</v>
      </c>
      <c r="I105" s="14">
        <f>IFERROR(VLOOKUP(C105,SRA!B:T,19,0),"")</f>
        <v>0</v>
      </c>
      <c r="J105" s="14">
        <f>IFERROR(VLOOKUP(C105,JANEIRO!B:F,3,0),"")</f>
        <v>4959.29</v>
      </c>
      <c r="K105" s="14">
        <f t="shared" si="4"/>
        <v>2035.4499999999998</v>
      </c>
      <c r="L105" s="14">
        <f>IFERROR(VLOOKUP(C105,JANEIRO!B:H,7,0),"")</f>
        <v>2923.84</v>
      </c>
      <c r="M105" s="23"/>
    </row>
    <row r="106" spans="2:13">
      <c r="B106" s="22">
        <f t="shared" si="5"/>
        <v>98</v>
      </c>
      <c r="C106" s="22">
        <v>1263</v>
      </c>
      <c r="D106" s="40" t="s">
        <v>33</v>
      </c>
      <c r="E106" s="22" t="str">
        <f>IFERROR(VLOOKUP(C106,SRA!B:I,8,0),"")</f>
        <v>CLT</v>
      </c>
      <c r="F106" s="39" t="s">
        <v>610</v>
      </c>
      <c r="G106" s="22" t="str">
        <f>IFERROR(VLOOKUP(VLOOKUP(C106,SRA!B:F,5,0),FUNÇÃO!A:B,2,0),"")</f>
        <v>FARMACEUTICO IND</v>
      </c>
      <c r="H106" s="14">
        <f>IFERROR(VLOOKUP(C106,SRA!B:T,18,0),"")</f>
        <v>10914.84</v>
      </c>
      <c r="I106" s="14">
        <f>IFERROR(VLOOKUP(C106,SRA!B:T,19,0),"")</f>
        <v>0</v>
      </c>
      <c r="J106" s="14">
        <f>IFERROR(VLOOKUP(C106,JANEIRO!B:F,3,0),"")</f>
        <v>10914.84</v>
      </c>
      <c r="K106" s="14">
        <f t="shared" si="4"/>
        <v>4523.6900000000005</v>
      </c>
      <c r="L106" s="14">
        <f>IFERROR(VLOOKUP(C106,JANEIRO!B:H,7,0),"")</f>
        <v>6391.15</v>
      </c>
      <c r="M106" s="23"/>
    </row>
    <row r="107" spans="2:13">
      <c r="B107" s="22">
        <f t="shared" si="5"/>
        <v>99</v>
      </c>
      <c r="C107" s="22">
        <v>1267</v>
      </c>
      <c r="D107" s="40" t="s">
        <v>34</v>
      </c>
      <c r="E107" s="22" t="str">
        <f>IFERROR(VLOOKUP(C107,SRA!B:I,8,0),"")</f>
        <v>CLT</v>
      </c>
      <c r="F107" s="39" t="s">
        <v>610</v>
      </c>
      <c r="G107" s="22" t="str">
        <f>IFERROR(VLOOKUP(VLOOKUP(C107,SRA!B:F,5,0),FUNÇÃO!A:B,2,0),"")</f>
        <v>FARMACEUTICO IND</v>
      </c>
      <c r="H107" s="14">
        <f>IFERROR(VLOOKUP(C107,SRA!B:T,18,0),"")</f>
        <v>16786.309999999998</v>
      </c>
      <c r="I107" s="14">
        <f>IFERROR(VLOOKUP(C107,SRA!B:T,19,0),"")</f>
        <v>0</v>
      </c>
      <c r="J107" s="14">
        <f>IFERROR(VLOOKUP(C107,JANEIRO!B:F,3,0),"")</f>
        <v>33572.620000000003</v>
      </c>
      <c r="K107" s="14">
        <f t="shared" si="4"/>
        <v>5723.9700000000012</v>
      </c>
      <c r="L107" s="14">
        <f>IFERROR(VLOOKUP(C107,JANEIRO!B:H,7,0),"")</f>
        <v>27848.65</v>
      </c>
      <c r="M107" s="23"/>
    </row>
    <row r="108" spans="2:13">
      <c r="B108" s="22">
        <f t="shared" si="5"/>
        <v>100</v>
      </c>
      <c r="C108" s="22">
        <v>1269</v>
      </c>
      <c r="D108" s="40" t="s">
        <v>35</v>
      </c>
      <c r="E108" s="22" t="str">
        <f>IFERROR(VLOOKUP(C108,SRA!B:I,8,0),"")</f>
        <v>CLT</v>
      </c>
      <c r="F108" s="39" t="s">
        <v>610</v>
      </c>
      <c r="G108" s="22" t="str">
        <f>IFERROR(VLOOKUP(VLOOKUP(C108,SRA!B:F,5,0),FUNÇÃO!A:B,2,0),"")</f>
        <v>ASS. DE SERVICOS</v>
      </c>
      <c r="H108" s="14">
        <f>IFERROR(VLOOKUP(C108,SRA!B:T,18,0),"")</f>
        <v>1543.95</v>
      </c>
      <c r="I108" s="14">
        <f>IFERROR(VLOOKUP(C108,SRA!B:T,19,0),"")</f>
        <v>0</v>
      </c>
      <c r="J108" s="14">
        <f>IFERROR(VLOOKUP(C108,JANEIRO!B:F,3,0),"")</f>
        <v>1543.95</v>
      </c>
      <c r="K108" s="14">
        <f t="shared" si="4"/>
        <v>312.52999999999997</v>
      </c>
      <c r="L108" s="14">
        <f>IFERROR(VLOOKUP(C108,JANEIRO!B:H,7,0),"")</f>
        <v>1231.42</v>
      </c>
      <c r="M108" s="23"/>
    </row>
    <row r="109" spans="2:13">
      <c r="B109" s="22">
        <f t="shared" si="5"/>
        <v>101</v>
      </c>
      <c r="C109" s="22">
        <v>1284</v>
      </c>
      <c r="D109" s="40" t="s">
        <v>36</v>
      </c>
      <c r="E109" s="22" t="str">
        <f>IFERROR(VLOOKUP(C109,SRA!B:I,8,0),"")</f>
        <v>CLT</v>
      </c>
      <c r="F109" s="39" t="s">
        <v>610</v>
      </c>
      <c r="G109" s="22" t="str">
        <f>IFERROR(VLOOKUP(VLOOKUP(C109,SRA!B:F,5,0),FUNÇÃO!A:B,2,0),"")</f>
        <v>OP. DE PROD. IND.</v>
      </c>
      <c r="H109" s="14">
        <f>IFERROR(VLOOKUP(C109,SRA!B:T,18,0),"")</f>
        <v>1543.95</v>
      </c>
      <c r="I109" s="14">
        <f>IFERROR(VLOOKUP(C109,SRA!B:T,19,0),"")</f>
        <v>0</v>
      </c>
      <c r="J109" s="14">
        <f>IFERROR(VLOOKUP(C109,JANEIRO!B:F,3,0),"")</f>
        <v>1543.95</v>
      </c>
      <c r="K109" s="14">
        <f t="shared" si="4"/>
        <v>406.54999999999995</v>
      </c>
      <c r="L109" s="14">
        <f>IFERROR(VLOOKUP(C109,JANEIRO!B:H,7,0),"")</f>
        <v>1137.4000000000001</v>
      </c>
      <c r="M109" s="23"/>
    </row>
    <row r="110" spans="2:13">
      <c r="B110" s="22">
        <f t="shared" si="5"/>
        <v>102</v>
      </c>
      <c r="C110" s="22">
        <v>1328</v>
      </c>
      <c r="D110" s="40" t="s">
        <v>37</v>
      </c>
      <c r="E110" s="22" t="str">
        <f>IFERROR(VLOOKUP(C110,SRA!B:I,8,0),"")</f>
        <v>CLT</v>
      </c>
      <c r="F110" s="39" t="s">
        <v>610</v>
      </c>
      <c r="G110" s="22" t="str">
        <f>IFERROR(VLOOKUP(VLOOKUP(C110,SRA!B:F,5,0),FUNÇÃO!A:B,2,0),"")</f>
        <v>TEC. EM ADM. E FI</v>
      </c>
      <c r="H110" s="14">
        <f>IFERROR(VLOOKUP(C110,SRA!B:T,18,0),"")</f>
        <v>3044.14</v>
      </c>
      <c r="I110" s="14">
        <f>IFERROR(VLOOKUP(C110,SRA!B:T,19,0),"")</f>
        <v>0</v>
      </c>
      <c r="J110" s="14">
        <f>IFERROR(VLOOKUP(C110,JANEIRO!B:F,3,0),"")</f>
        <v>3044.14</v>
      </c>
      <c r="K110" s="14">
        <f t="shared" si="4"/>
        <v>1071.6999999999998</v>
      </c>
      <c r="L110" s="14">
        <f>IFERROR(VLOOKUP(C110,JANEIRO!B:H,7,0),"")</f>
        <v>1972.44</v>
      </c>
      <c r="M110" s="23"/>
    </row>
    <row r="111" spans="2:13">
      <c r="B111" s="22">
        <f t="shared" si="5"/>
        <v>103</v>
      </c>
      <c r="C111" s="22">
        <v>1330</v>
      </c>
      <c r="D111" s="40" t="s">
        <v>38</v>
      </c>
      <c r="E111" s="22" t="str">
        <f>IFERROR(VLOOKUP(C111,SRA!B:I,8,0),"")</f>
        <v>CLT</v>
      </c>
      <c r="F111" s="39" t="s">
        <v>610</v>
      </c>
      <c r="G111" s="22" t="str">
        <f>IFERROR(VLOOKUP(VLOOKUP(C111,SRA!B:F,5,0),FUNÇÃO!A:B,2,0),"")</f>
        <v>OP. DE PROD. IND.</v>
      </c>
      <c r="H111" s="14">
        <f>IFERROR(VLOOKUP(C111,SRA!B:T,18,0),"")</f>
        <v>2772.72</v>
      </c>
      <c r="I111" s="14">
        <f>IFERROR(VLOOKUP(C111,SRA!B:T,19,0),"")</f>
        <v>0</v>
      </c>
      <c r="J111" s="14">
        <f>IFERROR(VLOOKUP(C111,JANEIRO!B:F,3,0),"")</f>
        <v>2772.72</v>
      </c>
      <c r="K111" s="14">
        <f t="shared" si="4"/>
        <v>1420.2999999999997</v>
      </c>
      <c r="L111" s="14">
        <f>IFERROR(VLOOKUP(C111,JANEIRO!B:H,7,0),"")</f>
        <v>1352.42</v>
      </c>
      <c r="M111" s="23"/>
    </row>
    <row r="112" spans="2:13">
      <c r="B112" s="22">
        <f t="shared" si="5"/>
        <v>104</v>
      </c>
      <c r="C112" s="22">
        <v>1333</v>
      </c>
      <c r="D112" s="40" t="s">
        <v>39</v>
      </c>
      <c r="E112" s="22" t="str">
        <f>IFERROR(VLOOKUP(C112,SRA!B:I,8,0),"")</f>
        <v>CLT</v>
      </c>
      <c r="F112" s="39" t="s">
        <v>610</v>
      </c>
      <c r="G112" s="22" t="str">
        <f>IFERROR(VLOOKUP(VLOOKUP(C112,SRA!B:F,5,0),FUNÇÃO!A:B,2,0),"")</f>
        <v>OP. DE PROD. IND.</v>
      </c>
      <c r="H112" s="14">
        <f>IFERROR(VLOOKUP(C112,SRA!B:T,18,0),"")</f>
        <v>3056.95</v>
      </c>
      <c r="I112" s="14">
        <f>IFERROR(VLOOKUP(C112,SRA!B:T,19,0),"")</f>
        <v>0</v>
      </c>
      <c r="J112" s="14">
        <f>IFERROR(VLOOKUP(C112,JANEIRO!B:F,3,0),"")</f>
        <v>3056.95</v>
      </c>
      <c r="K112" s="14">
        <f t="shared" si="4"/>
        <v>990.38000000000011</v>
      </c>
      <c r="L112" s="14">
        <f>IFERROR(VLOOKUP(C112,JANEIRO!B:H,7,0),"")</f>
        <v>2066.5699999999997</v>
      </c>
      <c r="M112" s="23"/>
    </row>
    <row r="113" spans="2:13">
      <c r="B113" s="22">
        <f t="shared" si="5"/>
        <v>105</v>
      </c>
      <c r="C113" s="22">
        <v>1337</v>
      </c>
      <c r="D113" s="40" t="s">
        <v>40</v>
      </c>
      <c r="E113" s="22" t="str">
        <f>IFERROR(VLOOKUP(C113,SRA!B:I,8,0),"")</f>
        <v>CLT</v>
      </c>
      <c r="F113" s="39" t="s">
        <v>610</v>
      </c>
      <c r="G113" s="22" t="str">
        <f>IFERROR(VLOOKUP(VLOOKUP(C113,SRA!B:F,5,0),FUNÇÃO!A:B,2,0),"")</f>
        <v>TEC. EM ADM. E FI</v>
      </c>
      <c r="H113" s="14">
        <f>IFERROR(VLOOKUP(C113,SRA!B:T,18,0),"")</f>
        <v>3791.81</v>
      </c>
      <c r="I113" s="14">
        <f>IFERROR(VLOOKUP(C113,SRA!B:T,19,0),"")</f>
        <v>0</v>
      </c>
      <c r="J113" s="14">
        <f>IFERROR(VLOOKUP(C113,JANEIRO!B:F,3,0),"")</f>
        <v>7583.62</v>
      </c>
      <c r="K113" s="14">
        <f t="shared" si="4"/>
        <v>1652.5999999999995</v>
      </c>
      <c r="L113" s="14">
        <f>IFERROR(VLOOKUP(C113,JANEIRO!B:H,7,0),"")</f>
        <v>5931.02</v>
      </c>
      <c r="M113" s="23"/>
    </row>
    <row r="114" spans="2:13">
      <c r="B114" s="22">
        <f t="shared" si="5"/>
        <v>106</v>
      </c>
      <c r="C114" s="22">
        <v>1363</v>
      </c>
      <c r="D114" s="40" t="s">
        <v>41</v>
      </c>
      <c r="E114" s="22" t="str">
        <f>IFERROR(VLOOKUP(C114,SRA!B:I,8,0),"")</f>
        <v>CLT</v>
      </c>
      <c r="F114" s="39" t="s">
        <v>610</v>
      </c>
      <c r="G114" s="22" t="str">
        <f>IFERROR(VLOOKUP(VLOOKUP(C114,SRA!B:F,5,0),FUNÇÃO!A:B,2,0),"")</f>
        <v>TEC. EM ADM. E FI</v>
      </c>
      <c r="H114" s="14">
        <f>IFERROR(VLOOKUP(C114,SRA!B:T,18,0),"")</f>
        <v>3356.17</v>
      </c>
      <c r="I114" s="14">
        <f>IFERROR(VLOOKUP(C114,SRA!B:T,19,0),"")</f>
        <v>708.95</v>
      </c>
      <c r="J114" s="14">
        <f>IFERROR(VLOOKUP(C114,JANEIRO!B:F,3,0),"")</f>
        <v>4065.12</v>
      </c>
      <c r="K114" s="14">
        <f t="shared" si="4"/>
        <v>1120.33</v>
      </c>
      <c r="L114" s="14">
        <f>IFERROR(VLOOKUP(C114,JANEIRO!B:H,7,0),"")</f>
        <v>2944.79</v>
      </c>
      <c r="M114" s="23"/>
    </row>
    <row r="115" spans="2:13">
      <c r="B115" s="22">
        <f t="shared" si="5"/>
        <v>107</v>
      </c>
      <c r="C115" s="22">
        <v>1369</v>
      </c>
      <c r="D115" s="40" t="s">
        <v>42</v>
      </c>
      <c r="E115" s="22" t="str">
        <f>IFERROR(VLOOKUP(C115,SRA!B:I,8,0),"")</f>
        <v>CLT</v>
      </c>
      <c r="F115" s="39" t="s">
        <v>610</v>
      </c>
      <c r="G115" s="22" t="str">
        <f>IFERROR(VLOOKUP(VLOOKUP(C115,SRA!B:F,5,0),FUNÇÃO!A:B,2,0),"")</f>
        <v>TEC.EM QUALIDADE</v>
      </c>
      <c r="H115" s="14">
        <f>IFERROR(VLOOKUP(C115,SRA!B:T,18,0),"")</f>
        <v>2060.39</v>
      </c>
      <c r="I115" s="14">
        <f>IFERROR(VLOOKUP(C115,SRA!B:T,19,0),"")</f>
        <v>0</v>
      </c>
      <c r="J115" s="14">
        <f>IFERROR(VLOOKUP(C115,JANEIRO!B:F,3,0),"")</f>
        <v>2432.08</v>
      </c>
      <c r="K115" s="14">
        <f t="shared" si="4"/>
        <v>1078.52</v>
      </c>
      <c r="L115" s="14">
        <f>IFERROR(VLOOKUP(C115,JANEIRO!B:H,7,0),"")</f>
        <v>1353.56</v>
      </c>
      <c r="M115" s="23"/>
    </row>
    <row r="116" spans="2:13">
      <c r="B116" s="22">
        <f t="shared" si="5"/>
        <v>108</v>
      </c>
      <c r="C116" s="22">
        <v>1393</v>
      </c>
      <c r="D116" s="40" t="s">
        <v>43</v>
      </c>
      <c r="E116" s="22" t="str">
        <f>IFERROR(VLOOKUP(C116,SRA!B:I,8,0),"")</f>
        <v>CLT</v>
      </c>
      <c r="F116" s="39" t="s">
        <v>628</v>
      </c>
      <c r="G116" s="22" t="str">
        <f>IFERROR(VLOOKUP(VLOOKUP(C116,SRA!B:F,5,0),FUNÇÃO!A:B,2,0),"")</f>
        <v>TEC UTI TRA EFLUE</v>
      </c>
      <c r="H116" s="14">
        <f>IFERROR(VLOOKUP(C116,SRA!B:T,18,0),"")</f>
        <v>3044.14</v>
      </c>
      <c r="I116" s="14">
        <f>IFERROR(VLOOKUP(C116,SRA!B:T,19,0),"")</f>
        <v>0</v>
      </c>
      <c r="J116" s="14">
        <f>IFERROR(VLOOKUP(C116,JANEIRO!B:F,3,0),"")</f>
        <v>6432.29</v>
      </c>
      <c r="K116" s="14">
        <f t="shared" si="4"/>
        <v>5797.86</v>
      </c>
      <c r="L116" s="14">
        <f>IFERROR(VLOOKUP(C116,JANEIRO!B:H,7,0),"")</f>
        <v>634.42999999999995</v>
      </c>
      <c r="M116" s="23"/>
    </row>
    <row r="117" spans="2:13">
      <c r="B117" s="22">
        <f t="shared" si="5"/>
        <v>109</v>
      </c>
      <c r="C117" s="22">
        <v>1413</v>
      </c>
      <c r="D117" s="40" t="s">
        <v>44</v>
      </c>
      <c r="E117" s="22" t="str">
        <f>IFERROR(VLOOKUP(C117,SRA!B:I,8,0),"")</f>
        <v>CLT</v>
      </c>
      <c r="F117" s="39" t="s">
        <v>610</v>
      </c>
      <c r="G117" s="22" t="str">
        <f>IFERROR(VLOOKUP(VLOOKUP(C117,SRA!B:F,5,0),FUNÇÃO!A:B,2,0),"")</f>
        <v>FARMACEUTICO IND</v>
      </c>
      <c r="H117" s="14">
        <f>IFERROR(VLOOKUP(C117,SRA!B:T,18,0),"")</f>
        <v>20469.650000000001</v>
      </c>
      <c r="I117" s="14">
        <f>IFERROR(VLOOKUP(C117,SRA!B:T,19,0),"")</f>
        <v>0</v>
      </c>
      <c r="J117" s="14">
        <f>IFERROR(VLOOKUP(C117,JANEIRO!B:F,3,0),"")</f>
        <v>20469.650000000001</v>
      </c>
      <c r="K117" s="14">
        <f t="shared" si="4"/>
        <v>8347.7800000000025</v>
      </c>
      <c r="L117" s="14">
        <f>IFERROR(VLOOKUP(C117,JANEIRO!B:H,7,0),"")</f>
        <v>12121.869999999999</v>
      </c>
      <c r="M117" s="23"/>
    </row>
    <row r="118" spans="2:13">
      <c r="B118" s="22">
        <f t="shared" si="5"/>
        <v>110</v>
      </c>
      <c r="C118" s="22">
        <v>1418</v>
      </c>
      <c r="D118" s="40" t="s">
        <v>45</v>
      </c>
      <c r="E118" s="22" t="str">
        <f>IFERROR(VLOOKUP(C118,SRA!B:I,8,0),"")</f>
        <v>CLT</v>
      </c>
      <c r="F118" s="39" t="s">
        <v>610</v>
      </c>
      <c r="G118" s="22" t="str">
        <f>IFERROR(VLOOKUP(VLOOKUP(C118,SRA!B:F,5,0),FUNÇÃO!A:B,2,0),"")</f>
        <v>TEC. COMERCIAL</v>
      </c>
      <c r="H118" s="14">
        <f>IFERROR(VLOOKUP(C118,SRA!B:T,18,0),"")</f>
        <v>3700.16</v>
      </c>
      <c r="I118" s="14">
        <f>IFERROR(VLOOKUP(C118,SRA!B:T,19,0),"")</f>
        <v>0</v>
      </c>
      <c r="J118" s="14">
        <f>IFERROR(VLOOKUP(C118,JANEIRO!B:F,3,0),"")</f>
        <v>3700.16</v>
      </c>
      <c r="K118" s="14">
        <f t="shared" si="4"/>
        <v>1536.21</v>
      </c>
      <c r="L118" s="14">
        <f>IFERROR(VLOOKUP(C118,JANEIRO!B:H,7,0),"")</f>
        <v>2163.9499999999998</v>
      </c>
      <c r="M118" s="23"/>
    </row>
    <row r="119" spans="2:13">
      <c r="B119" s="22">
        <f t="shared" si="5"/>
        <v>111</v>
      </c>
      <c r="C119" s="22">
        <v>1427</v>
      </c>
      <c r="D119" s="40" t="s">
        <v>46</v>
      </c>
      <c r="E119" s="22" t="str">
        <f>IFERROR(VLOOKUP(C119,SRA!B:I,8,0),"")</f>
        <v>CLT</v>
      </c>
      <c r="F119" s="39" t="s">
        <v>610</v>
      </c>
      <c r="G119" s="22" t="str">
        <f>IFERROR(VLOOKUP(VLOOKUP(C119,SRA!B:F,5,0),FUNÇÃO!A:B,2,0),"")</f>
        <v>FARMACEUTICO IND</v>
      </c>
      <c r="H119" s="14">
        <f>IFERROR(VLOOKUP(C119,SRA!B:T,18,0),"")</f>
        <v>10914.84</v>
      </c>
      <c r="I119" s="14">
        <f>IFERROR(VLOOKUP(C119,SRA!B:T,19,0),"")</f>
        <v>0</v>
      </c>
      <c r="J119" s="14">
        <f>IFERROR(VLOOKUP(C119,JANEIRO!B:F,3,0),"")</f>
        <v>10914.84</v>
      </c>
      <c r="K119" s="14">
        <f t="shared" si="4"/>
        <v>3427.38</v>
      </c>
      <c r="L119" s="14">
        <f>IFERROR(VLOOKUP(C119,JANEIRO!B:H,7,0),"")</f>
        <v>7487.46</v>
      </c>
      <c r="M119" s="23"/>
    </row>
    <row r="120" spans="2:13">
      <c r="B120" s="22">
        <f t="shared" si="5"/>
        <v>112</v>
      </c>
      <c r="C120" s="22">
        <v>1429</v>
      </c>
      <c r="D120" s="40" t="s">
        <v>47</v>
      </c>
      <c r="E120" s="22" t="str">
        <f>IFERROR(VLOOKUP(C120,SRA!B:I,8,0),"")</f>
        <v>CLT</v>
      </c>
      <c r="F120" s="39" t="s">
        <v>610</v>
      </c>
      <c r="G120" s="22" t="str">
        <f>IFERROR(VLOOKUP(VLOOKUP(C120,SRA!B:F,5,0),FUNÇÃO!A:B,2,0),"")</f>
        <v>OP. PROD. IND. (D</v>
      </c>
      <c r="H120" s="14">
        <f>IFERROR(VLOOKUP(C120,SRA!B:T,18,0),"")</f>
        <v>3981.34</v>
      </c>
      <c r="I120" s="14">
        <f>IFERROR(VLOOKUP(C120,SRA!B:T,19,0),"")</f>
        <v>0</v>
      </c>
      <c r="J120" s="14">
        <f>IFERROR(VLOOKUP(C120,JANEIRO!B:F,3,0),"")</f>
        <v>3981.34</v>
      </c>
      <c r="K120" s="14">
        <f t="shared" si="4"/>
        <v>657.14000000000033</v>
      </c>
      <c r="L120" s="14">
        <f>IFERROR(VLOOKUP(C120,JANEIRO!B:H,7,0),"")</f>
        <v>3324.2</v>
      </c>
      <c r="M120" s="23"/>
    </row>
    <row r="121" spans="2:13">
      <c r="B121" s="22">
        <f t="shared" si="5"/>
        <v>113</v>
      </c>
      <c r="C121" s="22">
        <v>1454</v>
      </c>
      <c r="D121" s="40" t="s">
        <v>48</v>
      </c>
      <c r="E121" s="22" t="str">
        <f>IFERROR(VLOOKUP(C121,SRA!B:I,8,0),"")</f>
        <v>CLT</v>
      </c>
      <c r="F121" s="39" t="s">
        <v>610</v>
      </c>
      <c r="G121" s="22" t="str">
        <f>IFERROR(VLOOKUP(VLOOKUP(C121,SRA!B:F,5,0),FUNÇÃO!A:B,2,0),"")</f>
        <v>OP. PROD. IND. (D</v>
      </c>
      <c r="H121" s="14">
        <f>IFERROR(VLOOKUP(C121,SRA!B:T,18,0),"")</f>
        <v>3645.2599999999998</v>
      </c>
      <c r="I121" s="14">
        <f>IFERROR(VLOOKUP(C121,SRA!B:T,19,0),"")</f>
        <v>0</v>
      </c>
      <c r="J121" s="14">
        <f>IFERROR(VLOOKUP(C121,JANEIRO!B:F,3,0),"")</f>
        <v>4058.53</v>
      </c>
      <c r="K121" s="14">
        <f t="shared" si="4"/>
        <v>1594.2400000000002</v>
      </c>
      <c r="L121" s="14">
        <f>IFERROR(VLOOKUP(C121,JANEIRO!B:H,7,0),"")</f>
        <v>2464.29</v>
      </c>
      <c r="M121" s="23"/>
    </row>
    <row r="122" spans="2:13">
      <c r="B122" s="22">
        <f t="shared" si="5"/>
        <v>114</v>
      </c>
      <c r="C122" s="22">
        <v>1475</v>
      </c>
      <c r="D122" s="40" t="s">
        <v>49</v>
      </c>
      <c r="E122" s="22" t="str">
        <f>IFERROR(VLOOKUP(C122,SRA!B:I,8,0),"")</f>
        <v>CLT</v>
      </c>
      <c r="F122" s="39" t="s">
        <v>610</v>
      </c>
      <c r="G122" s="22" t="str">
        <f>IFERROR(VLOOKUP(VLOOKUP(C122,SRA!B:F,5,0),FUNÇÃO!A:B,2,0),"")</f>
        <v>TEC. CONTABIL</v>
      </c>
      <c r="H122" s="14">
        <f>IFERROR(VLOOKUP(C122,SRA!B:T,18,0),"")</f>
        <v>3044.14</v>
      </c>
      <c r="I122" s="14">
        <f>IFERROR(VLOOKUP(C122,SRA!B:T,19,0),"")</f>
        <v>0</v>
      </c>
      <c r="J122" s="14">
        <f>IFERROR(VLOOKUP(C122,JANEIRO!B:F,3,0),"")</f>
        <v>3044.14</v>
      </c>
      <c r="K122" s="14">
        <f t="shared" si="4"/>
        <v>698.61000000000013</v>
      </c>
      <c r="L122" s="14">
        <f>IFERROR(VLOOKUP(C122,JANEIRO!B:H,7,0),"")</f>
        <v>2345.5299999999997</v>
      </c>
      <c r="M122" s="23"/>
    </row>
    <row r="123" spans="2:13">
      <c r="B123" s="22">
        <f t="shared" si="5"/>
        <v>115</v>
      </c>
      <c r="C123" s="22">
        <v>1483</v>
      </c>
      <c r="D123" s="40" t="s">
        <v>50</v>
      </c>
      <c r="E123" s="22" t="str">
        <f>IFERROR(VLOOKUP(C123,SRA!B:I,8,0),"")</f>
        <v>CLT</v>
      </c>
      <c r="F123" s="39" t="s">
        <v>610</v>
      </c>
      <c r="G123" s="22" t="str">
        <f>IFERROR(VLOOKUP(VLOOKUP(C123,SRA!B:F,5,0),FUNÇÃO!A:B,2,0),"")</f>
        <v>OP. DE PROD. IND.</v>
      </c>
      <c r="H123" s="14">
        <f>IFERROR(VLOOKUP(C123,SRA!B:T,18,0),"")</f>
        <v>1702.21</v>
      </c>
      <c r="I123" s="14">
        <f>IFERROR(VLOOKUP(C123,SRA!B:T,19,0),"")</f>
        <v>0</v>
      </c>
      <c r="J123" s="14">
        <f>IFERROR(VLOOKUP(C123,JANEIRO!B:F,3,0),"")</f>
        <v>1702.21</v>
      </c>
      <c r="K123" s="14">
        <f t="shared" si="4"/>
        <v>845.66</v>
      </c>
      <c r="L123" s="14">
        <f>IFERROR(VLOOKUP(C123,JANEIRO!B:H,7,0),"")</f>
        <v>856.55000000000007</v>
      </c>
      <c r="M123" s="23"/>
    </row>
    <row r="124" spans="2:13">
      <c r="B124" s="22">
        <f t="shared" si="5"/>
        <v>116</v>
      </c>
      <c r="C124" s="22">
        <v>1522</v>
      </c>
      <c r="D124" s="40" t="s">
        <v>51</v>
      </c>
      <c r="E124" s="22" t="str">
        <f>IFERROR(VLOOKUP(C124,SRA!B:I,8,0),"")</f>
        <v>CLT</v>
      </c>
      <c r="F124" s="39" t="s">
        <v>610</v>
      </c>
      <c r="G124" s="22" t="str">
        <f>IFERROR(VLOOKUP(VLOOKUP(C124,SRA!B:F,5,0),FUNÇÃO!A:B,2,0),"")</f>
        <v>OP. DE PROD. IND.</v>
      </c>
      <c r="H124" s="14">
        <f>IFERROR(VLOOKUP(C124,SRA!B:T,18,0),"")</f>
        <v>1470.44</v>
      </c>
      <c r="I124" s="14">
        <f>IFERROR(VLOOKUP(C124,SRA!B:T,19,0),"")</f>
        <v>0</v>
      </c>
      <c r="J124" s="14">
        <f>IFERROR(VLOOKUP(C124,JANEIRO!B:F,3,0),"")</f>
        <v>2940.88</v>
      </c>
      <c r="K124" s="14">
        <f t="shared" si="4"/>
        <v>260.10000000000036</v>
      </c>
      <c r="L124" s="14">
        <f>IFERROR(VLOOKUP(C124,JANEIRO!B:H,7,0),"")</f>
        <v>2680.7799999999997</v>
      </c>
      <c r="M124" s="23"/>
    </row>
    <row r="125" spans="2:13">
      <c r="B125" s="22">
        <f t="shared" si="5"/>
        <v>117</v>
      </c>
      <c r="C125" s="22">
        <v>1536</v>
      </c>
      <c r="D125" s="40" t="s">
        <v>52</v>
      </c>
      <c r="E125" s="22" t="str">
        <f>IFERROR(VLOOKUP(C125,SRA!B:I,8,0),"")</f>
        <v>CLT</v>
      </c>
      <c r="F125" s="39" t="s">
        <v>610</v>
      </c>
      <c r="G125" s="22" t="str">
        <f>IFERROR(VLOOKUP(VLOOKUP(C125,SRA!B:F,5,0),FUNÇÃO!A:B,2,0),"")</f>
        <v>TEC. EM ADM. E FI</v>
      </c>
      <c r="H125" s="14">
        <f>IFERROR(VLOOKUP(C125,SRA!B:T,18,0),"")</f>
        <v>2761.12</v>
      </c>
      <c r="I125" s="14">
        <f>IFERROR(VLOOKUP(C125,SRA!B:T,19,0),"")</f>
        <v>0</v>
      </c>
      <c r="J125" s="14">
        <f>IFERROR(VLOOKUP(C125,JANEIRO!B:F,3,0),"")</f>
        <v>2761.12</v>
      </c>
      <c r="K125" s="14">
        <f t="shared" si="4"/>
        <v>1233.07</v>
      </c>
      <c r="L125" s="14">
        <f>IFERROR(VLOOKUP(C125,JANEIRO!B:H,7,0),"")</f>
        <v>1528.05</v>
      </c>
      <c r="M125" s="23"/>
    </row>
    <row r="126" spans="2:13">
      <c r="B126" s="22">
        <f t="shared" si="5"/>
        <v>118</v>
      </c>
      <c r="C126" s="22">
        <v>1545</v>
      </c>
      <c r="D126" s="40" t="s">
        <v>53</v>
      </c>
      <c r="E126" s="22" t="str">
        <f>IFERROR(VLOOKUP(C126,SRA!B:I,8,0),"")</f>
        <v>CLT</v>
      </c>
      <c r="F126" s="39" t="s">
        <v>610</v>
      </c>
      <c r="G126" s="22" t="str">
        <f>IFERROR(VLOOKUP(VLOOKUP(C126,SRA!B:F,5,0),FUNÇÃO!A:B,2,0),"")</f>
        <v>ASS. DE SERVICOS</v>
      </c>
      <c r="H126" s="14">
        <f>IFERROR(VLOOKUP(C126,SRA!B:T,18,0),"")</f>
        <v>3300.2299999999996</v>
      </c>
      <c r="I126" s="14">
        <f>IFERROR(VLOOKUP(C126,SRA!B:T,19,0),"")</f>
        <v>0</v>
      </c>
      <c r="J126" s="14">
        <f>IFERROR(VLOOKUP(C126,JANEIRO!B:F,3,0),"")</f>
        <v>3300.23</v>
      </c>
      <c r="K126" s="14">
        <f t="shared" si="4"/>
        <v>1660.46</v>
      </c>
      <c r="L126" s="14">
        <f>IFERROR(VLOOKUP(C126,JANEIRO!B:H,7,0),"")</f>
        <v>1639.77</v>
      </c>
      <c r="M126" s="23"/>
    </row>
    <row r="127" spans="2:13">
      <c r="B127" s="22">
        <f t="shared" si="5"/>
        <v>119</v>
      </c>
      <c r="C127" s="22">
        <v>1549</v>
      </c>
      <c r="D127" s="40" t="s">
        <v>54</v>
      </c>
      <c r="E127" s="22" t="str">
        <f>IFERROR(VLOOKUP(C127,SRA!B:I,8,0),"")</f>
        <v>CLT</v>
      </c>
      <c r="F127" s="39" t="s">
        <v>610</v>
      </c>
      <c r="G127" s="22" t="str">
        <f>IFERROR(VLOOKUP(VLOOKUP(C127,SRA!B:F,5,0),FUNÇÃO!A:B,2,0),"")</f>
        <v>TEC. EM ADM. E FI</v>
      </c>
      <c r="H127" s="14">
        <f>IFERROR(VLOOKUP(C127,SRA!B:T,18,0),"")</f>
        <v>3196.35</v>
      </c>
      <c r="I127" s="14">
        <f>IFERROR(VLOOKUP(C127,SRA!B:T,19,0),"")</f>
        <v>0</v>
      </c>
      <c r="J127" s="14">
        <f>IFERROR(VLOOKUP(C127,JANEIRO!B:F,3,0),"")</f>
        <v>3196.35</v>
      </c>
      <c r="K127" s="14">
        <f t="shared" si="4"/>
        <v>443.07999999999993</v>
      </c>
      <c r="L127" s="14">
        <f>IFERROR(VLOOKUP(C127,JANEIRO!B:H,7,0),"")</f>
        <v>2753.27</v>
      </c>
      <c r="M127" s="23"/>
    </row>
    <row r="128" spans="2:13">
      <c r="B128" s="22">
        <f t="shared" si="5"/>
        <v>120</v>
      </c>
      <c r="C128" s="22">
        <v>1553</v>
      </c>
      <c r="D128" s="40" t="s">
        <v>55</v>
      </c>
      <c r="E128" s="22" t="str">
        <f>IFERROR(VLOOKUP(C128,SRA!B:I,8,0),"")</f>
        <v>CLT</v>
      </c>
      <c r="F128" s="39" t="s">
        <v>610</v>
      </c>
      <c r="G128" s="22" t="str">
        <f>IFERROR(VLOOKUP(VLOOKUP(C128,SRA!B:F,5,0),FUNÇÃO!A:B,2,0),"")</f>
        <v>OP. DE PROD. IND.</v>
      </c>
      <c r="H128" s="14">
        <f>IFERROR(VLOOKUP(C128,SRA!B:T,18,0),"")</f>
        <v>3056.95</v>
      </c>
      <c r="I128" s="14">
        <f>IFERROR(VLOOKUP(C128,SRA!B:T,19,0),"")</f>
        <v>0</v>
      </c>
      <c r="J128" s="14">
        <f>IFERROR(VLOOKUP(C128,JANEIRO!B:F,3,0),"")</f>
        <v>3056.94</v>
      </c>
      <c r="K128" s="14">
        <f t="shared" si="4"/>
        <v>353.47000000000025</v>
      </c>
      <c r="L128" s="14">
        <f>IFERROR(VLOOKUP(C128,JANEIRO!B:H,7,0),"")</f>
        <v>2703.47</v>
      </c>
      <c r="M128" s="23"/>
    </row>
    <row r="129" spans="2:13">
      <c r="B129" s="22">
        <f t="shared" si="5"/>
        <v>121</v>
      </c>
      <c r="C129" s="22">
        <v>1554</v>
      </c>
      <c r="D129" s="40" t="s">
        <v>56</v>
      </c>
      <c r="E129" s="22" t="str">
        <f>IFERROR(VLOOKUP(C129,SRA!B:I,8,0),"")</f>
        <v>CLT</v>
      </c>
      <c r="F129" s="39" t="s">
        <v>610</v>
      </c>
      <c r="G129" s="22" t="str">
        <f>IFERROR(VLOOKUP(VLOOKUP(C129,SRA!B:F,5,0),FUNÇÃO!A:B,2,0),"")</f>
        <v>TEC. EM ADM. E FI</v>
      </c>
      <c r="H129" s="14">
        <f>IFERROR(VLOOKUP(C129,SRA!B:T,18,0),"")</f>
        <v>4722.4500000000007</v>
      </c>
      <c r="I129" s="14">
        <f>IFERROR(VLOOKUP(C129,SRA!B:T,19,0),"")</f>
        <v>0</v>
      </c>
      <c r="J129" s="14">
        <f>IFERROR(VLOOKUP(C129,JANEIRO!B:F,3,0),"")</f>
        <v>4722.45</v>
      </c>
      <c r="K129" s="14">
        <f t="shared" si="4"/>
        <v>2042.9699999999998</v>
      </c>
      <c r="L129" s="14">
        <f>IFERROR(VLOOKUP(C129,JANEIRO!B:H,7,0),"")</f>
        <v>2679.48</v>
      </c>
      <c r="M129" s="23"/>
    </row>
    <row r="130" spans="2:13">
      <c r="B130" s="22">
        <f t="shared" si="5"/>
        <v>122</v>
      </c>
      <c r="C130" s="22">
        <v>1561</v>
      </c>
      <c r="D130" s="40" t="s">
        <v>57</v>
      </c>
      <c r="E130" s="22" t="str">
        <f>IFERROR(VLOOKUP(C130,SRA!B:I,8,0),"")</f>
        <v>CLT</v>
      </c>
      <c r="F130" s="39" t="s">
        <v>610</v>
      </c>
      <c r="G130" s="22" t="str">
        <f>IFERROR(VLOOKUP(VLOOKUP(C130,SRA!B:F,5,0),FUNÇÃO!A:B,2,0),"")</f>
        <v>OP. DE PROD. IND.</v>
      </c>
      <c r="H130" s="14">
        <f>IFERROR(VLOOKUP(C130,SRA!B:T,18,0),"")</f>
        <v>1470.44</v>
      </c>
      <c r="I130" s="14">
        <f>IFERROR(VLOOKUP(C130,SRA!B:T,19,0),"")</f>
        <v>0</v>
      </c>
      <c r="J130" s="14">
        <f>IFERROR(VLOOKUP(C130,JANEIRO!B:F,3,0),"")</f>
        <v>1470.44</v>
      </c>
      <c r="K130" s="14">
        <f t="shared" si="4"/>
        <v>393.32000000000016</v>
      </c>
      <c r="L130" s="14">
        <f>IFERROR(VLOOKUP(C130,JANEIRO!B:H,7,0),"")</f>
        <v>1077.1199999999999</v>
      </c>
      <c r="M130" s="23"/>
    </row>
    <row r="131" spans="2:13">
      <c r="B131" s="22">
        <f t="shared" si="5"/>
        <v>123</v>
      </c>
      <c r="C131" s="22">
        <v>1577</v>
      </c>
      <c r="D131" s="40" t="s">
        <v>58</v>
      </c>
      <c r="E131" s="22" t="str">
        <f>IFERROR(VLOOKUP(C131,SRA!B:I,8,0),"")</f>
        <v>CLT</v>
      </c>
      <c r="F131" s="39" t="s">
        <v>628</v>
      </c>
      <c r="G131" s="22" t="str">
        <f>IFERROR(VLOOKUP(VLOOKUP(C131,SRA!B:F,5,0),FUNÇÃO!A:B,2,0),"")</f>
        <v>OP. DE PROD. IND.</v>
      </c>
      <c r="H131" s="14">
        <f>IFERROR(VLOOKUP(C131,SRA!B:T,18,0),"")</f>
        <v>1470.44</v>
      </c>
      <c r="I131" s="14">
        <f>IFERROR(VLOOKUP(C131,SRA!B:T,19,0),"")</f>
        <v>0</v>
      </c>
      <c r="J131" s="14">
        <f>IFERROR(VLOOKUP(C131,JANEIRO!B:F,3,0),"")</f>
        <v>2058.62</v>
      </c>
      <c r="K131" s="14">
        <f t="shared" si="4"/>
        <v>1967.79</v>
      </c>
      <c r="L131" s="14">
        <f>IFERROR(VLOOKUP(C131,JANEIRO!B:H,7,0),"")</f>
        <v>90.83</v>
      </c>
      <c r="M131" s="23"/>
    </row>
    <row r="132" spans="2:13">
      <c r="B132" s="22">
        <f t="shared" si="5"/>
        <v>124</v>
      </c>
      <c r="C132" s="22">
        <v>1588</v>
      </c>
      <c r="D132" s="40" t="s">
        <v>59</v>
      </c>
      <c r="E132" s="22" t="str">
        <f>IFERROR(VLOOKUP(C132,SRA!B:I,8,0),"")</f>
        <v>CLT</v>
      </c>
      <c r="F132" s="39" t="s">
        <v>610</v>
      </c>
      <c r="G132" s="22" t="str">
        <f>IFERROR(VLOOKUP(VLOOKUP(C132,SRA!B:F,5,0),FUNÇÃO!A:B,2,0),"")</f>
        <v>OP. DE PROD. IND.</v>
      </c>
      <c r="H132" s="14">
        <f>IFERROR(VLOOKUP(C132,SRA!B:T,18,0),"")</f>
        <v>1543.95</v>
      </c>
      <c r="I132" s="14">
        <f>IFERROR(VLOOKUP(C132,SRA!B:T,19,0),"")</f>
        <v>0</v>
      </c>
      <c r="J132" s="14">
        <f>IFERROR(VLOOKUP(C132,JANEIRO!B:F,3,0),"")</f>
        <v>1543.95</v>
      </c>
      <c r="K132" s="14">
        <f t="shared" si="4"/>
        <v>875.78</v>
      </c>
      <c r="L132" s="14">
        <f>IFERROR(VLOOKUP(C132,JANEIRO!B:H,7,0),"")</f>
        <v>668.17000000000007</v>
      </c>
      <c r="M132" s="23"/>
    </row>
    <row r="133" spans="2:13">
      <c r="B133" s="22">
        <f t="shared" si="5"/>
        <v>125</v>
      </c>
      <c r="C133" s="22">
        <v>1589</v>
      </c>
      <c r="D133" s="40" t="s">
        <v>60</v>
      </c>
      <c r="E133" s="22" t="str">
        <f>IFERROR(VLOOKUP(C133,SRA!B:I,8,0),"")</f>
        <v>CLT</v>
      </c>
      <c r="F133" s="39" t="s">
        <v>610</v>
      </c>
      <c r="G133" s="22" t="str">
        <f>IFERROR(VLOOKUP(VLOOKUP(C133,SRA!B:F,5,0),FUNÇÃO!A:B,2,0),"")</f>
        <v>OP. DE PROD. IND.</v>
      </c>
      <c r="H133" s="14">
        <f>IFERROR(VLOOKUP(C133,SRA!B:T,18,0),"")</f>
        <v>1470.44</v>
      </c>
      <c r="I133" s="14">
        <f>IFERROR(VLOOKUP(C133,SRA!B:T,19,0),"")</f>
        <v>0</v>
      </c>
      <c r="J133" s="14">
        <f>IFERROR(VLOOKUP(C133,JANEIRO!B:F,3,0),"")</f>
        <v>1470.44</v>
      </c>
      <c r="K133" s="14">
        <f t="shared" si="4"/>
        <v>511.59000000000015</v>
      </c>
      <c r="L133" s="14">
        <f>IFERROR(VLOOKUP(C133,JANEIRO!B:H,7,0),"")</f>
        <v>958.84999999999991</v>
      </c>
      <c r="M133" s="23"/>
    </row>
    <row r="134" spans="2:13">
      <c r="B134" s="22">
        <f t="shared" si="5"/>
        <v>126</v>
      </c>
      <c r="C134" s="22">
        <v>1596</v>
      </c>
      <c r="D134" s="40" t="s">
        <v>61</v>
      </c>
      <c r="E134" s="22" t="str">
        <f>IFERROR(VLOOKUP(C134,SRA!B:I,8,0),"")</f>
        <v>CLT</v>
      </c>
      <c r="F134" s="39" t="s">
        <v>610</v>
      </c>
      <c r="G134" s="22" t="str">
        <f>IFERROR(VLOOKUP(VLOOKUP(C134,SRA!B:F,5,0),FUNÇÃO!A:B,2,0),"")</f>
        <v>TELEFONISTA</v>
      </c>
      <c r="H134" s="14">
        <f>IFERROR(VLOOKUP(C134,SRA!B:T,18,0),"")</f>
        <v>2069.0500000000002</v>
      </c>
      <c r="I134" s="14">
        <f>IFERROR(VLOOKUP(C134,SRA!B:T,19,0),"")</f>
        <v>0</v>
      </c>
      <c r="J134" s="14">
        <f>IFERROR(VLOOKUP(C134,JANEIRO!B:F,3,0),"")</f>
        <v>2069.0500000000002</v>
      </c>
      <c r="K134" s="14">
        <f t="shared" si="4"/>
        <v>1055.0600000000002</v>
      </c>
      <c r="L134" s="14">
        <f>IFERROR(VLOOKUP(C134,JANEIRO!B:H,7,0),"")</f>
        <v>1013.99</v>
      </c>
      <c r="M134" s="23"/>
    </row>
    <row r="135" spans="2:13">
      <c r="B135" s="22">
        <f t="shared" si="5"/>
        <v>127</v>
      </c>
      <c r="C135" s="22">
        <v>1597</v>
      </c>
      <c r="D135" s="40" t="s">
        <v>62</v>
      </c>
      <c r="E135" s="22" t="str">
        <f>IFERROR(VLOOKUP(C135,SRA!B:I,8,0),"")</f>
        <v>CLT</v>
      </c>
      <c r="F135" s="39" t="s">
        <v>610</v>
      </c>
      <c r="G135" s="22" t="str">
        <f>IFERROR(VLOOKUP(VLOOKUP(C135,SRA!B:F,5,0),FUNÇÃO!A:B,2,0),"")</f>
        <v>TEC. EM ADM. E FI</v>
      </c>
      <c r="H135" s="14">
        <f>IFERROR(VLOOKUP(C135,SRA!B:T,18,0),"")</f>
        <v>3044.14</v>
      </c>
      <c r="I135" s="14">
        <f>IFERROR(VLOOKUP(C135,SRA!B:T,19,0),"")</f>
        <v>0</v>
      </c>
      <c r="J135" s="14">
        <f>IFERROR(VLOOKUP(C135,JANEIRO!B:F,3,0),"")</f>
        <v>3044.14</v>
      </c>
      <c r="K135" s="14">
        <f t="shared" si="4"/>
        <v>1488.2199999999998</v>
      </c>
      <c r="L135" s="14">
        <f>IFERROR(VLOOKUP(C135,JANEIRO!B:H,7,0),"")</f>
        <v>1555.92</v>
      </c>
      <c r="M135" s="23"/>
    </row>
    <row r="136" spans="2:13">
      <c r="B136" s="22">
        <f t="shared" si="5"/>
        <v>128</v>
      </c>
      <c r="C136" s="22">
        <v>1631</v>
      </c>
      <c r="D136" s="40" t="s">
        <v>63</v>
      </c>
      <c r="E136" s="22" t="str">
        <f>IFERROR(VLOOKUP(C136,SRA!B:I,8,0),"")</f>
        <v>CLT</v>
      </c>
      <c r="F136" s="39" t="s">
        <v>610</v>
      </c>
      <c r="G136" s="22" t="str">
        <f>IFERROR(VLOOKUP(VLOOKUP(C136,SRA!B:F,5,0),FUNÇÃO!A:B,2,0),"")</f>
        <v>ASS. DE SERVICOS</v>
      </c>
      <c r="H136" s="14">
        <f>IFERROR(VLOOKUP(C136,SRA!B:T,18,0),"")</f>
        <v>1876.7</v>
      </c>
      <c r="I136" s="14">
        <f>IFERROR(VLOOKUP(C136,SRA!B:T,19,0),"")</f>
        <v>0</v>
      </c>
      <c r="J136" s="14">
        <f>IFERROR(VLOOKUP(C136,JANEIRO!B:F,3,0),"")</f>
        <v>1876.7</v>
      </c>
      <c r="K136" s="14">
        <f t="shared" si="4"/>
        <v>739.56999999999994</v>
      </c>
      <c r="L136" s="14">
        <f>IFERROR(VLOOKUP(C136,JANEIRO!B:H,7,0),"")</f>
        <v>1137.1300000000001</v>
      </c>
      <c r="M136" s="23"/>
    </row>
    <row r="137" spans="2:13">
      <c r="B137" s="22">
        <f t="shared" si="5"/>
        <v>129</v>
      </c>
      <c r="C137" s="22">
        <v>1641</v>
      </c>
      <c r="D137" s="40" t="s">
        <v>64</v>
      </c>
      <c r="E137" s="22" t="str">
        <f>IFERROR(VLOOKUP(C137,SRA!B:I,8,0),"")</f>
        <v>CLT</v>
      </c>
      <c r="F137" s="39" t="s">
        <v>610</v>
      </c>
      <c r="G137" s="22" t="str">
        <f>IFERROR(VLOOKUP(VLOOKUP(C137,SRA!B:F,5,0),FUNÇÃO!A:B,2,0),"")</f>
        <v>OP. DE PROD. IND.</v>
      </c>
      <c r="H137" s="14">
        <f>IFERROR(VLOOKUP(C137,SRA!B:T,18,0),"")</f>
        <v>1876.7</v>
      </c>
      <c r="I137" s="14">
        <f>IFERROR(VLOOKUP(C137,SRA!B:T,19,0),"")</f>
        <v>0</v>
      </c>
      <c r="J137" s="14">
        <f>IFERROR(VLOOKUP(C137,JANEIRO!B:F,3,0),"")</f>
        <v>2166.4299999999998</v>
      </c>
      <c r="K137" s="14">
        <f t="shared" si="4"/>
        <v>546.51999999999975</v>
      </c>
      <c r="L137" s="14">
        <f>IFERROR(VLOOKUP(C137,JANEIRO!B:H,7,0),"")</f>
        <v>1619.91</v>
      </c>
      <c r="M137" s="23"/>
    </row>
    <row r="138" spans="2:13">
      <c r="B138" s="22">
        <f t="shared" si="5"/>
        <v>130</v>
      </c>
      <c r="C138" s="22">
        <v>1650</v>
      </c>
      <c r="D138" s="40" t="s">
        <v>65</v>
      </c>
      <c r="E138" s="22" t="str">
        <f>IFERROR(VLOOKUP(C138,SRA!B:I,8,0),"")</f>
        <v>CLT</v>
      </c>
      <c r="F138" s="39" t="s">
        <v>610</v>
      </c>
      <c r="G138" s="22" t="str">
        <f>IFERROR(VLOOKUP(VLOOKUP(C138,SRA!B:F,5,0),FUNÇÃO!A:B,2,0),"")</f>
        <v>OP. DE PROD. IND.</v>
      </c>
      <c r="H138" s="14">
        <f>IFERROR(VLOOKUP(C138,SRA!B:T,18,0),"")</f>
        <v>1702.21</v>
      </c>
      <c r="I138" s="14">
        <f>IFERROR(VLOOKUP(C138,SRA!B:T,19,0),"")</f>
        <v>0</v>
      </c>
      <c r="J138" s="14">
        <f>IFERROR(VLOOKUP(C138,JANEIRO!B:F,3,0),"")</f>
        <v>1702.21</v>
      </c>
      <c r="K138" s="14">
        <f t="shared" si="4"/>
        <v>1025.01</v>
      </c>
      <c r="L138" s="14">
        <f>IFERROR(VLOOKUP(C138,JANEIRO!B:H,7,0),"")</f>
        <v>677.2</v>
      </c>
      <c r="M138" s="23"/>
    </row>
    <row r="139" spans="2:13">
      <c r="B139" s="22">
        <f t="shared" si="5"/>
        <v>131</v>
      </c>
      <c r="C139" s="22">
        <v>1652</v>
      </c>
      <c r="D139" s="40" t="s">
        <v>66</v>
      </c>
      <c r="E139" s="22" t="str">
        <f>IFERROR(VLOOKUP(C139,SRA!B:I,8,0),"")</f>
        <v>CLT</v>
      </c>
      <c r="F139" s="39" t="s">
        <v>610</v>
      </c>
      <c r="G139" s="22" t="str">
        <f>IFERROR(VLOOKUP(VLOOKUP(C139,SRA!B:F,5,0),FUNÇÃO!A:B,2,0),"")</f>
        <v>OP. DE PROD. IND.</v>
      </c>
      <c r="H139" s="14">
        <f>IFERROR(VLOOKUP(C139,SRA!B:T,18,0),"")</f>
        <v>1702.21</v>
      </c>
      <c r="I139" s="14">
        <f>IFERROR(VLOOKUP(C139,SRA!B:T,19,0),"")</f>
        <v>0</v>
      </c>
      <c r="J139" s="14">
        <f>IFERROR(VLOOKUP(C139,JANEIRO!B:F,3,0),"")</f>
        <v>1702.21</v>
      </c>
      <c r="K139" s="14">
        <f t="shared" si="4"/>
        <v>145.21000000000004</v>
      </c>
      <c r="L139" s="14">
        <f>IFERROR(VLOOKUP(C139,JANEIRO!B:H,7,0),"")</f>
        <v>1557</v>
      </c>
      <c r="M139" s="23"/>
    </row>
    <row r="140" spans="2:13">
      <c r="B140" s="22">
        <f t="shared" si="5"/>
        <v>132</v>
      </c>
      <c r="C140" s="22">
        <v>1665</v>
      </c>
      <c r="D140" s="40" t="s">
        <v>67</v>
      </c>
      <c r="E140" s="22" t="str">
        <f>IFERROR(VLOOKUP(C140,SRA!B:I,8,0),"")</f>
        <v>CLT</v>
      </c>
      <c r="F140" s="39" t="s">
        <v>610</v>
      </c>
      <c r="G140" s="22" t="str">
        <f>IFERROR(VLOOKUP(VLOOKUP(C140,SRA!B:F,5,0),FUNÇÃO!A:B,2,0),"")</f>
        <v>TELEFONISTA</v>
      </c>
      <c r="H140" s="14">
        <f>IFERROR(VLOOKUP(C140,SRA!B:T,18,0),"")</f>
        <v>1876.7</v>
      </c>
      <c r="I140" s="14">
        <f>IFERROR(VLOOKUP(C140,SRA!B:T,19,0),"")</f>
        <v>0</v>
      </c>
      <c r="J140" s="14">
        <f>IFERROR(VLOOKUP(C140,JANEIRO!B:F,3,0),"")</f>
        <v>1876.7</v>
      </c>
      <c r="K140" s="14">
        <f t="shared" ref="K140:K203" si="6">J140-L140</f>
        <v>967.55</v>
      </c>
      <c r="L140" s="14">
        <f>IFERROR(VLOOKUP(C140,JANEIRO!B:H,7,0),"")</f>
        <v>909.15000000000009</v>
      </c>
      <c r="M140" s="23"/>
    </row>
    <row r="141" spans="2:13">
      <c r="B141" s="22">
        <f t="shared" si="5"/>
        <v>133</v>
      </c>
      <c r="C141" s="22">
        <v>1672</v>
      </c>
      <c r="D141" s="40" t="s">
        <v>68</v>
      </c>
      <c r="E141" s="22" t="str">
        <f>IFERROR(VLOOKUP(C141,SRA!B:I,8,0),"")</f>
        <v>CLT</v>
      </c>
      <c r="F141" s="39" t="s">
        <v>610</v>
      </c>
      <c r="G141" s="22" t="str">
        <f>IFERROR(VLOOKUP(VLOOKUP(C141,SRA!B:F,5,0),FUNÇÃO!A:B,2,0),"")</f>
        <v>ASS. DE SERVICOS</v>
      </c>
      <c r="H141" s="14">
        <f>IFERROR(VLOOKUP(C141,SRA!B:T,18,0),"")</f>
        <v>1876.7</v>
      </c>
      <c r="I141" s="14">
        <f>IFERROR(VLOOKUP(C141,SRA!B:T,19,0),"")</f>
        <v>0</v>
      </c>
      <c r="J141" s="14">
        <f>IFERROR(VLOOKUP(C141,JANEIRO!B:F,3,0),"")</f>
        <v>1876.7</v>
      </c>
      <c r="K141" s="14">
        <f t="shared" si="6"/>
        <v>704</v>
      </c>
      <c r="L141" s="14">
        <f>IFERROR(VLOOKUP(C141,JANEIRO!B:H,7,0),"")</f>
        <v>1172.7</v>
      </c>
      <c r="M141" s="23"/>
    </row>
    <row r="142" spans="2:13">
      <c r="B142" s="22">
        <f t="shared" si="5"/>
        <v>134</v>
      </c>
      <c r="C142" s="22">
        <v>1674</v>
      </c>
      <c r="D142" s="40" t="s">
        <v>69</v>
      </c>
      <c r="E142" s="22" t="str">
        <f>IFERROR(VLOOKUP(C142,SRA!B:I,8,0),"")</f>
        <v>CLT</v>
      </c>
      <c r="F142" s="39" t="s">
        <v>610</v>
      </c>
      <c r="G142" s="22" t="str">
        <f>IFERROR(VLOOKUP(VLOOKUP(C142,SRA!B:F,5,0),FUNÇÃO!A:B,2,0),"")</f>
        <v>OP. DE PROD. IND.</v>
      </c>
      <c r="H142" s="14">
        <f>IFERROR(VLOOKUP(C142,SRA!B:T,18,0),"")</f>
        <v>1543.95</v>
      </c>
      <c r="I142" s="14">
        <f>IFERROR(VLOOKUP(C142,SRA!B:T,19,0),"")</f>
        <v>0</v>
      </c>
      <c r="J142" s="14">
        <f>IFERROR(VLOOKUP(C142,JANEIRO!B:F,3,0),"")</f>
        <v>1543.95</v>
      </c>
      <c r="K142" s="14">
        <f t="shared" si="6"/>
        <v>587.38</v>
      </c>
      <c r="L142" s="14">
        <f>IFERROR(VLOOKUP(C142,JANEIRO!B:H,7,0),"")</f>
        <v>956.57</v>
      </c>
      <c r="M142" s="23"/>
    </row>
    <row r="143" spans="2:13">
      <c r="B143" s="22">
        <f t="shared" si="5"/>
        <v>135</v>
      </c>
      <c r="C143" s="22">
        <v>1682</v>
      </c>
      <c r="D143" s="40" t="s">
        <v>447</v>
      </c>
      <c r="E143" s="22" t="str">
        <f>IFERROR(VLOOKUP(C143,SRA!B:I,8,0),"")</f>
        <v>CLT</v>
      </c>
      <c r="F143" s="39" t="s">
        <v>610</v>
      </c>
      <c r="G143" s="22" t="str">
        <f>IFERROR(VLOOKUP(VLOOKUP(C143,SRA!B:F,5,0),FUNÇÃO!A:B,2,0),"")</f>
        <v>VIGILANTE 2</v>
      </c>
      <c r="H143" s="14">
        <f>IFERROR(VLOOKUP(C143,SRA!B:T,18,0),"")</f>
        <v>2514.9499999999998</v>
      </c>
      <c r="I143" s="14">
        <f>IFERROR(VLOOKUP(C143,SRA!B:T,19,0),"")</f>
        <v>0</v>
      </c>
      <c r="J143" s="14">
        <f>IFERROR(VLOOKUP(C143,JANEIRO!B:F,3,0),"")</f>
        <v>3269.44</v>
      </c>
      <c r="K143" s="14">
        <f t="shared" si="6"/>
        <v>862.32000000000016</v>
      </c>
      <c r="L143" s="14">
        <f>IFERROR(VLOOKUP(C143,JANEIRO!B:H,7,0),"")</f>
        <v>2407.12</v>
      </c>
      <c r="M143" s="23"/>
    </row>
    <row r="144" spans="2:13">
      <c r="B144" s="22">
        <f t="shared" ref="B144:B207" si="7">B143+1</f>
        <v>136</v>
      </c>
      <c r="C144" s="22">
        <v>1683</v>
      </c>
      <c r="D144" s="40" t="s">
        <v>485</v>
      </c>
      <c r="E144" s="22" t="str">
        <f>IFERROR(VLOOKUP(C144,SRA!B:I,8,0),"")</f>
        <v>CLT</v>
      </c>
      <c r="F144" s="39" t="s">
        <v>610</v>
      </c>
      <c r="G144" s="22" t="str">
        <f>IFERROR(VLOOKUP(VLOOKUP(C144,SRA!B:F,5,0),FUNÇÃO!A:B,2,0),"")</f>
        <v>VIGILANTE 2</v>
      </c>
      <c r="H144" s="14">
        <f>IFERROR(VLOOKUP(C144,SRA!B:T,18,0),"")</f>
        <v>2514.9499999999998</v>
      </c>
      <c r="I144" s="14">
        <f>IFERROR(VLOOKUP(C144,SRA!B:T,19,0),"")</f>
        <v>0</v>
      </c>
      <c r="J144" s="14">
        <f>IFERROR(VLOOKUP(C144,JANEIRO!B:F,3,0),"")</f>
        <v>3269.44</v>
      </c>
      <c r="K144" s="14">
        <f t="shared" si="6"/>
        <v>1836.8700000000001</v>
      </c>
      <c r="L144" s="14">
        <f>IFERROR(VLOOKUP(C144,JANEIRO!B:H,7,0),"")</f>
        <v>1432.57</v>
      </c>
      <c r="M144" s="23"/>
    </row>
    <row r="145" spans="2:13">
      <c r="B145" s="22">
        <f t="shared" si="7"/>
        <v>137</v>
      </c>
      <c r="C145" s="22">
        <v>1726</v>
      </c>
      <c r="D145" s="40" t="s">
        <v>486</v>
      </c>
      <c r="E145" s="22" t="str">
        <f>IFERROR(VLOOKUP(C145,SRA!B:I,8,0),"")</f>
        <v>CLT</v>
      </c>
      <c r="F145" s="39" t="s">
        <v>610</v>
      </c>
      <c r="G145" s="22" t="str">
        <f>IFERROR(VLOOKUP(VLOOKUP(C145,SRA!B:F,5,0),FUNÇÃO!A:B,2,0),"")</f>
        <v>VIGILANTE 2</v>
      </c>
      <c r="H145" s="14">
        <f>IFERROR(VLOOKUP(C145,SRA!B:T,18,0),"")</f>
        <v>2514.9499999999998</v>
      </c>
      <c r="I145" s="14">
        <f>IFERROR(VLOOKUP(C145,SRA!B:T,19,0),"")</f>
        <v>0</v>
      </c>
      <c r="J145" s="14">
        <f>IFERROR(VLOOKUP(C145,JANEIRO!B:F,3,0),"")</f>
        <v>3269.44</v>
      </c>
      <c r="K145" s="14">
        <f t="shared" si="6"/>
        <v>1199.6200000000003</v>
      </c>
      <c r="L145" s="14">
        <f>IFERROR(VLOOKUP(C145,JANEIRO!B:H,7,0),"")</f>
        <v>2069.8199999999997</v>
      </c>
      <c r="M145" s="23"/>
    </row>
    <row r="146" spans="2:13">
      <c r="B146" s="22">
        <f t="shared" si="7"/>
        <v>138</v>
      </c>
      <c r="C146" s="22">
        <v>1741</v>
      </c>
      <c r="D146" s="40" t="s">
        <v>70</v>
      </c>
      <c r="E146" s="22" t="str">
        <f>IFERROR(VLOOKUP(C146,SRA!B:I,8,0),"")</f>
        <v>CLT</v>
      </c>
      <c r="F146" s="39" t="s">
        <v>610</v>
      </c>
      <c r="G146" s="22" t="str">
        <f>IFERROR(VLOOKUP(VLOOKUP(C146,SRA!B:F,5,0),FUNÇÃO!A:B,2,0),"")</f>
        <v>OP. DE PROD. IND.</v>
      </c>
      <c r="H146" s="14">
        <f>IFERROR(VLOOKUP(C146,SRA!B:T,18,0),"")</f>
        <v>2640.68</v>
      </c>
      <c r="I146" s="14">
        <f>IFERROR(VLOOKUP(C146,SRA!B:T,19,0),"")</f>
        <v>0</v>
      </c>
      <c r="J146" s="14">
        <f>IFERROR(VLOOKUP(C146,JANEIRO!B:F,3,0),"")</f>
        <v>2640.68</v>
      </c>
      <c r="K146" s="14">
        <f t="shared" si="6"/>
        <v>944.57999999999993</v>
      </c>
      <c r="L146" s="14">
        <f>IFERROR(VLOOKUP(C146,JANEIRO!B:H,7,0),"")</f>
        <v>1696.1</v>
      </c>
      <c r="M146" s="23"/>
    </row>
    <row r="147" spans="2:13">
      <c r="B147" s="22">
        <f t="shared" si="7"/>
        <v>139</v>
      </c>
      <c r="C147" s="22">
        <v>1749</v>
      </c>
      <c r="D147" s="40" t="s">
        <v>71</v>
      </c>
      <c r="E147" s="22" t="str">
        <f>IFERROR(VLOOKUP(C147,SRA!B:I,8,0),"")</f>
        <v>CLT</v>
      </c>
      <c r="F147" s="39" t="s">
        <v>610</v>
      </c>
      <c r="G147" s="22" t="str">
        <f>IFERROR(VLOOKUP(VLOOKUP(C147,SRA!B:F,5,0),FUNÇÃO!A:B,2,0),"")</f>
        <v>TEC. EM ADM. E FI</v>
      </c>
      <c r="H147" s="14">
        <f>IFERROR(VLOOKUP(C147,SRA!B:T,18,0),"")</f>
        <v>1868.82</v>
      </c>
      <c r="I147" s="14">
        <f>IFERROR(VLOOKUP(C147,SRA!B:T,19,0),"")</f>
        <v>0</v>
      </c>
      <c r="J147" s="14">
        <f>IFERROR(VLOOKUP(C147,JANEIRO!B:F,3,0),"")</f>
        <v>2294.1999999999998</v>
      </c>
      <c r="K147" s="14">
        <f t="shared" si="6"/>
        <v>644.83999999999969</v>
      </c>
      <c r="L147" s="14">
        <f>IFERROR(VLOOKUP(C147,JANEIRO!B:H,7,0),"")</f>
        <v>1649.3600000000001</v>
      </c>
      <c r="M147" s="23"/>
    </row>
    <row r="148" spans="2:13">
      <c r="B148" s="22">
        <f t="shared" si="7"/>
        <v>140</v>
      </c>
      <c r="C148" s="22">
        <v>1774</v>
      </c>
      <c r="D148" s="40" t="s">
        <v>72</v>
      </c>
      <c r="E148" s="22" t="str">
        <f>IFERROR(VLOOKUP(C148,SRA!B:I,8,0),"")</f>
        <v>CLT</v>
      </c>
      <c r="F148" s="39" t="s">
        <v>610</v>
      </c>
      <c r="G148" s="22" t="str">
        <f>IFERROR(VLOOKUP(VLOOKUP(C148,SRA!B:F,5,0),FUNÇÃO!A:B,2,0),"")</f>
        <v>OP. DE PROD. IND.</v>
      </c>
      <c r="H148" s="14">
        <f>IFERROR(VLOOKUP(C148,SRA!B:T,18,0),"")</f>
        <v>1970.53</v>
      </c>
      <c r="I148" s="14">
        <f>IFERROR(VLOOKUP(C148,SRA!B:T,19,0),"")</f>
        <v>0</v>
      </c>
      <c r="J148" s="14">
        <f>IFERROR(VLOOKUP(C148,JANEIRO!B:F,3,0),"")</f>
        <v>1972.71</v>
      </c>
      <c r="K148" s="14">
        <f t="shared" si="6"/>
        <v>457.98</v>
      </c>
      <c r="L148" s="14">
        <f>IFERROR(VLOOKUP(C148,JANEIRO!B:H,7,0),"")</f>
        <v>1514.73</v>
      </c>
      <c r="M148" s="23"/>
    </row>
    <row r="149" spans="2:13">
      <c r="B149" s="22">
        <f t="shared" si="7"/>
        <v>141</v>
      </c>
      <c r="C149" s="22">
        <v>1794</v>
      </c>
      <c r="D149" s="40" t="s">
        <v>73</v>
      </c>
      <c r="E149" s="22" t="str">
        <f>IFERROR(VLOOKUP(C149,SRA!B:I,8,0),"")</f>
        <v>CLT</v>
      </c>
      <c r="F149" s="39" t="s">
        <v>628</v>
      </c>
      <c r="G149" s="22" t="str">
        <f>IFERROR(VLOOKUP(VLOOKUP(C149,SRA!B:F,5,0),FUNÇÃO!A:B,2,0),"")</f>
        <v>TEC.EM QUALIDADE</v>
      </c>
      <c r="H149" s="14">
        <f>IFERROR(VLOOKUP(C149,SRA!B:T,18,0),"")</f>
        <v>3523.98</v>
      </c>
      <c r="I149" s="14">
        <f>IFERROR(VLOOKUP(C149,SRA!B:T,19,0),"")</f>
        <v>0</v>
      </c>
      <c r="J149" s="14">
        <f>IFERROR(VLOOKUP(C149,JANEIRO!B:F,3,0),"")</f>
        <v>9397.2800000000007</v>
      </c>
      <c r="K149" s="14">
        <f t="shared" si="6"/>
        <v>4853.0300000000007</v>
      </c>
      <c r="L149" s="14">
        <f>IFERROR(VLOOKUP(C149,JANEIRO!B:H,7,0),"")</f>
        <v>4544.25</v>
      </c>
      <c r="M149" s="23"/>
    </row>
    <row r="150" spans="2:13">
      <c r="B150" s="22">
        <f t="shared" si="7"/>
        <v>142</v>
      </c>
      <c r="C150" s="22">
        <v>1796</v>
      </c>
      <c r="D150" s="40" t="s">
        <v>74</v>
      </c>
      <c r="E150" s="22" t="str">
        <f>IFERROR(VLOOKUP(C150,SRA!B:I,8,0),"")</f>
        <v>CLT</v>
      </c>
      <c r="F150" s="39" t="s">
        <v>610</v>
      </c>
      <c r="G150" s="22" t="str">
        <f>IFERROR(VLOOKUP(VLOOKUP(C150,SRA!B:F,5,0),FUNÇÃO!A:B,2,0),"")</f>
        <v>OP. DE PROD. IND.</v>
      </c>
      <c r="H150" s="14">
        <f>IFERROR(VLOOKUP(C150,SRA!B:T,18,0),"")</f>
        <v>1543.95</v>
      </c>
      <c r="I150" s="14">
        <f>IFERROR(VLOOKUP(C150,SRA!B:T,19,0),"")</f>
        <v>0</v>
      </c>
      <c r="J150" s="14">
        <f>IFERROR(VLOOKUP(C150,JANEIRO!B:F,3,0),"")</f>
        <v>1543.95</v>
      </c>
      <c r="K150" s="14">
        <f t="shared" si="6"/>
        <v>326.26</v>
      </c>
      <c r="L150" s="14">
        <f>IFERROR(VLOOKUP(C150,JANEIRO!B:H,7,0),"")</f>
        <v>1217.69</v>
      </c>
      <c r="M150" s="23"/>
    </row>
    <row r="151" spans="2:13">
      <c r="B151" s="22">
        <f t="shared" si="7"/>
        <v>143</v>
      </c>
      <c r="C151" s="22">
        <v>1809</v>
      </c>
      <c r="D151" s="40" t="s">
        <v>75</v>
      </c>
      <c r="E151" s="22" t="str">
        <f>IFERROR(VLOOKUP(C151,SRA!B:I,8,0),"")</f>
        <v>CLT</v>
      </c>
      <c r="F151" s="39" t="s">
        <v>610</v>
      </c>
      <c r="G151" s="22" t="str">
        <f>IFERROR(VLOOKUP(VLOOKUP(C151,SRA!B:F,5,0),FUNÇÃO!A:B,2,0),"")</f>
        <v>TEC.EM MAN. MEC.</v>
      </c>
      <c r="H151" s="14">
        <f>IFERROR(VLOOKUP(C151,SRA!B:T,18,0),"")</f>
        <v>2629.63</v>
      </c>
      <c r="I151" s="14">
        <f>IFERROR(VLOOKUP(C151,SRA!B:T,19,0),"")</f>
        <v>0</v>
      </c>
      <c r="J151" s="14">
        <f>IFERROR(VLOOKUP(C151,JANEIRO!B:F,3,0),"")</f>
        <v>2916.58</v>
      </c>
      <c r="K151" s="14">
        <f t="shared" si="6"/>
        <v>771.15000000000009</v>
      </c>
      <c r="L151" s="14">
        <f>IFERROR(VLOOKUP(C151,JANEIRO!B:H,7,0),"")</f>
        <v>2145.4299999999998</v>
      </c>
      <c r="M151" s="23"/>
    </row>
    <row r="152" spans="2:13">
      <c r="B152" s="22">
        <f t="shared" si="7"/>
        <v>144</v>
      </c>
      <c r="C152" s="22">
        <v>1821</v>
      </c>
      <c r="D152" s="40" t="s">
        <v>76</v>
      </c>
      <c r="E152" s="22" t="str">
        <f>IFERROR(VLOOKUP(C152,SRA!B:I,8,0),"")</f>
        <v>CLT</v>
      </c>
      <c r="F152" s="39" t="s">
        <v>610</v>
      </c>
      <c r="G152" s="22" t="str">
        <f>IFERROR(VLOOKUP(VLOOKUP(C152,SRA!B:F,5,0),FUNÇÃO!A:B,2,0),"")</f>
        <v>MOTORISTA 2</v>
      </c>
      <c r="H152" s="14">
        <f>IFERROR(VLOOKUP(C152,SRA!B:T,18,0),"")</f>
        <v>3341.06</v>
      </c>
      <c r="I152" s="14">
        <f>IFERROR(VLOOKUP(C152,SRA!B:T,19,0),"")</f>
        <v>0</v>
      </c>
      <c r="J152" s="14">
        <f>IFERROR(VLOOKUP(C152,JANEIRO!B:F,3,0),"")</f>
        <v>3341.06</v>
      </c>
      <c r="K152" s="14">
        <f t="shared" si="6"/>
        <v>1627.48</v>
      </c>
      <c r="L152" s="14">
        <f>IFERROR(VLOOKUP(C152,JANEIRO!B:H,7,0),"")</f>
        <v>1713.58</v>
      </c>
      <c r="M152" s="23"/>
    </row>
    <row r="153" spans="2:13">
      <c r="B153" s="22">
        <f t="shared" si="7"/>
        <v>145</v>
      </c>
      <c r="C153" s="22">
        <v>1822</v>
      </c>
      <c r="D153" s="40" t="s">
        <v>77</v>
      </c>
      <c r="E153" s="22" t="str">
        <f>IFERROR(VLOOKUP(C153,SRA!B:I,8,0),"")</f>
        <v>CLT</v>
      </c>
      <c r="F153" s="39" t="s">
        <v>610</v>
      </c>
      <c r="G153" s="22" t="str">
        <f>IFERROR(VLOOKUP(VLOOKUP(C153,SRA!B:F,5,0),FUNÇÃO!A:B,2,0),"")</f>
        <v>ASS. DE SERVICOS</v>
      </c>
      <c r="H153" s="14">
        <f>IFERROR(VLOOKUP(C153,SRA!B:T,18,0),"")</f>
        <v>1400.41</v>
      </c>
      <c r="I153" s="14">
        <f>IFERROR(VLOOKUP(C153,SRA!B:T,19,0),"")</f>
        <v>0</v>
      </c>
      <c r="J153" s="14">
        <f>IFERROR(VLOOKUP(C153,JANEIRO!B:F,3,0),"")</f>
        <v>1400.41</v>
      </c>
      <c r="K153" s="14">
        <f t="shared" si="6"/>
        <v>212.15000000000009</v>
      </c>
      <c r="L153" s="14">
        <f>IFERROR(VLOOKUP(C153,JANEIRO!B:H,7,0),"")</f>
        <v>1188.26</v>
      </c>
      <c r="M153" s="23"/>
    </row>
    <row r="154" spans="2:13">
      <c r="B154" s="22">
        <f t="shared" si="7"/>
        <v>146</v>
      </c>
      <c r="C154" s="22">
        <v>1906</v>
      </c>
      <c r="D154" s="40" t="s">
        <v>78</v>
      </c>
      <c r="E154" s="22" t="str">
        <f>IFERROR(VLOOKUP(C154,SRA!B:I,8,0),"")</f>
        <v>CLT</v>
      </c>
      <c r="F154" s="39" t="s">
        <v>610</v>
      </c>
      <c r="G154" s="22" t="str">
        <f>IFERROR(VLOOKUP(VLOOKUP(C154,SRA!B:F,5,0),FUNÇÃO!A:B,2,0),"")</f>
        <v>TEC. EM ADM. E FI</v>
      </c>
      <c r="H154" s="14">
        <f>IFERROR(VLOOKUP(C154,SRA!B:T,18,0),"")</f>
        <v>2899.18</v>
      </c>
      <c r="I154" s="14">
        <f>IFERROR(VLOOKUP(C154,SRA!B:T,19,0),"")</f>
        <v>0</v>
      </c>
      <c r="J154" s="14">
        <f>IFERROR(VLOOKUP(C154,JANEIRO!B:F,3,0),"")</f>
        <v>2899.18</v>
      </c>
      <c r="K154" s="14">
        <f t="shared" si="6"/>
        <v>1174.4699999999998</v>
      </c>
      <c r="L154" s="14">
        <f>IFERROR(VLOOKUP(C154,JANEIRO!B:H,7,0),"")</f>
        <v>1724.71</v>
      </c>
      <c r="M154" s="23"/>
    </row>
    <row r="155" spans="2:13">
      <c r="B155" s="22">
        <f t="shared" si="7"/>
        <v>147</v>
      </c>
      <c r="C155" s="22">
        <v>1907</v>
      </c>
      <c r="D155" s="40" t="s">
        <v>79</v>
      </c>
      <c r="E155" s="22" t="str">
        <f>IFERROR(VLOOKUP(C155,SRA!B:I,8,0),"")</f>
        <v>CLT</v>
      </c>
      <c r="F155" s="39" t="s">
        <v>610</v>
      </c>
      <c r="G155" s="22" t="str">
        <f>IFERROR(VLOOKUP(VLOOKUP(C155,SRA!B:F,5,0),FUNÇÃO!A:B,2,0),"")</f>
        <v>TEC. COMERCIAL</v>
      </c>
      <c r="H155" s="14">
        <f>IFERROR(VLOOKUP(C155,SRA!B:T,18,0),"")</f>
        <v>3700.16</v>
      </c>
      <c r="I155" s="14">
        <f>IFERROR(VLOOKUP(C155,SRA!B:T,19,0),"")</f>
        <v>1993.92</v>
      </c>
      <c r="J155" s="14">
        <f>IFERROR(VLOOKUP(C155,JANEIRO!B:F,3,0),"")</f>
        <v>5694.08</v>
      </c>
      <c r="K155" s="14">
        <f t="shared" si="6"/>
        <v>2959.09</v>
      </c>
      <c r="L155" s="14">
        <f>IFERROR(VLOOKUP(C155,JANEIRO!B:H,7,0),"")</f>
        <v>2734.99</v>
      </c>
      <c r="M155" s="23"/>
    </row>
    <row r="156" spans="2:13">
      <c r="B156" s="22">
        <f t="shared" si="7"/>
        <v>148</v>
      </c>
      <c r="C156" s="22">
        <v>1908</v>
      </c>
      <c r="D156" s="40" t="s">
        <v>80</v>
      </c>
      <c r="E156" s="22" t="str">
        <f>IFERROR(VLOOKUP(C156,SRA!B:I,8,0),"")</f>
        <v>CLT</v>
      </c>
      <c r="F156" s="39" t="s">
        <v>610</v>
      </c>
      <c r="G156" s="22" t="str">
        <f>IFERROR(VLOOKUP(VLOOKUP(C156,SRA!B:F,5,0),FUNÇÃO!A:B,2,0),"")</f>
        <v>TEC. EM ADM. E FI</v>
      </c>
      <c r="H156" s="14">
        <f>IFERROR(VLOOKUP(C156,SRA!B:T,18,0),"")</f>
        <v>3196.35</v>
      </c>
      <c r="I156" s="14">
        <f>IFERROR(VLOOKUP(C156,SRA!B:T,19,0),"")</f>
        <v>3000</v>
      </c>
      <c r="J156" s="14">
        <f>IFERROR(VLOOKUP(C156,JANEIRO!B:F,3,0),"")</f>
        <v>6196.35</v>
      </c>
      <c r="K156" s="14">
        <f t="shared" si="6"/>
        <v>3075.71</v>
      </c>
      <c r="L156" s="14">
        <f>IFERROR(VLOOKUP(C156,JANEIRO!B:H,7,0),"")</f>
        <v>3120.6400000000003</v>
      </c>
      <c r="M156" s="23"/>
    </row>
    <row r="157" spans="2:13">
      <c r="B157" s="22">
        <f t="shared" si="7"/>
        <v>149</v>
      </c>
      <c r="C157" s="22">
        <v>1909</v>
      </c>
      <c r="D157" s="40" t="s">
        <v>81</v>
      </c>
      <c r="E157" s="22" t="str">
        <f>IFERROR(VLOOKUP(C157,SRA!B:I,8,0),"")</f>
        <v>CLT</v>
      </c>
      <c r="F157" s="39" t="s">
        <v>610</v>
      </c>
      <c r="G157" s="22" t="str">
        <f>IFERROR(VLOOKUP(VLOOKUP(C157,SRA!B:F,5,0),FUNÇÃO!A:B,2,0),"")</f>
        <v>OP. DE PROD. IND.</v>
      </c>
      <c r="H157" s="14">
        <f>IFERROR(VLOOKUP(C157,SRA!B:T,18,0),"")</f>
        <v>2514.9499999999998</v>
      </c>
      <c r="I157" s="14">
        <f>IFERROR(VLOOKUP(C157,SRA!B:T,19,0),"")</f>
        <v>0</v>
      </c>
      <c r="J157" s="14">
        <f>IFERROR(VLOOKUP(C157,JANEIRO!B:F,3,0),"")</f>
        <v>2514.9499999999998</v>
      </c>
      <c r="K157" s="14">
        <f t="shared" si="6"/>
        <v>453.52999999999975</v>
      </c>
      <c r="L157" s="14">
        <f>IFERROR(VLOOKUP(C157,JANEIRO!B:H,7,0),"")</f>
        <v>2061.42</v>
      </c>
      <c r="M157" s="23"/>
    </row>
    <row r="158" spans="2:13">
      <c r="B158" s="22">
        <f t="shared" si="7"/>
        <v>150</v>
      </c>
      <c r="C158" s="22">
        <v>1916</v>
      </c>
      <c r="D158" s="40" t="s">
        <v>443</v>
      </c>
      <c r="E158" s="22" t="str">
        <f>IFERROR(VLOOKUP(C158,SRA!B:I,8,0),"")</f>
        <v>CLT</v>
      </c>
      <c r="F158" s="39" t="s">
        <v>610</v>
      </c>
      <c r="G158" s="22" t="str">
        <f>IFERROR(VLOOKUP(VLOOKUP(C158,SRA!B:F,5,0),FUNÇÃO!A:B,2,0),"")</f>
        <v>TEC.ADM.FINANCAS</v>
      </c>
      <c r="H158" s="14">
        <f>IFERROR(VLOOKUP(C158,SRA!B:T,18,0),"")</f>
        <v>2310.41</v>
      </c>
      <c r="I158" s="14">
        <f>IFERROR(VLOOKUP(C158,SRA!B:T,19,0),"")</f>
        <v>0</v>
      </c>
      <c r="J158" s="14">
        <f>IFERROR(VLOOKUP(C158,JANEIRO!B:F,3,0),"")</f>
        <v>2310.41</v>
      </c>
      <c r="K158" s="14">
        <f t="shared" si="6"/>
        <v>1064.82</v>
      </c>
      <c r="L158" s="14">
        <f>IFERROR(VLOOKUP(C158,JANEIRO!B:H,7,0),"")</f>
        <v>1245.5899999999999</v>
      </c>
      <c r="M158" s="23"/>
    </row>
    <row r="159" spans="2:13">
      <c r="B159" s="22">
        <f t="shared" si="7"/>
        <v>151</v>
      </c>
      <c r="C159" s="22">
        <v>1921</v>
      </c>
      <c r="D159" s="40" t="s">
        <v>82</v>
      </c>
      <c r="E159" s="22" t="str">
        <f>IFERROR(VLOOKUP(C159,SRA!B:I,8,0),"")</f>
        <v>CLT</v>
      </c>
      <c r="F159" s="39" t="s">
        <v>610</v>
      </c>
      <c r="G159" s="22" t="str">
        <f>IFERROR(VLOOKUP(VLOOKUP(C159,SRA!B:F,5,0),FUNÇÃO!A:B,2,0),"")</f>
        <v>FARMACEUTICO IND</v>
      </c>
      <c r="H159" s="14">
        <f>IFERROR(VLOOKUP(C159,SRA!B:T,18,0),"")</f>
        <v>9680.630000000001</v>
      </c>
      <c r="I159" s="14">
        <f>IFERROR(VLOOKUP(C159,SRA!B:T,19,0),"")</f>
        <v>0</v>
      </c>
      <c r="J159" s="14">
        <f>IFERROR(VLOOKUP(C159,JANEIRO!B:F,3,0),"")</f>
        <v>9680.6299999999992</v>
      </c>
      <c r="K159" s="14">
        <f t="shared" si="6"/>
        <v>3126.0599999999995</v>
      </c>
      <c r="L159" s="14">
        <f>IFERROR(VLOOKUP(C159,JANEIRO!B:H,7,0),"")</f>
        <v>6554.57</v>
      </c>
      <c r="M159" s="23"/>
    </row>
    <row r="160" spans="2:13">
      <c r="B160" s="22">
        <f t="shared" si="7"/>
        <v>152</v>
      </c>
      <c r="C160" s="22">
        <v>1924</v>
      </c>
      <c r="D160" s="40" t="s">
        <v>83</v>
      </c>
      <c r="E160" s="22" t="str">
        <f>IFERROR(VLOOKUP(C160,SRA!B:I,8,0),"")</f>
        <v>CLT</v>
      </c>
      <c r="F160" s="39" t="s">
        <v>628</v>
      </c>
      <c r="G160" s="22" t="str">
        <f>IFERROR(VLOOKUP(VLOOKUP(C160,SRA!B:F,5,0),FUNÇÃO!A:B,2,0),"")</f>
        <v>TEC. EM ADM. E FI</v>
      </c>
      <c r="H160" s="14">
        <f>IFERROR(VLOOKUP(C160,SRA!B:T,18,0),"")</f>
        <v>5905.4400000000005</v>
      </c>
      <c r="I160" s="14">
        <f>IFERROR(VLOOKUP(C160,SRA!B:T,19,0),"")</f>
        <v>0</v>
      </c>
      <c r="J160" s="14">
        <f>IFERROR(VLOOKUP(C160,JANEIRO!B:F,3,0),"")</f>
        <v>9090.18</v>
      </c>
      <c r="K160" s="14">
        <f t="shared" si="6"/>
        <v>8872.82</v>
      </c>
      <c r="L160" s="14">
        <f>IFERROR(VLOOKUP(C160,JANEIRO!B:H,7,0),"")</f>
        <v>217.36</v>
      </c>
      <c r="M160" s="23"/>
    </row>
    <row r="161" spans="2:13">
      <c r="B161" s="22">
        <f t="shared" si="7"/>
        <v>153</v>
      </c>
      <c r="C161" s="22">
        <v>1927</v>
      </c>
      <c r="D161" s="40" t="s">
        <v>84</v>
      </c>
      <c r="E161" s="22" t="str">
        <f>IFERROR(VLOOKUP(C161,SRA!B:I,8,0),"")</f>
        <v>CLT</v>
      </c>
      <c r="F161" s="39" t="s">
        <v>610</v>
      </c>
      <c r="G161" s="22" t="str">
        <f>IFERROR(VLOOKUP(VLOOKUP(C161,SRA!B:F,5,0),FUNÇÃO!A:B,2,0),"")</f>
        <v>OP. DE PROD. IND.</v>
      </c>
      <c r="H161" s="14">
        <f>IFERROR(VLOOKUP(C161,SRA!B:T,18,0),"")</f>
        <v>4391.08</v>
      </c>
      <c r="I161" s="14">
        <f>IFERROR(VLOOKUP(C161,SRA!B:T,19,0),"")</f>
        <v>0</v>
      </c>
      <c r="J161" s="14">
        <f>IFERROR(VLOOKUP(C161,JANEIRO!B:F,3,0),"")</f>
        <v>5910.25</v>
      </c>
      <c r="K161" s="14">
        <f t="shared" si="6"/>
        <v>2352.3100000000004</v>
      </c>
      <c r="L161" s="14">
        <f>IFERROR(VLOOKUP(C161,JANEIRO!B:H,7,0),"")</f>
        <v>3557.9399999999996</v>
      </c>
      <c r="M161" s="23"/>
    </row>
    <row r="162" spans="2:13">
      <c r="B162" s="22">
        <f t="shared" si="7"/>
        <v>154</v>
      </c>
      <c r="C162" s="22">
        <v>1932</v>
      </c>
      <c r="D162" s="40" t="s">
        <v>85</v>
      </c>
      <c r="E162" s="22" t="str">
        <f>IFERROR(VLOOKUP(C162,SRA!B:I,8,0),"")</f>
        <v>CLT</v>
      </c>
      <c r="F162" s="39" t="s">
        <v>610</v>
      </c>
      <c r="G162" s="22" t="str">
        <f>IFERROR(VLOOKUP(VLOOKUP(C162,SRA!B:F,5,0),FUNÇÃO!A:B,2,0),"")</f>
        <v>TEC. EM ADM. E FI</v>
      </c>
      <c r="H162" s="14">
        <f>IFERROR(VLOOKUP(C162,SRA!B:T,18,0),"")</f>
        <v>5591.03</v>
      </c>
      <c r="I162" s="14">
        <f>IFERROR(VLOOKUP(C162,SRA!B:T,19,0),"")</f>
        <v>0</v>
      </c>
      <c r="J162" s="14">
        <f>IFERROR(VLOOKUP(C162,JANEIRO!B:F,3,0),"")</f>
        <v>5591.03</v>
      </c>
      <c r="K162" s="14">
        <f t="shared" si="6"/>
        <v>2089.1699999999996</v>
      </c>
      <c r="L162" s="14">
        <f>IFERROR(VLOOKUP(C162,JANEIRO!B:H,7,0),"")</f>
        <v>3501.86</v>
      </c>
      <c r="M162" s="23"/>
    </row>
    <row r="163" spans="2:13">
      <c r="B163" s="22">
        <f t="shared" si="7"/>
        <v>155</v>
      </c>
      <c r="C163" s="22">
        <v>1937</v>
      </c>
      <c r="D163" s="40" t="s">
        <v>86</v>
      </c>
      <c r="E163" s="22" t="str">
        <f>IFERROR(VLOOKUP(C163,SRA!B:I,8,0),"")</f>
        <v>CLT</v>
      </c>
      <c r="F163" s="39" t="s">
        <v>610</v>
      </c>
      <c r="G163" s="22" t="str">
        <f>IFERROR(VLOOKUP(VLOOKUP(C163,SRA!B:F,5,0),FUNÇÃO!A:B,2,0),"")</f>
        <v>OP. PROD. IND. (D</v>
      </c>
      <c r="H163" s="14">
        <f>IFERROR(VLOOKUP(C163,SRA!B:T,18,0),"")</f>
        <v>2717.0299999999997</v>
      </c>
      <c r="I163" s="14">
        <f>IFERROR(VLOOKUP(C163,SRA!B:T,19,0),"")</f>
        <v>0</v>
      </c>
      <c r="J163" s="14">
        <f>IFERROR(VLOOKUP(C163,JANEIRO!B:F,3,0),"")</f>
        <v>2717.03</v>
      </c>
      <c r="K163" s="14">
        <f t="shared" si="6"/>
        <v>1073.3200000000002</v>
      </c>
      <c r="L163" s="14">
        <f>IFERROR(VLOOKUP(C163,JANEIRO!B:H,7,0),"")</f>
        <v>1643.71</v>
      </c>
      <c r="M163" s="23"/>
    </row>
    <row r="164" spans="2:13">
      <c r="B164" s="22">
        <f t="shared" si="7"/>
        <v>156</v>
      </c>
      <c r="C164" s="22">
        <v>1980</v>
      </c>
      <c r="D164" s="40" t="s">
        <v>87</v>
      </c>
      <c r="E164" s="22" t="str">
        <f>IFERROR(VLOOKUP(C164,SRA!B:I,8,0),"")</f>
        <v>CLT</v>
      </c>
      <c r="F164" s="39" t="s">
        <v>610</v>
      </c>
      <c r="G164" s="22" t="str">
        <f>IFERROR(VLOOKUP(VLOOKUP(C164,SRA!B:F,5,0),FUNÇÃO!A:B,2,0),"")</f>
        <v>TEC.EM MAN. MEC.</v>
      </c>
      <c r="H164" s="14">
        <f>IFERROR(VLOOKUP(C164,SRA!B:T,18,0),"")</f>
        <v>10284.669999999998</v>
      </c>
      <c r="I164" s="14">
        <f>IFERROR(VLOOKUP(C164,SRA!B:T,19,0),"")</f>
        <v>0</v>
      </c>
      <c r="J164" s="14">
        <f>IFERROR(VLOOKUP(C164,JANEIRO!B:F,3,0),"")</f>
        <v>10284.67</v>
      </c>
      <c r="K164" s="14">
        <f t="shared" si="6"/>
        <v>3060.6800000000003</v>
      </c>
      <c r="L164" s="14">
        <f>IFERROR(VLOOKUP(C164,JANEIRO!B:H,7,0),"")</f>
        <v>7223.99</v>
      </c>
      <c r="M164" s="23"/>
    </row>
    <row r="165" spans="2:13">
      <c r="B165" s="22">
        <f t="shared" si="7"/>
        <v>157</v>
      </c>
      <c r="C165" s="22">
        <v>1988</v>
      </c>
      <c r="D165" s="40" t="s">
        <v>88</v>
      </c>
      <c r="E165" s="22" t="str">
        <f>IFERROR(VLOOKUP(C165,SRA!B:I,8,0),"")</f>
        <v>CLT</v>
      </c>
      <c r="F165" s="39" t="s">
        <v>628</v>
      </c>
      <c r="G165" s="22" t="str">
        <f>IFERROR(VLOOKUP(VLOOKUP(C165,SRA!B:F,5,0),FUNÇÃO!A:B,2,0),"")</f>
        <v>TEC. EM ADM. E FI</v>
      </c>
      <c r="H165" s="14">
        <f>IFERROR(VLOOKUP(C165,SRA!B:T,18,0),"")</f>
        <v>2899.18</v>
      </c>
      <c r="I165" s="14">
        <f>IFERROR(VLOOKUP(C165,SRA!B:T,19,0),"")</f>
        <v>708.95</v>
      </c>
      <c r="J165" s="14">
        <f>IFERROR(VLOOKUP(C165,JANEIRO!B:F,3,0),"")</f>
        <v>5640.26</v>
      </c>
      <c r="K165" s="14">
        <f t="shared" si="6"/>
        <v>5640.26</v>
      </c>
      <c r="L165" s="14">
        <f>IFERROR(VLOOKUP(C165,JANEIRO!B:H,7,0),"")</f>
        <v>0</v>
      </c>
      <c r="M165" s="23"/>
    </row>
    <row r="166" spans="2:13">
      <c r="B166" s="22">
        <f t="shared" si="7"/>
        <v>158</v>
      </c>
      <c r="C166" s="22">
        <v>1994</v>
      </c>
      <c r="D166" s="40" t="s">
        <v>89</v>
      </c>
      <c r="E166" s="22" t="str">
        <f>IFERROR(VLOOKUP(C166,SRA!B:I,8,0),"")</f>
        <v>CLT</v>
      </c>
      <c r="F166" s="39" t="s">
        <v>610</v>
      </c>
      <c r="G166" s="22" t="str">
        <f>IFERROR(VLOOKUP(VLOOKUP(C166,SRA!B:F,5,0),FUNÇÃO!A:B,2,0),"")</f>
        <v>TEC. EM OPTICA</v>
      </c>
      <c r="H166" s="14">
        <f>IFERROR(VLOOKUP(C166,SRA!B:T,18,0),"")</f>
        <v>3836.38</v>
      </c>
      <c r="I166" s="14">
        <f>IFERROR(VLOOKUP(C166,SRA!B:T,19,0),"")</f>
        <v>0</v>
      </c>
      <c r="J166" s="14">
        <f>IFERROR(VLOOKUP(C166,JANEIRO!B:F,3,0),"")</f>
        <v>3836.38</v>
      </c>
      <c r="K166" s="14">
        <f t="shared" si="6"/>
        <v>1424.5300000000002</v>
      </c>
      <c r="L166" s="14">
        <f>IFERROR(VLOOKUP(C166,JANEIRO!B:H,7,0),"")</f>
        <v>2411.85</v>
      </c>
      <c r="M166" s="23"/>
    </row>
    <row r="167" spans="2:13">
      <c r="B167" s="22">
        <f t="shared" si="7"/>
        <v>159</v>
      </c>
      <c r="C167" s="22">
        <v>1999</v>
      </c>
      <c r="D167" s="40" t="s">
        <v>90</v>
      </c>
      <c r="E167" s="22" t="str">
        <f>IFERROR(VLOOKUP(C167,SRA!B:I,8,0),"")</f>
        <v>CLT</v>
      </c>
      <c r="F167" s="39" t="s">
        <v>610</v>
      </c>
      <c r="G167" s="22" t="str">
        <f>IFERROR(VLOOKUP(VLOOKUP(C167,SRA!B:F,5,0),FUNÇÃO!A:B,2,0),"")</f>
        <v>TEC. EM OPTICA</v>
      </c>
      <c r="H167" s="14">
        <f>IFERROR(VLOOKUP(C167,SRA!B:T,18,0),"")</f>
        <v>2163.4</v>
      </c>
      <c r="I167" s="14">
        <f>IFERROR(VLOOKUP(C167,SRA!B:T,19,0),"")</f>
        <v>0</v>
      </c>
      <c r="J167" s="14">
        <f>IFERROR(VLOOKUP(C167,JANEIRO!B:F,3,0),"")</f>
        <v>4326.8</v>
      </c>
      <c r="K167" s="14">
        <f t="shared" si="6"/>
        <v>976.98</v>
      </c>
      <c r="L167" s="14">
        <f>IFERROR(VLOOKUP(C167,JANEIRO!B:H,7,0),"")</f>
        <v>3349.82</v>
      </c>
      <c r="M167" s="23"/>
    </row>
    <row r="168" spans="2:13">
      <c r="B168" s="22">
        <f t="shared" si="7"/>
        <v>160</v>
      </c>
      <c r="C168" s="22">
        <v>2008</v>
      </c>
      <c r="D168" s="40" t="s">
        <v>91</v>
      </c>
      <c r="E168" s="22" t="str">
        <f>IFERROR(VLOOKUP(C168,SRA!B:I,8,0),"")</f>
        <v>CLT</v>
      </c>
      <c r="F168" s="39" t="s">
        <v>610</v>
      </c>
      <c r="G168" s="22" t="str">
        <f>IFERROR(VLOOKUP(VLOOKUP(C168,SRA!B:F,5,0),FUNÇÃO!A:B,2,0),"")</f>
        <v>OP. DE PROD. IND.</v>
      </c>
      <c r="H168" s="14">
        <f>IFERROR(VLOOKUP(C168,SRA!B:T,18,0),"")</f>
        <v>2911.36</v>
      </c>
      <c r="I168" s="14">
        <f>IFERROR(VLOOKUP(C168,SRA!B:T,19,0),"")</f>
        <v>0</v>
      </c>
      <c r="J168" s="14">
        <f>IFERROR(VLOOKUP(C168,JANEIRO!B:F,3,0),"")</f>
        <v>2911.36</v>
      </c>
      <c r="K168" s="14">
        <f t="shared" si="6"/>
        <v>312.17000000000007</v>
      </c>
      <c r="L168" s="14">
        <f>IFERROR(VLOOKUP(C168,JANEIRO!B:H,7,0),"")</f>
        <v>2599.19</v>
      </c>
      <c r="M168" s="23"/>
    </row>
    <row r="169" spans="2:13">
      <c r="B169" s="22">
        <f t="shared" si="7"/>
        <v>161</v>
      </c>
      <c r="C169" s="22">
        <v>2014</v>
      </c>
      <c r="D169" s="40" t="s">
        <v>92</v>
      </c>
      <c r="E169" s="22" t="str">
        <f>IFERROR(VLOOKUP(C169,SRA!B:I,8,0),"")</f>
        <v>CLT</v>
      </c>
      <c r="F169" s="39" t="s">
        <v>610</v>
      </c>
      <c r="G169" s="22" t="str">
        <f>IFERROR(VLOOKUP(VLOOKUP(C169,SRA!B:F,5,0),FUNÇÃO!A:B,2,0),"")</f>
        <v>OP. DE PROD. IND.</v>
      </c>
      <c r="H169" s="14">
        <f>IFERROR(VLOOKUP(C169,SRA!B:T,18,0),"")</f>
        <v>1970.53</v>
      </c>
      <c r="I169" s="14">
        <f>IFERROR(VLOOKUP(C169,SRA!B:T,19,0),"")</f>
        <v>0</v>
      </c>
      <c r="J169" s="14">
        <f>IFERROR(VLOOKUP(C169,JANEIRO!B:F,3,0),"")</f>
        <v>1970.53</v>
      </c>
      <c r="K169" s="14">
        <f t="shared" si="6"/>
        <v>488</v>
      </c>
      <c r="L169" s="14">
        <f>IFERROR(VLOOKUP(C169,JANEIRO!B:H,7,0),"")</f>
        <v>1482.53</v>
      </c>
      <c r="M169" s="23"/>
    </row>
    <row r="170" spans="2:13">
      <c r="B170" s="22">
        <f t="shared" si="7"/>
        <v>162</v>
      </c>
      <c r="C170" s="22">
        <v>2015</v>
      </c>
      <c r="D170" s="40" t="s">
        <v>93</v>
      </c>
      <c r="E170" s="22" t="str">
        <f>IFERROR(VLOOKUP(C170,SRA!B:I,8,0),"")</f>
        <v>CLT</v>
      </c>
      <c r="F170" s="39" t="s">
        <v>628</v>
      </c>
      <c r="G170" s="22" t="str">
        <f>IFERROR(VLOOKUP(VLOOKUP(C170,SRA!B:F,5,0),FUNÇÃO!A:B,2,0),"")</f>
        <v>OP. DE PROD. IND.</v>
      </c>
      <c r="H170" s="14">
        <f>IFERROR(VLOOKUP(C170,SRA!B:T,18,0),"")</f>
        <v>8594.880000000001</v>
      </c>
      <c r="I170" s="14">
        <f>IFERROR(VLOOKUP(C170,SRA!B:T,19,0),"")</f>
        <v>0</v>
      </c>
      <c r="J170" s="14">
        <f>IFERROR(VLOOKUP(C170,JANEIRO!B:F,3,0),"")</f>
        <v>20627.71</v>
      </c>
      <c r="K170" s="14">
        <f t="shared" si="6"/>
        <v>11977.05</v>
      </c>
      <c r="L170" s="14">
        <f>IFERROR(VLOOKUP(C170,JANEIRO!B:H,7,0),"")</f>
        <v>8650.66</v>
      </c>
      <c r="M170" s="23"/>
    </row>
    <row r="171" spans="2:13">
      <c r="B171" s="22">
        <f t="shared" si="7"/>
        <v>163</v>
      </c>
      <c r="C171" s="22">
        <v>2019</v>
      </c>
      <c r="D171" s="40" t="s">
        <v>94</v>
      </c>
      <c r="E171" s="22" t="str">
        <f>IFERROR(VLOOKUP(C171,SRA!B:I,8,0),"")</f>
        <v>CLT</v>
      </c>
      <c r="F171" s="39" t="s">
        <v>610</v>
      </c>
      <c r="G171" s="22" t="str">
        <f>IFERROR(VLOOKUP(VLOOKUP(C171,SRA!B:F,5,0),FUNÇÃO!A:B,2,0),"")</f>
        <v>TEC. EM OPTICA</v>
      </c>
      <c r="H171" s="14">
        <f>IFERROR(VLOOKUP(C171,SRA!B:T,18,0),"")</f>
        <v>1779.83</v>
      </c>
      <c r="I171" s="14">
        <f>IFERROR(VLOOKUP(C171,SRA!B:T,19,0),"")</f>
        <v>0</v>
      </c>
      <c r="J171" s="14">
        <f>IFERROR(VLOOKUP(C171,JANEIRO!B:F,3,0),"")</f>
        <v>1779.83</v>
      </c>
      <c r="K171" s="14">
        <f t="shared" si="6"/>
        <v>387.13999999999987</v>
      </c>
      <c r="L171" s="14">
        <f>IFERROR(VLOOKUP(C171,JANEIRO!B:H,7,0),"")</f>
        <v>1392.69</v>
      </c>
      <c r="M171" s="23"/>
    </row>
    <row r="172" spans="2:13">
      <c r="B172" s="22">
        <f t="shared" si="7"/>
        <v>164</v>
      </c>
      <c r="C172" s="22">
        <v>2038</v>
      </c>
      <c r="D172" s="40" t="s">
        <v>95</v>
      </c>
      <c r="E172" s="22" t="str">
        <f>IFERROR(VLOOKUP(C172,SRA!B:I,8,0),"")</f>
        <v>CLT</v>
      </c>
      <c r="F172" s="39" t="s">
        <v>628</v>
      </c>
      <c r="G172" s="22" t="str">
        <f>IFERROR(VLOOKUP(VLOOKUP(C172,SRA!B:F,5,0),FUNÇÃO!A:B,2,0),"")</f>
        <v>OP. DE PROD. IND.</v>
      </c>
      <c r="H172" s="14">
        <f>IFERROR(VLOOKUP(C172,SRA!B:T,18,0),"")</f>
        <v>3001.2200000000003</v>
      </c>
      <c r="I172" s="14">
        <f>IFERROR(VLOOKUP(C172,SRA!B:T,19,0),"")</f>
        <v>0</v>
      </c>
      <c r="J172" s="14">
        <f>IFERROR(VLOOKUP(C172,JANEIRO!B:F,3,0),"")</f>
        <v>8003.25</v>
      </c>
      <c r="K172" s="14">
        <f t="shared" si="6"/>
        <v>4103</v>
      </c>
      <c r="L172" s="14">
        <f>IFERROR(VLOOKUP(C172,JANEIRO!B:H,7,0),"")</f>
        <v>3900.25</v>
      </c>
      <c r="M172" s="23"/>
    </row>
    <row r="173" spans="2:13">
      <c r="B173" s="22">
        <f t="shared" si="7"/>
        <v>165</v>
      </c>
      <c r="C173" s="22">
        <v>2043</v>
      </c>
      <c r="D173" s="40" t="s">
        <v>96</v>
      </c>
      <c r="E173" s="22" t="str">
        <f>IFERROR(VLOOKUP(C173,SRA!B:I,8,0),"")</f>
        <v>CLT</v>
      </c>
      <c r="F173" s="39" t="s">
        <v>610</v>
      </c>
      <c r="G173" s="22" t="str">
        <f>IFERROR(VLOOKUP(VLOOKUP(C173,SRA!B:F,5,0),FUNÇÃO!A:B,2,0),"")</f>
        <v>OP. DE PROD. IND.</v>
      </c>
      <c r="H173" s="14">
        <f>IFERROR(VLOOKUP(C173,SRA!B:T,18,0),"")</f>
        <v>2514.9499999999998</v>
      </c>
      <c r="I173" s="14">
        <f>IFERROR(VLOOKUP(C173,SRA!B:T,19,0),"")</f>
        <v>0</v>
      </c>
      <c r="J173" s="14">
        <f>IFERROR(VLOOKUP(C173,JANEIRO!B:F,3,0),"")</f>
        <v>2785.25</v>
      </c>
      <c r="K173" s="14">
        <f t="shared" si="6"/>
        <v>638.30999999999995</v>
      </c>
      <c r="L173" s="14">
        <f>IFERROR(VLOOKUP(C173,JANEIRO!B:H,7,0),"")</f>
        <v>2146.94</v>
      </c>
      <c r="M173" s="23"/>
    </row>
    <row r="174" spans="2:13">
      <c r="B174" s="22">
        <f t="shared" si="7"/>
        <v>166</v>
      </c>
      <c r="C174" s="22">
        <v>2052</v>
      </c>
      <c r="D174" s="40" t="s">
        <v>97</v>
      </c>
      <c r="E174" s="22" t="str">
        <f>IFERROR(VLOOKUP(C174,SRA!B:I,8,0),"")</f>
        <v>CLT</v>
      </c>
      <c r="F174" s="39" t="s">
        <v>610</v>
      </c>
      <c r="G174" s="22" t="str">
        <f>IFERROR(VLOOKUP(VLOOKUP(C174,SRA!B:F,5,0),FUNÇÃO!A:B,2,0),"")</f>
        <v>OP. DE PROD. IND.</v>
      </c>
      <c r="H174" s="14">
        <f>IFERROR(VLOOKUP(C174,SRA!B:T,18,0),"")</f>
        <v>2911.36</v>
      </c>
      <c r="I174" s="14">
        <f>IFERROR(VLOOKUP(C174,SRA!B:T,19,0),"")</f>
        <v>0</v>
      </c>
      <c r="J174" s="14">
        <f>IFERROR(VLOOKUP(C174,JANEIRO!B:F,3,0),"")</f>
        <v>4027.02</v>
      </c>
      <c r="K174" s="14">
        <f t="shared" si="6"/>
        <v>3037.16</v>
      </c>
      <c r="L174" s="14">
        <f>IFERROR(VLOOKUP(C174,JANEIRO!B:H,7,0),"")</f>
        <v>989.86</v>
      </c>
      <c r="M174" s="23"/>
    </row>
    <row r="175" spans="2:13">
      <c r="B175" s="22">
        <f t="shared" si="7"/>
        <v>167</v>
      </c>
      <c r="C175" s="22">
        <v>2063</v>
      </c>
      <c r="D175" s="40" t="s">
        <v>98</v>
      </c>
      <c r="E175" s="22" t="str">
        <f>IFERROR(VLOOKUP(C175,SRA!B:I,8,0),"")</f>
        <v>CLT</v>
      </c>
      <c r="F175" s="39" t="s">
        <v>610</v>
      </c>
      <c r="G175" s="22" t="str">
        <f>IFERROR(VLOOKUP(VLOOKUP(C175,SRA!B:F,5,0),FUNÇÃO!A:B,2,0),"")</f>
        <v>ANA MANUT ELET IN</v>
      </c>
      <c r="H175" s="14">
        <f>IFERROR(VLOOKUP(C175,SRA!B:T,18,0),"")</f>
        <v>12169.96</v>
      </c>
      <c r="I175" s="14">
        <f>IFERROR(VLOOKUP(C175,SRA!B:T,19,0),"")</f>
        <v>0</v>
      </c>
      <c r="J175" s="14">
        <f>IFERROR(VLOOKUP(C175,JANEIRO!B:F,3,0),"")</f>
        <v>12169.96</v>
      </c>
      <c r="K175" s="14">
        <f t="shared" si="6"/>
        <v>5124.6399999999994</v>
      </c>
      <c r="L175" s="14">
        <f>IFERROR(VLOOKUP(C175,JANEIRO!B:H,7,0),"")</f>
        <v>7045.32</v>
      </c>
      <c r="M175" s="23"/>
    </row>
    <row r="176" spans="2:13">
      <c r="B176" s="22">
        <f t="shared" si="7"/>
        <v>168</v>
      </c>
      <c r="C176" s="22">
        <v>2065</v>
      </c>
      <c r="D176" s="40" t="s">
        <v>520</v>
      </c>
      <c r="E176" s="22" t="str">
        <f>IFERROR(VLOOKUP(C176,SRA!B:I,8,0),"")</f>
        <v>CLT</v>
      </c>
      <c r="F176" s="39" t="s">
        <v>611</v>
      </c>
      <c r="G176" s="22" t="str">
        <f>IFERROR(VLOOKUP(VLOOKUP(C176,SRA!B:F,5,0),FUNÇÃO!A:B,2,0),"")</f>
        <v>ANALISTA EM RH II</v>
      </c>
      <c r="H176" s="14">
        <f>IFERROR(VLOOKUP(C176,SRA!B:T,18,0),"")</f>
        <v>4911.0200000000004</v>
      </c>
      <c r="I176" s="14">
        <f>IFERROR(VLOOKUP(C176,SRA!B:T,19,0),"")</f>
        <v>0</v>
      </c>
      <c r="J176" s="14">
        <v>0</v>
      </c>
      <c r="K176" s="14">
        <v>0</v>
      </c>
      <c r="L176" s="14">
        <v>0</v>
      </c>
      <c r="M176" s="23"/>
    </row>
    <row r="177" spans="2:13">
      <c r="B177" s="22">
        <f t="shared" si="7"/>
        <v>169</v>
      </c>
      <c r="C177" s="22">
        <v>2069</v>
      </c>
      <c r="D177" s="40" t="s">
        <v>99</v>
      </c>
      <c r="E177" s="22" t="str">
        <f>IFERROR(VLOOKUP(C177,SRA!B:I,8,0),"")</f>
        <v>CLT</v>
      </c>
      <c r="F177" s="39" t="s">
        <v>610</v>
      </c>
      <c r="G177" s="22" t="str">
        <f>IFERROR(VLOOKUP(VLOOKUP(C177,SRA!B:F,5,0),FUNÇÃO!A:B,2,0),"")</f>
        <v>FARMACEUTICO IND</v>
      </c>
      <c r="H177" s="14">
        <f>IFERROR(VLOOKUP(C177,SRA!B:T,18,0),"")</f>
        <v>15520.32</v>
      </c>
      <c r="I177" s="14">
        <f>IFERROR(VLOOKUP(C177,SRA!B:T,19,0),"")</f>
        <v>0</v>
      </c>
      <c r="J177" s="14">
        <f>IFERROR(VLOOKUP(C177,JANEIRO!B:F,3,0),"")</f>
        <v>15520.32</v>
      </c>
      <c r="K177" s="14">
        <f t="shared" si="6"/>
        <v>5251.84</v>
      </c>
      <c r="L177" s="14">
        <f>IFERROR(VLOOKUP(C177,JANEIRO!B:H,7,0),"")</f>
        <v>10268.48</v>
      </c>
      <c r="M177" s="23"/>
    </row>
    <row r="178" spans="2:13">
      <c r="B178" s="22">
        <f t="shared" si="7"/>
        <v>170</v>
      </c>
      <c r="C178" s="22">
        <v>2079</v>
      </c>
      <c r="D178" s="40" t="s">
        <v>100</v>
      </c>
      <c r="E178" s="22" t="str">
        <f>IFERROR(VLOOKUP(C178,SRA!B:I,8,0),"")</f>
        <v>CLT</v>
      </c>
      <c r="F178" s="39" t="s">
        <v>610</v>
      </c>
      <c r="G178" s="22" t="str">
        <f>IFERROR(VLOOKUP(VLOOKUP(C178,SRA!B:F,5,0),FUNÇÃO!A:B,2,0),"")</f>
        <v>OP. DE PROD. IND.</v>
      </c>
      <c r="H178" s="14">
        <f>IFERROR(VLOOKUP(C178,SRA!B:T,18,0),"")</f>
        <v>2514.9499999999998</v>
      </c>
      <c r="I178" s="14">
        <f>IFERROR(VLOOKUP(C178,SRA!B:T,19,0),"")</f>
        <v>0</v>
      </c>
      <c r="J178" s="14">
        <f>IFERROR(VLOOKUP(C178,JANEIRO!B:F,3,0),"")</f>
        <v>5029.8999999999996</v>
      </c>
      <c r="K178" s="14">
        <f t="shared" si="6"/>
        <v>1206.9899999999998</v>
      </c>
      <c r="L178" s="14">
        <f>IFERROR(VLOOKUP(C178,JANEIRO!B:H,7,0),"")</f>
        <v>3822.91</v>
      </c>
      <c r="M178" s="23"/>
    </row>
    <row r="179" spans="2:13">
      <c r="B179" s="22">
        <f t="shared" si="7"/>
        <v>171</v>
      </c>
      <c r="C179" s="22">
        <v>2086</v>
      </c>
      <c r="D179" s="40" t="s">
        <v>101</v>
      </c>
      <c r="E179" s="22" t="str">
        <f>IFERROR(VLOOKUP(C179,SRA!B:I,8,0),"")</f>
        <v>CLT</v>
      </c>
      <c r="F179" s="39" t="s">
        <v>610</v>
      </c>
      <c r="G179" s="22" t="str">
        <f>IFERROR(VLOOKUP(VLOOKUP(C179,SRA!B:F,5,0),FUNÇÃO!A:B,2,0),"")</f>
        <v>ASS. DE SERVICOS</v>
      </c>
      <c r="H179" s="14">
        <f>IFERROR(VLOOKUP(C179,SRA!B:T,18,0),"")</f>
        <v>1470.44</v>
      </c>
      <c r="I179" s="14">
        <f>IFERROR(VLOOKUP(C179,SRA!B:T,19,0),"")</f>
        <v>708.95</v>
      </c>
      <c r="J179" s="14">
        <f>IFERROR(VLOOKUP(C179,JANEIRO!B:F,3,0),"")</f>
        <v>4358.78</v>
      </c>
      <c r="K179" s="14">
        <f t="shared" si="6"/>
        <v>603.84000000000015</v>
      </c>
      <c r="L179" s="14">
        <f>IFERROR(VLOOKUP(C179,JANEIRO!B:H,7,0),"")</f>
        <v>3754.9399999999996</v>
      </c>
      <c r="M179" s="23"/>
    </row>
    <row r="180" spans="2:13">
      <c r="B180" s="22">
        <f t="shared" si="7"/>
        <v>172</v>
      </c>
      <c r="C180" s="22">
        <v>2092</v>
      </c>
      <c r="D180" s="40" t="s">
        <v>102</v>
      </c>
      <c r="E180" s="22" t="str">
        <f>IFERROR(VLOOKUP(C180,SRA!B:I,8,0),"")</f>
        <v>CLT</v>
      </c>
      <c r="F180" s="39" t="s">
        <v>610</v>
      </c>
      <c r="G180" s="22" t="str">
        <f>IFERROR(VLOOKUP(VLOOKUP(C180,SRA!B:F,5,0),FUNÇÃO!A:B,2,0),"")</f>
        <v>TEC. EM OPTICA</v>
      </c>
      <c r="H180" s="14">
        <f>IFERROR(VLOOKUP(C180,SRA!B:T,18,0),"")</f>
        <v>1962.27</v>
      </c>
      <c r="I180" s="14">
        <f>IFERROR(VLOOKUP(C180,SRA!B:T,19,0),"")</f>
        <v>0</v>
      </c>
      <c r="J180" s="14">
        <f>IFERROR(VLOOKUP(C180,JANEIRO!B:F,3,0),"")</f>
        <v>3924.54</v>
      </c>
      <c r="K180" s="14">
        <f t="shared" si="6"/>
        <v>611.55999999999995</v>
      </c>
      <c r="L180" s="14">
        <f>IFERROR(VLOOKUP(C180,JANEIRO!B:H,7,0),"")</f>
        <v>3312.98</v>
      </c>
      <c r="M180" s="23"/>
    </row>
    <row r="181" spans="2:13">
      <c r="B181" s="22">
        <f t="shared" si="7"/>
        <v>173</v>
      </c>
      <c r="C181" s="22">
        <v>2093</v>
      </c>
      <c r="D181" s="40" t="s">
        <v>103</v>
      </c>
      <c r="E181" s="22" t="str">
        <f>IFERROR(VLOOKUP(C181,SRA!B:I,8,0),"")</f>
        <v>CLT</v>
      </c>
      <c r="F181" s="39" t="s">
        <v>610</v>
      </c>
      <c r="G181" s="22" t="str">
        <f>IFERROR(VLOOKUP(VLOOKUP(C181,SRA!B:F,5,0),FUNÇÃO!A:B,2,0),"")</f>
        <v>TEC. EM OPTICA</v>
      </c>
      <c r="H181" s="14">
        <f>IFERROR(VLOOKUP(C181,SRA!B:T,18,0),"")</f>
        <v>1779.83</v>
      </c>
      <c r="I181" s="14">
        <f>IFERROR(VLOOKUP(C181,SRA!B:T,19,0),"")</f>
        <v>0</v>
      </c>
      <c r="J181" s="14">
        <f>IFERROR(VLOOKUP(C181,JANEIRO!B:F,3,0),"")</f>
        <v>3829.96</v>
      </c>
      <c r="K181" s="14">
        <f t="shared" si="6"/>
        <v>1718.96</v>
      </c>
      <c r="L181" s="14">
        <f>IFERROR(VLOOKUP(C181,JANEIRO!B:H,7,0),"")</f>
        <v>2111</v>
      </c>
      <c r="M181" s="23"/>
    </row>
    <row r="182" spans="2:13">
      <c r="B182" s="22">
        <f t="shared" si="7"/>
        <v>174</v>
      </c>
      <c r="C182" s="22">
        <v>2096</v>
      </c>
      <c r="D182" s="40" t="s">
        <v>435</v>
      </c>
      <c r="E182" s="22" t="str">
        <f>IFERROR(VLOOKUP(C182,SRA!B:I,8,0),"")</f>
        <v>CLT</v>
      </c>
      <c r="F182" s="39" t="s">
        <v>610</v>
      </c>
      <c r="G182" s="22" t="str">
        <f>IFERROR(VLOOKUP(VLOOKUP(C182,SRA!B:F,5,0),FUNÇÃO!A:B,2,0),"")</f>
        <v>VIGILANTE 2</v>
      </c>
      <c r="H182" s="14">
        <f>IFERROR(VLOOKUP(C182,SRA!B:T,18,0),"")</f>
        <v>2514.9499999999998</v>
      </c>
      <c r="I182" s="14">
        <f>IFERROR(VLOOKUP(C182,SRA!B:T,19,0),"")</f>
        <v>0</v>
      </c>
      <c r="J182" s="14">
        <f>IFERROR(VLOOKUP(C182,JANEIRO!B:F,3,0),"")</f>
        <v>3269.44</v>
      </c>
      <c r="K182" s="14">
        <f t="shared" si="6"/>
        <v>1097.8200000000002</v>
      </c>
      <c r="L182" s="14">
        <f>IFERROR(VLOOKUP(C182,JANEIRO!B:H,7,0),"")</f>
        <v>2171.62</v>
      </c>
      <c r="M182" s="23"/>
    </row>
    <row r="183" spans="2:13">
      <c r="B183" s="22">
        <f t="shared" si="7"/>
        <v>175</v>
      </c>
      <c r="C183" s="22">
        <v>2101</v>
      </c>
      <c r="D183" s="40" t="s">
        <v>104</v>
      </c>
      <c r="E183" s="22" t="str">
        <f>IFERROR(VLOOKUP(C183,SRA!B:I,8,0),"")</f>
        <v>CLT</v>
      </c>
      <c r="F183" s="39" t="s">
        <v>610</v>
      </c>
      <c r="G183" s="22" t="str">
        <f>IFERROR(VLOOKUP(VLOOKUP(C183,SRA!B:F,5,0),FUNÇÃO!A:B,2,0),"")</f>
        <v>OP. DE PROD. IND.</v>
      </c>
      <c r="H183" s="14">
        <f>IFERROR(VLOOKUP(C183,SRA!B:T,18,0),"")</f>
        <v>2514.9499999999998</v>
      </c>
      <c r="I183" s="14">
        <f>IFERROR(VLOOKUP(C183,SRA!B:T,19,0),"")</f>
        <v>0</v>
      </c>
      <c r="J183" s="14">
        <f>IFERROR(VLOOKUP(C183,JANEIRO!B:F,3,0),"")</f>
        <v>2514.9499999999998</v>
      </c>
      <c r="K183" s="14">
        <f t="shared" si="6"/>
        <v>1151.3299999999997</v>
      </c>
      <c r="L183" s="14">
        <f>IFERROR(VLOOKUP(C183,JANEIRO!B:H,7,0),"")</f>
        <v>1363.6200000000001</v>
      </c>
      <c r="M183" s="23"/>
    </row>
    <row r="184" spans="2:13">
      <c r="B184" s="22">
        <f t="shared" si="7"/>
        <v>176</v>
      </c>
      <c r="C184" s="22">
        <v>2115</v>
      </c>
      <c r="D184" s="40" t="s">
        <v>448</v>
      </c>
      <c r="E184" s="22" t="str">
        <f>IFERROR(VLOOKUP(C184,SRA!B:I,8,0),"")</f>
        <v>CLT</v>
      </c>
      <c r="F184" s="39" t="s">
        <v>610</v>
      </c>
      <c r="G184" s="22" t="str">
        <f>IFERROR(VLOOKUP(VLOOKUP(C184,SRA!B:F,5,0),FUNÇÃO!A:B,2,0),"")</f>
        <v>VIGILANTE 2</v>
      </c>
      <c r="H184" s="14">
        <f>IFERROR(VLOOKUP(C184,SRA!B:T,18,0),"")</f>
        <v>2514.9499999999998</v>
      </c>
      <c r="I184" s="14">
        <f>IFERROR(VLOOKUP(C184,SRA!B:T,19,0),"")</f>
        <v>0</v>
      </c>
      <c r="J184" s="14">
        <f>IFERROR(VLOOKUP(C184,JANEIRO!B:F,3,0),"")</f>
        <v>3269.44</v>
      </c>
      <c r="K184" s="14">
        <f t="shared" si="6"/>
        <v>817.34000000000015</v>
      </c>
      <c r="L184" s="14">
        <f>IFERROR(VLOOKUP(C184,JANEIRO!B:H,7,0),"")</f>
        <v>2452.1</v>
      </c>
      <c r="M184" s="23"/>
    </row>
    <row r="185" spans="2:13">
      <c r="B185" s="22">
        <f t="shared" si="7"/>
        <v>177</v>
      </c>
      <c r="C185" s="22">
        <v>2117</v>
      </c>
      <c r="D185" s="40" t="s">
        <v>105</v>
      </c>
      <c r="E185" s="22" t="str">
        <f>IFERROR(VLOOKUP(C185,SRA!B:I,8,0),"")</f>
        <v>CLT</v>
      </c>
      <c r="F185" s="39" t="s">
        <v>610</v>
      </c>
      <c r="G185" s="22" t="str">
        <f>IFERROR(VLOOKUP(VLOOKUP(C185,SRA!B:F,5,0),FUNÇÃO!A:B,2,0),"")</f>
        <v>ASS. DE SERVICOS</v>
      </c>
      <c r="H185" s="14">
        <f>IFERROR(VLOOKUP(C185,SRA!B:T,18,0),"")</f>
        <v>1876.7</v>
      </c>
      <c r="I185" s="14">
        <f>IFERROR(VLOOKUP(C185,SRA!B:T,19,0),"")</f>
        <v>0</v>
      </c>
      <c r="J185" s="14">
        <f>IFERROR(VLOOKUP(C185,JANEIRO!B:F,3,0),"")</f>
        <v>1876.7</v>
      </c>
      <c r="K185" s="14">
        <f t="shared" si="6"/>
        <v>324.41000000000008</v>
      </c>
      <c r="L185" s="14">
        <f>IFERROR(VLOOKUP(C185,JANEIRO!B:H,7,0),"")</f>
        <v>1552.29</v>
      </c>
      <c r="M185" s="23"/>
    </row>
    <row r="186" spans="2:13">
      <c r="B186" s="22">
        <f t="shared" si="7"/>
        <v>178</v>
      </c>
      <c r="C186" s="22">
        <v>2120</v>
      </c>
      <c r="D186" s="40" t="s">
        <v>106</v>
      </c>
      <c r="E186" s="22" t="str">
        <f>IFERROR(VLOOKUP(C186,SRA!B:I,8,0),"")</f>
        <v>CLT</v>
      </c>
      <c r="F186" s="39" t="s">
        <v>610</v>
      </c>
      <c r="G186" s="22" t="str">
        <f>IFERROR(VLOOKUP(VLOOKUP(C186,SRA!B:F,5,0),FUNÇÃO!A:B,2,0),"")</f>
        <v>ASS. DE SERVICOS</v>
      </c>
      <c r="H186" s="14">
        <f>IFERROR(VLOOKUP(C186,SRA!B:T,18,0),"")</f>
        <v>1994.99</v>
      </c>
      <c r="I186" s="14">
        <f>IFERROR(VLOOKUP(C186,SRA!B:T,19,0),"")</f>
        <v>0</v>
      </c>
      <c r="J186" s="14">
        <f>IFERROR(VLOOKUP(C186,JANEIRO!B:F,3,0),"")</f>
        <v>1994.99</v>
      </c>
      <c r="K186" s="14">
        <f t="shared" si="6"/>
        <v>617.3599999999999</v>
      </c>
      <c r="L186" s="14">
        <f>IFERROR(VLOOKUP(C186,JANEIRO!B:H,7,0),"")</f>
        <v>1377.63</v>
      </c>
      <c r="M186" s="23"/>
    </row>
    <row r="187" spans="2:13">
      <c r="B187" s="22">
        <f t="shared" si="7"/>
        <v>179</v>
      </c>
      <c r="C187" s="22">
        <v>2121</v>
      </c>
      <c r="D187" s="40" t="s">
        <v>107</v>
      </c>
      <c r="E187" s="22" t="str">
        <f>IFERROR(VLOOKUP(C187,SRA!B:I,8,0),"")</f>
        <v>CLT</v>
      </c>
      <c r="F187" s="39" t="s">
        <v>610</v>
      </c>
      <c r="G187" s="22" t="str">
        <f>IFERROR(VLOOKUP(VLOOKUP(C187,SRA!B:F,5,0),FUNÇÃO!A:B,2,0),"")</f>
        <v>TEC. EM OPTICA</v>
      </c>
      <c r="H187" s="14">
        <f>IFERROR(VLOOKUP(C187,SRA!B:T,18,0),"")</f>
        <v>1779.83</v>
      </c>
      <c r="I187" s="14">
        <f>IFERROR(VLOOKUP(C187,SRA!B:T,19,0),"")</f>
        <v>0</v>
      </c>
      <c r="J187" s="14">
        <f>IFERROR(VLOOKUP(C187,JANEIRO!B:F,3,0),"")</f>
        <v>3559.66</v>
      </c>
      <c r="K187" s="14">
        <f t="shared" si="6"/>
        <v>590.5</v>
      </c>
      <c r="L187" s="14">
        <f>IFERROR(VLOOKUP(C187,JANEIRO!B:H,7,0),"")</f>
        <v>2969.16</v>
      </c>
      <c r="M187" s="23"/>
    </row>
    <row r="188" spans="2:13">
      <c r="B188" s="22">
        <f t="shared" si="7"/>
        <v>180</v>
      </c>
      <c r="C188" s="22">
        <v>2122</v>
      </c>
      <c r="D188" s="40" t="s">
        <v>108</v>
      </c>
      <c r="E188" s="22" t="str">
        <f>IFERROR(VLOOKUP(C188,SRA!B:I,8,0),"")</f>
        <v>CLT</v>
      </c>
      <c r="F188" s="39" t="s">
        <v>610</v>
      </c>
      <c r="G188" s="22" t="str">
        <f>IFERROR(VLOOKUP(VLOOKUP(C188,SRA!B:F,5,0),FUNÇÃO!A:B,2,0),"")</f>
        <v>TEC. EM OPTICA</v>
      </c>
      <c r="H188" s="14">
        <f>IFERROR(VLOOKUP(C188,SRA!B:T,18,0),"")</f>
        <v>1779.83</v>
      </c>
      <c r="I188" s="14">
        <f>IFERROR(VLOOKUP(C188,SRA!B:T,19,0),"")</f>
        <v>0</v>
      </c>
      <c r="J188" s="14">
        <f>IFERROR(VLOOKUP(C188,JANEIRO!B:F,3,0),"")</f>
        <v>3559.66</v>
      </c>
      <c r="K188" s="14">
        <f t="shared" si="6"/>
        <v>952.82999999999993</v>
      </c>
      <c r="L188" s="14">
        <f>IFERROR(VLOOKUP(C188,JANEIRO!B:H,7,0),"")</f>
        <v>2606.83</v>
      </c>
      <c r="M188" s="23"/>
    </row>
    <row r="189" spans="2:13">
      <c r="B189" s="22">
        <f t="shared" si="7"/>
        <v>181</v>
      </c>
      <c r="C189" s="22">
        <v>2124</v>
      </c>
      <c r="D189" s="40" t="s">
        <v>439</v>
      </c>
      <c r="E189" s="22" t="str">
        <f>IFERROR(VLOOKUP(C189,SRA!B:I,8,0),"")</f>
        <v>CLT</v>
      </c>
      <c r="F189" s="39" t="s">
        <v>610</v>
      </c>
      <c r="G189" s="22" t="str">
        <f>IFERROR(VLOOKUP(VLOOKUP(C189,SRA!B:F,5,0),FUNÇÃO!A:B,2,0),"")</f>
        <v>VIGILANTE 2</v>
      </c>
      <c r="H189" s="14">
        <f>IFERROR(VLOOKUP(C189,SRA!B:T,18,0),"")</f>
        <v>2514.9499999999998</v>
      </c>
      <c r="I189" s="14">
        <f>IFERROR(VLOOKUP(C189,SRA!B:T,19,0),"")</f>
        <v>0</v>
      </c>
      <c r="J189" s="14">
        <f>IFERROR(VLOOKUP(C189,JANEIRO!B:F,3,0),"")</f>
        <v>3269.44</v>
      </c>
      <c r="K189" s="14">
        <f t="shared" si="6"/>
        <v>1089.5900000000001</v>
      </c>
      <c r="L189" s="14">
        <f>IFERROR(VLOOKUP(C189,JANEIRO!B:H,7,0),"")</f>
        <v>2179.85</v>
      </c>
      <c r="M189" s="23"/>
    </row>
    <row r="190" spans="2:13">
      <c r="B190" s="22">
        <f t="shared" si="7"/>
        <v>182</v>
      </c>
      <c r="C190" s="22">
        <v>2125</v>
      </c>
      <c r="D190" s="40" t="s">
        <v>109</v>
      </c>
      <c r="E190" s="22" t="str">
        <f>IFERROR(VLOOKUP(C190,SRA!B:I,8,0),"")</f>
        <v>CLT</v>
      </c>
      <c r="F190" s="39" t="s">
        <v>628</v>
      </c>
      <c r="G190" s="22" t="str">
        <f>IFERROR(VLOOKUP(VLOOKUP(C190,SRA!B:F,5,0),FUNÇÃO!A:B,2,0),"")</f>
        <v>OP. DE PROD. IND.</v>
      </c>
      <c r="H190" s="14">
        <f>IFERROR(VLOOKUP(C190,SRA!B:T,18,0),"")</f>
        <v>2772.72</v>
      </c>
      <c r="I190" s="14">
        <f>IFERROR(VLOOKUP(C190,SRA!B:T,19,0),"")</f>
        <v>708.95</v>
      </c>
      <c r="J190" s="14">
        <f>IFERROR(VLOOKUP(C190,JANEIRO!B:F,3,0),"")</f>
        <v>9284.4500000000007</v>
      </c>
      <c r="K190" s="14">
        <f t="shared" si="6"/>
        <v>4783.9100000000008</v>
      </c>
      <c r="L190" s="14">
        <f>IFERROR(VLOOKUP(C190,JANEIRO!B:H,7,0),"")</f>
        <v>4500.54</v>
      </c>
      <c r="M190" s="23"/>
    </row>
    <row r="191" spans="2:13">
      <c r="B191" s="22">
        <f t="shared" si="7"/>
        <v>183</v>
      </c>
      <c r="C191" s="22">
        <v>2126</v>
      </c>
      <c r="D191" s="40" t="s">
        <v>110</v>
      </c>
      <c r="E191" s="22" t="str">
        <f>IFERROR(VLOOKUP(C191,SRA!B:I,8,0),"")</f>
        <v>CLT</v>
      </c>
      <c r="F191" s="39" t="s">
        <v>610</v>
      </c>
      <c r="G191" s="22" t="str">
        <f>IFERROR(VLOOKUP(VLOOKUP(C191,SRA!B:F,5,0),FUNÇÃO!A:B,2,0),"")</f>
        <v>OP. DE PROD. IND.</v>
      </c>
      <c r="H191" s="14">
        <f>IFERROR(VLOOKUP(C191,SRA!B:T,18,0),"")</f>
        <v>2772.72</v>
      </c>
      <c r="I191" s="14">
        <f>IFERROR(VLOOKUP(C191,SRA!B:T,19,0),"")</f>
        <v>0</v>
      </c>
      <c r="J191" s="14">
        <f>IFERROR(VLOOKUP(C191,JANEIRO!B:F,3,0),"")</f>
        <v>2772.72</v>
      </c>
      <c r="K191" s="14">
        <f t="shared" si="6"/>
        <v>1348.4799999999998</v>
      </c>
      <c r="L191" s="14">
        <f>IFERROR(VLOOKUP(C191,JANEIRO!B:H,7,0),"")</f>
        <v>1424.24</v>
      </c>
      <c r="M191" s="23"/>
    </row>
    <row r="192" spans="2:13">
      <c r="B192" s="22">
        <f t="shared" si="7"/>
        <v>184</v>
      </c>
      <c r="C192" s="22">
        <v>2128</v>
      </c>
      <c r="D192" s="40" t="s">
        <v>111</v>
      </c>
      <c r="E192" s="22" t="str">
        <f>IFERROR(VLOOKUP(C192,SRA!B:I,8,0),"")</f>
        <v>CLT</v>
      </c>
      <c r="F192" s="39" t="s">
        <v>610</v>
      </c>
      <c r="G192" s="22" t="str">
        <f>IFERROR(VLOOKUP(VLOOKUP(C192,SRA!B:F,5,0),FUNÇÃO!A:B,2,0),"")</f>
        <v>OP. DE PROD. IND.</v>
      </c>
      <c r="H192" s="14">
        <f>IFERROR(VLOOKUP(C192,SRA!B:T,18,0),"")</f>
        <v>7613.57</v>
      </c>
      <c r="I192" s="14">
        <f>IFERROR(VLOOKUP(C192,SRA!B:T,19,0),"")</f>
        <v>0</v>
      </c>
      <c r="J192" s="14">
        <f>IFERROR(VLOOKUP(C192,JANEIRO!B:F,3,0),"")</f>
        <v>7883.87</v>
      </c>
      <c r="K192" s="14">
        <f t="shared" si="6"/>
        <v>4555.3799999999992</v>
      </c>
      <c r="L192" s="14">
        <f>IFERROR(VLOOKUP(C192,JANEIRO!B:H,7,0),"")</f>
        <v>3328.4900000000002</v>
      </c>
      <c r="M192" s="23"/>
    </row>
    <row r="193" spans="2:13">
      <c r="B193" s="22">
        <f t="shared" si="7"/>
        <v>185</v>
      </c>
      <c r="C193" s="22">
        <v>2129</v>
      </c>
      <c r="D193" s="40" t="s">
        <v>112</v>
      </c>
      <c r="E193" s="22" t="str">
        <f>IFERROR(VLOOKUP(C193,SRA!B:I,8,0),"")</f>
        <v>CLT</v>
      </c>
      <c r="F193" s="39" t="s">
        <v>610</v>
      </c>
      <c r="G193" s="22" t="str">
        <f>IFERROR(VLOOKUP(VLOOKUP(C193,SRA!B:F,5,0),FUNÇÃO!A:B,2,0),"")</f>
        <v>TEC UTI TRA EFLUE</v>
      </c>
      <c r="H193" s="14">
        <f>IFERROR(VLOOKUP(C193,SRA!B:T,18,0),"")</f>
        <v>1614.36</v>
      </c>
      <c r="I193" s="14">
        <f>IFERROR(VLOOKUP(C193,SRA!B:T,19,0),"")</f>
        <v>0</v>
      </c>
      <c r="J193" s="14">
        <f>IFERROR(VLOOKUP(C193,JANEIRO!B:F,3,0),"")</f>
        <v>2357.73</v>
      </c>
      <c r="K193" s="14">
        <f t="shared" si="6"/>
        <v>871.04</v>
      </c>
      <c r="L193" s="14">
        <f>IFERROR(VLOOKUP(C193,JANEIRO!B:H,7,0),"")</f>
        <v>1486.69</v>
      </c>
      <c r="M193" s="23"/>
    </row>
    <row r="194" spans="2:13">
      <c r="B194" s="22">
        <f t="shared" si="7"/>
        <v>186</v>
      </c>
      <c r="C194" s="22">
        <v>2130</v>
      </c>
      <c r="D194" s="40" t="s">
        <v>113</v>
      </c>
      <c r="E194" s="22" t="str">
        <f>IFERROR(VLOOKUP(C194,SRA!B:I,8,0),"")</f>
        <v>CLT</v>
      </c>
      <c r="F194" s="39" t="s">
        <v>610</v>
      </c>
      <c r="G194" s="22" t="str">
        <f>IFERROR(VLOOKUP(VLOOKUP(C194,SRA!B:F,5,0),FUNÇÃO!A:B,2,0),"")</f>
        <v>TEC EM UTI CALDEI</v>
      </c>
      <c r="H194" s="14">
        <f>IFERROR(VLOOKUP(C194,SRA!B:T,18,0),"")</f>
        <v>1614.36</v>
      </c>
      <c r="I194" s="14">
        <f>IFERROR(VLOOKUP(C194,SRA!B:T,19,0),"")</f>
        <v>0</v>
      </c>
      <c r="J194" s="14">
        <f>IFERROR(VLOOKUP(C194,JANEIRO!B:F,3,0),"")</f>
        <v>1614.36</v>
      </c>
      <c r="K194" s="14">
        <f t="shared" si="6"/>
        <v>392.03999999999974</v>
      </c>
      <c r="L194" s="14">
        <f>IFERROR(VLOOKUP(C194,JANEIRO!B:H,7,0),"")</f>
        <v>1222.3200000000002</v>
      </c>
      <c r="M194" s="23"/>
    </row>
    <row r="195" spans="2:13">
      <c r="B195" s="22">
        <f t="shared" si="7"/>
        <v>187</v>
      </c>
      <c r="C195" s="22">
        <v>2131</v>
      </c>
      <c r="D195" s="40" t="s">
        <v>114</v>
      </c>
      <c r="E195" s="22" t="str">
        <f>IFERROR(VLOOKUP(C195,SRA!B:I,8,0),"")</f>
        <v>CLT</v>
      </c>
      <c r="F195" s="39" t="s">
        <v>610</v>
      </c>
      <c r="G195" s="22" t="str">
        <f>IFERROR(VLOOKUP(VLOOKUP(C195,SRA!B:F,5,0),FUNÇÃO!A:B,2,0),"")</f>
        <v>OP. DE PROD. IND.</v>
      </c>
      <c r="H195" s="14">
        <f>IFERROR(VLOOKUP(C195,SRA!B:T,18,0),"")</f>
        <v>2514.9499999999998</v>
      </c>
      <c r="I195" s="14">
        <f>IFERROR(VLOOKUP(C195,SRA!B:T,19,0),"")</f>
        <v>0</v>
      </c>
      <c r="J195" s="14">
        <f>IFERROR(VLOOKUP(C195,JANEIRO!B:F,3,0),"")</f>
        <v>2764.44</v>
      </c>
      <c r="K195" s="14">
        <f t="shared" si="6"/>
        <v>1657.8200000000002</v>
      </c>
      <c r="L195" s="14">
        <f>IFERROR(VLOOKUP(C195,JANEIRO!B:H,7,0),"")</f>
        <v>1106.6199999999999</v>
      </c>
      <c r="M195" s="23"/>
    </row>
    <row r="196" spans="2:13">
      <c r="B196" s="22">
        <f t="shared" si="7"/>
        <v>188</v>
      </c>
      <c r="C196" s="22">
        <v>2134</v>
      </c>
      <c r="D196" s="40" t="s">
        <v>115</v>
      </c>
      <c r="E196" s="22" t="str">
        <f>IFERROR(VLOOKUP(C196,SRA!B:I,8,0),"")</f>
        <v>CLT</v>
      </c>
      <c r="F196" s="39" t="s">
        <v>610</v>
      </c>
      <c r="G196" s="22" t="str">
        <f>IFERROR(VLOOKUP(VLOOKUP(C196,SRA!B:F,5,0),FUNÇÃO!A:B,2,0),"")</f>
        <v>OP. DE PROD. IND.</v>
      </c>
      <c r="H196" s="14">
        <f>IFERROR(VLOOKUP(C196,SRA!B:T,18,0),"")</f>
        <v>2772.72</v>
      </c>
      <c r="I196" s="14">
        <f>IFERROR(VLOOKUP(C196,SRA!B:T,19,0),"")</f>
        <v>0</v>
      </c>
      <c r="J196" s="14">
        <f>IFERROR(VLOOKUP(C196,JANEIRO!B:F,3,0),"")</f>
        <v>5545.44</v>
      </c>
      <c r="K196" s="14">
        <f t="shared" si="6"/>
        <v>1246.8399999999992</v>
      </c>
      <c r="L196" s="14">
        <f>IFERROR(VLOOKUP(C196,JANEIRO!B:H,7,0),"")</f>
        <v>4298.6000000000004</v>
      </c>
      <c r="M196" s="23"/>
    </row>
    <row r="197" spans="2:13">
      <c r="B197" s="22">
        <f t="shared" si="7"/>
        <v>189</v>
      </c>
      <c r="C197" s="22">
        <v>2136</v>
      </c>
      <c r="D197" s="40" t="s">
        <v>116</v>
      </c>
      <c r="E197" s="22" t="str">
        <f>IFERROR(VLOOKUP(C197,SRA!B:I,8,0),"")</f>
        <v>CLT</v>
      </c>
      <c r="F197" s="39" t="s">
        <v>610</v>
      </c>
      <c r="G197" s="22" t="str">
        <f>IFERROR(VLOOKUP(VLOOKUP(C197,SRA!B:F,5,0),FUNÇÃO!A:B,2,0),"")</f>
        <v>ASS. DE SERVICOS</v>
      </c>
      <c r="H197" s="14">
        <f>IFERROR(VLOOKUP(C197,SRA!B:T,18,0),"")</f>
        <v>1621.15</v>
      </c>
      <c r="I197" s="14">
        <f>IFERROR(VLOOKUP(C197,SRA!B:T,19,0),"")</f>
        <v>708.95</v>
      </c>
      <c r="J197" s="14">
        <f>IFERROR(VLOOKUP(C197,JANEIRO!B:F,3,0),"")</f>
        <v>2330.1</v>
      </c>
      <c r="K197" s="14">
        <f t="shared" si="6"/>
        <v>786.27999999999975</v>
      </c>
      <c r="L197" s="14">
        <f>IFERROR(VLOOKUP(C197,JANEIRO!B:H,7,0),"")</f>
        <v>1543.8200000000002</v>
      </c>
      <c r="M197" s="23"/>
    </row>
    <row r="198" spans="2:13">
      <c r="B198" s="22">
        <f t="shared" si="7"/>
        <v>190</v>
      </c>
      <c r="C198" s="22">
        <v>2137</v>
      </c>
      <c r="D198" s="40" t="s">
        <v>117</v>
      </c>
      <c r="E198" s="22" t="str">
        <f>IFERROR(VLOOKUP(C198,SRA!B:I,8,0),"")</f>
        <v>CLT</v>
      </c>
      <c r="F198" s="39" t="s">
        <v>628</v>
      </c>
      <c r="G198" s="22" t="str">
        <f>IFERROR(VLOOKUP(VLOOKUP(C198,SRA!B:F,5,0),FUNÇÃO!A:B,2,0),"")</f>
        <v>ANALISTA CONTABIL</v>
      </c>
      <c r="H198" s="14">
        <f>IFERROR(VLOOKUP(C198,SRA!B:T,18,0),"")</f>
        <v>6954.34</v>
      </c>
      <c r="I198" s="14">
        <f>IFERROR(VLOOKUP(C198,SRA!B:T,19,0),"")</f>
        <v>3057.34</v>
      </c>
      <c r="J198" s="14">
        <f>IFERROR(VLOOKUP(C198,JANEIRO!B:F,3,0),"")</f>
        <v>16686.14</v>
      </c>
      <c r="K198" s="14">
        <f t="shared" si="6"/>
        <v>13826.73</v>
      </c>
      <c r="L198" s="14">
        <f>IFERROR(VLOOKUP(C198,JANEIRO!B:H,7,0),"")</f>
        <v>2859.41</v>
      </c>
      <c r="M198" s="23"/>
    </row>
    <row r="199" spans="2:13">
      <c r="B199" s="22">
        <f t="shared" si="7"/>
        <v>191</v>
      </c>
      <c r="C199" s="22">
        <v>2140</v>
      </c>
      <c r="D199" s="40" t="s">
        <v>118</v>
      </c>
      <c r="E199" s="22" t="str">
        <f>IFERROR(VLOOKUP(C199,SRA!B:I,8,0),"")</f>
        <v>CLT</v>
      </c>
      <c r="F199" s="39" t="s">
        <v>610</v>
      </c>
      <c r="G199" s="22" t="str">
        <f>IFERROR(VLOOKUP(VLOOKUP(C199,SRA!B:F,5,0),FUNÇÃO!A:B,2,0),"")</f>
        <v>OP. PROD. IND. (D</v>
      </c>
      <c r="H199" s="14">
        <f>IFERROR(VLOOKUP(C199,SRA!B:T,18,0),"")</f>
        <v>4685.7</v>
      </c>
      <c r="I199" s="14">
        <f>IFERROR(VLOOKUP(C199,SRA!B:T,19,0),"")</f>
        <v>0</v>
      </c>
      <c r="J199" s="14">
        <f>IFERROR(VLOOKUP(C199,JANEIRO!B:F,3,0),"")</f>
        <v>5816.94</v>
      </c>
      <c r="K199" s="14">
        <f t="shared" si="6"/>
        <v>1224.4099999999999</v>
      </c>
      <c r="L199" s="14">
        <f>IFERROR(VLOOKUP(C199,JANEIRO!B:H,7,0),"")</f>
        <v>4592.53</v>
      </c>
      <c r="M199" s="23"/>
    </row>
    <row r="200" spans="2:13">
      <c r="B200" s="22">
        <f t="shared" si="7"/>
        <v>192</v>
      </c>
      <c r="C200" s="22">
        <v>2142</v>
      </c>
      <c r="D200" s="40" t="s">
        <v>119</v>
      </c>
      <c r="E200" s="22" t="str">
        <f>IFERROR(VLOOKUP(C200,SRA!B:I,8,0),"")</f>
        <v>CLT</v>
      </c>
      <c r="F200" s="39" t="s">
        <v>610</v>
      </c>
      <c r="G200" s="22" t="str">
        <f>IFERROR(VLOOKUP(VLOOKUP(C200,SRA!B:F,5,0),FUNÇÃO!A:B,2,0),"")</f>
        <v>OP. PROD. IND. (D</v>
      </c>
      <c r="H200" s="14">
        <f>IFERROR(VLOOKUP(C200,SRA!B:T,18,0),"")</f>
        <v>4461.18</v>
      </c>
      <c r="I200" s="14">
        <f>IFERROR(VLOOKUP(C200,SRA!B:T,19,0),"")</f>
        <v>0</v>
      </c>
      <c r="J200" s="14">
        <f>IFERROR(VLOOKUP(C200,JANEIRO!B:F,3,0),"")</f>
        <v>4552.22</v>
      </c>
      <c r="K200" s="14">
        <f t="shared" si="6"/>
        <v>802.36999999999989</v>
      </c>
      <c r="L200" s="14">
        <f>IFERROR(VLOOKUP(C200,JANEIRO!B:H,7,0),"")</f>
        <v>3749.8500000000004</v>
      </c>
      <c r="M200" s="23"/>
    </row>
    <row r="201" spans="2:13">
      <c r="B201" s="22">
        <f t="shared" si="7"/>
        <v>193</v>
      </c>
      <c r="C201" s="22">
        <v>2143</v>
      </c>
      <c r="D201" s="40" t="s">
        <v>120</v>
      </c>
      <c r="E201" s="22" t="str">
        <f>IFERROR(VLOOKUP(C201,SRA!B:I,8,0),"")</f>
        <v>CLT</v>
      </c>
      <c r="F201" s="39" t="s">
        <v>610</v>
      </c>
      <c r="G201" s="22" t="str">
        <f>IFERROR(VLOOKUP(VLOOKUP(C201,SRA!B:F,5,0),FUNÇÃO!A:B,2,0),"")</f>
        <v>OP. DE PROD. IND.</v>
      </c>
      <c r="H201" s="14">
        <f>IFERROR(VLOOKUP(C201,SRA!B:T,18,0),"")</f>
        <v>1621.15</v>
      </c>
      <c r="I201" s="14">
        <f>IFERROR(VLOOKUP(C201,SRA!B:T,19,0),"")</f>
        <v>0</v>
      </c>
      <c r="J201" s="14">
        <f>IFERROR(VLOOKUP(C201,JANEIRO!B:F,3,0),"")</f>
        <v>1621.15</v>
      </c>
      <c r="K201" s="14">
        <f t="shared" si="6"/>
        <v>307.21000000000004</v>
      </c>
      <c r="L201" s="14">
        <f>IFERROR(VLOOKUP(C201,JANEIRO!B:H,7,0),"")</f>
        <v>1313.94</v>
      </c>
      <c r="M201" s="23"/>
    </row>
    <row r="202" spans="2:13">
      <c r="B202" s="22">
        <f t="shared" si="7"/>
        <v>194</v>
      </c>
      <c r="C202" s="22">
        <v>2145</v>
      </c>
      <c r="D202" s="40" t="s">
        <v>121</v>
      </c>
      <c r="E202" s="22" t="str">
        <f>IFERROR(VLOOKUP(C202,SRA!B:I,8,0),"")</f>
        <v>CLT</v>
      </c>
      <c r="F202" s="39" t="s">
        <v>610</v>
      </c>
      <c r="G202" s="22" t="str">
        <f>IFERROR(VLOOKUP(VLOOKUP(C202,SRA!B:F,5,0),FUNÇÃO!A:B,2,0),"")</f>
        <v>OP. DE PROD. IND.</v>
      </c>
      <c r="H202" s="14">
        <f>IFERROR(VLOOKUP(C202,SRA!B:T,18,0),"")</f>
        <v>2772.72</v>
      </c>
      <c r="I202" s="14">
        <f>IFERROR(VLOOKUP(C202,SRA!B:T,19,0),"")</f>
        <v>0</v>
      </c>
      <c r="J202" s="14">
        <f>IFERROR(VLOOKUP(C202,JANEIRO!B:F,3,0),"")</f>
        <v>3048.17</v>
      </c>
      <c r="K202" s="14">
        <f t="shared" si="6"/>
        <v>830.31</v>
      </c>
      <c r="L202" s="14">
        <f>IFERROR(VLOOKUP(C202,JANEIRO!B:H,7,0),"")</f>
        <v>2217.86</v>
      </c>
      <c r="M202" s="23"/>
    </row>
    <row r="203" spans="2:13">
      <c r="B203" s="22">
        <f t="shared" si="7"/>
        <v>195</v>
      </c>
      <c r="C203" s="22">
        <v>2146</v>
      </c>
      <c r="D203" s="40" t="s">
        <v>122</v>
      </c>
      <c r="E203" s="22" t="str">
        <f>IFERROR(VLOOKUP(C203,SRA!B:I,8,0),"")</f>
        <v>CLT</v>
      </c>
      <c r="F203" s="39" t="s">
        <v>610</v>
      </c>
      <c r="G203" s="22" t="str">
        <f>IFERROR(VLOOKUP(VLOOKUP(C203,SRA!B:F,5,0),FUNÇÃO!A:B,2,0),"")</f>
        <v>OP. DE PROD. IND.</v>
      </c>
      <c r="H203" s="14">
        <f>IFERROR(VLOOKUP(C203,SRA!B:T,18,0),"")</f>
        <v>2395.17</v>
      </c>
      <c r="I203" s="14">
        <f>IFERROR(VLOOKUP(C203,SRA!B:T,19,0),"")</f>
        <v>0</v>
      </c>
      <c r="J203" s="14">
        <f>IFERROR(VLOOKUP(C203,JANEIRO!B:F,3,0),"")</f>
        <v>2395.17</v>
      </c>
      <c r="K203" s="14">
        <f t="shared" si="6"/>
        <v>738.07999999999993</v>
      </c>
      <c r="L203" s="14">
        <f>IFERROR(VLOOKUP(C203,JANEIRO!B:H,7,0),"")</f>
        <v>1657.0900000000001</v>
      </c>
      <c r="M203" s="23"/>
    </row>
    <row r="204" spans="2:13">
      <c r="B204" s="22">
        <f t="shared" si="7"/>
        <v>196</v>
      </c>
      <c r="C204" s="22">
        <v>2149</v>
      </c>
      <c r="D204" s="40" t="s">
        <v>123</v>
      </c>
      <c r="E204" s="22" t="str">
        <f>IFERROR(VLOOKUP(C204,SRA!B:I,8,0),"")</f>
        <v>CLT</v>
      </c>
      <c r="F204" s="39" t="s">
        <v>610</v>
      </c>
      <c r="G204" s="22" t="str">
        <f>IFERROR(VLOOKUP(VLOOKUP(C204,SRA!B:F,5,0),FUNÇÃO!A:B,2,0),"")</f>
        <v>OP. DE PROD. IND.</v>
      </c>
      <c r="H204" s="14">
        <f>IFERROR(VLOOKUP(C204,SRA!B:T,18,0),"")</f>
        <v>2395.17</v>
      </c>
      <c r="I204" s="14">
        <f>IFERROR(VLOOKUP(C204,SRA!B:T,19,0),"")</f>
        <v>0</v>
      </c>
      <c r="J204" s="14">
        <f>IFERROR(VLOOKUP(C204,JANEIRO!B:F,3,0),"")</f>
        <v>5036.43</v>
      </c>
      <c r="K204" s="14">
        <f t="shared" ref="K204:K267" si="8">J204-L204</f>
        <v>884.38000000000011</v>
      </c>
      <c r="L204" s="14">
        <f>IFERROR(VLOOKUP(C204,JANEIRO!B:H,7,0),"")</f>
        <v>4152.05</v>
      </c>
      <c r="M204" s="23"/>
    </row>
    <row r="205" spans="2:13">
      <c r="B205" s="22">
        <f t="shared" si="7"/>
        <v>197</v>
      </c>
      <c r="C205" s="22">
        <v>2151</v>
      </c>
      <c r="D205" s="40" t="s">
        <v>124</v>
      </c>
      <c r="E205" s="22" t="str">
        <f>IFERROR(VLOOKUP(C205,SRA!B:I,8,0),"")</f>
        <v>CLT</v>
      </c>
      <c r="F205" s="39" t="s">
        <v>610</v>
      </c>
      <c r="G205" s="22" t="str">
        <f>IFERROR(VLOOKUP(VLOOKUP(C205,SRA!B:F,5,0),FUNÇÃO!A:B,2,0),"")</f>
        <v>OP. PROD. IND. (D</v>
      </c>
      <c r="H205" s="14">
        <f>IFERROR(VLOOKUP(C205,SRA!B:T,18,0),"")</f>
        <v>2498.5099999999998</v>
      </c>
      <c r="I205" s="14">
        <f>IFERROR(VLOOKUP(C205,SRA!B:T,19,0),"")</f>
        <v>0</v>
      </c>
      <c r="J205" s="14">
        <f>IFERROR(VLOOKUP(C205,JANEIRO!B:F,3,0),"")</f>
        <v>2498.52</v>
      </c>
      <c r="K205" s="14">
        <f t="shared" si="8"/>
        <v>418.98</v>
      </c>
      <c r="L205" s="14">
        <f>IFERROR(VLOOKUP(C205,JANEIRO!B:H,7,0),"")</f>
        <v>2079.54</v>
      </c>
      <c r="M205" s="23"/>
    </row>
    <row r="206" spans="2:13">
      <c r="B206" s="22">
        <f t="shared" si="7"/>
        <v>198</v>
      </c>
      <c r="C206" s="22">
        <v>2153</v>
      </c>
      <c r="D206" s="40" t="s">
        <v>125</v>
      </c>
      <c r="E206" s="22" t="str">
        <f>IFERROR(VLOOKUP(C206,SRA!B:I,8,0),"")</f>
        <v>CLT</v>
      </c>
      <c r="F206" s="39" t="s">
        <v>610</v>
      </c>
      <c r="G206" s="22" t="str">
        <f>IFERROR(VLOOKUP(VLOOKUP(C206,SRA!B:F,5,0),FUNÇÃO!A:B,2,0),"")</f>
        <v>OP. DE PROD. IND.</v>
      </c>
      <c r="H206" s="14">
        <f>IFERROR(VLOOKUP(C206,SRA!B:T,18,0),"")</f>
        <v>2911.36</v>
      </c>
      <c r="I206" s="14">
        <f>IFERROR(VLOOKUP(C206,SRA!B:T,19,0),"")</f>
        <v>0</v>
      </c>
      <c r="J206" s="14">
        <f>IFERROR(VLOOKUP(C206,JANEIRO!B:F,3,0),"")</f>
        <v>2911.36</v>
      </c>
      <c r="K206" s="14">
        <f t="shared" si="8"/>
        <v>1248.69</v>
      </c>
      <c r="L206" s="14">
        <f>IFERROR(VLOOKUP(C206,JANEIRO!B:H,7,0),"")</f>
        <v>1662.67</v>
      </c>
      <c r="M206" s="23"/>
    </row>
    <row r="207" spans="2:13">
      <c r="B207" s="22">
        <f t="shared" si="7"/>
        <v>199</v>
      </c>
      <c r="C207" s="22">
        <v>2156</v>
      </c>
      <c r="D207" s="40" t="s">
        <v>126</v>
      </c>
      <c r="E207" s="22" t="str">
        <f>IFERROR(VLOOKUP(C207,SRA!B:I,8,0),"")</f>
        <v>CLT</v>
      </c>
      <c r="F207" s="39" t="s">
        <v>610</v>
      </c>
      <c r="G207" s="22" t="str">
        <f>IFERROR(VLOOKUP(VLOOKUP(C207,SRA!B:F,5,0),FUNÇÃO!A:B,2,0),"")</f>
        <v>TEC. EM ADM. E FI</v>
      </c>
      <c r="H207" s="14">
        <f>IFERROR(VLOOKUP(C207,SRA!B:T,18,0),"")</f>
        <v>2761.12</v>
      </c>
      <c r="I207" s="14">
        <f>IFERROR(VLOOKUP(C207,SRA!B:T,19,0),"")</f>
        <v>0</v>
      </c>
      <c r="J207" s="14">
        <f>IFERROR(VLOOKUP(C207,JANEIRO!B:F,3,0),"")</f>
        <v>2761.12</v>
      </c>
      <c r="K207" s="14">
        <f t="shared" si="8"/>
        <v>1422.28</v>
      </c>
      <c r="L207" s="14">
        <f>IFERROR(VLOOKUP(C207,JANEIRO!B:H,7,0),"")</f>
        <v>1338.84</v>
      </c>
      <c r="M207" s="23"/>
    </row>
    <row r="208" spans="2:13">
      <c r="B208" s="22">
        <f t="shared" ref="B208:B268" si="9">B207+1</f>
        <v>200</v>
      </c>
      <c r="C208" s="22">
        <v>2159</v>
      </c>
      <c r="D208" s="40" t="s">
        <v>127</v>
      </c>
      <c r="E208" s="22" t="str">
        <f>IFERROR(VLOOKUP(C208,SRA!B:I,8,0),"")</f>
        <v>CLT</v>
      </c>
      <c r="F208" s="39" t="s">
        <v>610</v>
      </c>
      <c r="G208" s="22" t="str">
        <f>IFERROR(VLOOKUP(VLOOKUP(C208,SRA!B:F,5,0),FUNÇÃO!A:B,2,0),"")</f>
        <v>TEC. EM ADM. E FI</v>
      </c>
      <c r="H208" s="14">
        <f>IFERROR(VLOOKUP(C208,SRA!B:T,18,0),"")</f>
        <v>5166.95</v>
      </c>
      <c r="I208" s="14">
        <f>IFERROR(VLOOKUP(C208,SRA!B:T,19,0),"")</f>
        <v>0</v>
      </c>
      <c r="J208" s="14">
        <f>IFERROR(VLOOKUP(C208,JANEIRO!B:F,3,0),"")</f>
        <v>5166.95</v>
      </c>
      <c r="K208" s="14">
        <f t="shared" si="8"/>
        <v>1139.0599999999995</v>
      </c>
      <c r="L208" s="14">
        <f>IFERROR(VLOOKUP(C208,JANEIRO!B:H,7,0),"")</f>
        <v>4027.8900000000003</v>
      </c>
      <c r="M208" s="23"/>
    </row>
    <row r="209" spans="2:13">
      <c r="B209" s="22">
        <f t="shared" si="9"/>
        <v>201</v>
      </c>
      <c r="C209" s="22">
        <v>2161</v>
      </c>
      <c r="D209" s="40" t="s">
        <v>128</v>
      </c>
      <c r="E209" s="22" t="str">
        <f>IFERROR(VLOOKUP(C209,SRA!B:I,8,0),"")</f>
        <v>CLT</v>
      </c>
      <c r="F209" s="39" t="s">
        <v>610</v>
      </c>
      <c r="G209" s="22" t="str">
        <f>IFERROR(VLOOKUP(VLOOKUP(C209,SRA!B:F,5,0),FUNÇÃO!A:B,2,0),"")</f>
        <v>OP. PROD. IND. (D</v>
      </c>
      <c r="H209" s="14">
        <f>IFERROR(VLOOKUP(C209,SRA!B:T,18,0),"")</f>
        <v>3836.38</v>
      </c>
      <c r="I209" s="14">
        <f>IFERROR(VLOOKUP(C209,SRA!B:T,19,0),"")</f>
        <v>0</v>
      </c>
      <c r="J209" s="14">
        <f>IFERROR(VLOOKUP(C209,JANEIRO!B:F,3,0),"")</f>
        <v>8042.57</v>
      </c>
      <c r="K209" s="14">
        <f t="shared" si="8"/>
        <v>2386.5999999999995</v>
      </c>
      <c r="L209" s="14">
        <f>IFERROR(VLOOKUP(C209,JANEIRO!B:H,7,0),"")</f>
        <v>5655.97</v>
      </c>
      <c r="M209" s="23"/>
    </row>
    <row r="210" spans="2:13">
      <c r="B210" s="22">
        <f t="shared" si="9"/>
        <v>202</v>
      </c>
      <c r="C210" s="22">
        <v>2181</v>
      </c>
      <c r="D210" s="40" t="s">
        <v>129</v>
      </c>
      <c r="E210" s="22" t="str">
        <f>IFERROR(VLOOKUP(C210,SRA!B:I,8,0),"")</f>
        <v>CLT</v>
      </c>
      <c r="F210" s="39" t="s">
        <v>610</v>
      </c>
      <c r="G210" s="22" t="str">
        <f>IFERROR(VLOOKUP(VLOOKUP(C210,SRA!B:F,5,0),FUNÇÃO!A:B,2,0),"")</f>
        <v>FARMACEUTICO IND</v>
      </c>
      <c r="H210" s="14">
        <f>IFERROR(VLOOKUP(C210,SRA!B:T,18,0),"")</f>
        <v>9432.44</v>
      </c>
      <c r="I210" s="14">
        <f>IFERROR(VLOOKUP(C210,SRA!B:T,19,0),"")</f>
        <v>0</v>
      </c>
      <c r="J210" s="14">
        <f>IFERROR(VLOOKUP(C210,JANEIRO!B:F,3,0),"")</f>
        <v>9432.44</v>
      </c>
      <c r="K210" s="14">
        <f t="shared" si="8"/>
        <v>3939.63</v>
      </c>
      <c r="L210" s="14">
        <f>IFERROR(VLOOKUP(C210,JANEIRO!B:H,7,0),"")</f>
        <v>5492.81</v>
      </c>
      <c r="M210" s="23"/>
    </row>
    <row r="211" spans="2:13">
      <c r="B211" s="22">
        <f t="shared" si="9"/>
        <v>203</v>
      </c>
      <c r="C211" s="22">
        <v>2330</v>
      </c>
      <c r="D211" s="40" t="s">
        <v>136</v>
      </c>
      <c r="E211" s="22" t="str">
        <f>IFERROR(VLOOKUP(C211,SRA!B:I,8,0),"")</f>
        <v>CLT</v>
      </c>
      <c r="F211" s="39" t="s">
        <v>610</v>
      </c>
      <c r="G211" s="22" t="str">
        <f>IFERROR(VLOOKUP(VLOOKUP(C211,SRA!B:F,5,0),FUNÇÃO!A:B,2,0),"")</f>
        <v>ANALISTA INFORMAT</v>
      </c>
      <c r="H211" s="14">
        <f>IFERROR(VLOOKUP(C211,SRA!B:T,18,0),"")</f>
        <v>3764.06</v>
      </c>
      <c r="I211" s="14">
        <f>IFERROR(VLOOKUP(C211,SRA!B:T,19,0),"")</f>
        <v>708.95</v>
      </c>
      <c r="J211" s="14">
        <f>IFERROR(VLOOKUP(C211,JANEIRO!B:F,3,0),"")</f>
        <v>4748.01</v>
      </c>
      <c r="K211" s="14">
        <f t="shared" si="8"/>
        <v>836.82999999999993</v>
      </c>
      <c r="L211" s="14">
        <f>IFERROR(VLOOKUP(C211,JANEIRO!B:H,7,0),"")</f>
        <v>3911.1800000000003</v>
      </c>
      <c r="M211" s="23"/>
    </row>
    <row r="212" spans="2:13">
      <c r="B212" s="22">
        <f t="shared" si="9"/>
        <v>204</v>
      </c>
      <c r="C212" s="22">
        <v>2337</v>
      </c>
      <c r="D212" s="40" t="s">
        <v>137</v>
      </c>
      <c r="E212" s="22" t="str">
        <f>IFERROR(VLOOKUP(C212,SRA!B:I,8,0),"")</f>
        <v>CLT</v>
      </c>
      <c r="F212" s="39" t="s">
        <v>610</v>
      </c>
      <c r="G212" s="22" t="str">
        <f>IFERROR(VLOOKUP(VLOOKUP(C212,SRA!B:F,5,0),FUNÇÃO!A:B,2,0),"")</f>
        <v>FARMACEUTICO IND</v>
      </c>
      <c r="H212" s="14">
        <f>IFERROR(VLOOKUP(C212,SRA!B:T,18,0),"")</f>
        <v>4656.5600000000004</v>
      </c>
      <c r="I212" s="14">
        <f>IFERROR(VLOOKUP(C212,SRA!B:T,19,0),"")</f>
        <v>0</v>
      </c>
      <c r="J212" s="14">
        <f>IFERROR(VLOOKUP(C212,JANEIRO!B:F,3,0),"")</f>
        <v>4656.5600000000004</v>
      </c>
      <c r="K212" s="14">
        <f t="shared" si="8"/>
        <v>1465.5500000000002</v>
      </c>
      <c r="L212" s="14">
        <f>IFERROR(VLOOKUP(C212,JANEIRO!B:H,7,0),"")</f>
        <v>3191.01</v>
      </c>
      <c r="M212" s="23"/>
    </row>
    <row r="213" spans="2:13">
      <c r="B213" s="22">
        <f t="shared" si="9"/>
        <v>205</v>
      </c>
      <c r="C213" s="22">
        <v>2339</v>
      </c>
      <c r="D213" s="40" t="s">
        <v>138</v>
      </c>
      <c r="E213" s="22" t="str">
        <f>IFERROR(VLOOKUP(C213,SRA!B:I,8,0),"")</f>
        <v>CLT</v>
      </c>
      <c r="F213" s="39" t="s">
        <v>610</v>
      </c>
      <c r="G213" s="22" t="str">
        <f>IFERROR(VLOOKUP(VLOOKUP(C213,SRA!B:F,5,0),FUNÇÃO!A:B,2,0),"")</f>
        <v>FARMACEUTICO IND</v>
      </c>
      <c r="H213" s="14">
        <f>IFERROR(VLOOKUP(C213,SRA!B:T,18,0),"")</f>
        <v>7707.97</v>
      </c>
      <c r="I213" s="14">
        <f>IFERROR(VLOOKUP(C213,SRA!B:T,19,0),"")</f>
        <v>0</v>
      </c>
      <c r="J213" s="14">
        <f>IFERROR(VLOOKUP(C213,JANEIRO!B:F,3,0),"")</f>
        <v>7707.97</v>
      </c>
      <c r="K213" s="14">
        <f t="shared" si="8"/>
        <v>2008.6600000000008</v>
      </c>
      <c r="L213" s="14">
        <f>IFERROR(VLOOKUP(C213,JANEIRO!B:H,7,0),"")</f>
        <v>5699.3099999999995</v>
      </c>
      <c r="M213" s="23"/>
    </row>
    <row r="214" spans="2:13">
      <c r="B214" s="22">
        <f t="shared" si="9"/>
        <v>206</v>
      </c>
      <c r="C214" s="22">
        <v>2342</v>
      </c>
      <c r="D214" s="40" t="s">
        <v>139</v>
      </c>
      <c r="E214" s="22" t="str">
        <f>IFERROR(VLOOKUP(C214,SRA!B:I,8,0),"")</f>
        <v>CLT</v>
      </c>
      <c r="F214" s="39" t="s">
        <v>610</v>
      </c>
      <c r="G214" s="22" t="str">
        <f>IFERROR(VLOOKUP(VLOOKUP(C214,SRA!B:F,5,0),FUNÇÃO!A:B,2,0),"")</f>
        <v>FARMACEUTICO IND</v>
      </c>
      <c r="H214" s="14">
        <f>IFERROR(VLOOKUP(C214,SRA!B:T,18,0),"")</f>
        <v>4656.5600000000004</v>
      </c>
      <c r="I214" s="14">
        <f>IFERROR(VLOOKUP(C214,SRA!B:T,19,0),"")</f>
        <v>1993.92</v>
      </c>
      <c r="J214" s="14">
        <f>IFERROR(VLOOKUP(C214,JANEIRO!B:F,3,0),"")</f>
        <v>10450.48</v>
      </c>
      <c r="K214" s="14">
        <f t="shared" si="8"/>
        <v>3210.2299999999996</v>
      </c>
      <c r="L214" s="14">
        <f>IFERROR(VLOOKUP(C214,JANEIRO!B:H,7,0),"")</f>
        <v>7240.25</v>
      </c>
      <c r="M214" s="23"/>
    </row>
    <row r="215" spans="2:13">
      <c r="B215" s="22">
        <f t="shared" si="9"/>
        <v>207</v>
      </c>
      <c r="C215" s="22">
        <v>2343</v>
      </c>
      <c r="D215" s="40" t="s">
        <v>140</v>
      </c>
      <c r="E215" s="22" t="str">
        <f>IFERROR(VLOOKUP(C215,SRA!B:I,8,0),"")</f>
        <v>CLT</v>
      </c>
      <c r="F215" s="39" t="s">
        <v>610</v>
      </c>
      <c r="G215" s="22" t="str">
        <f>IFERROR(VLOOKUP(VLOOKUP(C215,SRA!B:F,5,0),FUNÇÃO!A:B,2,0),"")</f>
        <v>FARMACEUTICO IND</v>
      </c>
      <c r="H215" s="14">
        <f>IFERROR(VLOOKUP(C215,SRA!B:T,18,0),"")</f>
        <v>7707.97</v>
      </c>
      <c r="I215" s="14">
        <f>IFERROR(VLOOKUP(C215,SRA!B:T,19,0),"")</f>
        <v>0</v>
      </c>
      <c r="J215" s="14">
        <f>IFERROR(VLOOKUP(C215,JANEIRO!B:F,3,0),"")</f>
        <v>7707.97</v>
      </c>
      <c r="K215" s="14">
        <f t="shared" si="8"/>
        <v>1807.0299999999997</v>
      </c>
      <c r="L215" s="14">
        <f>IFERROR(VLOOKUP(C215,JANEIRO!B:H,7,0),"")</f>
        <v>5900.9400000000005</v>
      </c>
      <c r="M215" s="23"/>
    </row>
    <row r="216" spans="2:13">
      <c r="B216" s="22">
        <f t="shared" si="9"/>
        <v>208</v>
      </c>
      <c r="C216" s="22">
        <v>2344</v>
      </c>
      <c r="D216" s="40" t="s">
        <v>141</v>
      </c>
      <c r="E216" s="22" t="str">
        <f>IFERROR(VLOOKUP(C216,SRA!B:I,8,0),"")</f>
        <v>CLT</v>
      </c>
      <c r="F216" s="39" t="s">
        <v>628</v>
      </c>
      <c r="G216" s="22" t="str">
        <f>IFERROR(VLOOKUP(VLOOKUP(C216,SRA!B:F,5,0),FUNÇÃO!A:B,2,0),"")</f>
        <v>ANALISTA QUALI IN</v>
      </c>
      <c r="H216" s="14">
        <f>IFERROR(VLOOKUP(C216,SRA!B:T,18,0),"")</f>
        <v>4656.5600000000004</v>
      </c>
      <c r="I216" s="14">
        <f>IFERROR(VLOOKUP(C216,SRA!B:T,19,0),"")</f>
        <v>5739.47</v>
      </c>
      <c r="J216" s="14">
        <f>IFERROR(VLOOKUP(C216,JANEIRO!B:F,3,0),"")</f>
        <v>17534.82</v>
      </c>
      <c r="K216" s="14">
        <f t="shared" si="8"/>
        <v>14658.26</v>
      </c>
      <c r="L216" s="14">
        <f>IFERROR(VLOOKUP(C216,JANEIRO!B:H,7,0),"")</f>
        <v>2876.56</v>
      </c>
      <c r="M216" s="23"/>
    </row>
    <row r="217" spans="2:13">
      <c r="B217" s="22">
        <f t="shared" si="9"/>
        <v>209</v>
      </c>
      <c r="C217" s="22">
        <v>2351</v>
      </c>
      <c r="D217" s="40" t="s">
        <v>142</v>
      </c>
      <c r="E217" s="22" t="str">
        <f>IFERROR(VLOOKUP(C217,SRA!B:I,8,0),"")</f>
        <v>CLT</v>
      </c>
      <c r="F217" s="39" t="s">
        <v>610</v>
      </c>
      <c r="G217" s="22" t="str">
        <f>IFERROR(VLOOKUP(VLOOKUP(C217,SRA!B:F,5,0),FUNÇÃO!A:B,2,0),"")</f>
        <v>OP. DE PROD. IND.</v>
      </c>
      <c r="H217" s="14">
        <f>IFERROR(VLOOKUP(C217,SRA!B:T,18,0),"")</f>
        <v>1333.73</v>
      </c>
      <c r="I217" s="14">
        <f>IFERROR(VLOOKUP(C217,SRA!B:T,19,0),"")</f>
        <v>0</v>
      </c>
      <c r="J217" s="14">
        <f>IFERROR(VLOOKUP(C217,JANEIRO!B:F,3,0),"")</f>
        <v>1333.73</v>
      </c>
      <c r="K217" s="14">
        <f t="shared" si="8"/>
        <v>755.38</v>
      </c>
      <c r="L217" s="14">
        <f>IFERROR(VLOOKUP(C217,JANEIRO!B:H,7,0),"")</f>
        <v>578.35</v>
      </c>
      <c r="M217" s="23"/>
    </row>
    <row r="218" spans="2:13">
      <c r="B218" s="22">
        <f t="shared" si="9"/>
        <v>210</v>
      </c>
      <c r="C218" s="22">
        <v>2363</v>
      </c>
      <c r="D218" s="40" t="s">
        <v>143</v>
      </c>
      <c r="E218" s="22" t="str">
        <f>IFERROR(VLOOKUP(C218,SRA!B:I,8,0),"")</f>
        <v>CLT</v>
      </c>
      <c r="F218" s="39" t="s">
        <v>610</v>
      </c>
      <c r="G218" s="22" t="str">
        <f>IFERROR(VLOOKUP(VLOOKUP(C218,SRA!B:F,5,0),FUNÇÃO!A:B,2,0),"")</f>
        <v>OP. DE PROD. IND.</v>
      </c>
      <c r="H218" s="14">
        <f>IFERROR(VLOOKUP(C218,SRA!B:T,18,0),"")</f>
        <v>1470.45</v>
      </c>
      <c r="I218" s="14">
        <f>IFERROR(VLOOKUP(C218,SRA!B:T,19,0),"")</f>
        <v>0</v>
      </c>
      <c r="J218" s="14">
        <f>IFERROR(VLOOKUP(C218,JANEIRO!B:F,3,0),"")</f>
        <v>2940.91</v>
      </c>
      <c r="K218" s="14">
        <f t="shared" si="8"/>
        <v>453.78999999999996</v>
      </c>
      <c r="L218" s="14">
        <f>IFERROR(VLOOKUP(C218,JANEIRO!B:H,7,0),"")</f>
        <v>2487.12</v>
      </c>
      <c r="M218" s="23"/>
    </row>
    <row r="219" spans="2:13">
      <c r="B219" s="22">
        <f t="shared" si="9"/>
        <v>211</v>
      </c>
      <c r="C219" s="22">
        <v>2367</v>
      </c>
      <c r="D219" s="40" t="s">
        <v>144</v>
      </c>
      <c r="E219" s="22" t="str">
        <f>IFERROR(VLOOKUP(C219,SRA!B:I,8,0),"")</f>
        <v>CLT</v>
      </c>
      <c r="F219" s="39" t="s">
        <v>610</v>
      </c>
      <c r="G219" s="22" t="str">
        <f>IFERROR(VLOOKUP(VLOOKUP(C219,SRA!B:F,5,0),FUNÇÃO!A:B,2,0),"")</f>
        <v>TEC.EM QUALIDADE</v>
      </c>
      <c r="H219" s="14">
        <f>IFERROR(VLOOKUP(C219,SRA!B:T,18,0),"")</f>
        <v>1537.47</v>
      </c>
      <c r="I219" s="14">
        <f>IFERROR(VLOOKUP(C219,SRA!B:T,19,0),"")</f>
        <v>0</v>
      </c>
      <c r="J219" s="14">
        <f>IFERROR(VLOOKUP(C219,JANEIRO!B:F,3,0),"")</f>
        <v>1537.47</v>
      </c>
      <c r="K219" s="14">
        <f t="shared" si="8"/>
        <v>760.21</v>
      </c>
      <c r="L219" s="14">
        <f>IFERROR(VLOOKUP(C219,JANEIRO!B:H,7,0),"")</f>
        <v>777.26</v>
      </c>
      <c r="M219" s="23"/>
    </row>
    <row r="220" spans="2:13">
      <c r="B220" s="22">
        <f t="shared" si="9"/>
        <v>212</v>
      </c>
      <c r="C220" s="22">
        <v>2371</v>
      </c>
      <c r="D220" s="40" t="s">
        <v>145</v>
      </c>
      <c r="E220" s="22" t="str">
        <f>IFERROR(VLOOKUP(C220,SRA!B:I,8,0),"")</f>
        <v>CLT</v>
      </c>
      <c r="F220" s="39" t="s">
        <v>610</v>
      </c>
      <c r="G220" s="22" t="str">
        <f>IFERROR(VLOOKUP(VLOOKUP(C220,SRA!B:F,5,0),FUNÇÃO!A:B,2,0),"")</f>
        <v>TEC EM SEG DO TRA</v>
      </c>
      <c r="H220" s="14">
        <f>IFERROR(VLOOKUP(C220,SRA!B:T,18,0),"")</f>
        <v>1962.27</v>
      </c>
      <c r="I220" s="14">
        <f>IFERROR(VLOOKUP(C220,SRA!B:T,19,0),"")</f>
        <v>0</v>
      </c>
      <c r="J220" s="14">
        <f>IFERROR(VLOOKUP(C220,JANEIRO!B:F,3,0),"")</f>
        <v>1962.27</v>
      </c>
      <c r="K220" s="14">
        <f t="shared" si="8"/>
        <v>989.5</v>
      </c>
      <c r="L220" s="14">
        <f>IFERROR(VLOOKUP(C220,JANEIRO!B:H,7,0),"")</f>
        <v>972.77</v>
      </c>
      <c r="M220" s="23"/>
    </row>
    <row r="221" spans="2:13">
      <c r="B221" s="22">
        <f t="shared" si="9"/>
        <v>213</v>
      </c>
      <c r="C221" s="22">
        <v>2382</v>
      </c>
      <c r="D221" s="40" t="s">
        <v>146</v>
      </c>
      <c r="E221" s="22" t="str">
        <f>IFERROR(VLOOKUP(C221,SRA!B:I,8,0),"")</f>
        <v>CLT</v>
      </c>
      <c r="F221" s="39" t="s">
        <v>610</v>
      </c>
      <c r="G221" s="22" t="str">
        <f>IFERROR(VLOOKUP(VLOOKUP(C221,SRA!B:F,5,0),FUNÇÃO!A:B,2,0),"")</f>
        <v>FARMACEUTICO IND</v>
      </c>
      <c r="H221" s="14">
        <f>IFERROR(VLOOKUP(C221,SRA!B:T,18,0),"")</f>
        <v>4656.5600000000004</v>
      </c>
      <c r="I221" s="14">
        <f>IFERROR(VLOOKUP(C221,SRA!B:T,19,0),"")</f>
        <v>5739.47</v>
      </c>
      <c r="J221" s="14">
        <f>IFERROR(VLOOKUP(C221,JANEIRO!B:F,3,0),"")</f>
        <v>10396.030000000001</v>
      </c>
      <c r="K221" s="14">
        <f t="shared" si="8"/>
        <v>2540.8199999999997</v>
      </c>
      <c r="L221" s="14">
        <f>IFERROR(VLOOKUP(C221,JANEIRO!B:H,7,0),"")</f>
        <v>7855.2100000000009</v>
      </c>
      <c r="M221" s="23"/>
    </row>
    <row r="222" spans="2:13">
      <c r="B222" s="22">
        <f t="shared" si="9"/>
        <v>214</v>
      </c>
      <c r="C222" s="22">
        <v>2384</v>
      </c>
      <c r="D222" s="40" t="s">
        <v>147</v>
      </c>
      <c r="E222" s="22" t="str">
        <f>IFERROR(VLOOKUP(C222,SRA!B:I,8,0),"")</f>
        <v>CLT</v>
      </c>
      <c r="F222" s="39" t="s">
        <v>610</v>
      </c>
      <c r="G222" s="22" t="str">
        <f>IFERROR(VLOOKUP(VLOOKUP(C222,SRA!B:F,5,0),FUNÇÃO!A:B,2,0),"")</f>
        <v>TEC.EM QUALIDADE</v>
      </c>
      <c r="H222" s="14">
        <f>IFERROR(VLOOKUP(C222,SRA!B:T,18,0),"")</f>
        <v>1537.47</v>
      </c>
      <c r="I222" s="14">
        <f>IFERROR(VLOOKUP(C222,SRA!B:T,19,0),"")</f>
        <v>0</v>
      </c>
      <c r="J222" s="14">
        <f>IFERROR(VLOOKUP(C222,JANEIRO!B:F,3,0),"")</f>
        <v>3448.92</v>
      </c>
      <c r="K222" s="14">
        <f t="shared" si="8"/>
        <v>671.52000000000044</v>
      </c>
      <c r="L222" s="14">
        <f>IFERROR(VLOOKUP(C222,JANEIRO!B:H,7,0),"")</f>
        <v>2777.3999999999996</v>
      </c>
      <c r="M222" s="23"/>
    </row>
    <row r="223" spans="2:13">
      <c r="B223" s="22">
        <f t="shared" si="9"/>
        <v>215</v>
      </c>
      <c r="C223" s="22">
        <v>2392</v>
      </c>
      <c r="D223" s="40" t="s">
        <v>148</v>
      </c>
      <c r="E223" s="22" t="str">
        <f>IFERROR(VLOOKUP(C223,SRA!B:I,8,0),"")</f>
        <v>CLT</v>
      </c>
      <c r="F223" s="39" t="s">
        <v>610</v>
      </c>
      <c r="G223" s="22" t="str">
        <f>IFERROR(VLOOKUP(VLOOKUP(C223,SRA!B:F,5,0),FUNÇÃO!A:B,2,0),"")</f>
        <v>TEC UTI TRA EFLUE</v>
      </c>
      <c r="H223" s="14">
        <f>IFERROR(VLOOKUP(C223,SRA!B:T,18,0),"")</f>
        <v>1537.47</v>
      </c>
      <c r="I223" s="14">
        <f>IFERROR(VLOOKUP(C223,SRA!B:T,19,0),"")</f>
        <v>1993.92</v>
      </c>
      <c r="J223" s="14">
        <f>IFERROR(VLOOKUP(C223,JANEIRO!B:F,3,0),"")</f>
        <v>3801.69</v>
      </c>
      <c r="K223" s="14">
        <f t="shared" si="8"/>
        <v>1418.73</v>
      </c>
      <c r="L223" s="14">
        <f>IFERROR(VLOOKUP(C223,JANEIRO!B:H,7,0),"")</f>
        <v>2382.96</v>
      </c>
      <c r="M223" s="23"/>
    </row>
    <row r="224" spans="2:13">
      <c r="B224" s="22">
        <f t="shared" si="9"/>
        <v>216</v>
      </c>
      <c r="C224" s="22">
        <v>2403</v>
      </c>
      <c r="D224" s="40" t="s">
        <v>149</v>
      </c>
      <c r="E224" s="22" t="str">
        <f>IFERROR(VLOOKUP(C224,SRA!B:I,8,0),"")</f>
        <v>CLT</v>
      </c>
      <c r="F224" s="39" t="s">
        <v>611</v>
      </c>
      <c r="G224" s="22" t="str">
        <f>IFERROR(VLOOKUP(VLOOKUP(C224,SRA!B:F,5,0),FUNÇÃO!A:B,2,0),"")</f>
        <v>OP. DE PROD. IND.</v>
      </c>
      <c r="H224" s="14">
        <f>IFERROR(VLOOKUP(C224,SRA!B:T,18,0),"")</f>
        <v>1543.95</v>
      </c>
      <c r="I224" s="14">
        <f>IFERROR(VLOOKUP(C224,SRA!B:T,19,0),"")</f>
        <v>0</v>
      </c>
      <c r="J224" s="14">
        <f>IFERROR(VLOOKUP(C224,JANEIRO!B:F,3,0),"")</f>
        <v>1199.93</v>
      </c>
      <c r="K224" s="14">
        <f t="shared" si="8"/>
        <v>1199.93</v>
      </c>
      <c r="L224" s="14">
        <f>IFERROR(VLOOKUP(C224,JANEIRO!B:H,7,0),"")</f>
        <v>0</v>
      </c>
      <c r="M224" s="23"/>
    </row>
    <row r="225" spans="2:13">
      <c r="B225" s="22">
        <f t="shared" si="9"/>
        <v>217</v>
      </c>
      <c r="C225" s="22">
        <v>2406</v>
      </c>
      <c r="D225" s="40" t="s">
        <v>150</v>
      </c>
      <c r="E225" s="22" t="str">
        <f>IFERROR(VLOOKUP(C225,SRA!B:I,8,0),"")</f>
        <v>CLT</v>
      </c>
      <c r="F225" s="39" t="s">
        <v>610</v>
      </c>
      <c r="G225" s="22" t="str">
        <f>IFERROR(VLOOKUP(VLOOKUP(C225,SRA!B:F,5,0),FUNÇÃO!A:B,2,0),"")</f>
        <v>OP. DE PROD. IND.</v>
      </c>
      <c r="H225" s="14">
        <f>IFERROR(VLOOKUP(C225,SRA!B:T,18,0),"")</f>
        <v>1209.72</v>
      </c>
      <c r="I225" s="14">
        <f>IFERROR(VLOOKUP(C225,SRA!B:T,19,0),"")</f>
        <v>0</v>
      </c>
      <c r="J225" s="14">
        <f>IFERROR(VLOOKUP(C225,JANEIRO!B:F,3,0),"")</f>
        <v>1209.72</v>
      </c>
      <c r="K225" s="14">
        <f t="shared" si="8"/>
        <v>538.29</v>
      </c>
      <c r="L225" s="14">
        <f>IFERROR(VLOOKUP(C225,JANEIRO!B:H,7,0),"")</f>
        <v>671.43000000000006</v>
      </c>
      <c r="M225" s="23"/>
    </row>
    <row r="226" spans="2:13">
      <c r="B226" s="22">
        <f t="shared" si="9"/>
        <v>218</v>
      </c>
      <c r="C226" s="22">
        <v>2414</v>
      </c>
      <c r="D226" s="40" t="s">
        <v>151</v>
      </c>
      <c r="E226" s="22" t="str">
        <f>IFERROR(VLOOKUP(C226,SRA!B:I,8,0),"")</f>
        <v>CLT</v>
      </c>
      <c r="F226" s="39" t="s">
        <v>610</v>
      </c>
      <c r="G226" s="22" t="str">
        <f>IFERROR(VLOOKUP(VLOOKUP(C226,SRA!B:F,5,0),FUNÇÃO!A:B,2,0),"")</f>
        <v>OP. DE PROD. IND.</v>
      </c>
      <c r="H226" s="14">
        <f>IFERROR(VLOOKUP(C226,SRA!B:T,18,0),"")</f>
        <v>1097.25</v>
      </c>
      <c r="I226" s="14">
        <f>IFERROR(VLOOKUP(C226,SRA!B:T,19,0),"")</f>
        <v>0</v>
      </c>
      <c r="J226" s="14">
        <f>IFERROR(VLOOKUP(C226,JANEIRO!B:F,3,0),"")</f>
        <v>1100</v>
      </c>
      <c r="K226" s="14">
        <f t="shared" si="8"/>
        <v>348.18000000000006</v>
      </c>
      <c r="L226" s="14">
        <f>IFERROR(VLOOKUP(C226,JANEIRO!B:H,7,0),"")</f>
        <v>751.81999999999994</v>
      </c>
      <c r="M226" s="23"/>
    </row>
    <row r="227" spans="2:13">
      <c r="B227" s="22">
        <f t="shared" si="9"/>
        <v>219</v>
      </c>
      <c r="C227" s="22">
        <v>2415</v>
      </c>
      <c r="D227" s="40" t="s">
        <v>152</v>
      </c>
      <c r="E227" s="22" t="str">
        <f>IFERROR(VLOOKUP(C227,SRA!B:I,8,0),"")</f>
        <v>CLT</v>
      </c>
      <c r="F227" s="39" t="s">
        <v>610</v>
      </c>
      <c r="G227" s="22" t="str">
        <f>IFERROR(VLOOKUP(VLOOKUP(C227,SRA!B:F,5,0),FUNÇÃO!A:B,2,0),"")</f>
        <v>FARMACEUTICO IND</v>
      </c>
      <c r="H227" s="14">
        <f>IFERROR(VLOOKUP(C227,SRA!B:T,18,0),"")</f>
        <v>4656.5600000000004</v>
      </c>
      <c r="I227" s="14">
        <f>IFERROR(VLOOKUP(C227,SRA!B:T,19,0),"")</f>
        <v>5739.47</v>
      </c>
      <c r="J227" s="14">
        <f>IFERROR(VLOOKUP(C227,JANEIRO!B:F,3,0),"")</f>
        <v>10396.030000000001</v>
      </c>
      <c r="K227" s="14">
        <f t="shared" si="8"/>
        <v>2540.8199999999997</v>
      </c>
      <c r="L227" s="14">
        <f>IFERROR(VLOOKUP(C227,JANEIRO!B:H,7,0),"")</f>
        <v>7855.2100000000009</v>
      </c>
      <c r="M227" s="23"/>
    </row>
    <row r="228" spans="2:13">
      <c r="B228" s="22">
        <f t="shared" si="9"/>
        <v>220</v>
      </c>
      <c r="C228" s="22">
        <v>2417</v>
      </c>
      <c r="D228" s="40" t="s">
        <v>153</v>
      </c>
      <c r="E228" s="22" t="str">
        <f>IFERROR(VLOOKUP(C228,SRA!B:I,8,0),"")</f>
        <v>CLT</v>
      </c>
      <c r="F228" s="39" t="s">
        <v>628</v>
      </c>
      <c r="G228" s="22" t="str">
        <f>IFERROR(VLOOKUP(VLOOKUP(C228,SRA!B:F,5,0),FUNÇÃO!A:B,2,0),"")</f>
        <v>OP. DE PROD. IND.</v>
      </c>
      <c r="H228" s="14">
        <f>IFERROR(VLOOKUP(C228,SRA!B:T,18,0),"")</f>
        <v>1333.73</v>
      </c>
      <c r="I228" s="14">
        <f>IFERROR(VLOOKUP(C228,SRA!B:T,19,0),"")</f>
        <v>0</v>
      </c>
      <c r="J228" s="14">
        <f>IFERROR(VLOOKUP(C228,JANEIRO!B:F,3,0),"")</f>
        <v>1878.09</v>
      </c>
      <c r="K228" s="14">
        <f t="shared" si="8"/>
        <v>1878.09</v>
      </c>
      <c r="L228" s="14">
        <f>IFERROR(VLOOKUP(C228,JANEIRO!B:H,7,0),"")</f>
        <v>0</v>
      </c>
      <c r="M228" s="23"/>
    </row>
    <row r="229" spans="2:13">
      <c r="B229" s="22">
        <f t="shared" si="9"/>
        <v>221</v>
      </c>
      <c r="C229" s="22">
        <v>2420</v>
      </c>
      <c r="D229" s="40" t="s">
        <v>154</v>
      </c>
      <c r="E229" s="22" t="str">
        <f>IFERROR(VLOOKUP(C229,SRA!B:I,8,0),"")</f>
        <v>CLT</v>
      </c>
      <c r="F229" s="39" t="s">
        <v>610</v>
      </c>
      <c r="G229" s="22" t="str">
        <f>IFERROR(VLOOKUP(VLOOKUP(C229,SRA!B:F,5,0),FUNÇÃO!A:B,2,0),"")</f>
        <v>FARMACEUTICO IND</v>
      </c>
      <c r="H229" s="14">
        <f>IFERROR(VLOOKUP(C229,SRA!B:T,18,0),"")</f>
        <v>4656.5600000000004</v>
      </c>
      <c r="I229" s="14">
        <f>IFERROR(VLOOKUP(C229,SRA!B:T,19,0),"")</f>
        <v>5739.47</v>
      </c>
      <c r="J229" s="14">
        <f>IFERROR(VLOOKUP(C229,JANEIRO!B:F,3,0),"")</f>
        <v>10666.33</v>
      </c>
      <c r="K229" s="14">
        <f t="shared" si="8"/>
        <v>2510.8799999999992</v>
      </c>
      <c r="L229" s="14">
        <f>IFERROR(VLOOKUP(C229,JANEIRO!B:H,7,0),"")</f>
        <v>8155.4500000000007</v>
      </c>
      <c r="M229" s="23"/>
    </row>
    <row r="230" spans="2:13">
      <c r="B230" s="22">
        <f t="shared" si="9"/>
        <v>222</v>
      </c>
      <c r="C230" s="22">
        <v>2421</v>
      </c>
      <c r="D230" s="40" t="s">
        <v>155</v>
      </c>
      <c r="E230" s="22" t="str">
        <f>IFERROR(VLOOKUP(C230,SRA!B:I,8,0),"")</f>
        <v>CLT</v>
      </c>
      <c r="F230" s="39" t="s">
        <v>628</v>
      </c>
      <c r="G230" s="22" t="str">
        <f>IFERROR(VLOOKUP(VLOOKUP(C230,SRA!B:F,5,0),FUNÇÃO!A:B,2,0),"")</f>
        <v>ANALISTA EM RH</v>
      </c>
      <c r="H230" s="14">
        <f>IFERROR(VLOOKUP(C230,SRA!B:T,18,0),"")</f>
        <v>2949.24</v>
      </c>
      <c r="I230" s="14">
        <f>IFERROR(VLOOKUP(C230,SRA!B:T,19,0),"")</f>
        <v>1993.92</v>
      </c>
      <c r="J230" s="14">
        <f>IFERROR(VLOOKUP(C230,JANEIRO!B:F,3,0),"")</f>
        <v>7045.1</v>
      </c>
      <c r="K230" s="14">
        <f t="shared" si="8"/>
        <v>7045.1</v>
      </c>
      <c r="L230" s="14">
        <f>IFERROR(VLOOKUP(C230,JANEIRO!B:H,7,0),"")</f>
        <v>0</v>
      </c>
      <c r="M230" s="23"/>
    </row>
    <row r="231" spans="2:13">
      <c r="B231" s="22">
        <f t="shared" si="9"/>
        <v>223</v>
      </c>
      <c r="C231" s="22">
        <v>2437</v>
      </c>
      <c r="D231" s="40" t="s">
        <v>156</v>
      </c>
      <c r="E231" s="22" t="str">
        <f>IFERROR(VLOOKUP(C231,SRA!B:I,8,0),"")</f>
        <v>CLT</v>
      </c>
      <c r="F231" s="39" t="s">
        <v>610</v>
      </c>
      <c r="G231" s="22" t="str">
        <f>IFERROR(VLOOKUP(VLOOKUP(C231,SRA!B:F,5,0),FUNÇÃO!A:B,2,0),"")</f>
        <v>TEC.EM QUALIDADE</v>
      </c>
      <c r="H231" s="14">
        <f>IFERROR(VLOOKUP(C231,SRA!B:T,18,0),"")</f>
        <v>1537.47</v>
      </c>
      <c r="I231" s="14">
        <f>IFERROR(VLOOKUP(C231,SRA!B:T,19,0),"")</f>
        <v>0</v>
      </c>
      <c r="J231" s="14">
        <f>IFERROR(VLOOKUP(C231,JANEIRO!B:F,3,0),"")</f>
        <v>1537.47</v>
      </c>
      <c r="K231" s="14">
        <f t="shared" si="8"/>
        <v>360.54999999999995</v>
      </c>
      <c r="L231" s="14">
        <f>IFERROR(VLOOKUP(C231,JANEIRO!B:H,7,0),"")</f>
        <v>1176.92</v>
      </c>
      <c r="M231" s="23"/>
    </row>
    <row r="232" spans="2:13">
      <c r="B232" s="22">
        <f t="shared" si="9"/>
        <v>224</v>
      </c>
      <c r="C232" s="22">
        <v>2440</v>
      </c>
      <c r="D232" s="40" t="s">
        <v>157</v>
      </c>
      <c r="E232" s="22" t="str">
        <f>IFERROR(VLOOKUP(C232,SRA!B:I,8,0),"")</f>
        <v>CLT</v>
      </c>
      <c r="F232" s="39" t="s">
        <v>610</v>
      </c>
      <c r="G232" s="22" t="str">
        <f>IFERROR(VLOOKUP(VLOOKUP(C232,SRA!B:F,5,0),FUNÇÃO!A:B,2,0),"")</f>
        <v>OP. DE PROD. IND.</v>
      </c>
      <c r="H232" s="14">
        <f>IFERROR(VLOOKUP(C232,SRA!B:T,18,0),"")</f>
        <v>1333.73</v>
      </c>
      <c r="I232" s="14">
        <f>IFERROR(VLOOKUP(C232,SRA!B:T,19,0),"")</f>
        <v>1107.73</v>
      </c>
      <c r="J232" s="14">
        <f>IFERROR(VLOOKUP(C232,JANEIRO!B:F,3,0),"")</f>
        <v>2443.92</v>
      </c>
      <c r="K232" s="14">
        <f t="shared" si="8"/>
        <v>527.05000000000018</v>
      </c>
      <c r="L232" s="14">
        <f>IFERROR(VLOOKUP(C232,JANEIRO!B:H,7,0),"")</f>
        <v>1916.87</v>
      </c>
      <c r="M232" s="23"/>
    </row>
    <row r="233" spans="2:13">
      <c r="B233" s="22">
        <f t="shared" si="9"/>
        <v>225</v>
      </c>
      <c r="C233" s="22">
        <v>2441</v>
      </c>
      <c r="D233" s="40" t="s">
        <v>158</v>
      </c>
      <c r="E233" s="22" t="str">
        <f>IFERROR(VLOOKUP(C233,SRA!B:I,8,0),"")</f>
        <v>CLT</v>
      </c>
      <c r="F233" s="39" t="s">
        <v>610</v>
      </c>
      <c r="G233" s="22" t="str">
        <f>IFERROR(VLOOKUP(VLOOKUP(C233,SRA!B:F,5,0),FUNÇÃO!A:B,2,0),"")</f>
        <v>OP. DE PROD. IND.</v>
      </c>
      <c r="H233" s="14">
        <f>IFERROR(VLOOKUP(C233,SRA!B:T,18,0),"")</f>
        <v>1470.45</v>
      </c>
      <c r="I233" s="14">
        <f>IFERROR(VLOOKUP(C233,SRA!B:T,19,0),"")</f>
        <v>0</v>
      </c>
      <c r="J233" s="14">
        <f>IFERROR(VLOOKUP(C233,JANEIRO!B:F,3,0),"")</f>
        <v>1470.45</v>
      </c>
      <c r="K233" s="14">
        <f t="shared" si="8"/>
        <v>495.22</v>
      </c>
      <c r="L233" s="14">
        <f>IFERROR(VLOOKUP(C233,JANEIRO!B:H,7,0),"")</f>
        <v>975.23</v>
      </c>
      <c r="M233" s="23"/>
    </row>
    <row r="234" spans="2:13">
      <c r="B234" s="22">
        <f t="shared" si="9"/>
        <v>226</v>
      </c>
      <c r="C234" s="22">
        <v>2443</v>
      </c>
      <c r="D234" s="40" t="s">
        <v>159</v>
      </c>
      <c r="E234" s="22" t="str">
        <f>IFERROR(VLOOKUP(C234,SRA!B:I,8,0),"")</f>
        <v>CLT</v>
      </c>
      <c r="F234" s="39" t="s">
        <v>610</v>
      </c>
      <c r="G234" s="22" t="str">
        <f>IFERROR(VLOOKUP(VLOOKUP(C234,SRA!B:F,5,0),FUNÇÃO!A:B,2,0),"")</f>
        <v>OP. DE PROD. IND.</v>
      </c>
      <c r="H234" s="14">
        <f>IFERROR(VLOOKUP(C234,SRA!B:T,18,0),"")</f>
        <v>1333.73</v>
      </c>
      <c r="I234" s="14">
        <f>IFERROR(VLOOKUP(C234,SRA!B:T,19,0),"")</f>
        <v>0</v>
      </c>
      <c r="J234" s="14">
        <f>IFERROR(VLOOKUP(C234,JANEIRO!B:F,3,0),"")</f>
        <v>1655.3</v>
      </c>
      <c r="K234" s="14">
        <f t="shared" si="8"/>
        <v>324.97000000000003</v>
      </c>
      <c r="L234" s="14">
        <f>IFERROR(VLOOKUP(C234,JANEIRO!B:H,7,0),"")</f>
        <v>1330.33</v>
      </c>
      <c r="M234" s="23"/>
    </row>
    <row r="235" spans="2:13">
      <c r="B235" s="22">
        <f t="shared" si="9"/>
        <v>227</v>
      </c>
      <c r="C235" s="22">
        <v>2448</v>
      </c>
      <c r="D235" s="40" t="s">
        <v>160</v>
      </c>
      <c r="E235" s="22" t="str">
        <f>IFERROR(VLOOKUP(C235,SRA!B:I,8,0),"")</f>
        <v>CLT</v>
      </c>
      <c r="F235" s="39" t="s">
        <v>610</v>
      </c>
      <c r="G235" s="22" t="str">
        <f>IFERROR(VLOOKUP(VLOOKUP(C235,SRA!B:F,5,0),FUNÇÃO!A:B,2,0),"")</f>
        <v>OP. DE PROD. IND.</v>
      </c>
      <c r="H235" s="14">
        <f>IFERROR(VLOOKUP(C235,SRA!B:T,18,0),"")</f>
        <v>1333.73</v>
      </c>
      <c r="I235" s="14">
        <f>IFERROR(VLOOKUP(C235,SRA!B:T,19,0),"")</f>
        <v>1107.73</v>
      </c>
      <c r="J235" s="14">
        <f>IFERROR(VLOOKUP(C235,JANEIRO!B:F,3,0),"")</f>
        <v>2685.74</v>
      </c>
      <c r="K235" s="14">
        <f t="shared" si="8"/>
        <v>659.72999999999956</v>
      </c>
      <c r="L235" s="14">
        <f>IFERROR(VLOOKUP(C235,JANEIRO!B:H,7,0),"")</f>
        <v>2026.0100000000002</v>
      </c>
      <c r="M235" s="23"/>
    </row>
    <row r="236" spans="2:13">
      <c r="B236" s="22">
        <f t="shared" si="9"/>
        <v>228</v>
      </c>
      <c r="C236" s="22">
        <v>2451</v>
      </c>
      <c r="D236" s="40" t="s">
        <v>161</v>
      </c>
      <c r="E236" s="22" t="str">
        <f>IFERROR(VLOOKUP(C236,SRA!B:I,8,0),"")</f>
        <v>CLT</v>
      </c>
      <c r="F236" s="39" t="s">
        <v>610</v>
      </c>
      <c r="G236" s="22" t="str">
        <f>IFERROR(VLOOKUP(VLOOKUP(C236,SRA!B:F,5,0),FUNÇÃO!A:B,2,0),"")</f>
        <v>OP. DE PROD. IND.</v>
      </c>
      <c r="H236" s="14">
        <f>IFERROR(VLOOKUP(C236,SRA!B:T,18,0),"")</f>
        <v>1333.73</v>
      </c>
      <c r="I236" s="14">
        <f>IFERROR(VLOOKUP(C236,SRA!B:T,19,0),"")</f>
        <v>0</v>
      </c>
      <c r="J236" s="14">
        <f>IFERROR(VLOOKUP(C236,JANEIRO!B:F,3,0),"")</f>
        <v>1967.12</v>
      </c>
      <c r="K236" s="14">
        <f t="shared" si="8"/>
        <v>213.95999999999981</v>
      </c>
      <c r="L236" s="14">
        <f>IFERROR(VLOOKUP(C236,JANEIRO!B:H,7,0),"")</f>
        <v>1753.16</v>
      </c>
      <c r="M236" s="23"/>
    </row>
    <row r="237" spans="2:13">
      <c r="B237" s="22">
        <f t="shared" si="9"/>
        <v>229</v>
      </c>
      <c r="C237" s="22">
        <v>2460</v>
      </c>
      <c r="D237" s="40" t="s">
        <v>162</v>
      </c>
      <c r="E237" s="22" t="str">
        <f>IFERROR(VLOOKUP(C237,SRA!B:I,8,0),"")</f>
        <v>CLT</v>
      </c>
      <c r="F237" s="39" t="s">
        <v>611</v>
      </c>
      <c r="G237" s="22" t="str">
        <f>IFERROR(VLOOKUP(VLOOKUP(C237,SRA!B:F,5,0),FUNÇÃO!A:B,2,0),"")</f>
        <v>OP. DE PROD. IND.</v>
      </c>
      <c r="H237" s="14">
        <f>IFERROR(VLOOKUP(C237,SRA!B:T,18,0),"")</f>
        <v>1333.73</v>
      </c>
      <c r="I237" s="14">
        <f>IFERROR(VLOOKUP(C237,SRA!B:T,19,0),"")</f>
        <v>0</v>
      </c>
      <c r="J237" s="14">
        <f>IFERROR(VLOOKUP(C237,JANEIRO!B:F,3,0),"")</f>
        <v>50.36</v>
      </c>
      <c r="K237" s="14">
        <f t="shared" si="8"/>
        <v>50.36</v>
      </c>
      <c r="L237" s="14">
        <f>IFERROR(VLOOKUP(C237,JANEIRO!B:H,7,0),"")</f>
        <v>0</v>
      </c>
      <c r="M237" s="23"/>
    </row>
    <row r="238" spans="2:13">
      <c r="B238" s="22">
        <f t="shared" si="9"/>
        <v>230</v>
      </c>
      <c r="C238" s="22">
        <v>2468</v>
      </c>
      <c r="D238" s="40" t="s">
        <v>163</v>
      </c>
      <c r="E238" s="22" t="str">
        <f>IFERROR(VLOOKUP(C238,SRA!B:I,8,0),"")</f>
        <v>CLT</v>
      </c>
      <c r="F238" s="39" t="s">
        <v>610</v>
      </c>
      <c r="G238" s="22" t="str">
        <f>IFERROR(VLOOKUP(VLOOKUP(C238,SRA!B:F,5,0),FUNÇÃO!A:B,2,0),"")</f>
        <v>TEC. EM ADM. E FI</v>
      </c>
      <c r="H238" s="14">
        <f>IFERROR(VLOOKUP(C238,SRA!B:T,18,0),"")</f>
        <v>1614.36</v>
      </c>
      <c r="I238" s="14">
        <f>IFERROR(VLOOKUP(C238,SRA!B:T,19,0),"")</f>
        <v>4993.92</v>
      </c>
      <c r="J238" s="14">
        <f>IFERROR(VLOOKUP(C238,JANEIRO!B:F,3,0),"")</f>
        <v>6878.58</v>
      </c>
      <c r="K238" s="14">
        <f t="shared" si="8"/>
        <v>2732.91</v>
      </c>
      <c r="L238" s="14">
        <f>IFERROR(VLOOKUP(C238,JANEIRO!B:H,7,0),"")</f>
        <v>4145.67</v>
      </c>
      <c r="M238" s="23"/>
    </row>
    <row r="239" spans="2:13">
      <c r="B239" s="22">
        <f t="shared" si="9"/>
        <v>231</v>
      </c>
      <c r="C239" s="22">
        <v>2474</v>
      </c>
      <c r="D239" s="40" t="s">
        <v>164</v>
      </c>
      <c r="E239" s="22" t="str">
        <f>IFERROR(VLOOKUP(C239,SRA!B:I,8,0),"")</f>
        <v>CLT</v>
      </c>
      <c r="F239" s="39" t="s">
        <v>610</v>
      </c>
      <c r="G239" s="22" t="str">
        <f>IFERROR(VLOOKUP(VLOOKUP(C239,SRA!B:F,5,0),FUNÇÃO!A:B,2,0),"")</f>
        <v>FARMACEUTICO IND</v>
      </c>
      <c r="H239" s="14">
        <f>IFERROR(VLOOKUP(C239,SRA!B:T,18,0),"")</f>
        <v>4656.5600000000004</v>
      </c>
      <c r="I239" s="14">
        <f>IFERROR(VLOOKUP(C239,SRA!B:T,19,0),"")</f>
        <v>6245.89</v>
      </c>
      <c r="J239" s="14">
        <f>IFERROR(VLOOKUP(C239,JANEIRO!B:F,3,0),"")</f>
        <v>11172.75</v>
      </c>
      <c r="K239" s="14">
        <f t="shared" si="8"/>
        <v>3121.6000000000004</v>
      </c>
      <c r="L239" s="14">
        <f>IFERROR(VLOOKUP(C239,JANEIRO!B:H,7,0),"")</f>
        <v>8051.15</v>
      </c>
      <c r="M239" s="23"/>
    </row>
    <row r="240" spans="2:13">
      <c r="B240" s="22">
        <f t="shared" si="9"/>
        <v>232</v>
      </c>
      <c r="C240" s="22">
        <v>2478</v>
      </c>
      <c r="D240" s="40" t="s">
        <v>481</v>
      </c>
      <c r="E240" s="22" t="str">
        <f>IFERROR(VLOOKUP(C240,SRA!B:I,8,0),"")</f>
        <v>CLT</v>
      </c>
      <c r="F240" s="39" t="s">
        <v>610</v>
      </c>
      <c r="G240" s="22" t="str">
        <f>IFERROR(VLOOKUP(VLOOKUP(C240,SRA!B:F,5,0),FUNÇÃO!A:B,2,0),"")</f>
        <v>ANA ASS FARMACEUT</v>
      </c>
      <c r="H240" s="14">
        <f>IFERROR(VLOOKUP(C240,SRA!B:T,18,0),"")</f>
        <v>4149.8900000000003</v>
      </c>
      <c r="I240" s="14">
        <f>IFERROR(VLOOKUP(C240,SRA!B:T,19,0),"")</f>
        <v>0</v>
      </c>
      <c r="J240" s="14">
        <f>IFERROR(VLOOKUP(C240,JANEIRO!B:F,3,0),"")</f>
        <v>4149.8900000000003</v>
      </c>
      <c r="K240" s="14">
        <f t="shared" si="8"/>
        <v>697.80000000000018</v>
      </c>
      <c r="L240" s="14">
        <f>IFERROR(VLOOKUP(C240,JANEIRO!B:H,7,0),"")</f>
        <v>3452.09</v>
      </c>
      <c r="M240" s="23"/>
    </row>
    <row r="241" spans="2:13">
      <c r="B241" s="22">
        <f t="shared" si="9"/>
        <v>233</v>
      </c>
      <c r="C241" s="22">
        <v>2481</v>
      </c>
      <c r="D241" s="40" t="s">
        <v>453</v>
      </c>
      <c r="E241" s="22" t="str">
        <f>IFERROR(VLOOKUP(C241,SRA!B:I,8,0),"")</f>
        <v>CLT</v>
      </c>
      <c r="F241" s="39" t="s">
        <v>628</v>
      </c>
      <c r="G241" s="22" t="str">
        <f>IFERROR(VLOOKUP(VLOOKUP(C241,SRA!B:F,5,0),FUNÇÃO!A:B,2,0),"")</f>
        <v>ANA ASS FARMACEUT</v>
      </c>
      <c r="H241" s="14">
        <f>IFERROR(VLOOKUP(C241,SRA!B:T,18,0),"")</f>
        <v>4149.8900000000003</v>
      </c>
      <c r="I241" s="14">
        <f>IFERROR(VLOOKUP(C241,SRA!B:T,19,0),"")</f>
        <v>0</v>
      </c>
      <c r="J241" s="14">
        <f>IFERROR(VLOOKUP(C241,JANEIRO!B:F,3,0),"")</f>
        <v>5809.85</v>
      </c>
      <c r="K241" s="14">
        <f t="shared" si="8"/>
        <v>5379.89</v>
      </c>
      <c r="L241" s="14">
        <f>IFERROR(VLOOKUP(C241,JANEIRO!B:H,7,0),"")</f>
        <v>429.96</v>
      </c>
      <c r="M241" s="23"/>
    </row>
    <row r="242" spans="2:13">
      <c r="B242" s="22">
        <f t="shared" si="9"/>
        <v>234</v>
      </c>
      <c r="C242" s="22">
        <v>2484</v>
      </c>
      <c r="D242" s="40" t="s">
        <v>474</v>
      </c>
      <c r="E242" s="22" t="str">
        <f>IFERROR(VLOOKUP(C242,SRA!B:I,8,0),"")</f>
        <v>CLT</v>
      </c>
      <c r="F242" s="39" t="s">
        <v>610</v>
      </c>
      <c r="G242" s="22" t="str">
        <f>IFERROR(VLOOKUP(VLOOKUP(C242,SRA!B:F,5,0),FUNÇÃO!A:B,2,0),"")</f>
        <v>ANA ASS FARMACEUT</v>
      </c>
      <c r="H242" s="14">
        <f>IFERROR(VLOOKUP(C242,SRA!B:T,18,0),"")</f>
        <v>4357.38</v>
      </c>
      <c r="I242" s="14">
        <f>IFERROR(VLOOKUP(C242,SRA!B:T,19,0),"")</f>
        <v>0</v>
      </c>
      <c r="J242" s="14">
        <f>IFERROR(VLOOKUP(C242,JANEIRO!B:F,3,0),"")</f>
        <v>4627.68</v>
      </c>
      <c r="K242" s="14">
        <f t="shared" si="8"/>
        <v>1093.2800000000007</v>
      </c>
      <c r="L242" s="14">
        <f>IFERROR(VLOOKUP(C242,JANEIRO!B:H,7,0),"")</f>
        <v>3534.3999999999996</v>
      </c>
      <c r="M242" s="23"/>
    </row>
    <row r="243" spans="2:13">
      <c r="B243" s="22">
        <f t="shared" si="9"/>
        <v>235</v>
      </c>
      <c r="C243" s="22">
        <v>2490</v>
      </c>
      <c r="D243" s="40" t="s">
        <v>165</v>
      </c>
      <c r="E243" s="22" t="str">
        <f>IFERROR(VLOOKUP(C243,SRA!B:I,8,0),"")</f>
        <v>CLT</v>
      </c>
      <c r="F243" s="39" t="s">
        <v>610</v>
      </c>
      <c r="G243" s="22" t="str">
        <f>IFERROR(VLOOKUP(VLOOKUP(C243,SRA!B:F,5,0),FUNÇÃO!A:B,2,0),"")</f>
        <v>TEC. EM ADM. E FI</v>
      </c>
      <c r="H243" s="14">
        <f>IFERROR(VLOOKUP(C243,SRA!B:T,18,0),"")</f>
        <v>1614.36</v>
      </c>
      <c r="I243" s="14">
        <f>IFERROR(VLOOKUP(C243,SRA!B:T,19,0),"")</f>
        <v>708.95</v>
      </c>
      <c r="J243" s="14">
        <f>IFERROR(VLOOKUP(C243,JANEIRO!B:F,3,0),"")</f>
        <v>2323.31</v>
      </c>
      <c r="K243" s="14">
        <f t="shared" si="8"/>
        <v>405.05000000000018</v>
      </c>
      <c r="L243" s="14">
        <f>IFERROR(VLOOKUP(C243,JANEIRO!B:H,7,0),"")</f>
        <v>1918.2599999999998</v>
      </c>
      <c r="M243" s="23"/>
    </row>
    <row r="244" spans="2:13">
      <c r="B244" s="22">
        <f t="shared" si="9"/>
        <v>236</v>
      </c>
      <c r="C244" s="22">
        <v>2493</v>
      </c>
      <c r="D244" s="40" t="s">
        <v>166</v>
      </c>
      <c r="E244" s="22" t="str">
        <f>IFERROR(VLOOKUP(C244,SRA!B:I,8,0),"")</f>
        <v>CLT</v>
      </c>
      <c r="F244" s="39" t="s">
        <v>610</v>
      </c>
      <c r="G244" s="22" t="str">
        <f>IFERROR(VLOOKUP(VLOOKUP(C244,SRA!B:F,5,0),FUNÇÃO!A:B,2,0),"")</f>
        <v>TEC. EM ADM. E FI</v>
      </c>
      <c r="H244" s="14">
        <f>IFERROR(VLOOKUP(C244,SRA!B:T,18,0),"")</f>
        <v>1614.36</v>
      </c>
      <c r="I244" s="14">
        <f>IFERROR(VLOOKUP(C244,SRA!B:T,19,0),"")</f>
        <v>1993.92</v>
      </c>
      <c r="J244" s="14">
        <f>IFERROR(VLOOKUP(C244,JANEIRO!B:F,3,0),"")</f>
        <v>3608.28</v>
      </c>
      <c r="K244" s="14">
        <f t="shared" si="8"/>
        <v>1075.5700000000002</v>
      </c>
      <c r="L244" s="14">
        <f>IFERROR(VLOOKUP(C244,JANEIRO!B:H,7,0),"")</f>
        <v>2532.71</v>
      </c>
      <c r="M244" s="23"/>
    </row>
    <row r="245" spans="2:13">
      <c r="B245" s="22">
        <f t="shared" si="9"/>
        <v>237</v>
      </c>
      <c r="C245" s="22">
        <v>2498</v>
      </c>
      <c r="D245" s="40" t="s">
        <v>167</v>
      </c>
      <c r="E245" s="22" t="str">
        <f>IFERROR(VLOOKUP(C245,SRA!B:I,8,0),"")</f>
        <v>CLT</v>
      </c>
      <c r="F245" s="39" t="s">
        <v>610</v>
      </c>
      <c r="G245" s="22" t="str">
        <f>IFERROR(VLOOKUP(VLOOKUP(C245,SRA!B:F,5,0),FUNÇÃO!A:B,2,0),"")</f>
        <v>TEC. EM OPTICA</v>
      </c>
      <c r="H245" s="14">
        <f>IFERROR(VLOOKUP(C245,SRA!B:T,18,0),"")</f>
        <v>1537.47</v>
      </c>
      <c r="I245" s="14">
        <f>IFERROR(VLOOKUP(C245,SRA!B:T,19,0),"")</f>
        <v>0</v>
      </c>
      <c r="J245" s="14">
        <f>IFERROR(VLOOKUP(C245,JANEIRO!B:F,3,0),"")</f>
        <v>1807.77</v>
      </c>
      <c r="K245" s="14">
        <f t="shared" si="8"/>
        <v>450.86999999999989</v>
      </c>
      <c r="L245" s="14">
        <f>IFERROR(VLOOKUP(C245,JANEIRO!B:H,7,0),"")</f>
        <v>1356.9</v>
      </c>
      <c r="M245" s="23"/>
    </row>
    <row r="246" spans="2:13">
      <c r="B246" s="22">
        <f t="shared" si="9"/>
        <v>238</v>
      </c>
      <c r="C246" s="22">
        <v>2502</v>
      </c>
      <c r="D246" s="40" t="s">
        <v>168</v>
      </c>
      <c r="E246" s="22" t="str">
        <f>IFERROR(VLOOKUP(C246,SRA!B:I,8,0),"")</f>
        <v>CLT</v>
      </c>
      <c r="F246" s="39" t="s">
        <v>610</v>
      </c>
      <c r="G246" s="22" t="str">
        <f>IFERROR(VLOOKUP(VLOOKUP(C246,SRA!B:F,5,0),FUNÇÃO!A:B,2,0),"")</f>
        <v>TEC. EM OPTICA</v>
      </c>
      <c r="H246" s="14">
        <f>IFERROR(VLOOKUP(C246,SRA!B:T,18,0),"")</f>
        <v>1537.47</v>
      </c>
      <c r="I246" s="14">
        <f>IFERROR(VLOOKUP(C246,SRA!B:T,19,0),"")</f>
        <v>0</v>
      </c>
      <c r="J246" s="14">
        <f>IFERROR(VLOOKUP(C246,JANEIRO!B:F,3,0),"")</f>
        <v>1537.47</v>
      </c>
      <c r="K246" s="14">
        <f t="shared" si="8"/>
        <v>647.71</v>
      </c>
      <c r="L246" s="14">
        <f>IFERROR(VLOOKUP(C246,JANEIRO!B:H,7,0),"")</f>
        <v>889.76</v>
      </c>
      <c r="M246" s="23"/>
    </row>
    <row r="247" spans="2:13">
      <c r="B247" s="22">
        <f t="shared" si="9"/>
        <v>239</v>
      </c>
      <c r="C247" s="22">
        <v>2503</v>
      </c>
      <c r="D247" s="40" t="s">
        <v>169</v>
      </c>
      <c r="E247" s="22" t="str">
        <f>IFERROR(VLOOKUP(C247,SRA!B:I,8,0),"")</f>
        <v>CLT</v>
      </c>
      <c r="F247" s="39" t="s">
        <v>610</v>
      </c>
      <c r="G247" s="22" t="str">
        <f>IFERROR(VLOOKUP(VLOOKUP(C247,SRA!B:F,5,0),FUNÇÃO!A:B,2,0),"")</f>
        <v>ANA ASS FARMACEUT</v>
      </c>
      <c r="H247" s="14">
        <f>IFERROR(VLOOKUP(C247,SRA!B:T,18,0),"")</f>
        <v>4149.8900000000003</v>
      </c>
      <c r="I247" s="14">
        <f>IFERROR(VLOOKUP(C247,SRA!B:T,19,0),"")</f>
        <v>0</v>
      </c>
      <c r="J247" s="14">
        <f>IFERROR(VLOOKUP(C247,JANEIRO!B:F,3,0),"")</f>
        <v>4149.8900000000003</v>
      </c>
      <c r="K247" s="14">
        <f t="shared" si="8"/>
        <v>1023.2600000000002</v>
      </c>
      <c r="L247" s="14">
        <f>IFERROR(VLOOKUP(C247,JANEIRO!B:H,7,0),"")</f>
        <v>3126.63</v>
      </c>
      <c r="M247" s="23"/>
    </row>
    <row r="248" spans="2:13">
      <c r="B248" s="22">
        <f t="shared" si="9"/>
        <v>240</v>
      </c>
      <c r="C248" s="22">
        <v>2512</v>
      </c>
      <c r="D248" s="40" t="s">
        <v>465</v>
      </c>
      <c r="E248" s="22" t="str">
        <f>IFERROR(VLOOKUP(C248,SRA!B:I,8,0),"")</f>
        <v>CLT</v>
      </c>
      <c r="F248" s="39" t="s">
        <v>610</v>
      </c>
      <c r="G248" s="22" t="str">
        <f>IFERROR(VLOOKUP(VLOOKUP(C248,SRA!B:F,5,0),FUNÇÃO!A:B,2,0),"")</f>
        <v>ANA ASS FARMACEUT</v>
      </c>
      <c r="H248" s="14">
        <f>IFERROR(VLOOKUP(C248,SRA!B:T,18,0),"")</f>
        <v>4149.8900000000003</v>
      </c>
      <c r="I248" s="14">
        <f>IFERROR(VLOOKUP(C248,SRA!B:T,19,0),"")</f>
        <v>0</v>
      </c>
      <c r="J248" s="14">
        <f>IFERROR(VLOOKUP(C248,JANEIRO!B:F,3,0),"")</f>
        <v>4149.8900000000003</v>
      </c>
      <c r="K248" s="14">
        <f t="shared" si="8"/>
        <v>850.08000000000038</v>
      </c>
      <c r="L248" s="14">
        <f>IFERROR(VLOOKUP(C248,JANEIRO!B:H,7,0),"")</f>
        <v>3299.81</v>
      </c>
      <c r="M248" s="23"/>
    </row>
    <row r="249" spans="2:13">
      <c r="B249" s="22">
        <f t="shared" si="9"/>
        <v>241</v>
      </c>
      <c r="C249" s="22">
        <v>2513</v>
      </c>
      <c r="D249" s="40" t="s">
        <v>175</v>
      </c>
      <c r="E249" s="22" t="str">
        <f>IFERROR(VLOOKUP(C249,SRA!B:I,8,0),"")</f>
        <v>CLT</v>
      </c>
      <c r="F249" s="39" t="s">
        <v>610</v>
      </c>
      <c r="G249" s="22" t="str">
        <f>IFERROR(VLOOKUP(VLOOKUP(C249,SRA!B:F,5,0),FUNÇÃO!A:B,2,0),"")</f>
        <v>TEC. EM ADM. E FI</v>
      </c>
      <c r="H249" s="14">
        <f>IFERROR(VLOOKUP(C249,SRA!B:T,18,0),"")</f>
        <v>1614.36</v>
      </c>
      <c r="I249" s="14">
        <f>IFERROR(VLOOKUP(C249,SRA!B:T,19,0),"")</f>
        <v>930.5</v>
      </c>
      <c r="J249" s="14">
        <f>IFERROR(VLOOKUP(C249,JANEIRO!B:F,3,0),"")</f>
        <v>2544.86</v>
      </c>
      <c r="K249" s="14">
        <f t="shared" si="8"/>
        <v>692.0300000000002</v>
      </c>
      <c r="L249" s="14">
        <f>IFERROR(VLOOKUP(C249,JANEIRO!B:H,7,0),"")</f>
        <v>1852.83</v>
      </c>
      <c r="M249" s="23"/>
    </row>
    <row r="250" spans="2:13">
      <c r="B250" s="22">
        <f t="shared" si="9"/>
        <v>242</v>
      </c>
      <c r="C250" s="22">
        <v>2514</v>
      </c>
      <c r="D250" s="40" t="s">
        <v>176</v>
      </c>
      <c r="E250" s="22" t="str">
        <f>IFERROR(VLOOKUP(C250,SRA!B:I,8,0),"")</f>
        <v>CLT</v>
      </c>
      <c r="F250" s="39" t="s">
        <v>610</v>
      </c>
      <c r="G250" s="22" t="str">
        <f>IFERROR(VLOOKUP(VLOOKUP(C250,SRA!B:F,5,0),FUNÇÃO!A:B,2,0),"")</f>
        <v>TEC. EM ADM. E FI</v>
      </c>
      <c r="H250" s="14">
        <f>IFERROR(VLOOKUP(C250,SRA!B:T,18,0),"")</f>
        <v>1614.37</v>
      </c>
      <c r="I250" s="14">
        <f>IFERROR(VLOOKUP(C250,SRA!B:T,19,0),"")</f>
        <v>0</v>
      </c>
      <c r="J250" s="14">
        <f>IFERROR(VLOOKUP(C250,JANEIRO!B:F,3,0),"")</f>
        <v>1614.37</v>
      </c>
      <c r="K250" s="14">
        <f t="shared" si="8"/>
        <v>457.14999999999986</v>
      </c>
      <c r="L250" s="14">
        <f>IFERROR(VLOOKUP(C250,JANEIRO!B:H,7,0),"")</f>
        <v>1157.22</v>
      </c>
      <c r="M250" s="23"/>
    </row>
    <row r="251" spans="2:13">
      <c r="B251" s="22">
        <f t="shared" si="9"/>
        <v>243</v>
      </c>
      <c r="C251" s="22">
        <v>2518</v>
      </c>
      <c r="D251" s="40" t="s">
        <v>464</v>
      </c>
      <c r="E251" s="22" t="str">
        <f>IFERROR(VLOOKUP(C251,SRA!B:I,8,0),"")</f>
        <v>CLT</v>
      </c>
      <c r="F251" s="39" t="s">
        <v>610</v>
      </c>
      <c r="G251" s="22" t="str">
        <f>IFERROR(VLOOKUP(VLOOKUP(C251,SRA!B:F,5,0),FUNÇÃO!A:B,2,0),"")</f>
        <v>TEC. EM ADM. E FI</v>
      </c>
      <c r="H251" s="14">
        <f>IFERROR(VLOOKUP(C251,SRA!B:T,18,0),"")</f>
        <v>1614.36</v>
      </c>
      <c r="I251" s="14">
        <f>IFERROR(VLOOKUP(C251,SRA!B:T,19,0),"")</f>
        <v>174.95</v>
      </c>
      <c r="J251" s="14">
        <f>IFERROR(VLOOKUP(C251,JANEIRO!B:F,3,0),"")</f>
        <v>1789.31</v>
      </c>
      <c r="K251" s="14">
        <f t="shared" si="8"/>
        <v>146.63000000000011</v>
      </c>
      <c r="L251" s="14">
        <f>IFERROR(VLOOKUP(C251,JANEIRO!B:H,7,0),"")</f>
        <v>1642.6799999999998</v>
      </c>
      <c r="M251" s="23"/>
    </row>
    <row r="252" spans="2:13">
      <c r="B252" s="22">
        <f t="shared" si="9"/>
        <v>244</v>
      </c>
      <c r="C252" s="22">
        <v>2520</v>
      </c>
      <c r="D252" s="40" t="s">
        <v>466</v>
      </c>
      <c r="E252" s="22" t="str">
        <f>IFERROR(VLOOKUP(C252,SRA!B:I,8,0),"")</f>
        <v>CLT</v>
      </c>
      <c r="F252" s="39" t="s">
        <v>610</v>
      </c>
      <c r="G252" s="22" t="str">
        <f>IFERROR(VLOOKUP(VLOOKUP(C252,SRA!B:F,5,0),FUNÇÃO!A:B,2,0),"")</f>
        <v>TEC. EM ADM. E FI</v>
      </c>
      <c r="H252" s="14">
        <f>IFERROR(VLOOKUP(C252,SRA!B:T,18,0),"")</f>
        <v>1614.36</v>
      </c>
      <c r="I252" s="14">
        <f>IFERROR(VLOOKUP(C252,SRA!B:T,19,0),"")</f>
        <v>174.95</v>
      </c>
      <c r="J252" s="14">
        <f>IFERROR(VLOOKUP(C252,JANEIRO!B:F,3,0),"")</f>
        <v>1789.31</v>
      </c>
      <c r="K252" s="14">
        <f t="shared" si="8"/>
        <v>675.88999999999987</v>
      </c>
      <c r="L252" s="14">
        <f>IFERROR(VLOOKUP(C252,JANEIRO!B:H,7,0),"")</f>
        <v>1113.42</v>
      </c>
      <c r="M252" s="23"/>
    </row>
    <row r="253" spans="2:13">
      <c r="B253" s="22">
        <f t="shared" si="9"/>
        <v>245</v>
      </c>
      <c r="C253" s="22">
        <v>2523</v>
      </c>
      <c r="D253" s="40" t="s">
        <v>475</v>
      </c>
      <c r="E253" s="22" t="str">
        <f>IFERROR(VLOOKUP(C253,SRA!B:I,8,0),"")</f>
        <v>CLT</v>
      </c>
      <c r="F253" s="39" t="s">
        <v>610</v>
      </c>
      <c r="G253" s="22" t="str">
        <f>IFERROR(VLOOKUP(VLOOKUP(C253,SRA!B:F,5,0),FUNÇÃO!A:B,2,0),"")</f>
        <v>TEC. EM ADM. E FI</v>
      </c>
      <c r="H253" s="14">
        <f>IFERROR(VLOOKUP(C253,SRA!B:T,18,0),"")</f>
        <v>1614.36</v>
      </c>
      <c r="I253" s="14">
        <f>IFERROR(VLOOKUP(C253,SRA!B:T,19,0),"")</f>
        <v>174.95</v>
      </c>
      <c r="J253" s="14">
        <f>IFERROR(VLOOKUP(C253,JANEIRO!B:F,3,0),"")</f>
        <v>1789.31</v>
      </c>
      <c r="K253" s="14">
        <f t="shared" si="8"/>
        <v>314.82999999999993</v>
      </c>
      <c r="L253" s="14">
        <f>IFERROR(VLOOKUP(C253,JANEIRO!B:H,7,0),"")</f>
        <v>1474.48</v>
      </c>
      <c r="M253" s="23"/>
    </row>
    <row r="254" spans="2:13">
      <c r="B254" s="22">
        <f t="shared" si="9"/>
        <v>246</v>
      </c>
      <c r="C254" s="22">
        <v>2525</v>
      </c>
      <c r="D254" s="40" t="s">
        <v>428</v>
      </c>
      <c r="E254" s="22" t="str">
        <f>IFERROR(VLOOKUP(C254,SRA!B:I,8,0),"")</f>
        <v>CLT</v>
      </c>
      <c r="F254" s="39" t="s">
        <v>610</v>
      </c>
      <c r="G254" s="22" t="str">
        <f>IFERROR(VLOOKUP(VLOOKUP(C254,SRA!B:F,5,0),FUNÇÃO!A:B,2,0),"")</f>
        <v>TEC. EM ADM. E FI</v>
      </c>
      <c r="H254" s="14">
        <f>IFERROR(VLOOKUP(C254,SRA!B:T,18,0),"")</f>
        <v>1614.36</v>
      </c>
      <c r="I254" s="14">
        <f>IFERROR(VLOOKUP(C254,SRA!B:T,19,0),"")</f>
        <v>174.95</v>
      </c>
      <c r="J254" s="14">
        <f>IFERROR(VLOOKUP(C254,JANEIRO!B:F,3,0),"")</f>
        <v>1789.31</v>
      </c>
      <c r="K254" s="14">
        <f t="shared" si="8"/>
        <v>244.80999999999995</v>
      </c>
      <c r="L254" s="14">
        <f>IFERROR(VLOOKUP(C254,JANEIRO!B:H,7,0),"")</f>
        <v>1544.5</v>
      </c>
      <c r="M254" s="23"/>
    </row>
    <row r="255" spans="2:13">
      <c r="B255" s="22">
        <f t="shared" si="9"/>
        <v>247</v>
      </c>
      <c r="C255" s="22">
        <v>2526</v>
      </c>
      <c r="D255" s="40" t="s">
        <v>177</v>
      </c>
      <c r="E255" s="22" t="str">
        <f>IFERROR(VLOOKUP(C255,SRA!B:I,8,0),"")</f>
        <v>CLT</v>
      </c>
      <c r="F255" s="39" t="s">
        <v>610</v>
      </c>
      <c r="G255" s="22" t="str">
        <f>IFERROR(VLOOKUP(VLOOKUP(C255,SRA!B:F,5,0),FUNÇÃO!A:B,2,0),"")</f>
        <v>TEC.EM MAN. ELE.</v>
      </c>
      <c r="H255" s="14">
        <f>IFERROR(VLOOKUP(C255,SRA!B:T,18,0),"")</f>
        <v>1537.47</v>
      </c>
      <c r="I255" s="14">
        <f>IFERROR(VLOOKUP(C255,SRA!B:T,19,0),"")</f>
        <v>0</v>
      </c>
      <c r="J255" s="14">
        <f>IFERROR(VLOOKUP(C255,JANEIRO!B:F,3,0),"")</f>
        <v>2336.44</v>
      </c>
      <c r="K255" s="14">
        <f t="shared" si="8"/>
        <v>776.83000000000015</v>
      </c>
      <c r="L255" s="14">
        <f>IFERROR(VLOOKUP(C255,JANEIRO!B:H,7,0),"")</f>
        <v>1559.61</v>
      </c>
      <c r="M255" s="23"/>
    </row>
    <row r="256" spans="2:13">
      <c r="B256" s="22">
        <f t="shared" si="9"/>
        <v>248</v>
      </c>
      <c r="C256" s="22">
        <v>2530</v>
      </c>
      <c r="D256" s="40" t="s">
        <v>178</v>
      </c>
      <c r="E256" s="22" t="str">
        <f>IFERROR(VLOOKUP(C256,SRA!B:I,8,0),"")</f>
        <v>CLT</v>
      </c>
      <c r="F256" s="39" t="s">
        <v>610</v>
      </c>
      <c r="G256" s="22" t="str">
        <f>IFERROR(VLOOKUP(VLOOKUP(C256,SRA!B:F,5,0),FUNÇÃO!A:B,2,0),"")</f>
        <v>OP. DE PROD. IND.</v>
      </c>
      <c r="H256" s="14">
        <f>IFERROR(VLOOKUP(C256,SRA!B:T,18,0),"")</f>
        <v>1333.73</v>
      </c>
      <c r="I256" s="14">
        <f>IFERROR(VLOOKUP(C256,SRA!B:T,19,0),"")</f>
        <v>0</v>
      </c>
      <c r="J256" s="14">
        <f>IFERROR(VLOOKUP(C256,JANEIRO!B:F,3,0),"")</f>
        <v>2667.46</v>
      </c>
      <c r="K256" s="14">
        <f t="shared" si="8"/>
        <v>406.36999999999989</v>
      </c>
      <c r="L256" s="14">
        <f>IFERROR(VLOOKUP(C256,JANEIRO!B:H,7,0),"")</f>
        <v>2261.09</v>
      </c>
      <c r="M256" s="23"/>
    </row>
    <row r="257" spans="2:13">
      <c r="B257" s="22">
        <f t="shared" si="9"/>
        <v>249</v>
      </c>
      <c r="C257" s="22">
        <v>2534</v>
      </c>
      <c r="D257" s="40" t="s">
        <v>179</v>
      </c>
      <c r="E257" s="22" t="str">
        <f>IFERROR(VLOOKUP(C257,SRA!B:I,8,0),"")</f>
        <v>CLT</v>
      </c>
      <c r="F257" s="39" t="s">
        <v>610</v>
      </c>
      <c r="G257" s="22" t="str">
        <f>IFERROR(VLOOKUP(VLOOKUP(C257,SRA!B:F,5,0),FUNÇÃO!A:B,2,0),"")</f>
        <v>OP. DE PROD. IND.</v>
      </c>
      <c r="H257" s="14">
        <f>IFERROR(VLOOKUP(C257,SRA!B:T,18,0),"")</f>
        <v>1333.73</v>
      </c>
      <c r="I257" s="14">
        <f>IFERROR(VLOOKUP(C257,SRA!B:T,19,0),"")</f>
        <v>0</v>
      </c>
      <c r="J257" s="14">
        <f>IFERROR(VLOOKUP(C257,JANEIRO!B:F,3,0),"")</f>
        <v>2667.46</v>
      </c>
      <c r="K257" s="14">
        <f t="shared" si="8"/>
        <v>359.69000000000005</v>
      </c>
      <c r="L257" s="14">
        <f>IFERROR(VLOOKUP(C257,JANEIRO!B:H,7,0),"")</f>
        <v>2307.77</v>
      </c>
      <c r="M257" s="23"/>
    </row>
    <row r="258" spans="2:13">
      <c r="B258" s="22">
        <f t="shared" si="9"/>
        <v>250</v>
      </c>
      <c r="C258" s="22">
        <v>2539</v>
      </c>
      <c r="D258" s="40" t="s">
        <v>180</v>
      </c>
      <c r="E258" s="22" t="str">
        <f>IFERROR(VLOOKUP(C258,SRA!B:I,8,0),"")</f>
        <v>CLT</v>
      </c>
      <c r="F258" s="39" t="s">
        <v>610</v>
      </c>
      <c r="G258" s="22" t="str">
        <f>IFERROR(VLOOKUP(VLOOKUP(C258,SRA!B:F,5,0),FUNÇÃO!A:B,2,0),"")</f>
        <v>OP. DE PROD. IND.</v>
      </c>
      <c r="H258" s="14">
        <f>IFERROR(VLOOKUP(C258,SRA!B:T,18,0),"")</f>
        <v>1543.96</v>
      </c>
      <c r="I258" s="14">
        <f>IFERROR(VLOOKUP(C258,SRA!B:T,19,0),"")</f>
        <v>0</v>
      </c>
      <c r="J258" s="14">
        <f>IFERROR(VLOOKUP(C258,JANEIRO!B:F,3,0),"")</f>
        <v>3243.94</v>
      </c>
      <c r="K258" s="14">
        <f t="shared" si="8"/>
        <v>941.46</v>
      </c>
      <c r="L258" s="14">
        <f>IFERROR(VLOOKUP(C258,JANEIRO!B:H,7,0),"")</f>
        <v>2302.48</v>
      </c>
      <c r="M258" s="23"/>
    </row>
    <row r="259" spans="2:13">
      <c r="B259" s="22">
        <f t="shared" si="9"/>
        <v>251</v>
      </c>
      <c r="C259" s="22">
        <v>2541</v>
      </c>
      <c r="D259" s="40" t="s">
        <v>181</v>
      </c>
      <c r="E259" s="22" t="str">
        <f>IFERROR(VLOOKUP(C259,SRA!B:I,8,0),"")</f>
        <v>CLT</v>
      </c>
      <c r="F259" s="39" t="s">
        <v>610</v>
      </c>
      <c r="G259" s="22" t="str">
        <f>IFERROR(VLOOKUP(VLOOKUP(C259,SRA!B:F,5,0),FUNÇÃO!A:B,2,0),"")</f>
        <v>OP. DE PROD. IND.</v>
      </c>
      <c r="H259" s="14">
        <f>IFERROR(VLOOKUP(C259,SRA!B:T,18,0),"")</f>
        <v>1333.73</v>
      </c>
      <c r="I259" s="14">
        <f>IFERROR(VLOOKUP(C259,SRA!B:T,19,0),"")</f>
        <v>0</v>
      </c>
      <c r="J259" s="14">
        <f>IFERROR(VLOOKUP(C259,JANEIRO!B:F,3,0),"")</f>
        <v>1333.73</v>
      </c>
      <c r="K259" s="14">
        <f t="shared" si="8"/>
        <v>767.4</v>
      </c>
      <c r="L259" s="14">
        <f>IFERROR(VLOOKUP(C259,JANEIRO!B:H,7,0),"")</f>
        <v>566.33000000000004</v>
      </c>
      <c r="M259" s="23"/>
    </row>
    <row r="260" spans="2:13">
      <c r="B260" s="22">
        <f t="shared" si="9"/>
        <v>252</v>
      </c>
      <c r="C260" s="22">
        <v>2547</v>
      </c>
      <c r="D260" s="40" t="s">
        <v>494</v>
      </c>
      <c r="E260" s="22" t="str">
        <f>IFERROR(VLOOKUP(C260,SRA!B:I,8,0),"")</f>
        <v>CLT</v>
      </c>
      <c r="F260" s="39" t="s">
        <v>610</v>
      </c>
      <c r="G260" s="22" t="str">
        <f>IFERROR(VLOOKUP(VLOOKUP(C260,SRA!B:F,5,0),FUNÇÃO!A:B,2,0),"")</f>
        <v>TEC. EM ADM. E FI</v>
      </c>
      <c r="H260" s="14">
        <f>IFERROR(VLOOKUP(C260,SRA!B:T,18,0),"")</f>
        <v>1614.37</v>
      </c>
      <c r="I260" s="14">
        <f>IFERROR(VLOOKUP(C260,SRA!B:T,19,0),"")</f>
        <v>0</v>
      </c>
      <c r="J260" s="14">
        <f>IFERROR(VLOOKUP(C260,JANEIRO!B:F,3,0),"")</f>
        <v>14411.1</v>
      </c>
      <c r="K260" s="14">
        <f t="shared" si="8"/>
        <v>13814.560000000001</v>
      </c>
      <c r="L260" s="14">
        <f>IFERROR(VLOOKUP(C260,JANEIRO!B:H,7,0),"")</f>
        <v>596.54</v>
      </c>
      <c r="M260" s="23"/>
    </row>
    <row r="261" spans="2:13">
      <c r="B261" s="22">
        <f t="shared" si="9"/>
        <v>253</v>
      </c>
      <c r="C261" s="22">
        <v>2548</v>
      </c>
      <c r="D261" s="40" t="s">
        <v>182</v>
      </c>
      <c r="E261" s="22" t="str">
        <f>IFERROR(VLOOKUP(C261,SRA!B:I,8,0),"")</f>
        <v>CLT</v>
      </c>
      <c r="F261" s="39" t="s">
        <v>610</v>
      </c>
      <c r="G261" s="22" t="str">
        <f>IFERROR(VLOOKUP(VLOOKUP(C261,SRA!B:F,5,0),FUNÇÃO!A:B,2,0),"")</f>
        <v>TEC. EM ADM. E FI</v>
      </c>
      <c r="H261" s="14">
        <f>IFERROR(VLOOKUP(C261,SRA!B:T,18,0),"")</f>
        <v>1695.09</v>
      </c>
      <c r="I261" s="14">
        <f>IFERROR(VLOOKUP(C261,SRA!B:T,19,0),"")</f>
        <v>1350.38</v>
      </c>
      <c r="J261" s="14">
        <f>IFERROR(VLOOKUP(C261,JANEIRO!B:F,3,0),"")</f>
        <v>3737.76</v>
      </c>
      <c r="K261" s="14">
        <f t="shared" si="8"/>
        <v>1084.5700000000002</v>
      </c>
      <c r="L261" s="14">
        <f>IFERROR(VLOOKUP(C261,JANEIRO!B:H,7,0),"")</f>
        <v>2653.19</v>
      </c>
      <c r="M261" s="23"/>
    </row>
    <row r="262" spans="2:13">
      <c r="B262" s="22">
        <f t="shared" si="9"/>
        <v>254</v>
      </c>
      <c r="C262" s="22">
        <v>2553</v>
      </c>
      <c r="D262" s="40" t="s">
        <v>183</v>
      </c>
      <c r="E262" s="22" t="str">
        <f>IFERROR(VLOOKUP(C262,SRA!B:I,8,0),"")</f>
        <v>CLT</v>
      </c>
      <c r="F262" s="39" t="s">
        <v>610</v>
      </c>
      <c r="G262" s="22" t="str">
        <f>IFERROR(VLOOKUP(VLOOKUP(C262,SRA!B:F,5,0),FUNÇÃO!A:B,2,0),"")</f>
        <v>TEC. EM ADM. E FI</v>
      </c>
      <c r="H262" s="14">
        <f>IFERROR(VLOOKUP(C262,SRA!B:T,18,0),"")</f>
        <v>1614.36</v>
      </c>
      <c r="I262" s="14">
        <f>IFERROR(VLOOKUP(C262,SRA!B:T,19,0),"")</f>
        <v>1993.92</v>
      </c>
      <c r="J262" s="14">
        <f>IFERROR(VLOOKUP(C262,JANEIRO!B:F,3,0),"")</f>
        <v>3878.58</v>
      </c>
      <c r="K262" s="14">
        <f t="shared" si="8"/>
        <v>775.82999999999993</v>
      </c>
      <c r="L262" s="14">
        <f>IFERROR(VLOOKUP(C262,JANEIRO!B:H,7,0),"")</f>
        <v>3102.75</v>
      </c>
      <c r="M262" s="23"/>
    </row>
    <row r="263" spans="2:13">
      <c r="B263" s="22">
        <f t="shared" si="9"/>
        <v>255</v>
      </c>
      <c r="C263" s="22">
        <v>2559</v>
      </c>
      <c r="D263" s="40" t="s">
        <v>436</v>
      </c>
      <c r="E263" s="22" t="str">
        <f>IFERROR(VLOOKUP(C263,SRA!B:I,8,0),"")</f>
        <v>CLT</v>
      </c>
      <c r="F263" s="39" t="s">
        <v>610</v>
      </c>
      <c r="G263" s="22" t="str">
        <f>IFERROR(VLOOKUP(VLOOKUP(C263,SRA!B:F,5,0),FUNÇÃO!A:B,2,0),"")</f>
        <v>TEC. EM ADM. E FI</v>
      </c>
      <c r="H263" s="14">
        <f>IFERROR(VLOOKUP(C263,SRA!B:T,18,0),"")</f>
        <v>1614.36</v>
      </c>
      <c r="I263" s="14">
        <f>IFERROR(VLOOKUP(C263,SRA!B:T,19,0),"")</f>
        <v>0</v>
      </c>
      <c r="J263" s="14">
        <f>IFERROR(VLOOKUP(C263,JANEIRO!B:F,3,0),"")</f>
        <v>1614.36</v>
      </c>
      <c r="K263" s="14">
        <f t="shared" si="8"/>
        <v>818.58999999999992</v>
      </c>
      <c r="L263" s="14">
        <f>IFERROR(VLOOKUP(C263,JANEIRO!B:H,7,0),"")</f>
        <v>795.77</v>
      </c>
      <c r="M263" s="23"/>
    </row>
    <row r="264" spans="2:13">
      <c r="B264" s="22">
        <f t="shared" si="9"/>
        <v>256</v>
      </c>
      <c r="C264" s="22">
        <v>2562</v>
      </c>
      <c r="D264" s="40" t="s">
        <v>455</v>
      </c>
      <c r="E264" s="22" t="str">
        <f>IFERROR(VLOOKUP(C264,SRA!B:I,8,0),"")</f>
        <v>CLT</v>
      </c>
      <c r="F264" s="39" t="s">
        <v>610</v>
      </c>
      <c r="G264" s="22" t="str">
        <f>IFERROR(VLOOKUP(VLOOKUP(C264,SRA!B:F,5,0),FUNÇÃO!A:B,2,0),"")</f>
        <v>ANA ASS FARMACEUT</v>
      </c>
      <c r="H264" s="14">
        <f>IFERROR(VLOOKUP(C264,SRA!B:T,18,0),"")</f>
        <v>4149.8900000000003</v>
      </c>
      <c r="I264" s="14">
        <f>IFERROR(VLOOKUP(C264,SRA!B:T,19,0),"")</f>
        <v>0</v>
      </c>
      <c r="J264" s="14">
        <f>IFERROR(VLOOKUP(C264,JANEIRO!B:F,3,0),"")</f>
        <v>4149.8900000000003</v>
      </c>
      <c r="K264" s="14">
        <f t="shared" si="8"/>
        <v>1934.3900000000003</v>
      </c>
      <c r="L264" s="14">
        <f>IFERROR(VLOOKUP(C264,JANEIRO!B:H,7,0),"")</f>
        <v>2215.5</v>
      </c>
      <c r="M264" s="23"/>
    </row>
    <row r="265" spans="2:13">
      <c r="B265" s="22">
        <f t="shared" si="9"/>
        <v>257</v>
      </c>
      <c r="C265" s="22">
        <v>2568</v>
      </c>
      <c r="D265" s="40" t="s">
        <v>493</v>
      </c>
      <c r="E265" s="22" t="str">
        <f>IFERROR(VLOOKUP(C265,SRA!B:I,8,0),"")</f>
        <v>CLT</v>
      </c>
      <c r="F265" s="39" t="s">
        <v>610</v>
      </c>
      <c r="G265" s="22" t="str">
        <f>IFERROR(VLOOKUP(VLOOKUP(C265,SRA!B:F,5,0),FUNÇÃO!A:B,2,0),"")</f>
        <v>ANA ASS FARMACEUT</v>
      </c>
      <c r="H265" s="14">
        <f>IFERROR(VLOOKUP(C265,SRA!B:T,18,0),"")</f>
        <v>4149.8900000000003</v>
      </c>
      <c r="I265" s="14">
        <f>IFERROR(VLOOKUP(C265,SRA!B:T,19,0),"")</f>
        <v>0</v>
      </c>
      <c r="J265" s="14">
        <f>IFERROR(VLOOKUP(C265,JANEIRO!B:F,3,0),"")</f>
        <v>4149.8900000000003</v>
      </c>
      <c r="K265" s="14">
        <f t="shared" si="8"/>
        <v>1546.6000000000004</v>
      </c>
      <c r="L265" s="14">
        <f>IFERROR(VLOOKUP(C265,JANEIRO!B:H,7,0),"")</f>
        <v>2603.29</v>
      </c>
      <c r="M265" s="23"/>
    </row>
    <row r="266" spans="2:13">
      <c r="B266" s="22">
        <f t="shared" si="9"/>
        <v>258</v>
      </c>
      <c r="C266" s="22">
        <v>2574</v>
      </c>
      <c r="D266" s="40" t="s">
        <v>184</v>
      </c>
      <c r="E266" s="22" t="str">
        <f>IFERROR(VLOOKUP(C266,SRA!B:I,8,0),"")</f>
        <v>CLT</v>
      </c>
      <c r="F266" s="39" t="s">
        <v>610</v>
      </c>
      <c r="G266" s="22" t="str">
        <f>IFERROR(VLOOKUP(VLOOKUP(C266,SRA!B:F,5,0),FUNÇÃO!A:B,2,0),"")</f>
        <v>TEC. EM ADM. E FI</v>
      </c>
      <c r="H266" s="14">
        <f>IFERROR(VLOOKUP(C266,SRA!B:T,18,0),"")</f>
        <v>1695.09</v>
      </c>
      <c r="I266" s="14">
        <f>IFERROR(VLOOKUP(C266,SRA!B:T,19,0),"")</f>
        <v>1993.92</v>
      </c>
      <c r="J266" s="14">
        <f>IFERROR(VLOOKUP(C266,JANEIRO!B:F,3,0),"")</f>
        <v>3689.01</v>
      </c>
      <c r="K266" s="14">
        <f t="shared" si="8"/>
        <v>664.36000000000013</v>
      </c>
      <c r="L266" s="14">
        <f>IFERROR(VLOOKUP(C266,JANEIRO!B:H,7,0),"")</f>
        <v>3024.65</v>
      </c>
      <c r="M266" s="23"/>
    </row>
    <row r="267" spans="2:13">
      <c r="B267" s="22">
        <f t="shared" si="9"/>
        <v>259</v>
      </c>
      <c r="C267" s="22">
        <v>2577</v>
      </c>
      <c r="D267" s="40" t="s">
        <v>185</v>
      </c>
      <c r="E267" s="22" t="str">
        <f>IFERROR(VLOOKUP(C267,SRA!B:I,8,0),"")</f>
        <v>CLT</v>
      </c>
      <c r="F267" s="39" t="s">
        <v>628</v>
      </c>
      <c r="G267" s="22" t="str">
        <f>IFERROR(VLOOKUP(VLOOKUP(C267,SRA!B:F,5,0),FUNÇÃO!A:B,2,0),"")</f>
        <v>TEC. EM ADM. E FI</v>
      </c>
      <c r="H267" s="14">
        <f>IFERROR(VLOOKUP(C267,SRA!B:T,18,0),"")</f>
        <v>1614.36</v>
      </c>
      <c r="I267" s="14">
        <f>IFERROR(VLOOKUP(C267,SRA!B:T,19,0),"")</f>
        <v>708.95</v>
      </c>
      <c r="J267" s="14">
        <f>IFERROR(VLOOKUP(C267,JANEIRO!B:F,3,0),"")</f>
        <v>6268.32</v>
      </c>
      <c r="K267" s="14">
        <f t="shared" si="8"/>
        <v>3297.3399999999997</v>
      </c>
      <c r="L267" s="14">
        <f>IFERROR(VLOOKUP(C267,JANEIRO!B:H,7,0),"")</f>
        <v>2970.98</v>
      </c>
      <c r="M267" s="23"/>
    </row>
    <row r="268" spans="2:13">
      <c r="B268" s="22">
        <f t="shared" si="9"/>
        <v>260</v>
      </c>
      <c r="C268" s="22">
        <v>2584</v>
      </c>
      <c r="D268" s="40" t="s">
        <v>186</v>
      </c>
      <c r="E268" s="22" t="str">
        <f>IFERROR(VLOOKUP(C268,SRA!B:I,8,0),"")</f>
        <v>CLT</v>
      </c>
      <c r="F268" s="39" t="s">
        <v>610</v>
      </c>
      <c r="G268" s="22" t="str">
        <f>IFERROR(VLOOKUP(VLOOKUP(C268,SRA!B:F,5,0),FUNÇÃO!A:B,2,0),"")</f>
        <v>TEC. EM ADM. E FI</v>
      </c>
      <c r="H268" s="14">
        <f>IFERROR(VLOOKUP(C268,SRA!B:T,18,0),"")</f>
        <v>1614.37</v>
      </c>
      <c r="I268" s="14">
        <f>IFERROR(VLOOKUP(C268,SRA!B:T,19,0),"")</f>
        <v>0</v>
      </c>
      <c r="J268" s="14">
        <f>IFERROR(VLOOKUP(C268,JANEIRO!B:F,3,0),"")</f>
        <v>1614.37</v>
      </c>
      <c r="K268" s="14">
        <f t="shared" ref="K268:K331" si="10">J268-L268</f>
        <v>328.54999999999995</v>
      </c>
      <c r="L268" s="14">
        <f>IFERROR(VLOOKUP(C268,JANEIRO!B:H,7,0),"")</f>
        <v>1285.82</v>
      </c>
      <c r="M268" s="23"/>
    </row>
    <row r="269" spans="2:13">
      <c r="B269" s="22">
        <f t="shared" ref="B269:B329" si="11">B268+1</f>
        <v>261</v>
      </c>
      <c r="C269" s="22">
        <v>2585</v>
      </c>
      <c r="D269" s="40" t="s">
        <v>187</v>
      </c>
      <c r="E269" s="22" t="str">
        <f>IFERROR(VLOOKUP(C269,SRA!B:I,8,0),"")</f>
        <v>CLT</v>
      </c>
      <c r="F269" s="39" t="s">
        <v>610</v>
      </c>
      <c r="G269" s="22" t="str">
        <f>IFERROR(VLOOKUP(VLOOKUP(C269,SRA!B:F,5,0),FUNÇÃO!A:B,2,0),"")</f>
        <v>TEC. EM ADM. E FI</v>
      </c>
      <c r="H269" s="14">
        <f>IFERROR(VLOOKUP(C269,SRA!B:T,18,0),"")</f>
        <v>1614.36</v>
      </c>
      <c r="I269" s="14">
        <f>IFERROR(VLOOKUP(C269,SRA!B:T,19,0),"")</f>
        <v>0</v>
      </c>
      <c r="J269" s="14">
        <f>IFERROR(VLOOKUP(C269,JANEIRO!B:F,3,0),"")</f>
        <v>1614.36</v>
      </c>
      <c r="K269" s="14">
        <f t="shared" si="10"/>
        <v>413.90999999999985</v>
      </c>
      <c r="L269" s="14">
        <f>IFERROR(VLOOKUP(C269,JANEIRO!B:H,7,0),"")</f>
        <v>1200.45</v>
      </c>
      <c r="M269" s="23"/>
    </row>
    <row r="270" spans="2:13">
      <c r="B270" s="22">
        <f t="shared" si="11"/>
        <v>262</v>
      </c>
      <c r="C270" s="22">
        <v>2586</v>
      </c>
      <c r="D270" s="40" t="s">
        <v>437</v>
      </c>
      <c r="E270" s="22" t="str">
        <f>IFERROR(VLOOKUP(C270,SRA!B:I,8,0),"")</f>
        <v>CLT</v>
      </c>
      <c r="F270" s="39" t="s">
        <v>610</v>
      </c>
      <c r="G270" s="22" t="str">
        <f>IFERROR(VLOOKUP(VLOOKUP(C270,SRA!B:F,5,0),FUNÇÃO!A:B,2,0),"")</f>
        <v>TEC. EM ADM. E FI</v>
      </c>
      <c r="H270" s="14">
        <f>IFERROR(VLOOKUP(C270,SRA!B:T,18,0),"")</f>
        <v>1614.36</v>
      </c>
      <c r="I270" s="14">
        <f>IFERROR(VLOOKUP(C270,SRA!B:T,19,0),"")</f>
        <v>0</v>
      </c>
      <c r="J270" s="14">
        <f>IFERROR(VLOOKUP(C270,JANEIRO!B:F,3,0),"")</f>
        <v>3292.2</v>
      </c>
      <c r="K270" s="14">
        <f t="shared" si="10"/>
        <v>1135.7999999999997</v>
      </c>
      <c r="L270" s="14">
        <f>IFERROR(VLOOKUP(C270,JANEIRO!B:H,7,0),"")</f>
        <v>2156.4</v>
      </c>
      <c r="M270" s="23"/>
    </row>
    <row r="271" spans="2:13">
      <c r="B271" s="22">
        <f t="shared" si="11"/>
        <v>263</v>
      </c>
      <c r="C271" s="22">
        <v>2588</v>
      </c>
      <c r="D271" s="40" t="s">
        <v>188</v>
      </c>
      <c r="E271" s="22" t="str">
        <f>IFERROR(VLOOKUP(C271,SRA!B:I,8,0),"")</f>
        <v>CLT</v>
      </c>
      <c r="F271" s="39" t="s">
        <v>610</v>
      </c>
      <c r="G271" s="22" t="str">
        <f>IFERROR(VLOOKUP(VLOOKUP(C271,SRA!B:F,5,0),FUNÇÃO!A:B,2,0),"")</f>
        <v>TEC. EM ADM. E FI</v>
      </c>
      <c r="H271" s="14">
        <f>IFERROR(VLOOKUP(C271,SRA!B:T,18,0),"")</f>
        <v>1614.36</v>
      </c>
      <c r="I271" s="14">
        <f>IFERROR(VLOOKUP(C271,SRA!B:T,19,0),"")</f>
        <v>1993.92</v>
      </c>
      <c r="J271" s="14">
        <f>IFERROR(VLOOKUP(C271,JANEIRO!B:F,3,0),"")</f>
        <v>3608.28</v>
      </c>
      <c r="K271" s="14">
        <f t="shared" si="10"/>
        <v>1762.4200000000003</v>
      </c>
      <c r="L271" s="14">
        <f>IFERROR(VLOOKUP(C271,JANEIRO!B:H,7,0),"")</f>
        <v>1845.86</v>
      </c>
      <c r="M271" s="23"/>
    </row>
    <row r="272" spans="2:13">
      <c r="B272" s="22">
        <f t="shared" si="11"/>
        <v>264</v>
      </c>
      <c r="C272" s="22">
        <v>2596</v>
      </c>
      <c r="D272" s="40" t="s">
        <v>467</v>
      </c>
      <c r="E272" s="22" t="str">
        <f>IFERROR(VLOOKUP(C272,SRA!B:I,8,0),"")</f>
        <v>CLT</v>
      </c>
      <c r="F272" s="39" t="s">
        <v>610</v>
      </c>
      <c r="G272" s="22" t="str">
        <f>IFERROR(VLOOKUP(VLOOKUP(C272,SRA!B:F,5,0),FUNÇÃO!A:B,2,0),"")</f>
        <v>TEC. EM ADM. E FI</v>
      </c>
      <c r="H272" s="14">
        <f>IFERROR(VLOOKUP(C272,SRA!B:T,18,0),"")</f>
        <v>1614.36</v>
      </c>
      <c r="I272" s="14">
        <f>IFERROR(VLOOKUP(C272,SRA!B:T,19,0),"")</f>
        <v>174.95</v>
      </c>
      <c r="J272" s="14">
        <f>IFERROR(VLOOKUP(C272,JANEIRO!B:F,3,0),"")</f>
        <v>2105.16</v>
      </c>
      <c r="K272" s="14">
        <f t="shared" si="10"/>
        <v>1287.5099999999998</v>
      </c>
      <c r="L272" s="14">
        <f>IFERROR(VLOOKUP(C272,JANEIRO!B:H,7,0),"")</f>
        <v>817.65</v>
      </c>
      <c r="M272" s="23"/>
    </row>
    <row r="273" spans="2:13">
      <c r="B273" s="22">
        <f t="shared" si="11"/>
        <v>265</v>
      </c>
      <c r="C273" s="22">
        <v>2602</v>
      </c>
      <c r="D273" s="40" t="s">
        <v>476</v>
      </c>
      <c r="E273" s="22" t="str">
        <f>IFERROR(VLOOKUP(C273,SRA!B:I,8,0),"")</f>
        <v>CLT</v>
      </c>
      <c r="F273" s="39" t="s">
        <v>610</v>
      </c>
      <c r="G273" s="22" t="str">
        <f>IFERROR(VLOOKUP(VLOOKUP(C273,SRA!B:F,5,0),FUNÇÃO!A:B,2,0),"")</f>
        <v>ANA ASS FARMACEUT</v>
      </c>
      <c r="H273" s="14">
        <f>IFERROR(VLOOKUP(C273,SRA!B:T,18,0),"")</f>
        <v>4149.8900000000003</v>
      </c>
      <c r="I273" s="14">
        <f>IFERROR(VLOOKUP(C273,SRA!B:T,19,0),"")</f>
        <v>0</v>
      </c>
      <c r="J273" s="14">
        <f>IFERROR(VLOOKUP(C273,JANEIRO!B:F,3,0),"")</f>
        <v>4149.8900000000003</v>
      </c>
      <c r="K273" s="14">
        <f t="shared" si="10"/>
        <v>640.20000000000027</v>
      </c>
      <c r="L273" s="14">
        <f>IFERROR(VLOOKUP(C273,JANEIRO!B:H,7,0),"")</f>
        <v>3509.69</v>
      </c>
      <c r="M273" s="23"/>
    </row>
    <row r="274" spans="2:13">
      <c r="B274" s="22">
        <f t="shared" si="11"/>
        <v>266</v>
      </c>
      <c r="C274" s="22">
        <v>2604</v>
      </c>
      <c r="D274" s="40" t="s">
        <v>495</v>
      </c>
      <c r="E274" s="22" t="str">
        <f>IFERROR(VLOOKUP(C274,SRA!B:I,8,0),"")</f>
        <v>CLT</v>
      </c>
      <c r="F274" s="39" t="s">
        <v>610</v>
      </c>
      <c r="G274" s="22" t="str">
        <f>IFERROR(VLOOKUP(VLOOKUP(C274,SRA!B:F,5,0),FUNÇÃO!A:B,2,0),"")</f>
        <v>ANA ASS FARMACEUT</v>
      </c>
      <c r="H274" s="14">
        <f>IFERROR(VLOOKUP(C274,SRA!B:T,18,0),"")</f>
        <v>4149.8900000000003</v>
      </c>
      <c r="I274" s="14">
        <f>IFERROR(VLOOKUP(C274,SRA!B:T,19,0),"")</f>
        <v>0</v>
      </c>
      <c r="J274" s="14">
        <f>IFERROR(VLOOKUP(C274,JANEIRO!B:F,3,0),"")</f>
        <v>4149.8900000000003</v>
      </c>
      <c r="K274" s="14">
        <f t="shared" si="10"/>
        <v>1658.0900000000001</v>
      </c>
      <c r="L274" s="14">
        <f>IFERROR(VLOOKUP(C274,JANEIRO!B:H,7,0),"")</f>
        <v>2491.8000000000002</v>
      </c>
      <c r="M274" s="23"/>
    </row>
    <row r="275" spans="2:13">
      <c r="B275" s="22">
        <f t="shared" si="11"/>
        <v>267</v>
      </c>
      <c r="C275" s="22">
        <v>2614</v>
      </c>
      <c r="D275" s="40" t="s">
        <v>189</v>
      </c>
      <c r="E275" s="22" t="str">
        <f>IFERROR(VLOOKUP(C275,SRA!B:I,8,0),"")</f>
        <v>CLT</v>
      </c>
      <c r="F275" s="39" t="s">
        <v>610</v>
      </c>
      <c r="G275" s="22" t="str">
        <f>IFERROR(VLOOKUP(VLOOKUP(C275,SRA!B:F,5,0),FUNÇÃO!A:B,2,0),"")</f>
        <v>OP. DE PROD. IND.</v>
      </c>
      <c r="H275" s="14">
        <f>IFERROR(VLOOKUP(C275,SRA!B:T,18,0),"")</f>
        <v>1333.73</v>
      </c>
      <c r="I275" s="14">
        <f>IFERROR(VLOOKUP(C275,SRA!B:T,19,0),"")</f>
        <v>708.95</v>
      </c>
      <c r="J275" s="14">
        <f>IFERROR(VLOOKUP(C275,JANEIRO!B:F,3,0),"")</f>
        <v>2312.98</v>
      </c>
      <c r="K275" s="14">
        <f t="shared" si="10"/>
        <v>573.20000000000005</v>
      </c>
      <c r="L275" s="14">
        <f>IFERROR(VLOOKUP(C275,JANEIRO!B:H,7,0),"")</f>
        <v>1739.78</v>
      </c>
      <c r="M275" s="23"/>
    </row>
    <row r="276" spans="2:13">
      <c r="B276" s="22">
        <f t="shared" si="11"/>
        <v>268</v>
      </c>
      <c r="C276" s="22">
        <v>2618</v>
      </c>
      <c r="D276" s="40" t="s">
        <v>190</v>
      </c>
      <c r="E276" s="22" t="str">
        <f>IFERROR(VLOOKUP(C276,SRA!B:I,8,0),"")</f>
        <v>CLT</v>
      </c>
      <c r="F276" s="39" t="s">
        <v>628</v>
      </c>
      <c r="G276" s="22" t="str">
        <f>IFERROR(VLOOKUP(VLOOKUP(C276,SRA!B:F,5,0),FUNÇÃO!A:B,2,0),"")</f>
        <v>OP. DE PROD. IND.</v>
      </c>
      <c r="H276" s="14">
        <f>IFERROR(VLOOKUP(C276,SRA!B:T,18,0),"")</f>
        <v>1333.73</v>
      </c>
      <c r="I276" s="14">
        <f>IFERROR(VLOOKUP(C276,SRA!B:T,19,0),"")</f>
        <v>0</v>
      </c>
      <c r="J276" s="14">
        <f>IFERROR(VLOOKUP(C276,JANEIRO!B:F,3,0),"")</f>
        <v>1556.03</v>
      </c>
      <c r="K276" s="14">
        <f t="shared" si="10"/>
        <v>1015.91</v>
      </c>
      <c r="L276" s="14">
        <f>IFERROR(VLOOKUP(C276,JANEIRO!B:H,7,0),"")</f>
        <v>540.12</v>
      </c>
      <c r="M276" s="23"/>
    </row>
    <row r="277" spans="2:13">
      <c r="B277" s="22">
        <f t="shared" si="11"/>
        <v>269</v>
      </c>
      <c r="C277" s="22">
        <v>2623</v>
      </c>
      <c r="D277" s="40" t="s">
        <v>191</v>
      </c>
      <c r="E277" s="22" t="str">
        <f>IFERROR(VLOOKUP(C277,SRA!B:I,8,0),"")</f>
        <v>CLT</v>
      </c>
      <c r="F277" s="39" t="s">
        <v>610</v>
      </c>
      <c r="G277" s="22" t="str">
        <f>IFERROR(VLOOKUP(VLOOKUP(C277,SRA!B:F,5,0),FUNÇÃO!A:B,2,0),"")</f>
        <v>OP. DE PROD. IND.</v>
      </c>
      <c r="H277" s="14">
        <f>IFERROR(VLOOKUP(C277,SRA!B:T,18,0),"")</f>
        <v>1209.71</v>
      </c>
      <c r="I277" s="14">
        <f>IFERROR(VLOOKUP(C277,SRA!B:T,19,0),"")</f>
        <v>0</v>
      </c>
      <c r="J277" s="14">
        <f>IFERROR(VLOOKUP(C277,JANEIRO!B:F,3,0),"")</f>
        <v>1209.71</v>
      </c>
      <c r="K277" s="14">
        <f t="shared" si="10"/>
        <v>281</v>
      </c>
      <c r="L277" s="14">
        <f>IFERROR(VLOOKUP(C277,JANEIRO!B:H,7,0),"")</f>
        <v>928.71</v>
      </c>
      <c r="M277" s="23"/>
    </row>
    <row r="278" spans="2:13">
      <c r="B278" s="22">
        <f t="shared" si="11"/>
        <v>270</v>
      </c>
      <c r="C278" s="22">
        <v>2627</v>
      </c>
      <c r="D278" s="40" t="s">
        <v>430</v>
      </c>
      <c r="E278" s="22" t="str">
        <f>IFERROR(VLOOKUP(C278,SRA!B:I,8,0),"")</f>
        <v>CLT</v>
      </c>
      <c r="F278" s="39" t="s">
        <v>610</v>
      </c>
      <c r="G278" s="22" t="str">
        <f>IFERROR(VLOOKUP(VLOOKUP(C278,SRA!B:F,5,0),FUNÇÃO!A:B,2,0),"")</f>
        <v>ANA ASS FARMACEUT</v>
      </c>
      <c r="H278" s="14">
        <f>IFERROR(VLOOKUP(C278,SRA!B:T,18,0),"")</f>
        <v>4149.8900000000003</v>
      </c>
      <c r="I278" s="14">
        <f>IFERROR(VLOOKUP(C278,SRA!B:T,19,0),"")</f>
        <v>0</v>
      </c>
      <c r="J278" s="14">
        <f>IFERROR(VLOOKUP(C278,JANEIRO!B:F,3,0),"")</f>
        <v>4149.8900000000003</v>
      </c>
      <c r="K278" s="14">
        <f t="shared" si="10"/>
        <v>612.76000000000022</v>
      </c>
      <c r="L278" s="14">
        <f>IFERROR(VLOOKUP(C278,JANEIRO!B:H,7,0),"")</f>
        <v>3537.13</v>
      </c>
      <c r="M278" s="23"/>
    </row>
    <row r="279" spans="2:13">
      <c r="B279" s="22">
        <f t="shared" si="11"/>
        <v>271</v>
      </c>
      <c r="C279" s="22">
        <v>2628</v>
      </c>
      <c r="D279" s="40" t="s">
        <v>192</v>
      </c>
      <c r="E279" s="22" t="str">
        <f>IFERROR(VLOOKUP(C279,SRA!B:I,8,0),"")</f>
        <v>CLT</v>
      </c>
      <c r="F279" s="39" t="s">
        <v>610</v>
      </c>
      <c r="G279" s="22" t="str">
        <f>IFERROR(VLOOKUP(VLOOKUP(C279,SRA!B:F,5,0),FUNÇÃO!A:B,2,0),"")</f>
        <v>TEC. EM ADM. E FI</v>
      </c>
      <c r="H279" s="14">
        <f>IFERROR(VLOOKUP(C279,SRA!B:T,18,0),"")</f>
        <v>1614.36</v>
      </c>
      <c r="I279" s="14">
        <f>IFERROR(VLOOKUP(C279,SRA!B:T,19,0),"")</f>
        <v>1250</v>
      </c>
      <c r="J279" s="14">
        <f>IFERROR(VLOOKUP(C279,JANEIRO!B:F,3,0),"")</f>
        <v>2864.36</v>
      </c>
      <c r="K279" s="14">
        <f t="shared" si="10"/>
        <v>1189.3400000000001</v>
      </c>
      <c r="L279" s="14">
        <f>IFERROR(VLOOKUP(C279,JANEIRO!B:H,7,0),"")</f>
        <v>1675.02</v>
      </c>
      <c r="M279" s="23"/>
    </row>
    <row r="280" spans="2:13">
      <c r="B280" s="22">
        <f t="shared" si="11"/>
        <v>272</v>
      </c>
      <c r="C280" s="22">
        <v>2634</v>
      </c>
      <c r="D280" s="40" t="s">
        <v>468</v>
      </c>
      <c r="E280" s="22" t="str">
        <f>IFERROR(VLOOKUP(C280,SRA!B:I,8,0),"")</f>
        <v>CLT</v>
      </c>
      <c r="F280" s="39" t="s">
        <v>610</v>
      </c>
      <c r="G280" s="22" t="str">
        <f>IFERROR(VLOOKUP(VLOOKUP(C280,SRA!B:F,5,0),FUNÇÃO!A:B,2,0),"")</f>
        <v>TEC. EM ADM. E FI</v>
      </c>
      <c r="H280" s="14">
        <f>IFERROR(VLOOKUP(C280,SRA!B:T,18,0),"")</f>
        <v>1614.36</v>
      </c>
      <c r="I280" s="14">
        <f>IFERROR(VLOOKUP(C280,SRA!B:T,19,0),"")</f>
        <v>0</v>
      </c>
      <c r="J280" s="14">
        <f>IFERROR(VLOOKUP(C280,JANEIRO!B:F,3,0),"")</f>
        <v>1614.36</v>
      </c>
      <c r="K280" s="14">
        <f t="shared" si="10"/>
        <v>478.51</v>
      </c>
      <c r="L280" s="14">
        <f>IFERROR(VLOOKUP(C280,JANEIRO!B:H,7,0),"")</f>
        <v>1135.8499999999999</v>
      </c>
      <c r="M280" s="23"/>
    </row>
    <row r="281" spans="2:13">
      <c r="B281" s="22">
        <f t="shared" si="11"/>
        <v>273</v>
      </c>
      <c r="C281" s="22">
        <v>2642</v>
      </c>
      <c r="D281" s="40" t="s">
        <v>193</v>
      </c>
      <c r="E281" s="22" t="str">
        <f>IFERROR(VLOOKUP(C281,SRA!B:I,8,0),"")</f>
        <v>CLT</v>
      </c>
      <c r="F281" s="39" t="s">
        <v>610</v>
      </c>
      <c r="G281" s="22" t="str">
        <f>IFERROR(VLOOKUP(VLOOKUP(C281,SRA!B:F,5,0),FUNÇÃO!A:B,2,0),"")</f>
        <v>TEC. EM ADM. E FI</v>
      </c>
      <c r="H281" s="14">
        <f>IFERROR(VLOOKUP(C281,SRA!B:T,18,0),"")</f>
        <v>1695.09</v>
      </c>
      <c r="I281" s="14">
        <f>IFERROR(VLOOKUP(C281,SRA!B:T,19,0),"")</f>
        <v>930.5</v>
      </c>
      <c r="J281" s="14">
        <f>IFERROR(VLOOKUP(C281,JANEIRO!B:F,3,0),"")</f>
        <v>2625.59</v>
      </c>
      <c r="K281" s="14">
        <f t="shared" si="10"/>
        <v>714.13000000000011</v>
      </c>
      <c r="L281" s="14">
        <f>IFERROR(VLOOKUP(C281,JANEIRO!B:H,7,0),"")</f>
        <v>1911.46</v>
      </c>
      <c r="M281" s="23"/>
    </row>
    <row r="282" spans="2:13">
      <c r="B282" s="22">
        <f t="shared" si="11"/>
        <v>274</v>
      </c>
      <c r="C282" s="22">
        <v>2644</v>
      </c>
      <c r="D282" s="40" t="s">
        <v>479</v>
      </c>
      <c r="E282" s="22" t="str">
        <f>IFERROR(VLOOKUP(C282,SRA!B:I,8,0),"")</f>
        <v>CLT</v>
      </c>
      <c r="F282" s="39" t="s">
        <v>610</v>
      </c>
      <c r="G282" s="22" t="str">
        <f>IFERROR(VLOOKUP(VLOOKUP(C282,SRA!B:F,5,0),FUNÇÃO!A:B,2,0),"")</f>
        <v>ANA ASS FARMACEUT</v>
      </c>
      <c r="H282" s="14">
        <f>IFERROR(VLOOKUP(C282,SRA!B:T,18,0),"")</f>
        <v>4149.8900000000003</v>
      </c>
      <c r="I282" s="14">
        <f>IFERROR(VLOOKUP(C282,SRA!B:T,19,0),"")</f>
        <v>0</v>
      </c>
      <c r="J282" s="14">
        <f>IFERROR(VLOOKUP(C282,JANEIRO!B:F,3,0),"")</f>
        <v>4149.8900000000003</v>
      </c>
      <c r="K282" s="14">
        <f t="shared" si="10"/>
        <v>1968.5200000000004</v>
      </c>
      <c r="L282" s="14">
        <f>IFERROR(VLOOKUP(C282,JANEIRO!B:H,7,0),"")</f>
        <v>2181.37</v>
      </c>
      <c r="M282" s="23"/>
    </row>
    <row r="283" spans="2:13">
      <c r="B283" s="22">
        <f t="shared" si="11"/>
        <v>275</v>
      </c>
      <c r="C283" s="22">
        <v>2651</v>
      </c>
      <c r="D283" s="40" t="s">
        <v>480</v>
      </c>
      <c r="E283" s="22" t="str">
        <f>IFERROR(VLOOKUP(C283,SRA!B:I,8,0),"")</f>
        <v>CLT</v>
      </c>
      <c r="F283" s="39" t="s">
        <v>610</v>
      </c>
      <c r="G283" s="22" t="str">
        <f>IFERROR(VLOOKUP(VLOOKUP(C283,SRA!B:F,5,0),FUNÇÃO!A:B,2,0),"")</f>
        <v>ANA ASS FARMACEUT</v>
      </c>
      <c r="H283" s="14">
        <f>IFERROR(VLOOKUP(C283,SRA!B:T,18,0),"")</f>
        <v>4149.8900000000003</v>
      </c>
      <c r="I283" s="14">
        <f>IFERROR(VLOOKUP(C283,SRA!B:T,19,0),"")</f>
        <v>0</v>
      </c>
      <c r="J283" s="14">
        <f>IFERROR(VLOOKUP(C283,JANEIRO!B:F,3,0),"")</f>
        <v>4149.8900000000003</v>
      </c>
      <c r="K283" s="14">
        <f t="shared" si="10"/>
        <v>950.66000000000031</v>
      </c>
      <c r="L283" s="14">
        <f>IFERROR(VLOOKUP(C283,JANEIRO!B:H,7,0),"")</f>
        <v>3199.23</v>
      </c>
      <c r="M283" s="23"/>
    </row>
    <row r="284" spans="2:13">
      <c r="B284" s="22">
        <f t="shared" si="11"/>
        <v>276</v>
      </c>
      <c r="C284" s="22">
        <v>2656</v>
      </c>
      <c r="D284" s="40" t="s">
        <v>194</v>
      </c>
      <c r="E284" s="22" t="str">
        <f>IFERROR(VLOOKUP(C284,SRA!B:I,8,0),"")</f>
        <v>CLT</v>
      </c>
      <c r="F284" s="39" t="s">
        <v>610</v>
      </c>
      <c r="G284" s="22" t="str">
        <f>IFERROR(VLOOKUP(VLOOKUP(C284,SRA!B:F,5,0),FUNÇÃO!A:B,2,0),"")</f>
        <v>TEC. EM ADM. E FI</v>
      </c>
      <c r="H284" s="14">
        <f>IFERROR(VLOOKUP(C284,SRA!B:T,18,0),"")</f>
        <v>1614.36</v>
      </c>
      <c r="I284" s="14">
        <f>IFERROR(VLOOKUP(C284,SRA!B:T,19,0),"")</f>
        <v>708.95</v>
      </c>
      <c r="J284" s="14">
        <f>IFERROR(VLOOKUP(C284,JANEIRO!B:F,3,0),"")</f>
        <v>2323.31</v>
      </c>
      <c r="K284" s="14">
        <f t="shared" si="10"/>
        <v>897.34999999999991</v>
      </c>
      <c r="L284" s="14">
        <f>IFERROR(VLOOKUP(C284,JANEIRO!B:H,7,0),"")</f>
        <v>1425.96</v>
      </c>
      <c r="M284" s="23"/>
    </row>
    <row r="285" spans="2:13">
      <c r="B285" s="22">
        <f t="shared" si="11"/>
        <v>277</v>
      </c>
      <c r="C285" s="22">
        <v>2659</v>
      </c>
      <c r="D285" s="40" t="s">
        <v>195</v>
      </c>
      <c r="E285" s="22" t="str">
        <f>IFERROR(VLOOKUP(C285,SRA!B:I,8,0),"")</f>
        <v>CLT</v>
      </c>
      <c r="F285" s="39" t="s">
        <v>610</v>
      </c>
      <c r="G285" s="22" t="str">
        <f>IFERROR(VLOOKUP(VLOOKUP(C285,SRA!B:F,5,0),FUNÇÃO!A:B,2,0),"")</f>
        <v>TEC. EM ADM. E FI</v>
      </c>
      <c r="H285" s="14">
        <f>IFERROR(VLOOKUP(C285,SRA!B:T,18,0),"")</f>
        <v>1614.36</v>
      </c>
      <c r="I285" s="14">
        <f>IFERROR(VLOOKUP(C285,SRA!B:T,19,0),"")</f>
        <v>1993.92</v>
      </c>
      <c r="J285" s="14">
        <f>IFERROR(VLOOKUP(C285,JANEIRO!B:F,3,0),"")</f>
        <v>3878.58</v>
      </c>
      <c r="K285" s="14">
        <f t="shared" si="10"/>
        <v>1574.96</v>
      </c>
      <c r="L285" s="14">
        <f>IFERROR(VLOOKUP(C285,JANEIRO!B:H,7,0),"")</f>
        <v>2303.62</v>
      </c>
      <c r="M285" s="23"/>
    </row>
    <row r="286" spans="2:13">
      <c r="B286" s="22">
        <f t="shared" si="11"/>
        <v>278</v>
      </c>
      <c r="C286" s="22">
        <v>2661</v>
      </c>
      <c r="D286" s="40" t="s">
        <v>196</v>
      </c>
      <c r="E286" s="22" t="str">
        <f>IFERROR(VLOOKUP(C286,SRA!B:I,8,0),"")</f>
        <v>CLT</v>
      </c>
      <c r="F286" s="39" t="s">
        <v>610</v>
      </c>
      <c r="G286" s="22" t="str">
        <f>IFERROR(VLOOKUP(VLOOKUP(C286,SRA!B:F,5,0),FUNÇÃO!A:B,2,0),"")</f>
        <v>OP. DE PROD. IND.</v>
      </c>
      <c r="H286" s="14">
        <f>IFERROR(VLOOKUP(C286,SRA!B:T,18,0),"")</f>
        <v>1270.2</v>
      </c>
      <c r="I286" s="14">
        <f>IFERROR(VLOOKUP(C286,SRA!B:T,19,0),"")</f>
        <v>0</v>
      </c>
      <c r="J286" s="14">
        <f>IFERROR(VLOOKUP(C286,JANEIRO!B:F,3,0),"")</f>
        <v>1270.2</v>
      </c>
      <c r="K286" s="14">
        <f t="shared" si="10"/>
        <v>270.85000000000002</v>
      </c>
      <c r="L286" s="14">
        <f>IFERROR(VLOOKUP(C286,JANEIRO!B:H,7,0),"")</f>
        <v>999.35</v>
      </c>
      <c r="M286" s="23"/>
    </row>
    <row r="287" spans="2:13">
      <c r="B287" s="22">
        <f t="shared" si="11"/>
        <v>279</v>
      </c>
      <c r="C287" s="22">
        <v>2664</v>
      </c>
      <c r="D287" s="40" t="s">
        <v>197</v>
      </c>
      <c r="E287" s="22" t="str">
        <f>IFERROR(VLOOKUP(C287,SRA!B:I,8,0),"")</f>
        <v>CLT</v>
      </c>
      <c r="F287" s="39" t="s">
        <v>610</v>
      </c>
      <c r="G287" s="22" t="str">
        <f>IFERROR(VLOOKUP(VLOOKUP(C287,SRA!B:F,5,0),FUNÇÃO!A:B,2,0),"")</f>
        <v>FARMACEUTICO IND</v>
      </c>
      <c r="H287" s="14">
        <f>IFERROR(VLOOKUP(C287,SRA!B:T,18,0),"")</f>
        <v>4656.5600000000004</v>
      </c>
      <c r="I287" s="14">
        <f>IFERROR(VLOOKUP(C287,SRA!B:T,19,0),"")</f>
        <v>1993.92</v>
      </c>
      <c r="J287" s="14">
        <f>IFERROR(VLOOKUP(C287,JANEIRO!B:F,3,0),"")</f>
        <v>13300.96</v>
      </c>
      <c r="K287" s="14">
        <f t="shared" si="10"/>
        <v>2053.3799999999992</v>
      </c>
      <c r="L287" s="14">
        <f>IFERROR(VLOOKUP(C287,JANEIRO!B:H,7,0),"")</f>
        <v>11247.58</v>
      </c>
      <c r="M287" s="23"/>
    </row>
    <row r="288" spans="2:13">
      <c r="B288" s="22">
        <f t="shared" si="11"/>
        <v>280</v>
      </c>
      <c r="C288" s="22">
        <v>2665</v>
      </c>
      <c r="D288" s="40" t="s">
        <v>198</v>
      </c>
      <c r="E288" s="22" t="str">
        <f>IFERROR(VLOOKUP(C288,SRA!B:I,8,0),"")</f>
        <v>CLT</v>
      </c>
      <c r="F288" s="39" t="s">
        <v>610</v>
      </c>
      <c r="G288" s="22" t="str">
        <f>IFERROR(VLOOKUP(VLOOKUP(C288,SRA!B:F,5,0),FUNÇÃO!A:B,2,0),"")</f>
        <v>TEC. EM ADM. E FI</v>
      </c>
      <c r="H288" s="14">
        <f>IFERROR(VLOOKUP(C288,SRA!B:T,18,0),"")</f>
        <v>1614.36</v>
      </c>
      <c r="I288" s="14">
        <f>IFERROR(VLOOKUP(C288,SRA!B:T,19,0),"")</f>
        <v>708.95</v>
      </c>
      <c r="J288" s="14">
        <f>IFERROR(VLOOKUP(C288,JANEIRO!B:F,3,0),"")</f>
        <v>2323.31</v>
      </c>
      <c r="K288" s="14">
        <f t="shared" si="10"/>
        <v>859.96</v>
      </c>
      <c r="L288" s="14">
        <f>IFERROR(VLOOKUP(C288,JANEIRO!B:H,7,0),"")</f>
        <v>1463.35</v>
      </c>
      <c r="M288" s="23"/>
    </row>
    <row r="289" spans="2:13">
      <c r="B289" s="22">
        <f t="shared" si="11"/>
        <v>281</v>
      </c>
      <c r="C289" s="22">
        <v>2666</v>
      </c>
      <c r="D289" s="40" t="s">
        <v>199</v>
      </c>
      <c r="E289" s="22" t="str">
        <f>IFERROR(VLOOKUP(C289,SRA!B:I,8,0),"")</f>
        <v>CLT</v>
      </c>
      <c r="F289" s="39" t="s">
        <v>610</v>
      </c>
      <c r="G289" s="22" t="str">
        <f>IFERROR(VLOOKUP(VLOOKUP(C289,SRA!B:F,5,0),FUNÇÃO!A:B,2,0),"")</f>
        <v>TEC. EM ADM. E FI</v>
      </c>
      <c r="H289" s="14">
        <f>IFERROR(VLOOKUP(C289,SRA!B:T,18,0),"")</f>
        <v>1614.36</v>
      </c>
      <c r="I289" s="14">
        <f>IFERROR(VLOOKUP(C289,SRA!B:T,19,0),"")</f>
        <v>1993.92</v>
      </c>
      <c r="J289" s="14">
        <f>IFERROR(VLOOKUP(C289,JANEIRO!B:F,3,0),"")</f>
        <v>5751.35</v>
      </c>
      <c r="K289" s="14">
        <f t="shared" si="10"/>
        <v>2365.0300000000007</v>
      </c>
      <c r="L289" s="14">
        <f>IFERROR(VLOOKUP(C289,JANEIRO!B:H,7,0),"")</f>
        <v>3386.3199999999997</v>
      </c>
      <c r="M289" s="23"/>
    </row>
    <row r="290" spans="2:13">
      <c r="B290" s="22">
        <f t="shared" si="11"/>
        <v>282</v>
      </c>
      <c r="C290" s="22">
        <v>2668</v>
      </c>
      <c r="D290" s="40" t="s">
        <v>200</v>
      </c>
      <c r="E290" s="22" t="str">
        <f>IFERROR(VLOOKUP(C290,SRA!B:I,8,0),"")</f>
        <v>CLT</v>
      </c>
      <c r="F290" s="39" t="s">
        <v>610</v>
      </c>
      <c r="G290" s="22" t="str">
        <f>IFERROR(VLOOKUP(VLOOKUP(C290,SRA!B:F,5,0),FUNÇÃO!A:B,2,0),"")</f>
        <v>TEC. EM ADM. E FI</v>
      </c>
      <c r="H290" s="14">
        <f>IFERROR(VLOOKUP(C290,SRA!B:T,18,0),"")</f>
        <v>1614.36</v>
      </c>
      <c r="I290" s="14">
        <f>IFERROR(VLOOKUP(C290,SRA!B:T,19,0),"")</f>
        <v>0</v>
      </c>
      <c r="J290" s="14">
        <f>IFERROR(VLOOKUP(C290,JANEIRO!B:F,3,0),"")</f>
        <v>1884.66</v>
      </c>
      <c r="K290" s="14">
        <f t="shared" si="10"/>
        <v>130.8900000000001</v>
      </c>
      <c r="L290" s="14">
        <f>IFERROR(VLOOKUP(C290,JANEIRO!B:H,7,0),"")</f>
        <v>1753.77</v>
      </c>
      <c r="M290" s="23"/>
    </row>
    <row r="291" spans="2:13">
      <c r="B291" s="22">
        <f t="shared" si="11"/>
        <v>283</v>
      </c>
      <c r="C291" s="22">
        <v>2671</v>
      </c>
      <c r="D291" s="40" t="s">
        <v>201</v>
      </c>
      <c r="E291" s="22" t="str">
        <f>IFERROR(VLOOKUP(C291,SRA!B:I,8,0),"")</f>
        <v>CLT</v>
      </c>
      <c r="F291" s="39" t="s">
        <v>610</v>
      </c>
      <c r="G291" s="22" t="str">
        <f>IFERROR(VLOOKUP(VLOOKUP(C291,SRA!B:F,5,0),FUNÇÃO!A:B,2,0),"")</f>
        <v>OP. DE PROD. IND.</v>
      </c>
      <c r="H291" s="14">
        <f>IFERROR(VLOOKUP(C291,SRA!B:T,18,0),"")</f>
        <v>1333.73</v>
      </c>
      <c r="I291" s="14">
        <f>IFERROR(VLOOKUP(C291,SRA!B:T,19,0),"")</f>
        <v>0</v>
      </c>
      <c r="J291" s="14">
        <f>IFERROR(VLOOKUP(C291,JANEIRO!B:F,3,0),"")</f>
        <v>1385</v>
      </c>
      <c r="K291" s="14">
        <f t="shared" si="10"/>
        <v>106.63000000000011</v>
      </c>
      <c r="L291" s="14">
        <f>IFERROR(VLOOKUP(C291,JANEIRO!B:H,7,0),"")</f>
        <v>1278.3699999999999</v>
      </c>
      <c r="M291" s="23"/>
    </row>
    <row r="292" spans="2:13">
      <c r="B292" s="22">
        <f t="shared" si="11"/>
        <v>284</v>
      </c>
      <c r="C292" s="22">
        <v>2672</v>
      </c>
      <c r="D292" s="40" t="s">
        <v>202</v>
      </c>
      <c r="E292" s="22" t="str">
        <f>IFERROR(VLOOKUP(C292,SRA!B:I,8,0),"")</f>
        <v>CLT</v>
      </c>
      <c r="F292" s="39" t="s">
        <v>610</v>
      </c>
      <c r="G292" s="22" t="str">
        <f>IFERROR(VLOOKUP(VLOOKUP(C292,SRA!B:F,5,0),FUNÇÃO!A:B,2,0),"")</f>
        <v>OP. DE PROD. IND.</v>
      </c>
      <c r="H292" s="14">
        <f>IFERROR(VLOOKUP(C292,SRA!B:T,18,0),"")</f>
        <v>1270.21</v>
      </c>
      <c r="I292" s="14">
        <f>IFERROR(VLOOKUP(C292,SRA!B:T,19,0),"")</f>
        <v>0</v>
      </c>
      <c r="J292" s="14">
        <f>IFERROR(VLOOKUP(C292,JANEIRO!B:F,3,0),"")</f>
        <v>2673.27</v>
      </c>
      <c r="K292" s="14">
        <f t="shared" si="10"/>
        <v>394.02</v>
      </c>
      <c r="L292" s="14">
        <f>IFERROR(VLOOKUP(C292,JANEIRO!B:H,7,0),"")</f>
        <v>2279.25</v>
      </c>
      <c r="M292" s="23"/>
    </row>
    <row r="293" spans="2:13">
      <c r="B293" s="22">
        <f t="shared" si="11"/>
        <v>285</v>
      </c>
      <c r="C293" s="22">
        <v>2675</v>
      </c>
      <c r="D293" s="40" t="s">
        <v>203</v>
      </c>
      <c r="E293" s="22" t="str">
        <f>IFERROR(VLOOKUP(C293,SRA!B:I,8,0),"")</f>
        <v>CLT</v>
      </c>
      <c r="F293" s="39" t="s">
        <v>610</v>
      </c>
      <c r="G293" s="22" t="str">
        <f>IFERROR(VLOOKUP(VLOOKUP(C293,SRA!B:F,5,0),FUNÇÃO!A:B,2,0),"")</f>
        <v>OP. DE PROD. IND.</v>
      </c>
      <c r="H293" s="14">
        <f>IFERROR(VLOOKUP(C293,SRA!B:T,18,0),"")</f>
        <v>1209.71</v>
      </c>
      <c r="I293" s="14">
        <f>IFERROR(VLOOKUP(C293,SRA!B:T,19,0),"")</f>
        <v>0</v>
      </c>
      <c r="J293" s="14">
        <f>IFERROR(VLOOKUP(C293,JANEIRO!B:F,3,0),"")</f>
        <v>1312.25</v>
      </c>
      <c r="K293" s="14">
        <f t="shared" si="10"/>
        <v>554.61</v>
      </c>
      <c r="L293" s="14">
        <f>IFERROR(VLOOKUP(C293,JANEIRO!B:H,7,0),"")</f>
        <v>757.64</v>
      </c>
      <c r="M293" s="23"/>
    </row>
    <row r="294" spans="2:13">
      <c r="B294" s="22">
        <f t="shared" si="11"/>
        <v>286</v>
      </c>
      <c r="C294" s="22">
        <v>2682</v>
      </c>
      <c r="D294" s="40" t="s">
        <v>204</v>
      </c>
      <c r="E294" s="22" t="str">
        <f>IFERROR(VLOOKUP(C294,SRA!B:I,8,0),"")</f>
        <v>CLT</v>
      </c>
      <c r="F294" s="39" t="s">
        <v>610</v>
      </c>
      <c r="G294" s="22" t="str">
        <f>IFERROR(VLOOKUP(VLOOKUP(C294,SRA!B:F,5,0),FUNÇÃO!A:B,2,0),"")</f>
        <v>TEC. EM ADM. E FI</v>
      </c>
      <c r="H294" s="14">
        <f>IFERROR(VLOOKUP(C294,SRA!B:T,18,0),"")</f>
        <v>1614.37</v>
      </c>
      <c r="I294" s="14">
        <f>IFERROR(VLOOKUP(C294,SRA!B:T,19,0),"")</f>
        <v>0</v>
      </c>
      <c r="J294" s="14">
        <f>IFERROR(VLOOKUP(C294,JANEIRO!B:F,3,0),"")</f>
        <v>1614.37</v>
      </c>
      <c r="K294" s="14">
        <f t="shared" si="10"/>
        <v>1016.4799999999999</v>
      </c>
      <c r="L294" s="14">
        <f>IFERROR(VLOOKUP(C294,JANEIRO!B:H,7,0),"")</f>
        <v>597.89</v>
      </c>
      <c r="M294" s="23"/>
    </row>
    <row r="295" spans="2:13">
      <c r="B295" s="22">
        <f t="shared" si="11"/>
        <v>287</v>
      </c>
      <c r="C295" s="22">
        <v>2684</v>
      </c>
      <c r="D295" s="40" t="s">
        <v>440</v>
      </c>
      <c r="E295" s="22" t="str">
        <f>IFERROR(VLOOKUP(C295,SRA!B:I,8,0),"")</f>
        <v>CLT</v>
      </c>
      <c r="F295" s="39" t="s">
        <v>610</v>
      </c>
      <c r="G295" s="22" t="str">
        <f>IFERROR(VLOOKUP(VLOOKUP(C295,SRA!B:F,5,0),FUNÇÃO!A:B,2,0),"")</f>
        <v>ANA ASS FARMACEUT</v>
      </c>
      <c r="H295" s="14">
        <f>IFERROR(VLOOKUP(C295,SRA!B:T,18,0),"")</f>
        <v>4149.8900000000003</v>
      </c>
      <c r="I295" s="14">
        <f>IFERROR(VLOOKUP(C295,SRA!B:T,19,0),"")</f>
        <v>0</v>
      </c>
      <c r="J295" s="14">
        <f>IFERROR(VLOOKUP(C295,JANEIRO!B:F,3,0),"")</f>
        <v>4420.1899999999996</v>
      </c>
      <c r="K295" s="14">
        <f t="shared" si="10"/>
        <v>2073.4099999999994</v>
      </c>
      <c r="L295" s="14">
        <f>IFERROR(VLOOKUP(C295,JANEIRO!B:H,7,0),"")</f>
        <v>2346.7800000000002</v>
      </c>
      <c r="M295" s="23"/>
    </row>
    <row r="296" spans="2:13">
      <c r="B296" s="22">
        <f t="shared" si="11"/>
        <v>288</v>
      </c>
      <c r="C296" s="22">
        <v>2687</v>
      </c>
      <c r="D296" s="40" t="s">
        <v>205</v>
      </c>
      <c r="E296" s="22" t="str">
        <f>IFERROR(VLOOKUP(C296,SRA!B:I,8,0),"")</f>
        <v>CLT</v>
      </c>
      <c r="F296" s="39" t="s">
        <v>610</v>
      </c>
      <c r="G296" s="22" t="str">
        <f>IFERROR(VLOOKUP(VLOOKUP(C296,SRA!B:F,5,0),FUNÇÃO!A:B,2,0),"")</f>
        <v>TEC. EM ADM. E FI</v>
      </c>
      <c r="H296" s="14">
        <f>IFERROR(VLOOKUP(C296,SRA!B:T,18,0),"")</f>
        <v>1614.36</v>
      </c>
      <c r="I296" s="14">
        <f>IFERROR(VLOOKUP(C296,SRA!B:T,19,0),"")</f>
        <v>0</v>
      </c>
      <c r="J296" s="14">
        <f>IFERROR(VLOOKUP(C296,JANEIRO!B:F,3,0),"")</f>
        <v>1884.66</v>
      </c>
      <c r="K296" s="14">
        <f t="shared" si="10"/>
        <v>294.94000000000028</v>
      </c>
      <c r="L296" s="14">
        <f>IFERROR(VLOOKUP(C296,JANEIRO!B:H,7,0),"")</f>
        <v>1589.7199999999998</v>
      </c>
      <c r="M296" s="23"/>
    </row>
    <row r="297" spans="2:13">
      <c r="B297" s="22">
        <f t="shared" si="11"/>
        <v>289</v>
      </c>
      <c r="C297" s="22">
        <v>2689</v>
      </c>
      <c r="D297" s="40" t="s">
        <v>206</v>
      </c>
      <c r="E297" s="22" t="str">
        <f>IFERROR(VLOOKUP(C297,SRA!B:I,8,0),"")</f>
        <v>CLT</v>
      </c>
      <c r="F297" s="39" t="s">
        <v>610</v>
      </c>
      <c r="G297" s="22" t="str">
        <f>IFERROR(VLOOKUP(VLOOKUP(C297,SRA!B:F,5,0),FUNÇÃO!A:B,2,0),"")</f>
        <v>TEC. EM ADM. E FI</v>
      </c>
      <c r="H297" s="14">
        <f>IFERROR(VLOOKUP(C297,SRA!B:T,18,0),"")</f>
        <v>1614.36</v>
      </c>
      <c r="I297" s="14">
        <f>IFERROR(VLOOKUP(C297,SRA!B:T,19,0),"")</f>
        <v>930.5</v>
      </c>
      <c r="J297" s="14">
        <f>IFERROR(VLOOKUP(C297,JANEIRO!B:F,3,0),"")</f>
        <v>2815.16</v>
      </c>
      <c r="K297" s="14">
        <f t="shared" si="10"/>
        <v>556.4399999999996</v>
      </c>
      <c r="L297" s="14">
        <f>IFERROR(VLOOKUP(C297,JANEIRO!B:H,7,0),"")</f>
        <v>2258.7200000000003</v>
      </c>
      <c r="M297" s="23"/>
    </row>
    <row r="298" spans="2:13">
      <c r="B298" s="22">
        <f t="shared" si="11"/>
        <v>290</v>
      </c>
      <c r="C298" s="22">
        <v>2692</v>
      </c>
      <c r="D298" s="40" t="s">
        <v>451</v>
      </c>
      <c r="E298" s="22" t="str">
        <f>IFERROR(VLOOKUP(C298,SRA!B:I,8,0),"")</f>
        <v>CLT</v>
      </c>
      <c r="F298" s="39" t="s">
        <v>610</v>
      </c>
      <c r="G298" s="22" t="str">
        <f>IFERROR(VLOOKUP(VLOOKUP(C298,SRA!B:F,5,0),FUNÇÃO!A:B,2,0),"")</f>
        <v>TEC. EM ADM. E FI</v>
      </c>
      <c r="H298" s="14">
        <f>IFERROR(VLOOKUP(C298,SRA!B:T,18,0),"")</f>
        <v>1614.36</v>
      </c>
      <c r="I298" s="14">
        <f>IFERROR(VLOOKUP(C298,SRA!B:T,19,0),"")</f>
        <v>0</v>
      </c>
      <c r="J298" s="14">
        <f>IFERROR(VLOOKUP(C298,JANEIRO!B:F,3,0),"")</f>
        <v>1789.31</v>
      </c>
      <c r="K298" s="14">
        <f t="shared" si="10"/>
        <v>146.63000000000011</v>
      </c>
      <c r="L298" s="14">
        <f>IFERROR(VLOOKUP(C298,JANEIRO!B:H,7,0),"")</f>
        <v>1642.6799999999998</v>
      </c>
      <c r="M298" s="23"/>
    </row>
    <row r="299" spans="2:13">
      <c r="B299" s="22">
        <f t="shared" si="11"/>
        <v>291</v>
      </c>
      <c r="C299" s="22">
        <v>2696</v>
      </c>
      <c r="D299" s="40" t="s">
        <v>496</v>
      </c>
      <c r="E299" s="22" t="str">
        <f>IFERROR(VLOOKUP(C299,SRA!B:I,8,0),"")</f>
        <v>CLT</v>
      </c>
      <c r="F299" s="39" t="s">
        <v>610</v>
      </c>
      <c r="G299" s="22" t="str">
        <f>IFERROR(VLOOKUP(VLOOKUP(C299,SRA!B:F,5,0),FUNÇÃO!A:B,2,0),"")</f>
        <v>TEC. EM ADM. E FI</v>
      </c>
      <c r="H299" s="14">
        <f>IFERROR(VLOOKUP(C299,SRA!B:T,18,0),"")</f>
        <v>1614.36</v>
      </c>
      <c r="I299" s="14">
        <f>IFERROR(VLOOKUP(C299,SRA!B:T,19,0),"")</f>
        <v>0</v>
      </c>
      <c r="J299" s="14">
        <f>IFERROR(VLOOKUP(C299,JANEIRO!B:F,3,0),"")</f>
        <v>1614.36</v>
      </c>
      <c r="K299" s="14">
        <f t="shared" si="10"/>
        <v>1262.4699999999998</v>
      </c>
      <c r="L299" s="14">
        <f>IFERROR(VLOOKUP(C299,JANEIRO!B:H,7,0),"")</f>
        <v>351.89</v>
      </c>
      <c r="M299" s="23"/>
    </row>
    <row r="300" spans="2:13">
      <c r="B300" s="22">
        <f t="shared" si="11"/>
        <v>292</v>
      </c>
      <c r="C300" s="22">
        <v>2697</v>
      </c>
      <c r="D300" s="40" t="s">
        <v>207</v>
      </c>
      <c r="E300" s="22" t="str">
        <f>IFERROR(VLOOKUP(C300,SRA!B:I,8,0),"")</f>
        <v>CLT</v>
      </c>
      <c r="F300" s="39" t="s">
        <v>610</v>
      </c>
      <c r="G300" s="22" t="str">
        <f>IFERROR(VLOOKUP(VLOOKUP(C300,SRA!B:F,5,0),FUNÇÃO!A:B,2,0),"")</f>
        <v>TEC. EM ADM. E FI</v>
      </c>
      <c r="H300" s="14">
        <f>IFERROR(VLOOKUP(C300,SRA!B:T,18,0),"")</f>
        <v>1614.36</v>
      </c>
      <c r="I300" s="14">
        <f>IFERROR(VLOOKUP(C300,SRA!B:T,19,0),"")</f>
        <v>0</v>
      </c>
      <c r="J300" s="14">
        <f>IFERROR(VLOOKUP(C300,JANEIRO!B:F,3,0),"")</f>
        <v>1614.36</v>
      </c>
      <c r="K300" s="14">
        <f t="shared" si="10"/>
        <v>1008.28</v>
      </c>
      <c r="L300" s="14">
        <f>IFERROR(VLOOKUP(C300,JANEIRO!B:H,7,0),"")</f>
        <v>606.07999999999993</v>
      </c>
      <c r="M300" s="23"/>
    </row>
    <row r="301" spans="2:13">
      <c r="B301" s="22">
        <f t="shared" si="11"/>
        <v>293</v>
      </c>
      <c r="C301" s="22">
        <v>2701</v>
      </c>
      <c r="D301" s="40" t="s">
        <v>208</v>
      </c>
      <c r="E301" s="22" t="str">
        <f>IFERROR(VLOOKUP(C301,SRA!B:I,8,0),"")</f>
        <v>CLT</v>
      </c>
      <c r="F301" s="39" t="s">
        <v>610</v>
      </c>
      <c r="G301" s="22" t="str">
        <f>IFERROR(VLOOKUP(VLOOKUP(C301,SRA!B:F,5,0),FUNÇÃO!A:B,2,0),"")</f>
        <v>TEC. EM ADM. E FI</v>
      </c>
      <c r="H301" s="14">
        <f>IFERROR(VLOOKUP(C301,SRA!B:T,18,0),"")</f>
        <v>1614.36</v>
      </c>
      <c r="I301" s="14">
        <f>IFERROR(VLOOKUP(C301,SRA!B:T,19,0),"")</f>
        <v>0</v>
      </c>
      <c r="J301" s="14">
        <f>IFERROR(VLOOKUP(C301,JANEIRO!B:F,3,0),"")</f>
        <v>1614.36</v>
      </c>
      <c r="K301" s="14">
        <f t="shared" si="10"/>
        <v>586.97</v>
      </c>
      <c r="L301" s="14">
        <f>IFERROR(VLOOKUP(C301,JANEIRO!B:H,7,0),"")</f>
        <v>1027.3899999999999</v>
      </c>
      <c r="M301" s="23"/>
    </row>
    <row r="302" spans="2:13">
      <c r="B302" s="22">
        <f t="shared" si="11"/>
        <v>294</v>
      </c>
      <c r="C302" s="22">
        <v>2702</v>
      </c>
      <c r="D302" s="40" t="s">
        <v>469</v>
      </c>
      <c r="E302" s="22" t="str">
        <f>IFERROR(VLOOKUP(C302,SRA!B:I,8,0),"")</f>
        <v>CLT</v>
      </c>
      <c r="F302" s="39" t="s">
        <v>610</v>
      </c>
      <c r="G302" s="22" t="str">
        <f>IFERROR(VLOOKUP(VLOOKUP(C302,SRA!B:F,5,0),FUNÇÃO!A:B,2,0),"")</f>
        <v>ANA ASS FARMACEUT</v>
      </c>
      <c r="H302" s="14">
        <f>IFERROR(VLOOKUP(C302,SRA!B:T,18,0),"")</f>
        <v>4149.8900000000003</v>
      </c>
      <c r="I302" s="14">
        <f>IFERROR(VLOOKUP(C302,SRA!B:T,19,0),"")</f>
        <v>0</v>
      </c>
      <c r="J302" s="14">
        <f>IFERROR(VLOOKUP(C302,JANEIRO!B:F,3,0),"")</f>
        <v>4149.8900000000003</v>
      </c>
      <c r="K302" s="14">
        <f t="shared" si="10"/>
        <v>856.60000000000036</v>
      </c>
      <c r="L302" s="14">
        <f>IFERROR(VLOOKUP(C302,JANEIRO!B:H,7,0),"")</f>
        <v>3293.29</v>
      </c>
      <c r="M302" s="23"/>
    </row>
    <row r="303" spans="2:13">
      <c r="B303" s="22">
        <f t="shared" si="11"/>
        <v>295</v>
      </c>
      <c r="C303" s="22">
        <v>2705</v>
      </c>
      <c r="D303" s="40" t="s">
        <v>470</v>
      </c>
      <c r="E303" s="22" t="str">
        <f>IFERROR(VLOOKUP(C303,SRA!B:I,8,0),"")</f>
        <v>CLT</v>
      </c>
      <c r="F303" s="39" t="s">
        <v>610</v>
      </c>
      <c r="G303" s="22" t="str">
        <f>IFERROR(VLOOKUP(VLOOKUP(C303,SRA!B:F,5,0),FUNÇÃO!A:B,2,0),"")</f>
        <v>TEC. EM ADM. E FI</v>
      </c>
      <c r="H303" s="14">
        <f>IFERROR(VLOOKUP(C303,SRA!B:T,18,0),"")</f>
        <v>1614.36</v>
      </c>
      <c r="I303" s="14">
        <f>IFERROR(VLOOKUP(C303,SRA!B:T,19,0),"")</f>
        <v>0</v>
      </c>
      <c r="J303" s="14">
        <f>IFERROR(VLOOKUP(C303,JANEIRO!B:F,3,0),"")</f>
        <v>1614.36</v>
      </c>
      <c r="K303" s="14">
        <f t="shared" si="10"/>
        <v>160.38999999999987</v>
      </c>
      <c r="L303" s="14">
        <f>IFERROR(VLOOKUP(C303,JANEIRO!B:H,7,0),"")</f>
        <v>1453.97</v>
      </c>
      <c r="M303" s="23"/>
    </row>
    <row r="304" spans="2:13">
      <c r="B304" s="22">
        <f t="shared" si="11"/>
        <v>296</v>
      </c>
      <c r="C304" s="22">
        <v>2706</v>
      </c>
      <c r="D304" s="40" t="s">
        <v>458</v>
      </c>
      <c r="E304" s="22" t="str">
        <f>IFERROR(VLOOKUP(C304,SRA!B:I,8,0),"")</f>
        <v>CLT</v>
      </c>
      <c r="F304" s="39" t="s">
        <v>610</v>
      </c>
      <c r="G304" s="22" t="str">
        <f>IFERROR(VLOOKUP(VLOOKUP(C304,SRA!B:F,5,0),FUNÇÃO!A:B,2,0),"")</f>
        <v>ANA ASS FARMACEUT</v>
      </c>
      <c r="H304" s="14">
        <f>IFERROR(VLOOKUP(C304,SRA!B:T,18,0),"")</f>
        <v>4149.8900000000003</v>
      </c>
      <c r="I304" s="14">
        <f>IFERROR(VLOOKUP(C304,SRA!B:T,19,0),"")</f>
        <v>0</v>
      </c>
      <c r="J304" s="14">
        <f>IFERROR(VLOOKUP(C304,JANEIRO!B:F,3,0),"")</f>
        <v>4420.1899999999996</v>
      </c>
      <c r="K304" s="14">
        <f t="shared" si="10"/>
        <v>1090.7399999999998</v>
      </c>
      <c r="L304" s="14">
        <f>IFERROR(VLOOKUP(C304,JANEIRO!B:H,7,0),"")</f>
        <v>3329.45</v>
      </c>
      <c r="M304" s="23"/>
    </row>
    <row r="305" spans="2:13">
      <c r="B305" s="22">
        <f t="shared" si="11"/>
        <v>297</v>
      </c>
      <c r="C305" s="22">
        <v>2707</v>
      </c>
      <c r="D305" s="40" t="s">
        <v>209</v>
      </c>
      <c r="E305" s="22" t="str">
        <f>IFERROR(VLOOKUP(C305,SRA!B:I,8,0),"")</f>
        <v>CLT</v>
      </c>
      <c r="F305" s="39" t="s">
        <v>610</v>
      </c>
      <c r="G305" s="22" t="str">
        <f>IFERROR(VLOOKUP(VLOOKUP(C305,SRA!B:F,5,0),FUNÇÃO!A:B,2,0),"")</f>
        <v>TEC. EM ADM. E FI</v>
      </c>
      <c r="H305" s="14">
        <f>IFERROR(VLOOKUP(C305,SRA!B:T,18,0),"")</f>
        <v>1614.36</v>
      </c>
      <c r="I305" s="14">
        <f>IFERROR(VLOOKUP(C305,SRA!B:T,19,0),"")</f>
        <v>708.95</v>
      </c>
      <c r="J305" s="14">
        <f>IFERROR(VLOOKUP(C305,JANEIRO!B:F,3,0),"")</f>
        <v>2323.31</v>
      </c>
      <c r="K305" s="14">
        <f t="shared" si="10"/>
        <v>724.95</v>
      </c>
      <c r="L305" s="14">
        <f>IFERROR(VLOOKUP(C305,JANEIRO!B:H,7,0),"")</f>
        <v>1598.36</v>
      </c>
      <c r="M305" s="23"/>
    </row>
    <row r="306" spans="2:13">
      <c r="B306" s="22">
        <f t="shared" si="11"/>
        <v>298</v>
      </c>
      <c r="C306" s="22">
        <v>2709</v>
      </c>
      <c r="D306" s="40" t="s">
        <v>210</v>
      </c>
      <c r="E306" s="22" t="str">
        <f>IFERROR(VLOOKUP(C306,SRA!B:I,8,0),"")</f>
        <v>CLT</v>
      </c>
      <c r="F306" s="39" t="s">
        <v>610</v>
      </c>
      <c r="G306" s="22" t="str">
        <f>IFERROR(VLOOKUP(VLOOKUP(C306,SRA!B:F,5,0),FUNÇÃO!A:B,2,0),"")</f>
        <v>TEC. EM ADM. E FI</v>
      </c>
      <c r="H306" s="14">
        <f>IFERROR(VLOOKUP(C306,SRA!B:T,18,0),"")</f>
        <v>1614.36</v>
      </c>
      <c r="I306" s="14">
        <f>IFERROR(VLOOKUP(C306,SRA!B:T,19,0),"")</f>
        <v>708.95</v>
      </c>
      <c r="J306" s="14">
        <f>IFERROR(VLOOKUP(C306,JANEIRO!B:F,3,0),"")</f>
        <v>2323.31</v>
      </c>
      <c r="K306" s="14">
        <f t="shared" si="10"/>
        <v>992</v>
      </c>
      <c r="L306" s="14">
        <f>IFERROR(VLOOKUP(C306,JANEIRO!B:H,7,0),"")</f>
        <v>1331.31</v>
      </c>
      <c r="M306" s="23"/>
    </row>
    <row r="307" spans="2:13">
      <c r="B307" s="22">
        <f t="shared" si="11"/>
        <v>299</v>
      </c>
      <c r="C307" s="22">
        <v>2710</v>
      </c>
      <c r="D307" s="40" t="s">
        <v>211</v>
      </c>
      <c r="E307" s="22" t="str">
        <f>IFERROR(VLOOKUP(C307,SRA!B:I,8,0),"")</f>
        <v>CLT</v>
      </c>
      <c r="F307" s="39" t="s">
        <v>610</v>
      </c>
      <c r="G307" s="22" t="str">
        <f>IFERROR(VLOOKUP(VLOOKUP(C307,SRA!B:F,5,0),FUNÇÃO!A:B,2,0),"")</f>
        <v>TEC. EM ADM. E FI</v>
      </c>
      <c r="H307" s="14">
        <f>IFERROR(VLOOKUP(C307,SRA!B:T,18,0),"")</f>
        <v>1695.09</v>
      </c>
      <c r="I307" s="14">
        <f>IFERROR(VLOOKUP(C307,SRA!B:T,19,0),"")</f>
        <v>708.95</v>
      </c>
      <c r="J307" s="14">
        <f>IFERROR(VLOOKUP(C307,JANEIRO!B:F,3,0),"")</f>
        <v>2404.04</v>
      </c>
      <c r="K307" s="14">
        <f t="shared" si="10"/>
        <v>483.50999999999976</v>
      </c>
      <c r="L307" s="14">
        <f>IFERROR(VLOOKUP(C307,JANEIRO!B:H,7,0),"")</f>
        <v>1920.5300000000002</v>
      </c>
      <c r="M307" s="23"/>
    </row>
    <row r="308" spans="2:13">
      <c r="B308" s="22">
        <f t="shared" si="11"/>
        <v>300</v>
      </c>
      <c r="C308" s="22">
        <v>2712</v>
      </c>
      <c r="D308" s="40" t="s">
        <v>212</v>
      </c>
      <c r="E308" s="22" t="str">
        <f>IFERROR(VLOOKUP(C308,SRA!B:I,8,0),"")</f>
        <v>CLT</v>
      </c>
      <c r="F308" s="39" t="s">
        <v>610</v>
      </c>
      <c r="G308" s="22" t="str">
        <f>IFERROR(VLOOKUP(VLOOKUP(C308,SRA!B:F,5,0),FUNÇÃO!A:B,2,0),"")</f>
        <v>TEC. EM ADM. E FI</v>
      </c>
      <c r="H308" s="14">
        <f>IFERROR(VLOOKUP(C308,SRA!B:T,18,0),"")</f>
        <v>1695.09</v>
      </c>
      <c r="I308" s="14">
        <f>IFERROR(VLOOKUP(C308,SRA!B:T,19,0),"")</f>
        <v>0</v>
      </c>
      <c r="J308" s="14">
        <f>IFERROR(VLOOKUP(C308,JANEIRO!B:F,3,0),"")</f>
        <v>1965.39</v>
      </c>
      <c r="K308" s="14">
        <f t="shared" si="10"/>
        <v>526.58000000000015</v>
      </c>
      <c r="L308" s="14">
        <f>IFERROR(VLOOKUP(C308,JANEIRO!B:H,7,0),"")</f>
        <v>1438.81</v>
      </c>
      <c r="M308" s="23"/>
    </row>
    <row r="309" spans="2:13">
      <c r="B309" s="22">
        <f t="shared" si="11"/>
        <v>301</v>
      </c>
      <c r="C309" s="22">
        <v>2717</v>
      </c>
      <c r="D309" s="40" t="s">
        <v>214</v>
      </c>
      <c r="E309" s="22" t="str">
        <f>IFERROR(VLOOKUP(C309,SRA!B:I,8,0),"")</f>
        <v>CLT</v>
      </c>
      <c r="F309" s="39" t="s">
        <v>610</v>
      </c>
      <c r="G309" s="22" t="str">
        <f>IFERROR(VLOOKUP(VLOOKUP(C309,SRA!B:F,5,0),FUNÇÃO!A:B,2,0),"")</f>
        <v>ANA ASS FARMACEUT</v>
      </c>
      <c r="H309" s="14">
        <f>IFERROR(VLOOKUP(C309,SRA!B:T,18,0),"")</f>
        <v>4149.8900000000003</v>
      </c>
      <c r="I309" s="14">
        <f>IFERROR(VLOOKUP(C309,SRA!B:T,19,0),"")</f>
        <v>0</v>
      </c>
      <c r="J309" s="14">
        <f>IFERROR(VLOOKUP(C309,JANEIRO!B:F,3,0),"")</f>
        <v>4149.8900000000003</v>
      </c>
      <c r="K309" s="14">
        <f t="shared" si="10"/>
        <v>669.70000000000027</v>
      </c>
      <c r="L309" s="14">
        <f>IFERROR(VLOOKUP(C309,JANEIRO!B:H,7,0),"")</f>
        <v>3480.19</v>
      </c>
      <c r="M309" s="23"/>
    </row>
    <row r="310" spans="2:13">
      <c r="B310" s="22">
        <f t="shared" si="11"/>
        <v>302</v>
      </c>
      <c r="C310" s="22">
        <v>2718</v>
      </c>
      <c r="D310" s="40" t="s">
        <v>459</v>
      </c>
      <c r="E310" s="22" t="str">
        <f>IFERROR(VLOOKUP(C310,SRA!B:I,8,0),"")</f>
        <v>CLT</v>
      </c>
      <c r="F310" s="39" t="s">
        <v>610</v>
      </c>
      <c r="G310" s="22" t="str">
        <f>IFERROR(VLOOKUP(VLOOKUP(C310,SRA!B:F,5,0),FUNÇÃO!A:B,2,0),"")</f>
        <v>TEC. EM ADM. E FI</v>
      </c>
      <c r="H310" s="14">
        <f>IFERROR(VLOOKUP(C310,SRA!B:T,18,0),"")</f>
        <v>1614.36</v>
      </c>
      <c r="I310" s="14">
        <f>IFERROR(VLOOKUP(C310,SRA!B:T,19,0),"")</f>
        <v>0</v>
      </c>
      <c r="J310" s="14">
        <f>IFERROR(VLOOKUP(C310,JANEIRO!B:F,3,0),"")</f>
        <v>1884.66</v>
      </c>
      <c r="K310" s="14">
        <f t="shared" si="10"/>
        <v>435.56000000000017</v>
      </c>
      <c r="L310" s="14">
        <f>IFERROR(VLOOKUP(C310,JANEIRO!B:H,7,0),"")</f>
        <v>1449.1</v>
      </c>
      <c r="M310" s="23"/>
    </row>
    <row r="311" spans="2:13">
      <c r="B311" s="22">
        <f t="shared" si="11"/>
        <v>303</v>
      </c>
      <c r="C311" s="22">
        <v>2719</v>
      </c>
      <c r="D311" s="40" t="s">
        <v>444</v>
      </c>
      <c r="E311" s="22" t="str">
        <f>IFERROR(VLOOKUP(C311,SRA!B:I,8,0),"")</f>
        <v>CLT</v>
      </c>
      <c r="F311" s="39" t="s">
        <v>610</v>
      </c>
      <c r="G311" s="22" t="str">
        <f>IFERROR(VLOOKUP(VLOOKUP(C311,SRA!B:F,5,0),FUNÇÃO!A:B,2,0),"")</f>
        <v>TEC. EM ADM. E FI</v>
      </c>
      <c r="H311" s="14">
        <f>IFERROR(VLOOKUP(C311,SRA!B:T,18,0),"")</f>
        <v>1695.09</v>
      </c>
      <c r="I311" s="14">
        <f>IFERROR(VLOOKUP(C311,SRA!B:T,19,0),"")</f>
        <v>174.95</v>
      </c>
      <c r="J311" s="14">
        <f>IFERROR(VLOOKUP(C311,JANEIRO!B:F,3,0),"")</f>
        <v>2235.69</v>
      </c>
      <c r="K311" s="14">
        <f t="shared" si="10"/>
        <v>752.73</v>
      </c>
      <c r="L311" s="14">
        <f>IFERROR(VLOOKUP(C311,JANEIRO!B:H,7,0),"")</f>
        <v>1482.96</v>
      </c>
      <c r="M311" s="23"/>
    </row>
    <row r="312" spans="2:13">
      <c r="B312" s="22">
        <f t="shared" si="11"/>
        <v>304</v>
      </c>
      <c r="C312" s="22">
        <v>2720</v>
      </c>
      <c r="D312" s="40" t="s">
        <v>471</v>
      </c>
      <c r="E312" s="22" t="str">
        <f>IFERROR(VLOOKUP(C312,SRA!B:I,8,0),"")</f>
        <v>CLT</v>
      </c>
      <c r="F312" s="39" t="s">
        <v>610</v>
      </c>
      <c r="G312" s="22" t="str">
        <f>IFERROR(VLOOKUP(VLOOKUP(C312,SRA!B:F,5,0),FUNÇÃO!A:B,2,0),"")</f>
        <v>TEC. EM ADM. E FI</v>
      </c>
      <c r="H312" s="14">
        <f>IFERROR(VLOOKUP(C312,SRA!B:T,18,0),"")</f>
        <v>1614.37</v>
      </c>
      <c r="I312" s="14">
        <f>IFERROR(VLOOKUP(C312,SRA!B:T,19,0),"")</f>
        <v>0</v>
      </c>
      <c r="J312" s="14">
        <f>IFERROR(VLOOKUP(C312,JANEIRO!B:F,3,0),"")</f>
        <v>1614.37</v>
      </c>
      <c r="K312" s="14">
        <f t="shared" si="10"/>
        <v>386.77999999999975</v>
      </c>
      <c r="L312" s="14">
        <f>IFERROR(VLOOKUP(C312,JANEIRO!B:H,7,0),"")</f>
        <v>1227.5900000000001</v>
      </c>
      <c r="M312" s="23"/>
    </row>
    <row r="313" spans="2:13">
      <c r="B313" s="22">
        <f t="shared" si="11"/>
        <v>305</v>
      </c>
      <c r="C313" s="22">
        <v>2721</v>
      </c>
      <c r="D313" s="40" t="s">
        <v>482</v>
      </c>
      <c r="E313" s="22" t="str">
        <f>IFERROR(VLOOKUP(C313,SRA!B:I,8,0),"")</f>
        <v>CLT</v>
      </c>
      <c r="F313" s="39" t="s">
        <v>610</v>
      </c>
      <c r="G313" s="22" t="str">
        <f>IFERROR(VLOOKUP(VLOOKUP(C313,SRA!B:F,5,0),FUNÇÃO!A:B,2,0),"")</f>
        <v>TEC. EM ADM. E FI</v>
      </c>
      <c r="H313" s="14">
        <f>IFERROR(VLOOKUP(C313,SRA!B:T,18,0),"")</f>
        <v>1614.36</v>
      </c>
      <c r="I313" s="14">
        <f>IFERROR(VLOOKUP(C313,SRA!B:T,19,0),"")</f>
        <v>174.95</v>
      </c>
      <c r="J313" s="14">
        <f>IFERROR(VLOOKUP(C313,JANEIRO!B:F,3,0),"")</f>
        <v>1876.78</v>
      </c>
      <c r="K313" s="14">
        <f t="shared" si="10"/>
        <v>287.45000000000005</v>
      </c>
      <c r="L313" s="14">
        <f>IFERROR(VLOOKUP(C313,JANEIRO!B:H,7,0),"")</f>
        <v>1589.33</v>
      </c>
      <c r="M313" s="23"/>
    </row>
    <row r="314" spans="2:13">
      <c r="B314" s="22">
        <f t="shared" si="11"/>
        <v>306</v>
      </c>
      <c r="C314" s="22">
        <v>2726</v>
      </c>
      <c r="D314" s="40" t="s">
        <v>215</v>
      </c>
      <c r="E314" s="22" t="str">
        <f>IFERROR(VLOOKUP(C314,SRA!B:I,8,0),"")</f>
        <v>CLT</v>
      </c>
      <c r="F314" s="39" t="s">
        <v>628</v>
      </c>
      <c r="G314" s="22" t="str">
        <f>IFERROR(VLOOKUP(VLOOKUP(C314,SRA!B:F,5,0),FUNÇÃO!A:B,2,0),"")</f>
        <v>TEC. EM ADM. E FI</v>
      </c>
      <c r="H314" s="14">
        <f>IFERROR(VLOOKUP(C314,SRA!B:T,18,0),"")</f>
        <v>1695.09</v>
      </c>
      <c r="I314" s="14">
        <f>IFERROR(VLOOKUP(C314,SRA!B:T,19,0),"")</f>
        <v>1250</v>
      </c>
      <c r="J314" s="14">
        <f>IFERROR(VLOOKUP(C314,JANEIRO!B:F,3,0),"")</f>
        <v>4344.67</v>
      </c>
      <c r="K314" s="14">
        <f t="shared" si="10"/>
        <v>3703.55</v>
      </c>
      <c r="L314" s="14">
        <f>IFERROR(VLOOKUP(C314,JANEIRO!B:H,7,0),"")</f>
        <v>641.12</v>
      </c>
      <c r="M314" s="23"/>
    </row>
    <row r="315" spans="2:13">
      <c r="B315" s="22">
        <f t="shared" si="11"/>
        <v>307</v>
      </c>
      <c r="C315" s="22">
        <v>2732</v>
      </c>
      <c r="D315" s="40" t="s">
        <v>216</v>
      </c>
      <c r="E315" s="22" t="str">
        <f>IFERROR(VLOOKUP(C315,SRA!B:I,8,0),"")</f>
        <v>CLT</v>
      </c>
      <c r="F315" s="39" t="s">
        <v>610</v>
      </c>
      <c r="G315" s="22" t="str">
        <f>IFERROR(VLOOKUP(VLOOKUP(C315,SRA!B:F,5,0),FUNÇÃO!A:B,2,0),"")</f>
        <v>TEC. EM ADM. E FI</v>
      </c>
      <c r="H315" s="14">
        <f>IFERROR(VLOOKUP(C315,SRA!B:T,18,0),"")</f>
        <v>1614.36</v>
      </c>
      <c r="I315" s="14">
        <f>IFERROR(VLOOKUP(C315,SRA!B:T,19,0),"")</f>
        <v>0</v>
      </c>
      <c r="J315" s="14">
        <f>IFERROR(VLOOKUP(C315,JANEIRO!B:F,3,0),"")</f>
        <v>1848.09</v>
      </c>
      <c r="K315" s="14">
        <f t="shared" si="10"/>
        <v>1299.21</v>
      </c>
      <c r="L315" s="14">
        <f>IFERROR(VLOOKUP(C315,JANEIRO!B:H,7,0),"")</f>
        <v>548.88</v>
      </c>
      <c r="M315" s="23"/>
    </row>
    <row r="316" spans="2:13">
      <c r="B316" s="22">
        <f t="shared" si="11"/>
        <v>308</v>
      </c>
      <c r="C316" s="22">
        <v>2736</v>
      </c>
      <c r="D316" s="40" t="s">
        <v>477</v>
      </c>
      <c r="E316" s="22" t="str">
        <f>IFERROR(VLOOKUP(C316,SRA!B:I,8,0),"")</f>
        <v>CLT</v>
      </c>
      <c r="F316" s="39" t="s">
        <v>610</v>
      </c>
      <c r="G316" s="22" t="str">
        <f>IFERROR(VLOOKUP(VLOOKUP(C316,SRA!B:F,5,0),FUNÇÃO!A:B,2,0),"")</f>
        <v>TEC. EM ADM. E FI</v>
      </c>
      <c r="H316" s="14">
        <f>IFERROR(VLOOKUP(C316,SRA!B:T,18,0),"")</f>
        <v>1614.36</v>
      </c>
      <c r="I316" s="14">
        <f>IFERROR(VLOOKUP(C316,SRA!B:T,19,0),"")</f>
        <v>174.95</v>
      </c>
      <c r="J316" s="14">
        <f>IFERROR(VLOOKUP(C316,JANEIRO!B:F,3,0),"")</f>
        <v>1789.31</v>
      </c>
      <c r="K316" s="14">
        <f t="shared" si="10"/>
        <v>349.69000000000005</v>
      </c>
      <c r="L316" s="14">
        <f>IFERROR(VLOOKUP(C316,JANEIRO!B:H,7,0),"")</f>
        <v>1439.62</v>
      </c>
      <c r="M316" s="23"/>
    </row>
    <row r="317" spans="2:13">
      <c r="B317" s="22">
        <f t="shared" si="11"/>
        <v>309</v>
      </c>
      <c r="C317" s="22">
        <v>2748</v>
      </c>
      <c r="D317" s="40" t="s">
        <v>217</v>
      </c>
      <c r="E317" s="22" t="str">
        <f>IFERROR(VLOOKUP(C317,SRA!B:I,8,0),"")</f>
        <v>CLT</v>
      </c>
      <c r="F317" s="39" t="s">
        <v>610</v>
      </c>
      <c r="G317" s="22" t="str">
        <f>IFERROR(VLOOKUP(VLOOKUP(C317,SRA!B:F,5,0),FUNÇÃO!A:B,2,0),"")</f>
        <v>OP. DE PROD. IND.</v>
      </c>
      <c r="H317" s="14">
        <f>IFERROR(VLOOKUP(C317,SRA!B:T,18,0),"")</f>
        <v>1209.71</v>
      </c>
      <c r="I317" s="14">
        <f>IFERROR(VLOOKUP(C317,SRA!B:T,19,0),"")</f>
        <v>0</v>
      </c>
      <c r="J317" s="14">
        <f>IFERROR(VLOOKUP(C317,JANEIRO!B:F,3,0),"")</f>
        <v>1209.71</v>
      </c>
      <c r="K317" s="14">
        <f t="shared" si="10"/>
        <v>345.46000000000004</v>
      </c>
      <c r="L317" s="14">
        <f>IFERROR(VLOOKUP(C317,JANEIRO!B:H,7,0),"")</f>
        <v>864.25</v>
      </c>
      <c r="M317" s="23"/>
    </row>
    <row r="318" spans="2:13">
      <c r="B318" s="22">
        <f t="shared" si="11"/>
        <v>310</v>
      </c>
      <c r="C318" s="22">
        <v>2751</v>
      </c>
      <c r="D318" s="40" t="s">
        <v>218</v>
      </c>
      <c r="E318" s="22" t="str">
        <f>IFERROR(VLOOKUP(C318,SRA!B:I,8,0),"")</f>
        <v>CLT</v>
      </c>
      <c r="F318" s="39" t="s">
        <v>610</v>
      </c>
      <c r="G318" s="22" t="str">
        <f>IFERROR(VLOOKUP(VLOOKUP(C318,SRA!B:F,5,0),FUNÇÃO!A:B,2,0),"")</f>
        <v>OP. DE PROD. IND.</v>
      </c>
      <c r="H318" s="14">
        <f>IFERROR(VLOOKUP(C318,SRA!B:T,18,0),"")</f>
        <v>1470.45</v>
      </c>
      <c r="I318" s="14">
        <f>IFERROR(VLOOKUP(C318,SRA!B:T,19,0),"")</f>
        <v>0</v>
      </c>
      <c r="J318" s="14">
        <f>IFERROR(VLOOKUP(C318,JANEIRO!B:F,3,0),"")</f>
        <v>1470.46</v>
      </c>
      <c r="K318" s="14">
        <f t="shared" si="10"/>
        <v>604.44000000000005</v>
      </c>
      <c r="L318" s="14">
        <f>IFERROR(VLOOKUP(C318,JANEIRO!B:H,7,0),"")</f>
        <v>866.02</v>
      </c>
      <c r="M318" s="23"/>
    </row>
    <row r="319" spans="2:13">
      <c r="B319" s="22">
        <f t="shared" si="11"/>
        <v>311</v>
      </c>
      <c r="C319" s="22">
        <v>2754</v>
      </c>
      <c r="D319" s="40" t="s">
        <v>521</v>
      </c>
      <c r="E319" s="22" t="str">
        <f>IFERROR(VLOOKUP(C319,SRA!B:I,8,0),"")</f>
        <v>CLT</v>
      </c>
      <c r="F319" s="39" t="s">
        <v>611</v>
      </c>
      <c r="G319" s="22" t="str">
        <f>IFERROR(VLOOKUP(VLOOKUP(C319,SRA!B:F,5,0),FUNÇÃO!A:B,2,0),"")</f>
        <v>OP. DE PROD. IND.</v>
      </c>
      <c r="H319" s="14">
        <f>IFERROR(VLOOKUP(C319,SRA!B:T,18,0),"")</f>
        <v>1097.25</v>
      </c>
      <c r="I319" s="14">
        <f>IFERROR(VLOOKUP(C319,SRA!B:T,19,0),"")</f>
        <v>0</v>
      </c>
      <c r="J319" s="14">
        <v>0</v>
      </c>
      <c r="K319" s="14">
        <v>0</v>
      </c>
      <c r="L319" s="14">
        <v>0</v>
      </c>
      <c r="M319" s="23"/>
    </row>
    <row r="320" spans="2:13">
      <c r="B320" s="22">
        <f t="shared" si="11"/>
        <v>312</v>
      </c>
      <c r="C320" s="22">
        <v>2757</v>
      </c>
      <c r="D320" s="40" t="s">
        <v>219</v>
      </c>
      <c r="E320" s="22" t="str">
        <f>IFERROR(VLOOKUP(C320,SRA!B:I,8,0),"")</f>
        <v>CLT</v>
      </c>
      <c r="F320" s="39" t="s">
        <v>610</v>
      </c>
      <c r="G320" s="22" t="str">
        <f>IFERROR(VLOOKUP(VLOOKUP(C320,SRA!B:F,5,0),FUNÇÃO!A:B,2,0),"")</f>
        <v>OP. DE PROD. IND.</v>
      </c>
      <c r="H320" s="14">
        <f>IFERROR(VLOOKUP(C320,SRA!B:T,18,0),"")</f>
        <v>1333.73</v>
      </c>
      <c r="I320" s="14">
        <f>IFERROR(VLOOKUP(C320,SRA!B:T,19,0),"")</f>
        <v>0</v>
      </c>
      <c r="J320" s="14">
        <f>IFERROR(VLOOKUP(C320,JANEIRO!B:F,3,0),"")</f>
        <v>1394.25</v>
      </c>
      <c r="K320" s="14">
        <f t="shared" si="10"/>
        <v>940.78</v>
      </c>
      <c r="L320" s="14">
        <f>IFERROR(VLOOKUP(C320,JANEIRO!B:H,7,0),"")</f>
        <v>453.47</v>
      </c>
      <c r="M320" s="23"/>
    </row>
    <row r="321" spans="2:13">
      <c r="B321" s="22">
        <f t="shared" si="11"/>
        <v>313</v>
      </c>
      <c r="C321" s="22">
        <v>2764</v>
      </c>
      <c r="D321" s="40" t="s">
        <v>220</v>
      </c>
      <c r="E321" s="22" t="str">
        <f>IFERROR(VLOOKUP(C321,SRA!B:I,8,0),"")</f>
        <v>CLT</v>
      </c>
      <c r="F321" s="39" t="s">
        <v>610</v>
      </c>
      <c r="G321" s="22" t="str">
        <f>IFERROR(VLOOKUP(VLOOKUP(C321,SRA!B:F,5,0),FUNÇÃO!A:B,2,0),"")</f>
        <v>OP. DE PROD. IND.</v>
      </c>
      <c r="H321" s="14">
        <f>IFERROR(VLOOKUP(C321,SRA!B:T,18,0),"")</f>
        <v>1209.71</v>
      </c>
      <c r="I321" s="14">
        <f>IFERROR(VLOOKUP(C321,SRA!B:T,19,0),"")</f>
        <v>0</v>
      </c>
      <c r="J321" s="14">
        <f>IFERROR(VLOOKUP(C321,JANEIRO!B:F,3,0),"")</f>
        <v>1480.01</v>
      </c>
      <c r="K321" s="14">
        <f t="shared" si="10"/>
        <v>548.43000000000006</v>
      </c>
      <c r="L321" s="14">
        <f>IFERROR(VLOOKUP(C321,JANEIRO!B:H,7,0),"")</f>
        <v>931.57999999999993</v>
      </c>
      <c r="M321" s="23"/>
    </row>
    <row r="322" spans="2:13">
      <c r="B322" s="22">
        <f t="shared" si="11"/>
        <v>314</v>
      </c>
      <c r="C322" s="22">
        <v>2766</v>
      </c>
      <c r="D322" s="40" t="s">
        <v>221</v>
      </c>
      <c r="E322" s="22" t="str">
        <f>IFERROR(VLOOKUP(C322,SRA!B:I,8,0),"")</f>
        <v>CLT</v>
      </c>
      <c r="F322" s="39" t="s">
        <v>610</v>
      </c>
      <c r="G322" s="22" t="str">
        <f>IFERROR(VLOOKUP(VLOOKUP(C322,SRA!B:F,5,0),FUNÇÃO!A:B,2,0),"")</f>
        <v>TEC.EM QUALIDADE</v>
      </c>
      <c r="H322" s="14">
        <f>IFERROR(VLOOKUP(C322,SRA!B:T,18,0),"")</f>
        <v>1537.47</v>
      </c>
      <c r="I322" s="14">
        <f>IFERROR(VLOOKUP(C322,SRA!B:T,19,0),"")</f>
        <v>0</v>
      </c>
      <c r="J322" s="14">
        <f>IFERROR(VLOOKUP(C322,JANEIRO!B:F,3,0),"")</f>
        <v>1537.47</v>
      </c>
      <c r="K322" s="14">
        <f t="shared" si="10"/>
        <v>592.86</v>
      </c>
      <c r="L322" s="14">
        <f>IFERROR(VLOOKUP(C322,JANEIRO!B:H,7,0),"")</f>
        <v>944.61</v>
      </c>
      <c r="M322" s="23"/>
    </row>
    <row r="323" spans="2:13">
      <c r="B323" s="22">
        <f t="shared" si="11"/>
        <v>315</v>
      </c>
      <c r="C323" s="22">
        <v>2768</v>
      </c>
      <c r="D323" s="40" t="s">
        <v>222</v>
      </c>
      <c r="E323" s="22" t="str">
        <f>IFERROR(VLOOKUP(C323,SRA!B:I,8,0),"")</f>
        <v>CLT</v>
      </c>
      <c r="F323" s="39" t="s">
        <v>610</v>
      </c>
      <c r="G323" s="22" t="str">
        <f>IFERROR(VLOOKUP(VLOOKUP(C323,SRA!B:F,5,0),FUNÇÃO!A:B,2,0),"")</f>
        <v>OP. DE PROD. IND.</v>
      </c>
      <c r="H323" s="14">
        <f>IFERROR(VLOOKUP(C323,SRA!B:T,18,0),"")</f>
        <v>1333.73</v>
      </c>
      <c r="I323" s="14">
        <f>IFERROR(VLOOKUP(C323,SRA!B:T,19,0),"")</f>
        <v>0</v>
      </c>
      <c r="J323" s="14">
        <f>IFERROR(VLOOKUP(C323,JANEIRO!B:F,3,0),"")</f>
        <v>1520.15</v>
      </c>
      <c r="K323" s="14">
        <f t="shared" si="10"/>
        <v>275.5</v>
      </c>
      <c r="L323" s="14">
        <f>IFERROR(VLOOKUP(C323,JANEIRO!B:H,7,0),"")</f>
        <v>1244.6500000000001</v>
      </c>
      <c r="M323" s="23"/>
    </row>
    <row r="324" spans="2:13">
      <c r="B324" s="22">
        <f t="shared" si="11"/>
        <v>316</v>
      </c>
      <c r="C324" s="22">
        <v>2770</v>
      </c>
      <c r="D324" s="40" t="s">
        <v>223</v>
      </c>
      <c r="E324" s="22" t="str">
        <f>IFERROR(VLOOKUP(C324,SRA!B:I,8,0),"")</f>
        <v>CLT</v>
      </c>
      <c r="F324" s="39" t="s">
        <v>610</v>
      </c>
      <c r="G324" s="22" t="str">
        <f>IFERROR(VLOOKUP(VLOOKUP(C324,SRA!B:F,5,0),FUNÇÃO!A:B,2,0),"")</f>
        <v>OP. DE PROD. IND.</v>
      </c>
      <c r="H324" s="14">
        <f>IFERROR(VLOOKUP(C324,SRA!B:T,18,0),"")</f>
        <v>1097.25</v>
      </c>
      <c r="I324" s="14">
        <f>IFERROR(VLOOKUP(C324,SRA!B:T,19,0),"")</f>
        <v>0</v>
      </c>
      <c r="J324" s="14">
        <f>IFERROR(VLOOKUP(C324,JANEIRO!B:F,3,0),"")</f>
        <v>1100</v>
      </c>
      <c r="K324" s="14">
        <f t="shared" si="10"/>
        <v>418.29999999999995</v>
      </c>
      <c r="L324" s="14">
        <f>IFERROR(VLOOKUP(C324,JANEIRO!B:H,7,0),"")</f>
        <v>681.7</v>
      </c>
      <c r="M324" s="23"/>
    </row>
    <row r="325" spans="2:13">
      <c r="B325" s="22">
        <f t="shared" si="11"/>
        <v>317</v>
      </c>
      <c r="C325" s="22">
        <v>2772</v>
      </c>
      <c r="D325" s="40" t="s">
        <v>460</v>
      </c>
      <c r="E325" s="22" t="str">
        <f>IFERROR(VLOOKUP(C325,SRA!B:I,8,0),"")</f>
        <v>CLT</v>
      </c>
      <c r="F325" s="39" t="s">
        <v>610</v>
      </c>
      <c r="G325" s="22" t="str">
        <f>IFERROR(VLOOKUP(VLOOKUP(C325,SRA!B:F,5,0),FUNÇÃO!A:B,2,0),"")</f>
        <v>TEC. EM ADM. E FI</v>
      </c>
      <c r="H325" s="14">
        <f>IFERROR(VLOOKUP(C325,SRA!B:T,18,0),"")</f>
        <v>1614.36</v>
      </c>
      <c r="I325" s="14">
        <f>IFERROR(VLOOKUP(C325,SRA!B:T,19,0),"")</f>
        <v>0</v>
      </c>
      <c r="J325" s="14">
        <f>IFERROR(VLOOKUP(C325,JANEIRO!B:F,3,0),"")</f>
        <v>1789.31</v>
      </c>
      <c r="K325" s="14">
        <f t="shared" si="10"/>
        <v>227.34999999999991</v>
      </c>
      <c r="L325" s="14">
        <f>IFERROR(VLOOKUP(C325,JANEIRO!B:H,7,0),"")</f>
        <v>1561.96</v>
      </c>
      <c r="M325" s="23"/>
    </row>
    <row r="326" spans="2:13">
      <c r="B326" s="22">
        <f t="shared" si="11"/>
        <v>318</v>
      </c>
      <c r="C326" s="22">
        <v>2773</v>
      </c>
      <c r="D326" s="40" t="s">
        <v>224</v>
      </c>
      <c r="E326" s="22" t="str">
        <f>IFERROR(VLOOKUP(C326,SRA!B:I,8,0),"")</f>
        <v>CLT</v>
      </c>
      <c r="F326" s="39" t="s">
        <v>610</v>
      </c>
      <c r="G326" s="22" t="str">
        <f>IFERROR(VLOOKUP(VLOOKUP(C326,SRA!B:F,5,0),FUNÇÃO!A:B,2,0),"")</f>
        <v>TEC.EM QUALIDADE</v>
      </c>
      <c r="H326" s="14">
        <f>IFERROR(VLOOKUP(C326,SRA!B:T,18,0),"")</f>
        <v>1537.47</v>
      </c>
      <c r="I326" s="14">
        <f>IFERROR(VLOOKUP(C326,SRA!B:T,19,0),"")</f>
        <v>0</v>
      </c>
      <c r="J326" s="14">
        <f>IFERROR(VLOOKUP(C326,JANEIRO!B:F,3,0),"")</f>
        <v>1909.16</v>
      </c>
      <c r="K326" s="14">
        <f t="shared" si="10"/>
        <v>305.06000000000017</v>
      </c>
      <c r="L326" s="14">
        <f>IFERROR(VLOOKUP(C326,JANEIRO!B:H,7,0),"")</f>
        <v>1604.1</v>
      </c>
      <c r="M326" s="23"/>
    </row>
    <row r="327" spans="2:13">
      <c r="B327" s="22">
        <f t="shared" si="11"/>
        <v>319</v>
      </c>
      <c r="C327" s="22">
        <v>2775</v>
      </c>
      <c r="D327" s="40" t="s">
        <v>225</v>
      </c>
      <c r="E327" s="22" t="str">
        <f>IFERROR(VLOOKUP(C327,SRA!B:I,8,0),"")</f>
        <v>CLT</v>
      </c>
      <c r="F327" s="39" t="s">
        <v>610</v>
      </c>
      <c r="G327" s="22" t="str">
        <f>IFERROR(VLOOKUP(VLOOKUP(C327,SRA!B:F,5,0),FUNÇÃO!A:B,2,0),"")</f>
        <v>TEC. EM ADM. E FI</v>
      </c>
      <c r="H327" s="14">
        <f>IFERROR(VLOOKUP(C327,SRA!B:T,18,0),"")</f>
        <v>1695.09</v>
      </c>
      <c r="I327" s="14">
        <f>IFERROR(VLOOKUP(C327,SRA!B:T,19,0),"")</f>
        <v>708.95</v>
      </c>
      <c r="J327" s="14">
        <f>IFERROR(VLOOKUP(C327,JANEIRO!B:F,3,0),"")</f>
        <v>2944.64</v>
      </c>
      <c r="K327" s="14">
        <f t="shared" si="10"/>
        <v>1431.98</v>
      </c>
      <c r="L327" s="14">
        <f>IFERROR(VLOOKUP(C327,JANEIRO!B:H,7,0),"")</f>
        <v>1512.6599999999999</v>
      </c>
      <c r="M327" s="23"/>
    </row>
    <row r="328" spans="2:13">
      <c r="B328" s="22">
        <f t="shared" si="11"/>
        <v>320</v>
      </c>
      <c r="C328" s="22">
        <v>2779</v>
      </c>
      <c r="D328" s="40" t="s">
        <v>226</v>
      </c>
      <c r="E328" s="22" t="str">
        <f>IFERROR(VLOOKUP(C328,SRA!B:I,8,0),"")</f>
        <v>CLT</v>
      </c>
      <c r="F328" s="39" t="s">
        <v>610</v>
      </c>
      <c r="G328" s="22" t="str">
        <f>IFERROR(VLOOKUP(VLOOKUP(C328,SRA!B:F,5,0),FUNÇÃO!A:B,2,0),"")</f>
        <v>OP. DE PROD. IND.</v>
      </c>
      <c r="H328" s="14">
        <f>IFERROR(VLOOKUP(C328,SRA!B:T,18,0),"")</f>
        <v>1209.72</v>
      </c>
      <c r="I328" s="14">
        <f>IFERROR(VLOOKUP(C328,SRA!B:T,19,0),"")</f>
        <v>708.95</v>
      </c>
      <c r="J328" s="14">
        <f>IFERROR(VLOOKUP(C328,JANEIRO!B:F,3,0),"")</f>
        <v>4027.13</v>
      </c>
      <c r="K328" s="14">
        <f t="shared" si="10"/>
        <v>1145.9500000000003</v>
      </c>
      <c r="L328" s="14">
        <f>IFERROR(VLOOKUP(C328,JANEIRO!B:H,7,0),"")</f>
        <v>2881.18</v>
      </c>
      <c r="M328" s="23"/>
    </row>
    <row r="329" spans="2:13">
      <c r="B329" s="22">
        <f t="shared" si="11"/>
        <v>321</v>
      </c>
      <c r="C329" s="22">
        <v>2782</v>
      </c>
      <c r="D329" s="40" t="s">
        <v>227</v>
      </c>
      <c r="E329" s="22" t="str">
        <f>IFERROR(VLOOKUP(C329,SRA!B:I,8,0),"")</f>
        <v>CLT</v>
      </c>
      <c r="F329" s="39" t="s">
        <v>610</v>
      </c>
      <c r="G329" s="22" t="str">
        <f>IFERROR(VLOOKUP(VLOOKUP(C329,SRA!B:F,5,0),FUNÇÃO!A:B,2,0),"")</f>
        <v>OP. DE PROD. IND.</v>
      </c>
      <c r="H329" s="14">
        <f>IFERROR(VLOOKUP(C329,SRA!B:T,18,0),"")</f>
        <v>1209.71</v>
      </c>
      <c r="I329" s="14">
        <f>IFERROR(VLOOKUP(C329,SRA!B:T,19,0),"")</f>
        <v>0</v>
      </c>
      <c r="J329" s="14">
        <f>IFERROR(VLOOKUP(C329,JANEIRO!B:F,3,0),"")</f>
        <v>1209.71</v>
      </c>
      <c r="K329" s="14">
        <f t="shared" si="10"/>
        <v>155.96000000000004</v>
      </c>
      <c r="L329" s="14">
        <f>IFERROR(VLOOKUP(C329,JANEIRO!B:H,7,0),"")</f>
        <v>1053.75</v>
      </c>
      <c r="M329" s="23"/>
    </row>
    <row r="330" spans="2:13">
      <c r="B330" s="22">
        <f t="shared" ref="B330:B391" si="12">B329+1</f>
        <v>322</v>
      </c>
      <c r="C330" s="22">
        <v>2784</v>
      </c>
      <c r="D330" s="40" t="s">
        <v>228</v>
      </c>
      <c r="E330" s="22" t="str">
        <f>IFERROR(VLOOKUP(C330,SRA!B:I,8,0),"")</f>
        <v>CLT</v>
      </c>
      <c r="F330" s="39" t="s">
        <v>610</v>
      </c>
      <c r="G330" s="22" t="str">
        <f>IFERROR(VLOOKUP(VLOOKUP(C330,SRA!B:F,5,0),FUNÇÃO!A:B,2,0),"")</f>
        <v>OP. DE PROD. IND.</v>
      </c>
      <c r="H330" s="14">
        <f>IFERROR(VLOOKUP(C330,SRA!B:T,18,0),"")</f>
        <v>1270.2</v>
      </c>
      <c r="I330" s="14">
        <f>IFERROR(VLOOKUP(C330,SRA!B:T,19,0),"")</f>
        <v>0</v>
      </c>
      <c r="J330" s="14">
        <f>IFERROR(VLOOKUP(C330,JANEIRO!B:F,3,0),"")</f>
        <v>2541.35</v>
      </c>
      <c r="K330" s="14">
        <f t="shared" si="10"/>
        <v>459.29999999999973</v>
      </c>
      <c r="L330" s="14">
        <f>IFERROR(VLOOKUP(C330,JANEIRO!B:H,7,0),"")</f>
        <v>2082.0500000000002</v>
      </c>
      <c r="M330" s="23"/>
    </row>
    <row r="331" spans="2:13">
      <c r="B331" s="22">
        <f t="shared" si="12"/>
        <v>323</v>
      </c>
      <c r="C331" s="22">
        <v>2785</v>
      </c>
      <c r="D331" s="40" t="s">
        <v>229</v>
      </c>
      <c r="E331" s="22" t="str">
        <f>IFERROR(VLOOKUP(C331,SRA!B:I,8,0),"")</f>
        <v>CLT</v>
      </c>
      <c r="F331" s="39" t="s">
        <v>610</v>
      </c>
      <c r="G331" s="22" t="str">
        <f>IFERROR(VLOOKUP(VLOOKUP(C331,SRA!B:F,5,0),FUNÇÃO!A:B,2,0),"")</f>
        <v>OP. DE PROD. IND.</v>
      </c>
      <c r="H331" s="14">
        <f>IFERROR(VLOOKUP(C331,SRA!B:T,18,0),"")</f>
        <v>1209.72</v>
      </c>
      <c r="I331" s="14">
        <f>IFERROR(VLOOKUP(C331,SRA!B:T,19,0),"")</f>
        <v>0</v>
      </c>
      <c r="J331" s="14">
        <f>IFERROR(VLOOKUP(C331,JANEIRO!B:F,3,0),"")</f>
        <v>1312.26</v>
      </c>
      <c r="K331" s="14">
        <f t="shared" si="10"/>
        <v>509.24</v>
      </c>
      <c r="L331" s="14">
        <f>IFERROR(VLOOKUP(C331,JANEIRO!B:H,7,0),"")</f>
        <v>803.02</v>
      </c>
      <c r="M331" s="23"/>
    </row>
    <row r="332" spans="2:13">
      <c r="B332" s="22">
        <f t="shared" si="12"/>
        <v>324</v>
      </c>
      <c r="C332" s="22">
        <v>2788</v>
      </c>
      <c r="D332" s="40" t="s">
        <v>230</v>
      </c>
      <c r="E332" s="22" t="str">
        <f>IFERROR(VLOOKUP(C332,SRA!B:I,8,0),"")</f>
        <v>CLT</v>
      </c>
      <c r="F332" s="39" t="s">
        <v>610</v>
      </c>
      <c r="G332" s="22" t="str">
        <f>IFERROR(VLOOKUP(VLOOKUP(C332,SRA!B:F,5,0),FUNÇÃO!A:B,2,0),"")</f>
        <v>OP. DE PROD. IND.</v>
      </c>
      <c r="H332" s="14">
        <f>IFERROR(VLOOKUP(C332,SRA!B:T,18,0),"")</f>
        <v>1333.73</v>
      </c>
      <c r="I332" s="14">
        <f>IFERROR(VLOOKUP(C332,SRA!B:T,19,0),"")</f>
        <v>0</v>
      </c>
      <c r="J332" s="14">
        <f>IFERROR(VLOOKUP(C332,JANEIRO!B:F,3,0),"")</f>
        <v>1333.73</v>
      </c>
      <c r="K332" s="14">
        <f t="shared" ref="K332:K395" si="13">J332-L332</f>
        <v>193.40999999999985</v>
      </c>
      <c r="L332" s="14">
        <f>IFERROR(VLOOKUP(C332,JANEIRO!B:H,7,0),"")</f>
        <v>1140.3200000000002</v>
      </c>
      <c r="M332" s="23"/>
    </row>
    <row r="333" spans="2:13">
      <c r="B333" s="22">
        <f t="shared" si="12"/>
        <v>325</v>
      </c>
      <c r="C333" s="22">
        <v>2790</v>
      </c>
      <c r="D333" s="40" t="s">
        <v>231</v>
      </c>
      <c r="E333" s="22" t="str">
        <f>IFERROR(VLOOKUP(C333,SRA!B:I,8,0),"")</f>
        <v>CLT</v>
      </c>
      <c r="F333" s="39" t="s">
        <v>628</v>
      </c>
      <c r="G333" s="22" t="str">
        <f>IFERROR(VLOOKUP(VLOOKUP(C333,SRA!B:F,5,0),FUNÇÃO!A:B,2,0),"")</f>
        <v>TEC. EM ADM. E FI</v>
      </c>
      <c r="H333" s="14">
        <f>IFERROR(VLOOKUP(C333,SRA!B:T,18,0),"")</f>
        <v>1614.36</v>
      </c>
      <c r="I333" s="14">
        <f>IFERROR(VLOOKUP(C333,SRA!B:T,19,0),"")</f>
        <v>930.5</v>
      </c>
      <c r="J333" s="14">
        <f>IFERROR(VLOOKUP(C333,JANEIRO!B:F,3,0),"")</f>
        <v>3562.79</v>
      </c>
      <c r="K333" s="14">
        <f t="shared" si="13"/>
        <v>3416.9</v>
      </c>
      <c r="L333" s="14">
        <f>IFERROR(VLOOKUP(C333,JANEIRO!B:H,7,0),"")</f>
        <v>145.88999999999999</v>
      </c>
      <c r="M333" s="23"/>
    </row>
    <row r="334" spans="2:13">
      <c r="B334" s="22">
        <f t="shared" si="12"/>
        <v>326</v>
      </c>
      <c r="C334" s="22">
        <v>2791</v>
      </c>
      <c r="D334" s="40" t="s">
        <v>232</v>
      </c>
      <c r="E334" s="22" t="str">
        <f>IFERROR(VLOOKUP(C334,SRA!B:I,8,0),"")</f>
        <v>CLT</v>
      </c>
      <c r="F334" s="39" t="s">
        <v>610</v>
      </c>
      <c r="G334" s="22" t="str">
        <f>IFERROR(VLOOKUP(VLOOKUP(C334,SRA!B:F,5,0),FUNÇÃO!A:B,2,0),"")</f>
        <v>FARMACEUTICO IND</v>
      </c>
      <c r="H334" s="14">
        <f>IFERROR(VLOOKUP(C334,SRA!B:T,18,0),"")</f>
        <v>4656.5600000000004</v>
      </c>
      <c r="I334" s="14">
        <f>IFERROR(VLOOKUP(C334,SRA!B:T,19,0),"")</f>
        <v>1993.92</v>
      </c>
      <c r="J334" s="14">
        <f>IFERROR(VLOOKUP(C334,JANEIRO!B:F,3,0),"")</f>
        <v>6650.48</v>
      </c>
      <c r="K334" s="14">
        <f t="shared" si="13"/>
        <v>1453.6599999999999</v>
      </c>
      <c r="L334" s="14">
        <f>IFERROR(VLOOKUP(C334,JANEIRO!B:H,7,0),"")</f>
        <v>5196.82</v>
      </c>
      <c r="M334" s="23"/>
    </row>
    <row r="335" spans="2:13">
      <c r="B335" s="22">
        <f t="shared" si="12"/>
        <v>327</v>
      </c>
      <c r="C335" s="22">
        <v>2797</v>
      </c>
      <c r="D335" s="40" t="s">
        <v>233</v>
      </c>
      <c r="E335" s="22" t="str">
        <f>IFERROR(VLOOKUP(C335,SRA!B:I,8,0),"")</f>
        <v>CLT</v>
      </c>
      <c r="F335" s="39" t="s">
        <v>610</v>
      </c>
      <c r="G335" s="22" t="str">
        <f>IFERROR(VLOOKUP(VLOOKUP(C335,SRA!B:F,5,0),FUNÇÃO!A:B,2,0),"")</f>
        <v>TEC. EM ADM. E FI</v>
      </c>
      <c r="H335" s="14">
        <f>IFERROR(VLOOKUP(C335,SRA!B:T,18,0),"")</f>
        <v>1614.36</v>
      </c>
      <c r="I335" s="14">
        <f>IFERROR(VLOOKUP(C335,SRA!B:T,19,0),"")</f>
        <v>1993.92</v>
      </c>
      <c r="J335" s="14">
        <f>IFERROR(VLOOKUP(C335,JANEIRO!B:F,3,0),"")</f>
        <v>3608.28</v>
      </c>
      <c r="K335" s="14">
        <f t="shared" si="13"/>
        <v>1616.5300000000002</v>
      </c>
      <c r="L335" s="14">
        <f>IFERROR(VLOOKUP(C335,JANEIRO!B:H,7,0),"")</f>
        <v>1991.75</v>
      </c>
      <c r="M335" s="23"/>
    </row>
    <row r="336" spans="2:13">
      <c r="B336" s="22">
        <f t="shared" si="12"/>
        <v>328</v>
      </c>
      <c r="C336" s="22">
        <v>2798</v>
      </c>
      <c r="D336" s="40" t="s">
        <v>234</v>
      </c>
      <c r="E336" s="22" t="str">
        <f>IFERROR(VLOOKUP(C336,SRA!B:I,8,0),"")</f>
        <v>CLT</v>
      </c>
      <c r="F336" s="39" t="s">
        <v>610</v>
      </c>
      <c r="G336" s="22" t="str">
        <f>IFERROR(VLOOKUP(VLOOKUP(C336,SRA!B:F,5,0),FUNÇÃO!A:B,2,0),"")</f>
        <v>TEC. EM ADM. E FI</v>
      </c>
      <c r="H336" s="14">
        <f>IFERROR(VLOOKUP(C336,SRA!B:T,18,0),"")</f>
        <v>1614.36</v>
      </c>
      <c r="I336" s="14">
        <f>IFERROR(VLOOKUP(C336,SRA!B:T,19,0),"")</f>
        <v>1993.92</v>
      </c>
      <c r="J336" s="14">
        <f>IFERROR(VLOOKUP(C336,JANEIRO!B:F,3,0),"")</f>
        <v>3608.28</v>
      </c>
      <c r="K336" s="14">
        <f t="shared" si="13"/>
        <v>1043.6500000000001</v>
      </c>
      <c r="L336" s="14">
        <f>IFERROR(VLOOKUP(C336,JANEIRO!B:H,7,0),"")</f>
        <v>2564.63</v>
      </c>
      <c r="M336" s="23"/>
    </row>
    <row r="337" spans="2:13">
      <c r="B337" s="22">
        <f t="shared" si="12"/>
        <v>329</v>
      </c>
      <c r="C337" s="22">
        <v>2799</v>
      </c>
      <c r="D337" s="40" t="s">
        <v>454</v>
      </c>
      <c r="E337" s="22" t="str">
        <f>IFERROR(VLOOKUP(C337,SRA!B:I,8,0),"")</f>
        <v>CLT</v>
      </c>
      <c r="F337" s="39" t="s">
        <v>610</v>
      </c>
      <c r="G337" s="22" t="str">
        <f>IFERROR(VLOOKUP(VLOOKUP(C337,SRA!B:F,5,0),FUNÇÃO!A:B,2,0),"")</f>
        <v>TEC. EM ADM. E FI</v>
      </c>
      <c r="H337" s="14">
        <f>IFERROR(VLOOKUP(C337,SRA!B:T,18,0),"")</f>
        <v>1614.36</v>
      </c>
      <c r="I337" s="14">
        <f>IFERROR(VLOOKUP(C337,SRA!B:T,19,0),"")</f>
        <v>174.95</v>
      </c>
      <c r="J337" s="14">
        <f>IFERROR(VLOOKUP(C337,JANEIRO!B:F,3,0),"")</f>
        <v>2329.91</v>
      </c>
      <c r="K337" s="14">
        <f t="shared" si="13"/>
        <v>440.23</v>
      </c>
      <c r="L337" s="14">
        <f>IFERROR(VLOOKUP(C337,JANEIRO!B:H,7,0),"")</f>
        <v>1889.6799999999998</v>
      </c>
      <c r="M337" s="23"/>
    </row>
    <row r="338" spans="2:13">
      <c r="B338" s="22">
        <f t="shared" si="12"/>
        <v>330</v>
      </c>
      <c r="C338" s="22">
        <v>2801</v>
      </c>
      <c r="D338" s="40" t="s">
        <v>235</v>
      </c>
      <c r="E338" s="22" t="str">
        <f>IFERROR(VLOOKUP(C338,SRA!B:I,8,0),"")</f>
        <v>CLT</v>
      </c>
      <c r="F338" s="39" t="s">
        <v>610</v>
      </c>
      <c r="G338" s="22" t="str">
        <f>IFERROR(VLOOKUP(VLOOKUP(C338,SRA!B:F,5,0),FUNÇÃO!A:B,2,0),"")</f>
        <v>TEC. CONTABIL</v>
      </c>
      <c r="H338" s="14">
        <f>IFERROR(VLOOKUP(C338,SRA!B:T,18,0),"")</f>
        <v>4498.01</v>
      </c>
      <c r="I338" s="14">
        <f>IFERROR(VLOOKUP(C338,SRA!B:T,19,0),"")</f>
        <v>0</v>
      </c>
      <c r="J338" s="14">
        <f>IFERROR(VLOOKUP(C338,JANEIRO!B:F,3,0),"")</f>
        <v>4552.75</v>
      </c>
      <c r="K338" s="14">
        <f t="shared" si="13"/>
        <v>3203.35</v>
      </c>
      <c r="L338" s="14">
        <f>IFERROR(VLOOKUP(C338,JANEIRO!B:H,7,0),"")</f>
        <v>1349.4</v>
      </c>
      <c r="M338" s="23"/>
    </row>
    <row r="339" spans="2:13">
      <c r="B339" s="22">
        <f t="shared" si="12"/>
        <v>331</v>
      </c>
      <c r="C339" s="22">
        <v>2806</v>
      </c>
      <c r="D339" s="40" t="s">
        <v>236</v>
      </c>
      <c r="E339" s="22" t="str">
        <f>IFERROR(VLOOKUP(C339,SRA!B:I,8,0),"")</f>
        <v>CLT</v>
      </c>
      <c r="F339" s="39" t="s">
        <v>610</v>
      </c>
      <c r="G339" s="22" t="str">
        <f>IFERROR(VLOOKUP(VLOOKUP(C339,SRA!B:F,5,0),FUNÇÃO!A:B,2,0),"")</f>
        <v>TEC. CONTABIL</v>
      </c>
      <c r="H339" s="14">
        <f>IFERROR(VLOOKUP(C339,SRA!B:T,18,0),"")</f>
        <v>1868.82</v>
      </c>
      <c r="I339" s="14">
        <f>IFERROR(VLOOKUP(C339,SRA!B:T,19,0),"")</f>
        <v>1993.92</v>
      </c>
      <c r="J339" s="14">
        <f>IFERROR(VLOOKUP(C339,JANEIRO!B:F,3,0),"")</f>
        <v>3862.74</v>
      </c>
      <c r="K339" s="14">
        <f t="shared" si="13"/>
        <v>1678.46</v>
      </c>
      <c r="L339" s="14">
        <f>IFERROR(VLOOKUP(C339,JANEIRO!B:H,7,0),"")</f>
        <v>2184.2799999999997</v>
      </c>
      <c r="M339" s="23"/>
    </row>
    <row r="340" spans="2:13">
      <c r="B340" s="22">
        <f t="shared" si="12"/>
        <v>332</v>
      </c>
      <c r="C340" s="22">
        <v>2808</v>
      </c>
      <c r="D340" s="40" t="s">
        <v>461</v>
      </c>
      <c r="E340" s="22" t="str">
        <f>IFERROR(VLOOKUP(C340,SRA!B:I,8,0),"")</f>
        <v>CLT</v>
      </c>
      <c r="F340" s="39" t="s">
        <v>610</v>
      </c>
      <c r="G340" s="22" t="str">
        <f>IFERROR(VLOOKUP(VLOOKUP(C340,SRA!B:F,5,0),FUNÇÃO!A:B,2,0),"")</f>
        <v>TEC. EM ADM. E FI</v>
      </c>
      <c r="H340" s="14">
        <f>IFERROR(VLOOKUP(C340,SRA!B:T,18,0),"")</f>
        <v>1695.09</v>
      </c>
      <c r="I340" s="14">
        <f>IFERROR(VLOOKUP(C340,SRA!B:T,19,0),"")</f>
        <v>0</v>
      </c>
      <c r="J340" s="14">
        <f>IFERROR(VLOOKUP(C340,JANEIRO!B:F,3,0),"")</f>
        <v>1965.39</v>
      </c>
      <c r="K340" s="14">
        <f t="shared" si="13"/>
        <v>752.90000000000009</v>
      </c>
      <c r="L340" s="14">
        <f>IFERROR(VLOOKUP(C340,JANEIRO!B:H,7,0),"")</f>
        <v>1212.49</v>
      </c>
      <c r="M340" s="23"/>
    </row>
    <row r="341" spans="2:13">
      <c r="B341" s="22">
        <f t="shared" si="12"/>
        <v>333</v>
      </c>
      <c r="C341" s="22">
        <v>2816</v>
      </c>
      <c r="D341" s="40" t="s">
        <v>237</v>
      </c>
      <c r="E341" s="22" t="str">
        <f>IFERROR(VLOOKUP(C341,SRA!B:I,8,0),"")</f>
        <v>CLT</v>
      </c>
      <c r="F341" s="39" t="s">
        <v>610</v>
      </c>
      <c r="G341" s="22" t="str">
        <f>IFERROR(VLOOKUP(VLOOKUP(C341,SRA!B:F,5,0),FUNÇÃO!A:B,2,0),"")</f>
        <v>TEC.EM QUALIDADE</v>
      </c>
      <c r="H341" s="14">
        <f>IFERROR(VLOOKUP(C341,SRA!B:T,18,0),"")</f>
        <v>1537.47</v>
      </c>
      <c r="I341" s="14">
        <f>IFERROR(VLOOKUP(C341,SRA!B:T,19,0),"")</f>
        <v>0</v>
      </c>
      <c r="J341" s="14">
        <f>IFERROR(VLOOKUP(C341,JANEIRO!B:F,3,0),"")</f>
        <v>3446.63</v>
      </c>
      <c r="K341" s="14">
        <f t="shared" si="13"/>
        <v>726.07999999999993</v>
      </c>
      <c r="L341" s="14">
        <f>IFERROR(VLOOKUP(C341,JANEIRO!B:H,7,0),"")</f>
        <v>2720.55</v>
      </c>
      <c r="M341" s="23"/>
    </row>
    <row r="342" spans="2:13">
      <c r="B342" s="22">
        <f t="shared" si="12"/>
        <v>334</v>
      </c>
      <c r="C342" s="22">
        <v>2819</v>
      </c>
      <c r="D342" s="40" t="s">
        <v>238</v>
      </c>
      <c r="E342" s="22" t="str">
        <f>IFERROR(VLOOKUP(C342,SRA!B:I,8,0),"")</f>
        <v>CLT</v>
      </c>
      <c r="F342" s="39" t="s">
        <v>610</v>
      </c>
      <c r="G342" s="22" t="str">
        <f>IFERROR(VLOOKUP(VLOOKUP(C342,SRA!B:F,5,0),FUNÇÃO!A:B,2,0),"")</f>
        <v>TEC. EM ADM. E FI</v>
      </c>
      <c r="H342" s="14">
        <f>IFERROR(VLOOKUP(C342,SRA!B:T,18,0),"")</f>
        <v>1614.36</v>
      </c>
      <c r="I342" s="14">
        <f>IFERROR(VLOOKUP(C342,SRA!B:T,19,0),"")</f>
        <v>5739.47</v>
      </c>
      <c r="J342" s="14">
        <f>IFERROR(VLOOKUP(C342,JANEIRO!B:F,3,0),"")</f>
        <v>7353.83</v>
      </c>
      <c r="K342" s="14">
        <f t="shared" si="13"/>
        <v>2797.34</v>
      </c>
      <c r="L342" s="14">
        <f>IFERROR(VLOOKUP(C342,JANEIRO!B:H,7,0),"")</f>
        <v>4556.49</v>
      </c>
      <c r="M342" s="23"/>
    </row>
    <row r="343" spans="2:13">
      <c r="B343" s="22">
        <f t="shared" si="12"/>
        <v>335</v>
      </c>
      <c r="C343" s="22">
        <v>2820</v>
      </c>
      <c r="D343" s="40" t="s">
        <v>239</v>
      </c>
      <c r="E343" s="22" t="str">
        <f>IFERROR(VLOOKUP(C343,SRA!B:I,8,0),"")</f>
        <v>CLT</v>
      </c>
      <c r="F343" s="39" t="s">
        <v>610</v>
      </c>
      <c r="G343" s="22" t="str">
        <f>IFERROR(VLOOKUP(VLOOKUP(C343,SRA!B:F,5,0),FUNÇÃO!A:B,2,0),"")</f>
        <v>TEC. EM ADM. E FI</v>
      </c>
      <c r="H343" s="14">
        <f>IFERROR(VLOOKUP(C343,SRA!B:T,18,0),"")</f>
        <v>1614.36</v>
      </c>
      <c r="I343" s="14">
        <f>IFERROR(VLOOKUP(C343,SRA!B:T,19,0),"")</f>
        <v>3000</v>
      </c>
      <c r="J343" s="14">
        <f>IFERROR(VLOOKUP(C343,JANEIRO!B:F,3,0),"")</f>
        <v>4736.09</v>
      </c>
      <c r="K343" s="14">
        <f t="shared" si="13"/>
        <v>1534.08</v>
      </c>
      <c r="L343" s="14">
        <f>IFERROR(VLOOKUP(C343,JANEIRO!B:H,7,0),"")</f>
        <v>3202.01</v>
      </c>
      <c r="M343" s="23"/>
    </row>
    <row r="344" spans="2:13">
      <c r="B344" s="22">
        <f t="shared" si="12"/>
        <v>336</v>
      </c>
      <c r="C344" s="22">
        <v>2821</v>
      </c>
      <c r="D344" s="40" t="s">
        <v>462</v>
      </c>
      <c r="E344" s="22" t="str">
        <f>IFERROR(VLOOKUP(C344,SRA!B:I,8,0),"")</f>
        <v>CLT</v>
      </c>
      <c r="F344" s="39" t="s">
        <v>610</v>
      </c>
      <c r="G344" s="22" t="str">
        <f>IFERROR(VLOOKUP(VLOOKUP(C344,SRA!B:F,5,0),FUNÇÃO!A:B,2,0),"")</f>
        <v>ANA ASS FARMACEUT</v>
      </c>
      <c r="H344" s="14">
        <f>IFERROR(VLOOKUP(C344,SRA!B:T,18,0),"")</f>
        <v>3952.27</v>
      </c>
      <c r="I344" s="14">
        <f>IFERROR(VLOOKUP(C344,SRA!B:T,19,0),"")</f>
        <v>0</v>
      </c>
      <c r="J344" s="14">
        <f>IFERROR(VLOOKUP(C344,JANEIRO!B:F,3,0),"")</f>
        <v>3952.27</v>
      </c>
      <c r="K344" s="14">
        <f t="shared" si="13"/>
        <v>586.04</v>
      </c>
      <c r="L344" s="14">
        <f>IFERROR(VLOOKUP(C344,JANEIRO!B:H,7,0),"")</f>
        <v>3366.23</v>
      </c>
      <c r="M344" s="23"/>
    </row>
    <row r="345" spans="2:13">
      <c r="B345" s="22">
        <f t="shared" si="12"/>
        <v>337</v>
      </c>
      <c r="C345" s="22">
        <v>2823</v>
      </c>
      <c r="D345" s="40" t="s">
        <v>445</v>
      </c>
      <c r="E345" s="22" t="str">
        <f>IFERROR(VLOOKUP(C345,SRA!B:I,8,0),"")</f>
        <v>CLT</v>
      </c>
      <c r="F345" s="39" t="s">
        <v>610</v>
      </c>
      <c r="G345" s="22" t="str">
        <f>IFERROR(VLOOKUP(VLOOKUP(C345,SRA!B:F,5,0),FUNÇÃO!A:B,2,0),"")</f>
        <v>TEC. EM ADM. E FI</v>
      </c>
      <c r="H345" s="14">
        <f>IFERROR(VLOOKUP(C345,SRA!B:T,18,0),"")</f>
        <v>1614.36</v>
      </c>
      <c r="I345" s="14">
        <f>IFERROR(VLOOKUP(C345,SRA!B:T,19,0),"")</f>
        <v>0</v>
      </c>
      <c r="J345" s="14">
        <f>IFERROR(VLOOKUP(C345,JANEIRO!B:F,3,0),"")</f>
        <v>1789.31</v>
      </c>
      <c r="K345" s="14">
        <f t="shared" si="13"/>
        <v>650.94999999999982</v>
      </c>
      <c r="L345" s="14">
        <f>IFERROR(VLOOKUP(C345,JANEIRO!B:H,7,0),"")</f>
        <v>1138.3600000000001</v>
      </c>
      <c r="M345" s="23"/>
    </row>
    <row r="346" spans="2:13">
      <c r="B346" s="22">
        <f t="shared" si="12"/>
        <v>338</v>
      </c>
      <c r="C346" s="22">
        <v>2824</v>
      </c>
      <c r="D346" s="40" t="s">
        <v>523</v>
      </c>
      <c r="E346" s="22" t="str">
        <f>IFERROR(VLOOKUP(C346,SRA!B:I,8,0),"")</f>
        <v>CLT</v>
      </c>
      <c r="F346" s="39" t="s">
        <v>611</v>
      </c>
      <c r="G346" s="22" t="str">
        <f>IFERROR(VLOOKUP(VLOOKUP(C346,SRA!B:F,5,0),FUNÇÃO!A:B,2,0),"")</f>
        <v>ANA ASS FARMACEUT</v>
      </c>
      <c r="H346" s="14">
        <f>IFERROR(VLOOKUP(C346,SRA!B:T,18,0),"")</f>
        <v>3952.26</v>
      </c>
      <c r="I346" s="14">
        <f>IFERROR(VLOOKUP(C346,SRA!B:T,19,0),"")</f>
        <v>0</v>
      </c>
      <c r="J346" s="14">
        <v>0</v>
      </c>
      <c r="K346" s="14">
        <v>0</v>
      </c>
      <c r="L346" s="14">
        <v>0</v>
      </c>
      <c r="M346" s="23"/>
    </row>
    <row r="347" spans="2:13">
      <c r="B347" s="22">
        <f t="shared" si="12"/>
        <v>339</v>
      </c>
      <c r="C347" s="22">
        <v>2827</v>
      </c>
      <c r="D347" s="40" t="s">
        <v>472</v>
      </c>
      <c r="E347" s="22" t="str">
        <f>IFERROR(VLOOKUP(C347,SRA!B:I,8,0),"")</f>
        <v>CLT</v>
      </c>
      <c r="F347" s="39" t="s">
        <v>610</v>
      </c>
      <c r="G347" s="22" t="str">
        <f>IFERROR(VLOOKUP(VLOOKUP(C347,SRA!B:F,5,0),FUNÇÃO!A:B,2,0),"")</f>
        <v>TEC. EM ADM. E FI</v>
      </c>
      <c r="H347" s="14">
        <f>IFERROR(VLOOKUP(C347,SRA!B:T,18,0),"")</f>
        <v>1614.36</v>
      </c>
      <c r="I347" s="14">
        <f>IFERROR(VLOOKUP(C347,SRA!B:T,19,0),"")</f>
        <v>174.95</v>
      </c>
      <c r="J347" s="14">
        <f>IFERROR(VLOOKUP(C347,JANEIRO!B:F,3,0),"")</f>
        <v>1789.31</v>
      </c>
      <c r="K347" s="14">
        <f t="shared" si="13"/>
        <v>565</v>
      </c>
      <c r="L347" s="14">
        <f>IFERROR(VLOOKUP(C347,JANEIRO!B:H,7,0),"")</f>
        <v>1224.31</v>
      </c>
      <c r="M347" s="23"/>
    </row>
    <row r="348" spans="2:13">
      <c r="B348" s="22">
        <f t="shared" si="12"/>
        <v>340</v>
      </c>
      <c r="C348" s="22">
        <v>2831</v>
      </c>
      <c r="D348" s="40" t="s">
        <v>240</v>
      </c>
      <c r="E348" s="22" t="str">
        <f>IFERROR(VLOOKUP(C348,SRA!B:I,8,0),"")</f>
        <v>CLT</v>
      </c>
      <c r="F348" s="39" t="s">
        <v>610</v>
      </c>
      <c r="G348" s="22" t="str">
        <f>IFERROR(VLOOKUP(VLOOKUP(C348,SRA!B:F,5,0),FUNÇÃO!A:B,2,0),"")</f>
        <v>TEC. EM ADM. E FI</v>
      </c>
      <c r="H348" s="14">
        <f>IFERROR(VLOOKUP(C348,SRA!B:T,18,0),"")</f>
        <v>1614.36</v>
      </c>
      <c r="I348" s="14">
        <f>IFERROR(VLOOKUP(C348,SRA!B:T,19,0),"")</f>
        <v>3000</v>
      </c>
      <c r="J348" s="14">
        <f>IFERROR(VLOOKUP(C348,JANEIRO!B:F,3,0),"")</f>
        <v>4884.66</v>
      </c>
      <c r="K348" s="14">
        <f t="shared" si="13"/>
        <v>1239.7399999999998</v>
      </c>
      <c r="L348" s="14">
        <f>IFERROR(VLOOKUP(C348,JANEIRO!B:H,7,0),"")</f>
        <v>3644.92</v>
      </c>
      <c r="M348" s="23"/>
    </row>
    <row r="349" spans="2:13">
      <c r="B349" s="22">
        <f t="shared" si="12"/>
        <v>341</v>
      </c>
      <c r="C349" s="22">
        <v>2833</v>
      </c>
      <c r="D349" s="40" t="s">
        <v>241</v>
      </c>
      <c r="E349" s="22" t="str">
        <f>IFERROR(VLOOKUP(C349,SRA!B:I,8,0),"")</f>
        <v>CLT</v>
      </c>
      <c r="F349" s="39" t="s">
        <v>610</v>
      </c>
      <c r="G349" s="22" t="str">
        <f>IFERROR(VLOOKUP(VLOOKUP(C349,SRA!B:F,5,0),FUNÇÃO!A:B,2,0),"")</f>
        <v>TEC. EM ADM. E FI</v>
      </c>
      <c r="H349" s="14">
        <f>IFERROR(VLOOKUP(C349,SRA!B:T,18,0),"")</f>
        <v>1695.09</v>
      </c>
      <c r="I349" s="14">
        <f>IFERROR(VLOOKUP(C349,SRA!B:T,19,0),"")</f>
        <v>1993.92</v>
      </c>
      <c r="J349" s="14">
        <f>IFERROR(VLOOKUP(C349,JANEIRO!B:F,3,0),"")</f>
        <v>4229.6099999999997</v>
      </c>
      <c r="K349" s="14">
        <f t="shared" si="13"/>
        <v>2499.1999999999998</v>
      </c>
      <c r="L349" s="14">
        <f>IFERROR(VLOOKUP(C349,JANEIRO!B:H,7,0),"")</f>
        <v>1730.4099999999999</v>
      </c>
      <c r="M349" s="23"/>
    </row>
    <row r="350" spans="2:13">
      <c r="B350" s="22">
        <f t="shared" si="12"/>
        <v>342</v>
      </c>
      <c r="C350" s="22">
        <v>2834</v>
      </c>
      <c r="D350" s="40" t="s">
        <v>242</v>
      </c>
      <c r="E350" s="22" t="str">
        <f>IFERROR(VLOOKUP(C350,SRA!B:I,8,0),"")</f>
        <v>CLT</v>
      </c>
      <c r="F350" s="39" t="s">
        <v>610</v>
      </c>
      <c r="G350" s="22" t="str">
        <f>IFERROR(VLOOKUP(VLOOKUP(C350,SRA!B:F,5,0),FUNÇÃO!A:B,2,0),"")</f>
        <v>TEC. EM ADM. E FI</v>
      </c>
      <c r="H350" s="14">
        <f>IFERROR(VLOOKUP(C350,SRA!B:T,18,0),"")</f>
        <v>1614.36</v>
      </c>
      <c r="I350" s="14">
        <f>IFERROR(VLOOKUP(C350,SRA!B:T,19,0),"")</f>
        <v>708.95</v>
      </c>
      <c r="J350" s="14">
        <f>IFERROR(VLOOKUP(C350,JANEIRO!B:F,3,0),"")</f>
        <v>2593.61</v>
      </c>
      <c r="K350" s="14">
        <f t="shared" si="13"/>
        <v>563.60000000000036</v>
      </c>
      <c r="L350" s="14">
        <f>IFERROR(VLOOKUP(C350,JANEIRO!B:H,7,0),"")</f>
        <v>2030.0099999999998</v>
      </c>
      <c r="M350" s="23"/>
    </row>
    <row r="351" spans="2:13">
      <c r="B351" s="22">
        <f t="shared" si="12"/>
        <v>343</v>
      </c>
      <c r="C351" s="22">
        <v>2835</v>
      </c>
      <c r="D351" s="40" t="s">
        <v>489</v>
      </c>
      <c r="E351" s="22" t="str">
        <f>IFERROR(VLOOKUP(C351,SRA!B:I,8,0),"")</f>
        <v>CLT</v>
      </c>
      <c r="F351" s="39" t="s">
        <v>610</v>
      </c>
      <c r="G351" s="22" t="str">
        <f>IFERROR(VLOOKUP(VLOOKUP(C351,SRA!B:F,5,0),FUNÇÃO!A:B,2,0),"")</f>
        <v>TEC. EM ADM. E FI</v>
      </c>
      <c r="H351" s="14">
        <f>IFERROR(VLOOKUP(C351,SRA!B:T,18,0),"")</f>
        <v>1614.36</v>
      </c>
      <c r="I351" s="14">
        <f>IFERROR(VLOOKUP(C351,SRA!B:T,19,0),"")</f>
        <v>0</v>
      </c>
      <c r="J351" s="14">
        <f>IFERROR(VLOOKUP(C351,JANEIRO!B:F,3,0),"")</f>
        <v>1614.36</v>
      </c>
      <c r="K351" s="14">
        <f t="shared" si="13"/>
        <v>439.45000000000005</v>
      </c>
      <c r="L351" s="14">
        <f>IFERROR(VLOOKUP(C351,JANEIRO!B:H,7,0),"")</f>
        <v>1174.9099999999999</v>
      </c>
      <c r="M351" s="23"/>
    </row>
    <row r="352" spans="2:13">
      <c r="B352" s="22">
        <f t="shared" si="12"/>
        <v>344</v>
      </c>
      <c r="C352" s="22">
        <v>2836</v>
      </c>
      <c r="D352" s="40" t="s">
        <v>483</v>
      </c>
      <c r="E352" s="22" t="str">
        <f>IFERROR(VLOOKUP(C352,SRA!B:I,8,0),"")</f>
        <v>CLT</v>
      </c>
      <c r="F352" s="39" t="s">
        <v>610</v>
      </c>
      <c r="G352" s="22" t="str">
        <f>IFERROR(VLOOKUP(VLOOKUP(C352,SRA!B:F,5,0),FUNÇÃO!A:B,2,0),"")</f>
        <v>TEC. EM ADM. E FI</v>
      </c>
      <c r="H352" s="14">
        <f>IFERROR(VLOOKUP(C352,SRA!B:T,18,0),"")</f>
        <v>1614.36</v>
      </c>
      <c r="I352" s="14">
        <f>IFERROR(VLOOKUP(C352,SRA!B:T,19,0),"")</f>
        <v>0</v>
      </c>
      <c r="J352" s="14">
        <f>IFERROR(VLOOKUP(C352,JANEIRO!B:F,3,0),"")</f>
        <v>2003.33</v>
      </c>
      <c r="K352" s="14">
        <f t="shared" si="13"/>
        <v>863.33999999999992</v>
      </c>
      <c r="L352" s="14">
        <f>IFERROR(VLOOKUP(C352,JANEIRO!B:H,7,0),"")</f>
        <v>1139.99</v>
      </c>
      <c r="M352" s="23"/>
    </row>
    <row r="353" spans="2:13">
      <c r="B353" s="22">
        <f t="shared" si="12"/>
        <v>345</v>
      </c>
      <c r="C353" s="22">
        <v>2837</v>
      </c>
      <c r="D353" s="40" t="s">
        <v>243</v>
      </c>
      <c r="E353" s="22" t="str">
        <f>IFERROR(VLOOKUP(C353,SRA!B:I,8,0),"")</f>
        <v>CLT</v>
      </c>
      <c r="F353" s="39" t="s">
        <v>628</v>
      </c>
      <c r="G353" s="22" t="str">
        <f>IFERROR(VLOOKUP(VLOOKUP(C353,SRA!B:F,5,0),FUNÇÃO!A:B,2,0),"")</f>
        <v>TEC. EM ADM. E FI</v>
      </c>
      <c r="H353" s="14">
        <f>IFERROR(VLOOKUP(C353,SRA!B:T,18,0),"")</f>
        <v>1614.36</v>
      </c>
      <c r="I353" s="14">
        <f>IFERROR(VLOOKUP(C353,SRA!B:T,19,0),"")</f>
        <v>0</v>
      </c>
      <c r="J353" s="14">
        <f>IFERROR(VLOOKUP(C353,JANEIRO!B:F,3,0),"")</f>
        <v>2899.64</v>
      </c>
      <c r="K353" s="14">
        <f t="shared" si="13"/>
        <v>2510.23</v>
      </c>
      <c r="L353" s="14">
        <f>IFERROR(VLOOKUP(C353,JANEIRO!B:H,7,0),"")</f>
        <v>389.41</v>
      </c>
      <c r="M353" s="23"/>
    </row>
    <row r="354" spans="2:13">
      <c r="B354" s="22">
        <f t="shared" si="12"/>
        <v>346</v>
      </c>
      <c r="C354" s="22">
        <v>2838</v>
      </c>
      <c r="D354" s="40" t="s">
        <v>449</v>
      </c>
      <c r="E354" s="22" t="str">
        <f>IFERROR(VLOOKUP(C354,SRA!B:I,8,0),"")</f>
        <v>CLT</v>
      </c>
      <c r="F354" s="39" t="s">
        <v>610</v>
      </c>
      <c r="G354" s="22" t="str">
        <f>IFERROR(VLOOKUP(VLOOKUP(C354,SRA!B:F,5,0),FUNÇÃO!A:B,2,0),"")</f>
        <v>TEC. EM ADM. E FI</v>
      </c>
      <c r="H354" s="14">
        <f>IFERROR(VLOOKUP(C354,SRA!B:T,18,0),"")</f>
        <v>1614.36</v>
      </c>
      <c r="I354" s="14">
        <f>IFERROR(VLOOKUP(C354,SRA!B:T,19,0),"")</f>
        <v>174.95</v>
      </c>
      <c r="J354" s="14">
        <f>IFERROR(VLOOKUP(C354,JANEIRO!B:F,3,0),"")</f>
        <v>1789.31</v>
      </c>
      <c r="K354" s="14">
        <f t="shared" si="13"/>
        <v>885.93</v>
      </c>
      <c r="L354" s="14">
        <f>IFERROR(VLOOKUP(C354,JANEIRO!B:H,7,0),"")</f>
        <v>903.38</v>
      </c>
      <c r="M354" s="23"/>
    </row>
    <row r="355" spans="2:13">
      <c r="B355" s="22">
        <f t="shared" si="12"/>
        <v>347</v>
      </c>
      <c r="C355" s="22">
        <v>2839</v>
      </c>
      <c r="D355" s="40" t="s">
        <v>244</v>
      </c>
      <c r="E355" s="22" t="str">
        <f>IFERROR(VLOOKUP(C355,SRA!B:I,8,0),"")</f>
        <v>CLT</v>
      </c>
      <c r="F355" s="39" t="s">
        <v>610</v>
      </c>
      <c r="G355" s="22" t="str">
        <f>IFERROR(VLOOKUP(VLOOKUP(C355,SRA!B:F,5,0),FUNÇÃO!A:B,2,0),"")</f>
        <v>TEC. CONTABIL</v>
      </c>
      <c r="H355" s="14">
        <f>IFERROR(VLOOKUP(C355,SRA!B:T,18,0),"")</f>
        <v>1868.82</v>
      </c>
      <c r="I355" s="14">
        <f>IFERROR(VLOOKUP(C355,SRA!B:T,19,0),"")</f>
        <v>1993.92</v>
      </c>
      <c r="J355" s="14">
        <f>IFERROR(VLOOKUP(C355,JANEIRO!B:F,3,0),"")</f>
        <v>3862.74</v>
      </c>
      <c r="K355" s="14">
        <f t="shared" si="13"/>
        <v>560.96</v>
      </c>
      <c r="L355" s="14">
        <f>IFERROR(VLOOKUP(C355,JANEIRO!B:H,7,0),"")</f>
        <v>3301.7799999999997</v>
      </c>
      <c r="M355" s="23"/>
    </row>
    <row r="356" spans="2:13">
      <c r="B356" s="22">
        <f t="shared" si="12"/>
        <v>348</v>
      </c>
      <c r="C356" s="22">
        <v>2849</v>
      </c>
      <c r="D356" s="40" t="s">
        <v>245</v>
      </c>
      <c r="E356" s="22" t="str">
        <f>IFERROR(VLOOKUP(C356,SRA!B:I,8,0),"")</f>
        <v>CLT</v>
      </c>
      <c r="F356" s="39" t="s">
        <v>610</v>
      </c>
      <c r="G356" s="22" t="str">
        <f>IFERROR(VLOOKUP(VLOOKUP(C356,SRA!B:F,5,0),FUNÇÃO!A:B,2,0),"")</f>
        <v>OP. DE PROD. IND.</v>
      </c>
      <c r="H356" s="14">
        <f>IFERROR(VLOOKUP(C356,SRA!B:T,18,0),"")</f>
        <v>1097.25</v>
      </c>
      <c r="I356" s="14">
        <f>IFERROR(VLOOKUP(C356,SRA!B:T,19,0),"")</f>
        <v>0</v>
      </c>
      <c r="J356" s="14">
        <f>IFERROR(VLOOKUP(C356,JANEIRO!B:F,3,0),"")</f>
        <v>1151.27</v>
      </c>
      <c r="K356" s="14">
        <f t="shared" si="13"/>
        <v>163.41000000000008</v>
      </c>
      <c r="L356" s="14">
        <f>IFERROR(VLOOKUP(C356,JANEIRO!B:H,7,0),"")</f>
        <v>987.8599999999999</v>
      </c>
      <c r="M356" s="23"/>
    </row>
    <row r="357" spans="2:13">
      <c r="B357" s="22">
        <f t="shared" si="12"/>
        <v>349</v>
      </c>
      <c r="C357" s="22">
        <v>2850</v>
      </c>
      <c r="D357" s="40" t="s">
        <v>246</v>
      </c>
      <c r="E357" s="22" t="str">
        <f>IFERROR(VLOOKUP(C357,SRA!B:I,8,0),"")</f>
        <v>CLT</v>
      </c>
      <c r="F357" s="39" t="s">
        <v>610</v>
      </c>
      <c r="G357" s="22" t="str">
        <f>IFERROR(VLOOKUP(VLOOKUP(C357,SRA!B:F,5,0),FUNÇÃO!A:B,2,0),"")</f>
        <v>OP. DE PROD. IND.</v>
      </c>
      <c r="H357" s="14">
        <f>IFERROR(VLOOKUP(C357,SRA!B:T,18,0),"")</f>
        <v>1097.25</v>
      </c>
      <c r="I357" s="14">
        <f>IFERROR(VLOOKUP(C357,SRA!B:T,19,0),"")</f>
        <v>0</v>
      </c>
      <c r="J357" s="14">
        <f>IFERROR(VLOOKUP(C357,JANEIRO!B:F,3,0),"")</f>
        <v>1100</v>
      </c>
      <c r="K357" s="14">
        <f t="shared" si="13"/>
        <v>536.9</v>
      </c>
      <c r="L357" s="14">
        <f>IFERROR(VLOOKUP(C357,JANEIRO!B:H,7,0),"")</f>
        <v>563.1</v>
      </c>
      <c r="M357" s="23"/>
    </row>
    <row r="358" spans="2:13">
      <c r="B358" s="22">
        <f t="shared" si="12"/>
        <v>350</v>
      </c>
      <c r="C358" s="22">
        <v>2853</v>
      </c>
      <c r="D358" s="40" t="s">
        <v>247</v>
      </c>
      <c r="E358" s="22" t="str">
        <f>IFERROR(VLOOKUP(C358,SRA!B:I,8,0),"")</f>
        <v>CLT</v>
      </c>
      <c r="F358" s="39" t="s">
        <v>610</v>
      </c>
      <c r="G358" s="22" t="str">
        <f>IFERROR(VLOOKUP(VLOOKUP(C358,SRA!B:F,5,0),FUNÇÃO!A:B,2,0),"")</f>
        <v>OP. DE PROD. IND.</v>
      </c>
      <c r="H358" s="14">
        <f>IFERROR(VLOOKUP(C358,SRA!B:T,18,0),"")</f>
        <v>1209.72</v>
      </c>
      <c r="I358" s="14">
        <f>IFERROR(VLOOKUP(C358,SRA!B:T,19,0),"")</f>
        <v>0</v>
      </c>
      <c r="J358" s="14">
        <f>IFERROR(VLOOKUP(C358,JANEIRO!B:F,3,0),"")</f>
        <v>1582.56</v>
      </c>
      <c r="K358" s="14">
        <f t="shared" si="13"/>
        <v>202.51</v>
      </c>
      <c r="L358" s="14">
        <f>IFERROR(VLOOKUP(C358,JANEIRO!B:H,7,0),"")</f>
        <v>1380.05</v>
      </c>
      <c r="M358" s="23"/>
    </row>
    <row r="359" spans="2:13">
      <c r="B359" s="22">
        <f t="shared" si="12"/>
        <v>351</v>
      </c>
      <c r="C359" s="22">
        <v>2854</v>
      </c>
      <c r="D359" s="40" t="s">
        <v>248</v>
      </c>
      <c r="E359" s="22" t="str">
        <f>IFERROR(VLOOKUP(C359,SRA!B:I,8,0),"")</f>
        <v>CLT</v>
      </c>
      <c r="F359" s="39" t="s">
        <v>610</v>
      </c>
      <c r="G359" s="22" t="str">
        <f>IFERROR(VLOOKUP(VLOOKUP(C359,SRA!B:F,5,0),FUNÇÃO!A:B,2,0),"")</f>
        <v>OP. DE PROD. IND.</v>
      </c>
      <c r="H359" s="14">
        <f>IFERROR(VLOOKUP(C359,SRA!B:T,18,0),"")</f>
        <v>1097.25</v>
      </c>
      <c r="I359" s="14">
        <f>IFERROR(VLOOKUP(C359,SRA!B:T,19,0),"")</f>
        <v>0</v>
      </c>
      <c r="J359" s="14">
        <f>IFERROR(VLOOKUP(C359,JANEIRO!B:F,3,0),"")</f>
        <v>1100</v>
      </c>
      <c r="K359" s="14">
        <f t="shared" si="13"/>
        <v>656.22</v>
      </c>
      <c r="L359" s="14">
        <f>IFERROR(VLOOKUP(C359,JANEIRO!B:H,7,0),"")</f>
        <v>443.78</v>
      </c>
      <c r="M359" s="23"/>
    </row>
    <row r="360" spans="2:13">
      <c r="B360" s="22">
        <f t="shared" si="12"/>
        <v>352</v>
      </c>
      <c r="C360" s="22">
        <v>2856</v>
      </c>
      <c r="D360" s="40" t="s">
        <v>249</v>
      </c>
      <c r="E360" s="22" t="str">
        <f>IFERROR(VLOOKUP(C360,SRA!B:I,8,0),"")</f>
        <v>CLT</v>
      </c>
      <c r="F360" s="39" t="s">
        <v>610</v>
      </c>
      <c r="G360" s="22" t="str">
        <f>IFERROR(VLOOKUP(VLOOKUP(C360,SRA!B:F,5,0),FUNÇÃO!A:B,2,0),"")</f>
        <v>TEC.EM QUALIDADE</v>
      </c>
      <c r="H360" s="14">
        <f>IFERROR(VLOOKUP(C360,SRA!B:T,18,0),"")</f>
        <v>1537.47</v>
      </c>
      <c r="I360" s="14">
        <f>IFERROR(VLOOKUP(C360,SRA!B:T,19,0),"")</f>
        <v>0</v>
      </c>
      <c r="J360" s="14">
        <f>IFERROR(VLOOKUP(C360,JANEIRO!B:F,3,0),"")</f>
        <v>3849.34</v>
      </c>
      <c r="K360" s="14">
        <f t="shared" si="13"/>
        <v>632.96</v>
      </c>
      <c r="L360" s="14">
        <f>IFERROR(VLOOKUP(C360,JANEIRO!B:H,7,0),"")</f>
        <v>3216.38</v>
      </c>
      <c r="M360" s="23"/>
    </row>
    <row r="361" spans="2:13">
      <c r="B361" s="22">
        <f t="shared" si="12"/>
        <v>353</v>
      </c>
      <c r="C361" s="22">
        <v>2857</v>
      </c>
      <c r="D361" s="40" t="s">
        <v>250</v>
      </c>
      <c r="E361" s="22" t="str">
        <f>IFERROR(VLOOKUP(C361,SRA!B:I,8,0),"")</f>
        <v>CLT</v>
      </c>
      <c r="F361" s="39" t="s">
        <v>610</v>
      </c>
      <c r="G361" s="22" t="str">
        <f>IFERROR(VLOOKUP(VLOOKUP(C361,SRA!B:F,5,0),FUNÇÃO!A:B,2,0),"")</f>
        <v>TEC. EM ADM. E FI</v>
      </c>
      <c r="H361" s="14">
        <f>IFERROR(VLOOKUP(C361,SRA!B:T,18,0),"")</f>
        <v>1614.37</v>
      </c>
      <c r="I361" s="14">
        <f>IFERROR(VLOOKUP(C361,SRA!B:T,19,0),"")</f>
        <v>0</v>
      </c>
      <c r="J361" s="14">
        <f>IFERROR(VLOOKUP(C361,JANEIRO!B:F,3,0),"")</f>
        <v>1614.37</v>
      </c>
      <c r="K361" s="14">
        <f t="shared" si="13"/>
        <v>197.50999999999976</v>
      </c>
      <c r="L361" s="14">
        <f>IFERROR(VLOOKUP(C361,JANEIRO!B:H,7,0),"")</f>
        <v>1416.8600000000001</v>
      </c>
      <c r="M361" s="23"/>
    </row>
    <row r="362" spans="2:13">
      <c r="B362" s="22">
        <f t="shared" si="12"/>
        <v>354</v>
      </c>
      <c r="C362" s="22">
        <v>2860</v>
      </c>
      <c r="D362" s="40" t="s">
        <v>251</v>
      </c>
      <c r="E362" s="22" t="str">
        <f>IFERROR(VLOOKUP(C362,SRA!B:I,8,0),"")</f>
        <v>CLT</v>
      </c>
      <c r="F362" s="39" t="s">
        <v>610</v>
      </c>
      <c r="G362" s="22" t="str">
        <f>IFERROR(VLOOKUP(VLOOKUP(C362,SRA!B:F,5,0),FUNÇÃO!A:B,2,0),"")</f>
        <v>OP. DE PROD. IND.</v>
      </c>
      <c r="H362" s="14">
        <f>IFERROR(VLOOKUP(C362,SRA!B:T,18,0),"")</f>
        <v>1097.25</v>
      </c>
      <c r="I362" s="14">
        <f>IFERROR(VLOOKUP(C362,SRA!B:T,19,0),"")</f>
        <v>0</v>
      </c>
      <c r="J362" s="14">
        <f>IFERROR(VLOOKUP(C362,JANEIRO!B:F,3,0),"")</f>
        <v>2248.52</v>
      </c>
      <c r="K362" s="14">
        <f t="shared" si="13"/>
        <v>886.08999999999992</v>
      </c>
      <c r="L362" s="14">
        <f>IFERROR(VLOOKUP(C362,JANEIRO!B:H,7,0),"")</f>
        <v>1362.43</v>
      </c>
      <c r="M362" s="23"/>
    </row>
    <row r="363" spans="2:13">
      <c r="B363" s="22">
        <f t="shared" si="12"/>
        <v>355</v>
      </c>
      <c r="C363" s="22">
        <v>2863</v>
      </c>
      <c r="D363" s="40" t="s">
        <v>252</v>
      </c>
      <c r="E363" s="22" t="str">
        <f>IFERROR(VLOOKUP(C363,SRA!B:I,8,0),"")</f>
        <v>CLT</v>
      </c>
      <c r="F363" s="39" t="s">
        <v>610</v>
      </c>
      <c r="G363" s="22" t="str">
        <f>IFERROR(VLOOKUP(VLOOKUP(C363,SRA!B:F,5,0),FUNÇÃO!A:B,2,0),"")</f>
        <v>OP. DE PROD. IND.</v>
      </c>
      <c r="H363" s="14">
        <f>IFERROR(VLOOKUP(C363,SRA!B:T,18,0),"")</f>
        <v>1097.25</v>
      </c>
      <c r="I363" s="14">
        <f>IFERROR(VLOOKUP(C363,SRA!B:T,19,0),"")</f>
        <v>0</v>
      </c>
      <c r="J363" s="14">
        <f>IFERROR(VLOOKUP(C363,JANEIRO!B:F,3,0),"")</f>
        <v>1151.27</v>
      </c>
      <c r="K363" s="14">
        <f t="shared" si="13"/>
        <v>895.49</v>
      </c>
      <c r="L363" s="14">
        <f>IFERROR(VLOOKUP(C363,JANEIRO!B:H,7,0),"")</f>
        <v>255.78</v>
      </c>
      <c r="M363" s="23"/>
    </row>
    <row r="364" spans="2:13">
      <c r="B364" s="22">
        <f t="shared" si="12"/>
        <v>356</v>
      </c>
      <c r="C364" s="22">
        <v>2864</v>
      </c>
      <c r="D364" s="40" t="s">
        <v>253</v>
      </c>
      <c r="E364" s="22" t="str">
        <f>IFERROR(VLOOKUP(C364,SRA!B:I,8,0),"")</f>
        <v>CLT</v>
      </c>
      <c r="F364" s="39" t="s">
        <v>610</v>
      </c>
      <c r="G364" s="22" t="str">
        <f>IFERROR(VLOOKUP(VLOOKUP(C364,SRA!B:F,5,0),FUNÇÃO!A:B,2,0),"")</f>
        <v>OP. DE PROD. IND.</v>
      </c>
      <c r="H364" s="14">
        <f>IFERROR(VLOOKUP(C364,SRA!B:T,18,0),"")</f>
        <v>1270.2</v>
      </c>
      <c r="I364" s="14">
        <f>IFERROR(VLOOKUP(C364,SRA!B:T,19,0),"")</f>
        <v>708.95</v>
      </c>
      <c r="J364" s="14">
        <f>IFERROR(VLOOKUP(C364,JANEIRO!B:F,3,0),"")</f>
        <v>1979.15</v>
      </c>
      <c r="K364" s="14">
        <f t="shared" si="13"/>
        <v>942.63000000000011</v>
      </c>
      <c r="L364" s="14">
        <f>IFERROR(VLOOKUP(C364,JANEIRO!B:H,7,0),"")</f>
        <v>1036.52</v>
      </c>
      <c r="M364" s="23"/>
    </row>
    <row r="365" spans="2:13">
      <c r="B365" s="22">
        <f t="shared" si="12"/>
        <v>357</v>
      </c>
      <c r="C365" s="22">
        <v>2866</v>
      </c>
      <c r="D365" s="40" t="s">
        <v>254</v>
      </c>
      <c r="E365" s="22" t="str">
        <f>IFERROR(VLOOKUP(C365,SRA!B:I,8,0),"")</f>
        <v>CLT</v>
      </c>
      <c r="F365" s="39" t="s">
        <v>610</v>
      </c>
      <c r="G365" s="22" t="str">
        <f>IFERROR(VLOOKUP(VLOOKUP(C365,SRA!B:F,5,0),FUNÇÃO!A:B,2,0),"")</f>
        <v>OP. DE PROD. IND.</v>
      </c>
      <c r="H365" s="14">
        <f>IFERROR(VLOOKUP(C365,SRA!B:T,18,0),"")</f>
        <v>1097.25</v>
      </c>
      <c r="I365" s="14">
        <f>IFERROR(VLOOKUP(C365,SRA!B:T,19,0),"")</f>
        <v>930.5</v>
      </c>
      <c r="J365" s="14">
        <f>IFERROR(VLOOKUP(C365,JANEIRO!B:F,3,0),"")</f>
        <v>4058.25</v>
      </c>
      <c r="K365" s="14">
        <f t="shared" si="13"/>
        <v>407.78999999999996</v>
      </c>
      <c r="L365" s="14">
        <f>IFERROR(VLOOKUP(C365,JANEIRO!B:H,7,0),"")</f>
        <v>3650.46</v>
      </c>
      <c r="M365" s="23"/>
    </row>
    <row r="366" spans="2:13">
      <c r="B366" s="22">
        <f t="shared" si="12"/>
        <v>358</v>
      </c>
      <c r="C366" s="22">
        <v>2867</v>
      </c>
      <c r="D366" s="40" t="s">
        <v>255</v>
      </c>
      <c r="E366" s="22" t="str">
        <f>IFERROR(VLOOKUP(C366,SRA!B:I,8,0),"")</f>
        <v>CLT</v>
      </c>
      <c r="F366" s="39" t="s">
        <v>610</v>
      </c>
      <c r="G366" s="22" t="str">
        <f>IFERROR(VLOOKUP(VLOOKUP(C366,SRA!B:F,5,0),FUNÇÃO!A:B,2,0),"")</f>
        <v>OP. DE PROD. IND.</v>
      </c>
      <c r="H366" s="14">
        <f>IFERROR(VLOOKUP(C366,SRA!B:T,18,0),"")</f>
        <v>1209.71</v>
      </c>
      <c r="I366" s="14">
        <f>IFERROR(VLOOKUP(C366,SRA!B:T,19,0),"")</f>
        <v>0</v>
      </c>
      <c r="J366" s="14">
        <f>IFERROR(VLOOKUP(C366,JANEIRO!B:F,3,0),"")</f>
        <v>2538.9899999999998</v>
      </c>
      <c r="K366" s="14">
        <f t="shared" si="13"/>
        <v>573.23999999999978</v>
      </c>
      <c r="L366" s="14">
        <f>IFERROR(VLOOKUP(C366,JANEIRO!B:H,7,0),"")</f>
        <v>1965.75</v>
      </c>
      <c r="M366" s="23"/>
    </row>
    <row r="367" spans="2:13">
      <c r="B367" s="22">
        <f t="shared" si="12"/>
        <v>359</v>
      </c>
      <c r="C367" s="22">
        <v>2869</v>
      </c>
      <c r="D367" s="40" t="s">
        <v>256</v>
      </c>
      <c r="E367" s="22" t="str">
        <f>IFERROR(VLOOKUP(C367,SRA!B:I,8,0),"")</f>
        <v>CLT</v>
      </c>
      <c r="F367" s="39" t="s">
        <v>610</v>
      </c>
      <c r="G367" s="22" t="str">
        <f>IFERROR(VLOOKUP(VLOOKUP(C367,SRA!B:F,5,0),FUNÇÃO!A:B,2,0),"")</f>
        <v>OP. DE PROD. IND.</v>
      </c>
      <c r="H367" s="14">
        <f>IFERROR(VLOOKUP(C367,SRA!B:T,18,0),"")</f>
        <v>1097.25</v>
      </c>
      <c r="I367" s="14">
        <f>IFERROR(VLOOKUP(C367,SRA!B:T,19,0),"")</f>
        <v>0</v>
      </c>
      <c r="J367" s="14">
        <f>IFERROR(VLOOKUP(C367,JANEIRO!B:F,3,0),"")</f>
        <v>1100</v>
      </c>
      <c r="K367" s="14">
        <f t="shared" si="13"/>
        <v>245.54999999999995</v>
      </c>
      <c r="L367" s="14">
        <f>IFERROR(VLOOKUP(C367,JANEIRO!B:H,7,0),"")</f>
        <v>854.45</v>
      </c>
      <c r="M367" s="23"/>
    </row>
    <row r="368" spans="2:13">
      <c r="B368" s="22">
        <f t="shared" si="12"/>
        <v>360</v>
      </c>
      <c r="C368" s="22">
        <v>2870</v>
      </c>
      <c r="D368" s="40" t="s">
        <v>257</v>
      </c>
      <c r="E368" s="22" t="str">
        <f>IFERROR(VLOOKUP(C368,SRA!B:I,8,0),"")</f>
        <v>CLT</v>
      </c>
      <c r="F368" s="39" t="s">
        <v>610</v>
      </c>
      <c r="G368" s="22" t="str">
        <f>IFERROR(VLOOKUP(VLOOKUP(C368,SRA!B:F,5,0),FUNÇÃO!A:B,2,0),"")</f>
        <v>OP. DE PROD. IND.</v>
      </c>
      <c r="H368" s="14">
        <f>IFERROR(VLOOKUP(C368,SRA!B:T,18,0),"")</f>
        <v>1209.73</v>
      </c>
      <c r="I368" s="14">
        <f>IFERROR(VLOOKUP(C368,SRA!B:T,19,0),"")</f>
        <v>0</v>
      </c>
      <c r="J368" s="14">
        <f>IFERROR(VLOOKUP(C368,JANEIRO!B:F,3,0),"")</f>
        <v>1209.73</v>
      </c>
      <c r="K368" s="14">
        <f t="shared" si="13"/>
        <v>560.72</v>
      </c>
      <c r="L368" s="14">
        <f>IFERROR(VLOOKUP(C368,JANEIRO!B:H,7,0),"")</f>
        <v>649.01</v>
      </c>
      <c r="M368" s="23"/>
    </row>
    <row r="369" spans="2:13">
      <c r="B369" s="22">
        <f t="shared" si="12"/>
        <v>361</v>
      </c>
      <c r="C369" s="22">
        <v>2871</v>
      </c>
      <c r="D369" s="40" t="s">
        <v>258</v>
      </c>
      <c r="E369" s="22" t="str">
        <f>IFERROR(VLOOKUP(C369,SRA!B:I,8,0),"")</f>
        <v>CLT</v>
      </c>
      <c r="F369" s="39" t="s">
        <v>610</v>
      </c>
      <c r="G369" s="22" t="str">
        <f>IFERROR(VLOOKUP(VLOOKUP(C369,SRA!B:F,5,0),FUNÇÃO!A:B,2,0),"")</f>
        <v>OP. DE PROD. IND.</v>
      </c>
      <c r="H369" s="14">
        <f>IFERROR(VLOOKUP(C369,SRA!B:T,18,0),"")</f>
        <v>1209.72</v>
      </c>
      <c r="I369" s="14">
        <f>IFERROR(VLOOKUP(C369,SRA!B:T,19,0),"")</f>
        <v>0</v>
      </c>
      <c r="J369" s="14">
        <f>IFERROR(VLOOKUP(C369,JANEIRO!B:F,3,0),"")</f>
        <v>1531.29</v>
      </c>
      <c r="K369" s="14">
        <f t="shared" si="13"/>
        <v>489.51</v>
      </c>
      <c r="L369" s="14">
        <f>IFERROR(VLOOKUP(C369,JANEIRO!B:H,7,0),"")</f>
        <v>1041.78</v>
      </c>
      <c r="M369" s="23"/>
    </row>
    <row r="370" spans="2:13">
      <c r="B370" s="22">
        <f t="shared" si="12"/>
        <v>362</v>
      </c>
      <c r="C370" s="22">
        <v>2873</v>
      </c>
      <c r="D370" s="40" t="s">
        <v>450</v>
      </c>
      <c r="E370" s="22" t="str">
        <f>IFERROR(VLOOKUP(C370,SRA!B:I,8,0),"")</f>
        <v>CLT</v>
      </c>
      <c r="F370" s="39" t="s">
        <v>610</v>
      </c>
      <c r="G370" s="22" t="str">
        <f>IFERROR(VLOOKUP(VLOOKUP(C370,SRA!B:F,5,0),FUNÇÃO!A:B,2,0),"")</f>
        <v>ANA ASS FARMACEUT</v>
      </c>
      <c r="H370" s="14">
        <f>IFERROR(VLOOKUP(C370,SRA!B:T,18,0),"")</f>
        <v>3952.26</v>
      </c>
      <c r="I370" s="14">
        <f>IFERROR(VLOOKUP(C370,SRA!B:T,19,0),"")</f>
        <v>0</v>
      </c>
      <c r="J370" s="14">
        <f>IFERROR(VLOOKUP(C370,JANEIRO!B:F,3,0),"")</f>
        <v>3952.26</v>
      </c>
      <c r="K370" s="14">
        <f t="shared" si="13"/>
        <v>829.21</v>
      </c>
      <c r="L370" s="14">
        <f>IFERROR(VLOOKUP(C370,JANEIRO!B:H,7,0),"")</f>
        <v>3123.05</v>
      </c>
      <c r="M370" s="23"/>
    </row>
    <row r="371" spans="2:13">
      <c r="B371" s="22">
        <f t="shared" si="12"/>
        <v>363</v>
      </c>
      <c r="C371" s="22">
        <v>2878</v>
      </c>
      <c r="D371" s="40" t="s">
        <v>463</v>
      </c>
      <c r="E371" s="22" t="str">
        <f>IFERROR(VLOOKUP(C371,SRA!B:I,8,0),"")</f>
        <v>CLT</v>
      </c>
      <c r="F371" s="39" t="s">
        <v>610</v>
      </c>
      <c r="G371" s="22" t="str">
        <f>IFERROR(VLOOKUP(VLOOKUP(C371,SRA!B:F,5,0),FUNÇÃO!A:B,2,0),"")</f>
        <v>TEC. EM ADM. E FI</v>
      </c>
      <c r="H371" s="14">
        <f>IFERROR(VLOOKUP(C371,SRA!B:T,18,0),"")</f>
        <v>1614.36</v>
      </c>
      <c r="I371" s="14">
        <f>IFERROR(VLOOKUP(C371,SRA!B:T,19,0),"")</f>
        <v>174.95</v>
      </c>
      <c r="J371" s="14">
        <f>IFERROR(VLOOKUP(C371,JANEIRO!B:F,3,0),"")</f>
        <v>1789.31</v>
      </c>
      <c r="K371" s="14">
        <f t="shared" si="13"/>
        <v>621.33999999999992</v>
      </c>
      <c r="L371" s="14">
        <f>IFERROR(VLOOKUP(C371,JANEIRO!B:H,7,0),"")</f>
        <v>1167.97</v>
      </c>
      <c r="M371" s="23"/>
    </row>
    <row r="372" spans="2:13">
      <c r="B372" s="22">
        <f t="shared" si="12"/>
        <v>364</v>
      </c>
      <c r="C372" s="22">
        <v>2882</v>
      </c>
      <c r="D372" s="40" t="s">
        <v>259</v>
      </c>
      <c r="E372" s="22" t="str">
        <f>IFERROR(VLOOKUP(C372,SRA!B:I,8,0),"")</f>
        <v>CLT</v>
      </c>
      <c r="F372" s="39" t="s">
        <v>610</v>
      </c>
      <c r="G372" s="22" t="str">
        <f>IFERROR(VLOOKUP(VLOOKUP(C372,SRA!B:F,5,0),FUNÇÃO!A:B,2,0),"")</f>
        <v>OP. DE PROD. IND.</v>
      </c>
      <c r="H372" s="14">
        <f>IFERROR(VLOOKUP(C372,SRA!B:T,18,0),"")</f>
        <v>1209.71</v>
      </c>
      <c r="I372" s="14">
        <f>IFERROR(VLOOKUP(C372,SRA!B:T,19,0),"")</f>
        <v>0</v>
      </c>
      <c r="J372" s="14">
        <f>IFERROR(VLOOKUP(C372,JANEIRO!B:F,3,0),"")</f>
        <v>1582.55</v>
      </c>
      <c r="K372" s="14">
        <f t="shared" si="13"/>
        <v>599.01</v>
      </c>
      <c r="L372" s="14">
        <f>IFERROR(VLOOKUP(C372,JANEIRO!B:H,7,0),"")</f>
        <v>983.54</v>
      </c>
      <c r="M372" s="23"/>
    </row>
    <row r="373" spans="2:13">
      <c r="B373" s="22">
        <f t="shared" si="12"/>
        <v>365</v>
      </c>
      <c r="C373" s="22">
        <v>2887</v>
      </c>
      <c r="D373" s="40" t="s">
        <v>260</v>
      </c>
      <c r="E373" s="22" t="str">
        <f>IFERROR(VLOOKUP(C373,SRA!B:I,8,0),"")</f>
        <v>CLT</v>
      </c>
      <c r="F373" s="39" t="s">
        <v>610</v>
      </c>
      <c r="G373" s="22" t="str">
        <f>IFERROR(VLOOKUP(VLOOKUP(C373,SRA!B:F,5,0),FUNÇÃO!A:B,2,0),"")</f>
        <v>TEC. EM ADM. E FI</v>
      </c>
      <c r="H373" s="14">
        <f>IFERROR(VLOOKUP(C373,SRA!B:T,18,0),"")</f>
        <v>1614.37</v>
      </c>
      <c r="I373" s="14">
        <f>IFERROR(VLOOKUP(C373,SRA!B:T,19,0),"")</f>
        <v>0</v>
      </c>
      <c r="J373" s="14">
        <f>IFERROR(VLOOKUP(C373,JANEIRO!B:F,3,0),"")</f>
        <v>1614.37</v>
      </c>
      <c r="K373" s="14">
        <f t="shared" si="13"/>
        <v>293.02999999999975</v>
      </c>
      <c r="L373" s="14">
        <f>IFERROR(VLOOKUP(C373,JANEIRO!B:H,7,0),"")</f>
        <v>1321.3400000000001</v>
      </c>
      <c r="M373" s="23"/>
    </row>
    <row r="374" spans="2:13">
      <c r="B374" s="22">
        <f t="shared" si="12"/>
        <v>366</v>
      </c>
      <c r="C374" s="22">
        <v>2889</v>
      </c>
      <c r="D374" s="40" t="s">
        <v>261</v>
      </c>
      <c r="E374" s="22" t="str">
        <f>IFERROR(VLOOKUP(C374,SRA!B:I,8,0),"")</f>
        <v>CLT</v>
      </c>
      <c r="F374" s="39" t="s">
        <v>610</v>
      </c>
      <c r="G374" s="22" t="str">
        <f>IFERROR(VLOOKUP(VLOOKUP(C374,SRA!B:F,5,0),FUNÇÃO!A:B,2,0),"")</f>
        <v>TEC. CONTABIL</v>
      </c>
      <c r="H374" s="14">
        <f>IFERROR(VLOOKUP(C374,SRA!B:T,18,0),"")</f>
        <v>1868.82</v>
      </c>
      <c r="I374" s="14">
        <f>IFERROR(VLOOKUP(C374,SRA!B:T,19,0),"")</f>
        <v>0</v>
      </c>
      <c r="J374" s="14">
        <f>IFERROR(VLOOKUP(C374,JANEIRO!B:F,3,0),"")</f>
        <v>2799.32</v>
      </c>
      <c r="K374" s="14">
        <f t="shared" si="13"/>
        <v>671.12000000000035</v>
      </c>
      <c r="L374" s="14">
        <f>IFERROR(VLOOKUP(C374,JANEIRO!B:H,7,0),"")</f>
        <v>2128.1999999999998</v>
      </c>
      <c r="M374" s="23"/>
    </row>
    <row r="375" spans="2:13">
      <c r="B375" s="22">
        <f t="shared" si="12"/>
        <v>367</v>
      </c>
      <c r="C375" s="22">
        <v>2890</v>
      </c>
      <c r="D375" s="40" t="s">
        <v>262</v>
      </c>
      <c r="E375" s="22" t="str">
        <f>IFERROR(VLOOKUP(C375,SRA!B:I,8,0),"")</f>
        <v>CLT</v>
      </c>
      <c r="F375" s="39" t="s">
        <v>610</v>
      </c>
      <c r="G375" s="22" t="str">
        <f>IFERROR(VLOOKUP(VLOOKUP(C375,SRA!B:F,5,0),FUNÇÃO!A:B,2,0),"")</f>
        <v>OP. DE PROD. IND.</v>
      </c>
      <c r="H375" s="14">
        <f>IFERROR(VLOOKUP(C375,SRA!B:T,18,0),"")</f>
        <v>1097.25</v>
      </c>
      <c r="I375" s="14">
        <f>IFERROR(VLOOKUP(C375,SRA!B:T,19,0),"")</f>
        <v>0</v>
      </c>
      <c r="J375" s="14">
        <f>IFERROR(VLOOKUP(C375,JANEIRO!B:F,3,0),"")</f>
        <v>1100</v>
      </c>
      <c r="K375" s="14">
        <f t="shared" si="13"/>
        <v>226.14</v>
      </c>
      <c r="L375" s="14">
        <f>IFERROR(VLOOKUP(C375,JANEIRO!B:H,7,0),"")</f>
        <v>873.86</v>
      </c>
      <c r="M375" s="23"/>
    </row>
    <row r="376" spans="2:13">
      <c r="B376" s="22">
        <f t="shared" si="12"/>
        <v>368</v>
      </c>
      <c r="C376" s="22">
        <v>2891</v>
      </c>
      <c r="D376" s="40" t="s">
        <v>263</v>
      </c>
      <c r="E376" s="22" t="str">
        <f>IFERROR(VLOOKUP(C376,SRA!B:I,8,0),"")</f>
        <v>CLT</v>
      </c>
      <c r="F376" s="39" t="s">
        <v>610</v>
      </c>
      <c r="G376" s="22" t="str">
        <f>IFERROR(VLOOKUP(VLOOKUP(C376,SRA!B:F,5,0),FUNÇÃO!A:B,2,0),"")</f>
        <v>OP. DE PROD. IND.</v>
      </c>
      <c r="H376" s="14">
        <f>IFERROR(VLOOKUP(C376,SRA!B:T,18,0),"")</f>
        <v>1152.1199999999999</v>
      </c>
      <c r="I376" s="14">
        <f>IFERROR(VLOOKUP(C376,SRA!B:T,19,0),"")</f>
        <v>0</v>
      </c>
      <c r="J376" s="14">
        <f>IFERROR(VLOOKUP(C376,JANEIRO!B:F,3,0),"")</f>
        <v>2305.44</v>
      </c>
      <c r="K376" s="14">
        <f t="shared" si="13"/>
        <v>610.28</v>
      </c>
      <c r="L376" s="14">
        <f>IFERROR(VLOOKUP(C376,JANEIRO!B:H,7,0),"")</f>
        <v>1695.16</v>
      </c>
      <c r="M376" s="23"/>
    </row>
    <row r="377" spans="2:13">
      <c r="B377" s="22">
        <f t="shared" si="12"/>
        <v>369</v>
      </c>
      <c r="C377" s="22">
        <v>2894</v>
      </c>
      <c r="D377" s="40" t="s">
        <v>264</v>
      </c>
      <c r="E377" s="22" t="str">
        <f>IFERROR(VLOOKUP(C377,SRA!B:I,8,0),"")</f>
        <v>CLT</v>
      </c>
      <c r="F377" s="39" t="s">
        <v>628</v>
      </c>
      <c r="G377" s="22" t="str">
        <f>IFERROR(VLOOKUP(VLOOKUP(C377,SRA!B:F,5,0),FUNÇÃO!A:B,2,0),"")</f>
        <v>OP. DE PROD. IND.</v>
      </c>
      <c r="H377" s="14">
        <f>IFERROR(VLOOKUP(C377,SRA!B:T,18,0),"")</f>
        <v>1209.72</v>
      </c>
      <c r="I377" s="14">
        <f>IFERROR(VLOOKUP(C377,SRA!B:T,19,0),"")</f>
        <v>0</v>
      </c>
      <c r="J377" s="14">
        <f>IFERROR(VLOOKUP(C377,JANEIRO!B:F,3,0),"")</f>
        <v>2050</v>
      </c>
      <c r="K377" s="14">
        <f t="shared" si="13"/>
        <v>1711.4</v>
      </c>
      <c r="L377" s="14">
        <f>IFERROR(VLOOKUP(C377,JANEIRO!B:H,7,0),"")</f>
        <v>338.6</v>
      </c>
      <c r="M377" s="23"/>
    </row>
    <row r="378" spans="2:13">
      <c r="B378" s="22">
        <f t="shared" si="12"/>
        <v>370</v>
      </c>
      <c r="C378" s="22">
        <v>2895</v>
      </c>
      <c r="D378" s="40" t="s">
        <v>265</v>
      </c>
      <c r="E378" s="22" t="str">
        <f>IFERROR(VLOOKUP(C378,SRA!B:I,8,0),"")</f>
        <v>CLT</v>
      </c>
      <c r="F378" s="39" t="s">
        <v>610</v>
      </c>
      <c r="G378" s="22" t="str">
        <f>IFERROR(VLOOKUP(VLOOKUP(C378,SRA!B:F,5,0),FUNÇÃO!A:B,2,0),"")</f>
        <v>OP. DE PROD. IND.</v>
      </c>
      <c r="H378" s="14">
        <f>IFERROR(VLOOKUP(C378,SRA!B:T,18,0),"")</f>
        <v>1097.25</v>
      </c>
      <c r="I378" s="14">
        <f>IFERROR(VLOOKUP(C378,SRA!B:T,19,0),"")</f>
        <v>0</v>
      </c>
      <c r="J378" s="14">
        <f>IFERROR(VLOOKUP(C378,JANEIRO!B:F,3,0),"")</f>
        <v>1100</v>
      </c>
      <c r="K378" s="14">
        <f t="shared" si="13"/>
        <v>247.46000000000004</v>
      </c>
      <c r="L378" s="14">
        <f>IFERROR(VLOOKUP(C378,JANEIRO!B:H,7,0),"")</f>
        <v>852.54</v>
      </c>
      <c r="M378" s="23"/>
    </row>
    <row r="379" spans="2:13">
      <c r="B379" s="22">
        <f t="shared" si="12"/>
        <v>371</v>
      </c>
      <c r="C379" s="22">
        <v>2904</v>
      </c>
      <c r="D379" s="40" t="s">
        <v>478</v>
      </c>
      <c r="E379" s="22" t="str">
        <f>IFERROR(VLOOKUP(C379,SRA!B:I,8,0),"")</f>
        <v>CLT</v>
      </c>
      <c r="F379" s="39" t="s">
        <v>610</v>
      </c>
      <c r="G379" s="22" t="str">
        <f>IFERROR(VLOOKUP(VLOOKUP(C379,SRA!B:F,5,0),FUNÇÃO!A:B,2,0),"")</f>
        <v>TEC. EM ADM. E FI</v>
      </c>
      <c r="H379" s="14">
        <f>IFERROR(VLOOKUP(C379,SRA!B:T,18,0),"")</f>
        <v>1614.37</v>
      </c>
      <c r="I379" s="14">
        <f>IFERROR(VLOOKUP(C379,SRA!B:T,19,0),"")</f>
        <v>0</v>
      </c>
      <c r="J379" s="14">
        <f>IFERROR(VLOOKUP(C379,JANEIRO!B:F,3,0),"")</f>
        <v>1614.37</v>
      </c>
      <c r="K379" s="14">
        <f t="shared" si="13"/>
        <v>282.63999999999987</v>
      </c>
      <c r="L379" s="14">
        <f>IFERROR(VLOOKUP(C379,JANEIRO!B:H,7,0),"")</f>
        <v>1331.73</v>
      </c>
      <c r="M379" s="23"/>
    </row>
    <row r="380" spans="2:13">
      <c r="B380" s="22">
        <f t="shared" si="12"/>
        <v>372</v>
      </c>
      <c r="C380" s="22">
        <v>2906</v>
      </c>
      <c r="D380" s="40" t="s">
        <v>446</v>
      </c>
      <c r="E380" s="22" t="str">
        <f>IFERROR(VLOOKUP(C380,SRA!B:I,8,0),"")</f>
        <v>CLT</v>
      </c>
      <c r="F380" s="39" t="s">
        <v>610</v>
      </c>
      <c r="G380" s="22" t="str">
        <f>IFERROR(VLOOKUP(VLOOKUP(C380,SRA!B:F,5,0),FUNÇÃO!A:B,2,0),"")</f>
        <v>ANA ASS FARMACEUT</v>
      </c>
      <c r="H380" s="14">
        <f>IFERROR(VLOOKUP(C380,SRA!B:T,18,0),"")</f>
        <v>3952.26</v>
      </c>
      <c r="I380" s="14">
        <f>IFERROR(VLOOKUP(C380,SRA!B:T,19,0),"")</f>
        <v>0</v>
      </c>
      <c r="J380" s="14">
        <f>IFERROR(VLOOKUP(C380,JANEIRO!B:F,3,0),"")</f>
        <v>4222.5600000000004</v>
      </c>
      <c r="K380" s="14">
        <f t="shared" si="13"/>
        <v>1202.1000000000004</v>
      </c>
      <c r="L380" s="14">
        <f>IFERROR(VLOOKUP(C380,JANEIRO!B:H,7,0),"")</f>
        <v>3020.46</v>
      </c>
      <c r="M380" s="23"/>
    </row>
    <row r="381" spans="2:13">
      <c r="B381" s="22">
        <f t="shared" si="12"/>
        <v>373</v>
      </c>
      <c r="C381" s="22">
        <v>2907</v>
      </c>
      <c r="D381" s="40" t="s">
        <v>266</v>
      </c>
      <c r="E381" s="22" t="str">
        <f>IFERROR(VLOOKUP(C381,SRA!B:I,8,0),"")</f>
        <v>CLT</v>
      </c>
      <c r="F381" s="39" t="s">
        <v>610</v>
      </c>
      <c r="G381" s="22" t="str">
        <f>IFERROR(VLOOKUP(VLOOKUP(C381,SRA!B:F,5,0),FUNÇÃO!A:B,2,0),"")</f>
        <v>TEC. EM ADM. E FI</v>
      </c>
      <c r="H381" s="14">
        <f>IFERROR(VLOOKUP(C381,SRA!B:T,18,0),"")</f>
        <v>1614.37</v>
      </c>
      <c r="I381" s="14">
        <f>IFERROR(VLOOKUP(C381,SRA!B:T,19,0),"")</f>
        <v>0</v>
      </c>
      <c r="J381" s="14">
        <f>IFERROR(VLOOKUP(C381,JANEIRO!B:F,3,0),"")</f>
        <v>3155.93</v>
      </c>
      <c r="K381" s="14">
        <f t="shared" si="13"/>
        <v>3155.93</v>
      </c>
      <c r="L381" s="14">
        <f>IFERROR(VLOOKUP(C381,JANEIRO!B:H,7,0),"")</f>
        <v>0</v>
      </c>
      <c r="M381" s="23"/>
    </row>
    <row r="382" spans="2:13">
      <c r="B382" s="22">
        <f t="shared" si="12"/>
        <v>374</v>
      </c>
      <c r="C382" s="22">
        <v>2909</v>
      </c>
      <c r="D382" s="40" t="s">
        <v>267</v>
      </c>
      <c r="E382" s="22" t="str">
        <f>IFERROR(VLOOKUP(C382,SRA!B:I,8,0),"")</f>
        <v>CLT</v>
      </c>
      <c r="F382" s="39" t="s">
        <v>610</v>
      </c>
      <c r="G382" s="22" t="str">
        <f>IFERROR(VLOOKUP(VLOOKUP(C382,SRA!B:F,5,0),FUNÇÃO!A:B,2,0),"")</f>
        <v>TEC. EM ADM. E FI</v>
      </c>
      <c r="H382" s="14">
        <f>IFERROR(VLOOKUP(C382,SRA!B:T,18,0),"")</f>
        <v>1614.37</v>
      </c>
      <c r="I382" s="14">
        <f>IFERROR(VLOOKUP(C382,SRA!B:T,19,0),"")</f>
        <v>0</v>
      </c>
      <c r="J382" s="14">
        <f>IFERROR(VLOOKUP(C382,JANEIRO!B:F,3,0),"")</f>
        <v>2063.37</v>
      </c>
      <c r="K382" s="14">
        <f t="shared" si="13"/>
        <v>177.7199999999998</v>
      </c>
      <c r="L382" s="14">
        <f>IFERROR(VLOOKUP(C382,JANEIRO!B:H,7,0),"")</f>
        <v>1885.65</v>
      </c>
      <c r="M382" s="23"/>
    </row>
    <row r="383" spans="2:13">
      <c r="B383" s="22">
        <f t="shared" si="12"/>
        <v>375</v>
      </c>
      <c r="C383" s="22">
        <v>2910</v>
      </c>
      <c r="D383" s="40" t="s">
        <v>268</v>
      </c>
      <c r="E383" s="22" t="str">
        <f>IFERROR(VLOOKUP(C383,SRA!B:I,8,0),"")</f>
        <v>CLT</v>
      </c>
      <c r="F383" s="39" t="s">
        <v>610</v>
      </c>
      <c r="G383" s="22" t="str">
        <f>IFERROR(VLOOKUP(VLOOKUP(C383,SRA!B:F,5,0),FUNÇÃO!A:B,2,0),"")</f>
        <v>TEC. EM ADM. E FI</v>
      </c>
      <c r="H383" s="14">
        <f>IFERROR(VLOOKUP(C383,SRA!B:T,18,0),"")</f>
        <v>1695.09</v>
      </c>
      <c r="I383" s="14">
        <f>IFERROR(VLOOKUP(C383,SRA!B:T,19,0),"")</f>
        <v>5739.47</v>
      </c>
      <c r="J383" s="14">
        <f>IFERROR(VLOOKUP(C383,JANEIRO!B:F,3,0),"")</f>
        <v>7704.86</v>
      </c>
      <c r="K383" s="14">
        <f t="shared" si="13"/>
        <v>1839.29</v>
      </c>
      <c r="L383" s="14">
        <f>IFERROR(VLOOKUP(C383,JANEIRO!B:H,7,0),"")</f>
        <v>5865.57</v>
      </c>
      <c r="M383" s="23"/>
    </row>
    <row r="384" spans="2:13">
      <c r="B384" s="22">
        <f t="shared" si="12"/>
        <v>376</v>
      </c>
      <c r="C384" s="22">
        <v>2911</v>
      </c>
      <c r="D384" s="40" t="s">
        <v>269</v>
      </c>
      <c r="E384" s="22" t="str">
        <f>IFERROR(VLOOKUP(C384,SRA!B:I,8,0),"")</f>
        <v>CLT</v>
      </c>
      <c r="F384" s="39" t="s">
        <v>610</v>
      </c>
      <c r="G384" s="22" t="str">
        <f>IFERROR(VLOOKUP(VLOOKUP(C384,SRA!B:F,5,0),FUNÇÃO!A:B,2,0),"")</f>
        <v>OP. DE PROD. IND.</v>
      </c>
      <c r="H384" s="14">
        <f>IFERROR(VLOOKUP(C384,SRA!B:T,18,0),"")</f>
        <v>1209.71</v>
      </c>
      <c r="I384" s="14">
        <f>IFERROR(VLOOKUP(C384,SRA!B:T,19,0),"")</f>
        <v>0</v>
      </c>
      <c r="J384" s="14">
        <f>IFERROR(VLOOKUP(C384,JANEIRO!B:F,3,0),"")</f>
        <v>892.86</v>
      </c>
      <c r="K384" s="14">
        <f t="shared" si="13"/>
        <v>541.51</v>
      </c>
      <c r="L384" s="14">
        <f>IFERROR(VLOOKUP(C384,JANEIRO!B:H,7,0),"")</f>
        <v>351.35</v>
      </c>
      <c r="M384" s="23"/>
    </row>
    <row r="385" spans="2:13">
      <c r="B385" s="22">
        <f t="shared" si="12"/>
        <v>377</v>
      </c>
      <c r="C385" s="22">
        <v>2913</v>
      </c>
      <c r="D385" s="40" t="s">
        <v>270</v>
      </c>
      <c r="E385" s="22" t="str">
        <f>IFERROR(VLOOKUP(C385,SRA!B:I,8,0),"")</f>
        <v>CLT</v>
      </c>
      <c r="F385" s="39" t="s">
        <v>610</v>
      </c>
      <c r="G385" s="22" t="str">
        <f>IFERROR(VLOOKUP(VLOOKUP(C385,SRA!B:F,5,0),FUNÇÃO!A:B,2,0),"")</f>
        <v>OP. DE PROD. IND.</v>
      </c>
      <c r="H385" s="14">
        <f>IFERROR(VLOOKUP(C385,SRA!B:T,18,0),"")</f>
        <v>1209.71</v>
      </c>
      <c r="I385" s="14">
        <f>IFERROR(VLOOKUP(C385,SRA!B:T,19,0),"")</f>
        <v>0</v>
      </c>
      <c r="J385" s="14">
        <f>IFERROR(VLOOKUP(C385,JANEIRO!B:F,3,0),"")</f>
        <v>1209.71</v>
      </c>
      <c r="K385" s="14">
        <f t="shared" si="13"/>
        <v>209.53999999999996</v>
      </c>
      <c r="L385" s="14">
        <f>IFERROR(VLOOKUP(C385,JANEIRO!B:H,7,0),"")</f>
        <v>1000.1700000000001</v>
      </c>
      <c r="M385" s="23"/>
    </row>
    <row r="386" spans="2:13">
      <c r="B386" s="22">
        <f t="shared" si="12"/>
        <v>378</v>
      </c>
      <c r="C386" s="22">
        <v>2915</v>
      </c>
      <c r="D386" s="40" t="s">
        <v>271</v>
      </c>
      <c r="E386" s="22" t="str">
        <f>IFERROR(VLOOKUP(C386,SRA!B:I,8,0),"")</f>
        <v>CLT</v>
      </c>
      <c r="F386" s="39" t="s">
        <v>610</v>
      </c>
      <c r="G386" s="22" t="str">
        <f>IFERROR(VLOOKUP(VLOOKUP(C386,SRA!B:F,5,0),FUNÇÃO!A:B,2,0),"")</f>
        <v>OP. DE PROD. IND.</v>
      </c>
      <c r="H386" s="14">
        <f>IFERROR(VLOOKUP(C386,SRA!B:T,18,0),"")</f>
        <v>1209.71</v>
      </c>
      <c r="I386" s="14">
        <f>IFERROR(VLOOKUP(C386,SRA!B:T,19,0),"")</f>
        <v>0</v>
      </c>
      <c r="J386" s="14">
        <f>IFERROR(VLOOKUP(C386,JANEIRO!B:F,3,0),"")</f>
        <v>1613.22</v>
      </c>
      <c r="K386" s="14">
        <f t="shared" si="13"/>
        <v>393.31999999999994</v>
      </c>
      <c r="L386" s="14">
        <f>IFERROR(VLOOKUP(C386,JANEIRO!B:H,7,0),"")</f>
        <v>1219.9000000000001</v>
      </c>
      <c r="M386" s="23"/>
    </row>
    <row r="387" spans="2:13">
      <c r="B387" s="22">
        <f t="shared" si="12"/>
        <v>379</v>
      </c>
      <c r="C387" s="22">
        <v>2917</v>
      </c>
      <c r="D387" s="40" t="s">
        <v>272</v>
      </c>
      <c r="E387" s="22" t="str">
        <f>IFERROR(VLOOKUP(C387,SRA!B:I,8,0),"")</f>
        <v>CLT</v>
      </c>
      <c r="F387" s="39" t="s">
        <v>610</v>
      </c>
      <c r="G387" s="22" t="str">
        <f>IFERROR(VLOOKUP(VLOOKUP(C387,SRA!B:F,5,0),FUNÇÃO!A:B,2,0),"")</f>
        <v>OP. DE PROD. IND.</v>
      </c>
      <c r="H387" s="14">
        <f>IFERROR(VLOOKUP(C387,SRA!B:T,18,0),"")</f>
        <v>1270.2</v>
      </c>
      <c r="I387" s="14">
        <f>IFERROR(VLOOKUP(C387,SRA!B:T,19,0),"")</f>
        <v>0</v>
      </c>
      <c r="J387" s="14">
        <f>IFERROR(VLOOKUP(C387,JANEIRO!B:F,3,0),"")</f>
        <v>1321.47</v>
      </c>
      <c r="K387" s="14">
        <f t="shared" si="13"/>
        <v>465.79999999999995</v>
      </c>
      <c r="L387" s="14">
        <f>IFERROR(VLOOKUP(C387,JANEIRO!B:H,7,0),"")</f>
        <v>855.67000000000007</v>
      </c>
      <c r="M387" s="23"/>
    </row>
    <row r="388" spans="2:13">
      <c r="B388" s="22">
        <f t="shared" si="12"/>
        <v>380</v>
      </c>
      <c r="C388" s="22">
        <v>2918</v>
      </c>
      <c r="D388" s="40" t="s">
        <v>273</v>
      </c>
      <c r="E388" s="22" t="str">
        <f>IFERROR(VLOOKUP(C388,SRA!B:I,8,0),"")</f>
        <v>CLT</v>
      </c>
      <c r="F388" s="39" t="s">
        <v>610</v>
      </c>
      <c r="G388" s="22" t="str">
        <f>IFERROR(VLOOKUP(VLOOKUP(C388,SRA!B:F,5,0),FUNÇÃO!A:B,2,0),"")</f>
        <v>OP. DE PROD. IND.</v>
      </c>
      <c r="H388" s="14">
        <f>IFERROR(VLOOKUP(C388,SRA!B:T,18,0),"")</f>
        <v>1097.25</v>
      </c>
      <c r="I388" s="14">
        <f>IFERROR(VLOOKUP(C388,SRA!B:T,19,0),"")</f>
        <v>0</v>
      </c>
      <c r="J388" s="14">
        <f>IFERROR(VLOOKUP(C388,JANEIRO!B:F,3,0),"")</f>
        <v>2197.25</v>
      </c>
      <c r="K388" s="14">
        <f t="shared" si="13"/>
        <v>427.36000000000013</v>
      </c>
      <c r="L388" s="14">
        <f>IFERROR(VLOOKUP(C388,JANEIRO!B:H,7,0),"")</f>
        <v>1769.8899999999999</v>
      </c>
      <c r="M388" s="23"/>
    </row>
    <row r="389" spans="2:13">
      <c r="B389" s="22">
        <f t="shared" si="12"/>
        <v>381</v>
      </c>
      <c r="C389" s="22">
        <v>2921</v>
      </c>
      <c r="D389" s="40" t="s">
        <v>274</v>
      </c>
      <c r="E389" s="22" t="str">
        <f>IFERROR(VLOOKUP(C389,SRA!B:I,8,0),"")</f>
        <v>CLT</v>
      </c>
      <c r="F389" s="39" t="s">
        <v>610</v>
      </c>
      <c r="G389" s="22" t="str">
        <f>IFERROR(VLOOKUP(VLOOKUP(C389,SRA!B:F,5,0),FUNÇÃO!A:B,2,0),"")</f>
        <v>OP. DE PROD. IND.</v>
      </c>
      <c r="H389" s="14">
        <f>IFERROR(VLOOKUP(C389,SRA!B:T,18,0),"")</f>
        <v>1209.71</v>
      </c>
      <c r="I389" s="14">
        <f>IFERROR(VLOOKUP(C389,SRA!B:T,19,0),"")</f>
        <v>0</v>
      </c>
      <c r="J389" s="14">
        <f>IFERROR(VLOOKUP(C389,JANEIRO!B:F,3,0),"")</f>
        <v>1704.99</v>
      </c>
      <c r="K389" s="14">
        <f t="shared" si="13"/>
        <v>1692.89</v>
      </c>
      <c r="L389" s="14">
        <f>IFERROR(VLOOKUP(C389,JANEIRO!B:H,7,0),"")</f>
        <v>12.1</v>
      </c>
      <c r="M389" s="23"/>
    </row>
    <row r="390" spans="2:13">
      <c r="B390" s="22">
        <f t="shared" si="12"/>
        <v>382</v>
      </c>
      <c r="C390" s="22">
        <v>2922</v>
      </c>
      <c r="D390" s="40" t="s">
        <v>275</v>
      </c>
      <c r="E390" s="22" t="str">
        <f>IFERROR(VLOOKUP(C390,SRA!B:I,8,0),"")</f>
        <v>CLT</v>
      </c>
      <c r="F390" s="39" t="s">
        <v>610</v>
      </c>
      <c r="G390" s="22" t="str">
        <f>IFERROR(VLOOKUP(VLOOKUP(C390,SRA!B:F,5,0),FUNÇÃO!A:B,2,0),"")</f>
        <v>OP. DE PROD. IND.</v>
      </c>
      <c r="H390" s="14">
        <f>IFERROR(VLOOKUP(C390,SRA!B:T,18,0),"")</f>
        <v>1270.2</v>
      </c>
      <c r="I390" s="14">
        <f>IFERROR(VLOOKUP(C390,SRA!B:T,19,0),"")</f>
        <v>0</v>
      </c>
      <c r="J390" s="14">
        <f>IFERROR(VLOOKUP(C390,JANEIRO!B:F,3,0),"")</f>
        <v>1270.2</v>
      </c>
      <c r="K390" s="14">
        <f t="shared" si="13"/>
        <v>195.91000000000008</v>
      </c>
      <c r="L390" s="14">
        <f>IFERROR(VLOOKUP(C390,JANEIRO!B:H,7,0),"")</f>
        <v>1074.29</v>
      </c>
      <c r="M390" s="23"/>
    </row>
    <row r="391" spans="2:13">
      <c r="B391" s="22">
        <f t="shared" si="12"/>
        <v>383</v>
      </c>
      <c r="C391" s="22">
        <v>2924</v>
      </c>
      <c r="D391" s="40" t="s">
        <v>276</v>
      </c>
      <c r="E391" s="22" t="str">
        <f>IFERROR(VLOOKUP(C391,SRA!B:I,8,0),"")</f>
        <v>CLT</v>
      </c>
      <c r="F391" s="39" t="s">
        <v>610</v>
      </c>
      <c r="G391" s="22" t="str">
        <f>IFERROR(VLOOKUP(VLOOKUP(C391,SRA!B:F,5,0),FUNÇÃO!A:B,2,0),"")</f>
        <v>TEC. EM ADM. E FI</v>
      </c>
      <c r="H391" s="14">
        <f>IFERROR(VLOOKUP(C391,SRA!B:T,18,0),"")</f>
        <v>1614.36</v>
      </c>
      <c r="I391" s="14">
        <f>IFERROR(VLOOKUP(C391,SRA!B:T,19,0),"")</f>
        <v>0</v>
      </c>
      <c r="J391" s="14">
        <f>IFERROR(VLOOKUP(C391,JANEIRO!B:F,3,0),"")</f>
        <v>3228.72</v>
      </c>
      <c r="K391" s="14">
        <f t="shared" si="13"/>
        <v>503.02999999999975</v>
      </c>
      <c r="L391" s="14">
        <f>IFERROR(VLOOKUP(C391,JANEIRO!B:H,7,0),"")</f>
        <v>2725.69</v>
      </c>
      <c r="M391" s="23"/>
    </row>
    <row r="392" spans="2:13">
      <c r="B392" s="22">
        <f t="shared" ref="B392:B452" si="14">B391+1</f>
        <v>384</v>
      </c>
      <c r="C392" s="22">
        <v>2926</v>
      </c>
      <c r="D392" s="40" t="s">
        <v>277</v>
      </c>
      <c r="E392" s="22" t="str">
        <f>IFERROR(VLOOKUP(C392,SRA!B:I,8,0),"")</f>
        <v>CLT</v>
      </c>
      <c r="F392" s="39" t="s">
        <v>610</v>
      </c>
      <c r="G392" s="22" t="str">
        <f>IFERROR(VLOOKUP(VLOOKUP(C392,SRA!B:F,5,0),FUNÇÃO!A:B,2,0),"")</f>
        <v>OP. DE PROD. IND.</v>
      </c>
      <c r="H392" s="14">
        <f>IFERROR(VLOOKUP(C392,SRA!B:T,18,0),"")</f>
        <v>1333.75</v>
      </c>
      <c r="I392" s="14">
        <f>IFERROR(VLOOKUP(C392,SRA!B:T,19,0),"")</f>
        <v>0</v>
      </c>
      <c r="J392" s="14">
        <f>IFERROR(VLOOKUP(C392,JANEIRO!B:F,3,0),"")</f>
        <v>1333.75</v>
      </c>
      <c r="K392" s="14">
        <f t="shared" si="13"/>
        <v>202.81999999999994</v>
      </c>
      <c r="L392" s="14">
        <f>IFERROR(VLOOKUP(C392,JANEIRO!B:H,7,0),"")</f>
        <v>1130.93</v>
      </c>
      <c r="M392" s="23"/>
    </row>
    <row r="393" spans="2:13">
      <c r="B393" s="22">
        <f t="shared" si="14"/>
        <v>385</v>
      </c>
      <c r="C393" s="22">
        <v>2927</v>
      </c>
      <c r="D393" s="40" t="s">
        <v>278</v>
      </c>
      <c r="E393" s="22" t="str">
        <f>IFERROR(VLOOKUP(C393,SRA!B:I,8,0),"")</f>
        <v>CLT</v>
      </c>
      <c r="F393" s="39" t="s">
        <v>610</v>
      </c>
      <c r="G393" s="22" t="str">
        <f>IFERROR(VLOOKUP(VLOOKUP(C393,SRA!B:F,5,0),FUNÇÃO!A:B,2,0),"")</f>
        <v>OP. DE PROD. IND.</v>
      </c>
      <c r="H393" s="14">
        <f>IFERROR(VLOOKUP(C393,SRA!B:T,18,0),"")</f>
        <v>1209.72</v>
      </c>
      <c r="I393" s="14">
        <f>IFERROR(VLOOKUP(C393,SRA!B:T,19,0),"")</f>
        <v>0</v>
      </c>
      <c r="J393" s="14">
        <f>IFERROR(VLOOKUP(C393,JANEIRO!B:F,3,0),"")</f>
        <v>1582.56</v>
      </c>
      <c r="K393" s="14">
        <f t="shared" si="13"/>
        <v>561.46</v>
      </c>
      <c r="L393" s="14">
        <f>IFERROR(VLOOKUP(C393,JANEIRO!B:H,7,0),"")</f>
        <v>1021.0999999999999</v>
      </c>
      <c r="M393" s="23"/>
    </row>
    <row r="394" spans="2:13">
      <c r="B394" s="22">
        <f t="shared" si="14"/>
        <v>386</v>
      </c>
      <c r="C394" s="22">
        <v>2930</v>
      </c>
      <c r="D394" s="40" t="s">
        <v>279</v>
      </c>
      <c r="E394" s="22" t="str">
        <f>IFERROR(VLOOKUP(C394,SRA!B:I,8,0),"")</f>
        <v>CLT</v>
      </c>
      <c r="F394" s="39" t="s">
        <v>610</v>
      </c>
      <c r="G394" s="22" t="str">
        <f>IFERROR(VLOOKUP(VLOOKUP(C394,SRA!B:F,5,0),FUNÇÃO!A:B,2,0),"")</f>
        <v>OP. DE PROD. IND.</v>
      </c>
      <c r="H394" s="14">
        <f>IFERROR(VLOOKUP(C394,SRA!B:T,18,0),"")</f>
        <v>1333.75</v>
      </c>
      <c r="I394" s="14">
        <f>IFERROR(VLOOKUP(C394,SRA!B:T,19,0),"")</f>
        <v>0</v>
      </c>
      <c r="J394" s="14">
        <f>IFERROR(VLOOKUP(C394,JANEIRO!B:F,3,0),"")</f>
        <v>1333.75</v>
      </c>
      <c r="K394" s="14">
        <f t="shared" si="13"/>
        <v>623.1099999999999</v>
      </c>
      <c r="L394" s="14">
        <f>IFERROR(VLOOKUP(C394,JANEIRO!B:H,7,0),"")</f>
        <v>710.6400000000001</v>
      </c>
      <c r="M394" s="23"/>
    </row>
    <row r="395" spans="2:13">
      <c r="B395" s="22">
        <f t="shared" si="14"/>
        <v>387</v>
      </c>
      <c r="C395" s="22">
        <v>2931</v>
      </c>
      <c r="D395" s="40" t="s">
        <v>280</v>
      </c>
      <c r="E395" s="22" t="str">
        <f>IFERROR(VLOOKUP(C395,SRA!B:I,8,0),"")</f>
        <v>CLT</v>
      </c>
      <c r="F395" s="39" t="s">
        <v>610</v>
      </c>
      <c r="G395" s="22" t="str">
        <f>IFERROR(VLOOKUP(VLOOKUP(C395,SRA!B:F,5,0),FUNÇÃO!A:B,2,0),"")</f>
        <v>OP. DE PROD. IND.</v>
      </c>
      <c r="H395" s="14">
        <f>IFERROR(VLOOKUP(C395,SRA!B:T,18,0),"")</f>
        <v>1209.71</v>
      </c>
      <c r="I395" s="14">
        <f>IFERROR(VLOOKUP(C395,SRA!B:T,19,0),"")</f>
        <v>708.95</v>
      </c>
      <c r="J395" s="14">
        <f>IFERROR(VLOOKUP(C395,JANEIRO!B:F,3,0),"")</f>
        <v>2103.02</v>
      </c>
      <c r="K395" s="14">
        <f t="shared" si="13"/>
        <v>496.83999999999992</v>
      </c>
      <c r="L395" s="14">
        <f>IFERROR(VLOOKUP(C395,JANEIRO!B:H,7,0),"")</f>
        <v>1606.18</v>
      </c>
      <c r="M395" s="23"/>
    </row>
    <row r="396" spans="2:13">
      <c r="B396" s="22">
        <f t="shared" si="14"/>
        <v>388</v>
      </c>
      <c r="C396" s="22">
        <v>2933</v>
      </c>
      <c r="D396" s="40" t="s">
        <v>281</v>
      </c>
      <c r="E396" s="22" t="str">
        <f>IFERROR(VLOOKUP(C396,SRA!B:I,8,0),"")</f>
        <v>CLT</v>
      </c>
      <c r="F396" s="39" t="s">
        <v>610</v>
      </c>
      <c r="G396" s="22" t="str">
        <f>IFERROR(VLOOKUP(VLOOKUP(C396,SRA!B:F,5,0),FUNÇÃO!A:B,2,0),"")</f>
        <v>OP. DE PROD. IND.</v>
      </c>
      <c r="H396" s="14">
        <f>IFERROR(VLOOKUP(C396,SRA!B:T,18,0),"")</f>
        <v>1209.71</v>
      </c>
      <c r="I396" s="14">
        <f>IFERROR(VLOOKUP(C396,SRA!B:T,19,0),"")</f>
        <v>0</v>
      </c>
      <c r="J396" s="14">
        <f>IFERROR(VLOOKUP(C396,JANEIRO!B:F,3,0),"")</f>
        <v>1254.3</v>
      </c>
      <c r="K396" s="14">
        <f t="shared" ref="K396:K458" si="15">J396-L396</f>
        <v>1079.96</v>
      </c>
      <c r="L396" s="14">
        <f>IFERROR(VLOOKUP(C396,JANEIRO!B:H,7,0),"")</f>
        <v>174.34</v>
      </c>
      <c r="M396" s="23"/>
    </row>
    <row r="397" spans="2:13">
      <c r="B397" s="22">
        <f t="shared" si="14"/>
        <v>389</v>
      </c>
      <c r="C397" s="22">
        <v>2936</v>
      </c>
      <c r="D397" s="40" t="s">
        <v>282</v>
      </c>
      <c r="E397" s="22" t="str">
        <f>IFERROR(VLOOKUP(C397,SRA!B:I,8,0),"")</f>
        <v>CLT</v>
      </c>
      <c r="F397" s="39" t="s">
        <v>610</v>
      </c>
      <c r="G397" s="22" t="str">
        <f>IFERROR(VLOOKUP(VLOOKUP(C397,SRA!B:F,5,0),FUNÇÃO!A:B,2,0),"")</f>
        <v>OP. DE PROD. IND.</v>
      </c>
      <c r="H397" s="14">
        <f>IFERROR(VLOOKUP(C397,SRA!B:T,18,0),"")</f>
        <v>1209.71</v>
      </c>
      <c r="I397" s="14">
        <f>IFERROR(VLOOKUP(C397,SRA!B:T,19,0),"")</f>
        <v>0</v>
      </c>
      <c r="J397" s="14">
        <f>IFERROR(VLOOKUP(C397,JANEIRO!B:F,3,0),"")</f>
        <v>2419.42</v>
      </c>
      <c r="K397" s="14">
        <f t="shared" si="15"/>
        <v>503.80000000000018</v>
      </c>
      <c r="L397" s="14">
        <f>IFERROR(VLOOKUP(C397,JANEIRO!B:H,7,0),"")</f>
        <v>1915.62</v>
      </c>
      <c r="M397" s="23"/>
    </row>
    <row r="398" spans="2:13">
      <c r="B398" s="22">
        <f t="shared" si="14"/>
        <v>390</v>
      </c>
      <c r="C398" s="22">
        <v>2937</v>
      </c>
      <c r="D398" s="40" t="s">
        <v>283</v>
      </c>
      <c r="E398" s="22" t="str">
        <f>IFERROR(VLOOKUP(C398,SRA!B:I,8,0),"")</f>
        <v>CLT</v>
      </c>
      <c r="F398" s="39" t="s">
        <v>610</v>
      </c>
      <c r="G398" s="22" t="str">
        <f>IFERROR(VLOOKUP(VLOOKUP(C398,SRA!B:F,5,0),FUNÇÃO!A:B,2,0),"")</f>
        <v>OP. DE PROD. IND.</v>
      </c>
      <c r="H398" s="14">
        <f>IFERROR(VLOOKUP(C398,SRA!B:T,18,0),"")</f>
        <v>1097.25</v>
      </c>
      <c r="I398" s="14">
        <f>IFERROR(VLOOKUP(C398,SRA!B:T,19,0),"")</f>
        <v>0</v>
      </c>
      <c r="J398" s="14">
        <f>IFERROR(VLOOKUP(C398,JANEIRO!B:F,3,0),"")</f>
        <v>1100</v>
      </c>
      <c r="K398" s="14">
        <f t="shared" si="15"/>
        <v>240.95000000000005</v>
      </c>
      <c r="L398" s="14">
        <f>IFERROR(VLOOKUP(C398,JANEIRO!B:H,7,0),"")</f>
        <v>859.05</v>
      </c>
      <c r="M398" s="23"/>
    </row>
    <row r="399" spans="2:13">
      <c r="B399" s="22">
        <f t="shared" si="14"/>
        <v>391</v>
      </c>
      <c r="C399" s="22">
        <v>2941</v>
      </c>
      <c r="D399" s="40" t="s">
        <v>284</v>
      </c>
      <c r="E399" s="22" t="str">
        <f>IFERROR(VLOOKUP(C399,SRA!B:I,8,0),"")</f>
        <v>CLT</v>
      </c>
      <c r="F399" s="39" t="s">
        <v>610</v>
      </c>
      <c r="G399" s="22" t="str">
        <f>IFERROR(VLOOKUP(VLOOKUP(C399,SRA!B:F,5,0),FUNÇÃO!A:B,2,0),"")</f>
        <v>TEC. EM ADM. E FI</v>
      </c>
      <c r="H399" s="14">
        <f>IFERROR(VLOOKUP(C399,SRA!B:T,18,0),"")</f>
        <v>1614.36</v>
      </c>
      <c r="I399" s="14">
        <f>IFERROR(VLOOKUP(C399,SRA!B:T,19,0),"")</f>
        <v>708.95</v>
      </c>
      <c r="J399" s="14">
        <f>IFERROR(VLOOKUP(C399,JANEIRO!B:F,3,0),"")</f>
        <v>3940.46</v>
      </c>
      <c r="K399" s="14">
        <f t="shared" si="15"/>
        <v>1654.9100000000003</v>
      </c>
      <c r="L399" s="14">
        <f>IFERROR(VLOOKUP(C399,JANEIRO!B:H,7,0),"")</f>
        <v>2285.5499999999997</v>
      </c>
      <c r="M399" s="23"/>
    </row>
    <row r="400" spans="2:13">
      <c r="B400" s="22">
        <f t="shared" si="14"/>
        <v>392</v>
      </c>
      <c r="C400" s="22">
        <v>2942</v>
      </c>
      <c r="D400" s="40" t="s">
        <v>285</v>
      </c>
      <c r="E400" s="22" t="str">
        <f>IFERROR(VLOOKUP(C400,SRA!B:I,8,0),"")</f>
        <v>CLT</v>
      </c>
      <c r="F400" s="39" t="s">
        <v>610</v>
      </c>
      <c r="G400" s="22" t="str">
        <f>IFERROR(VLOOKUP(VLOOKUP(C400,SRA!B:F,5,0),FUNÇÃO!A:B,2,0),"")</f>
        <v>OP. DE PROD. IND.</v>
      </c>
      <c r="H400" s="14">
        <f>IFERROR(VLOOKUP(C400,SRA!B:T,18,0),"")</f>
        <v>1209.72</v>
      </c>
      <c r="I400" s="14">
        <f>IFERROR(VLOOKUP(C400,SRA!B:T,19,0),"")</f>
        <v>0</v>
      </c>
      <c r="J400" s="14">
        <f>IFERROR(VLOOKUP(C400,JANEIRO!B:F,3,0),"")</f>
        <v>2419.44</v>
      </c>
      <c r="K400" s="14">
        <f t="shared" si="15"/>
        <v>413.96000000000004</v>
      </c>
      <c r="L400" s="14">
        <f>IFERROR(VLOOKUP(C400,JANEIRO!B:H,7,0),"")</f>
        <v>2005.48</v>
      </c>
      <c r="M400" s="23"/>
    </row>
    <row r="401" spans="2:13">
      <c r="B401" s="22">
        <f t="shared" si="14"/>
        <v>393</v>
      </c>
      <c r="C401" s="22">
        <v>2943</v>
      </c>
      <c r="D401" s="40" t="s">
        <v>286</v>
      </c>
      <c r="E401" s="22" t="str">
        <f>IFERROR(VLOOKUP(C401,SRA!B:I,8,0),"")</f>
        <v>CLT</v>
      </c>
      <c r="F401" s="39" t="s">
        <v>610</v>
      </c>
      <c r="G401" s="22" t="str">
        <f>IFERROR(VLOOKUP(VLOOKUP(C401,SRA!B:F,5,0),FUNÇÃO!A:B,2,0),"")</f>
        <v>OP. DE PROD. IND.</v>
      </c>
      <c r="H401" s="14">
        <f>IFERROR(VLOOKUP(C401,SRA!B:T,18,0),"")</f>
        <v>1097.25</v>
      </c>
      <c r="I401" s="14">
        <f>IFERROR(VLOOKUP(C401,SRA!B:T,19,0),"")</f>
        <v>0</v>
      </c>
      <c r="J401" s="14">
        <f>IFERROR(VLOOKUP(C401,JANEIRO!B:F,3,0),"")</f>
        <v>2197.25</v>
      </c>
      <c r="K401" s="14">
        <f t="shared" si="15"/>
        <v>299.37000000000012</v>
      </c>
      <c r="L401" s="14">
        <f>IFERROR(VLOOKUP(C401,JANEIRO!B:H,7,0),"")</f>
        <v>1897.8799999999999</v>
      </c>
      <c r="M401" s="23"/>
    </row>
    <row r="402" spans="2:13">
      <c r="B402" s="22">
        <f t="shared" si="14"/>
        <v>394</v>
      </c>
      <c r="C402" s="22">
        <v>2962</v>
      </c>
      <c r="D402" s="40" t="s">
        <v>497</v>
      </c>
      <c r="E402" s="22" t="str">
        <f>IFERROR(VLOOKUP(C402,SRA!B:I,8,0),"")</f>
        <v>CLT</v>
      </c>
      <c r="F402" s="39" t="s">
        <v>610</v>
      </c>
      <c r="G402" s="22" t="str">
        <f>IFERROR(VLOOKUP(VLOOKUP(C402,SRA!B:F,5,0),FUNÇÃO!A:B,2,0),"")</f>
        <v>TEC. EM ADM. E VE</v>
      </c>
      <c r="H402" s="14">
        <f>IFERROR(VLOOKUP(C402,SRA!B:T,18,0),"")</f>
        <v>1537.47</v>
      </c>
      <c r="I402" s="14">
        <f>IFERROR(VLOOKUP(C402,SRA!B:T,19,0),"")</f>
        <v>174.95</v>
      </c>
      <c r="J402" s="14">
        <f>IFERROR(VLOOKUP(C402,JANEIRO!B:F,3,0),"")</f>
        <v>1982.72</v>
      </c>
      <c r="K402" s="14">
        <f t="shared" si="15"/>
        <v>580.56999999999994</v>
      </c>
      <c r="L402" s="14">
        <f>IFERROR(VLOOKUP(C402,JANEIRO!B:H,7,0),"")</f>
        <v>1402.15</v>
      </c>
      <c r="M402" s="23"/>
    </row>
    <row r="403" spans="2:13">
      <c r="B403" s="22">
        <f t="shared" si="14"/>
        <v>395</v>
      </c>
      <c r="C403" s="22">
        <v>2967</v>
      </c>
      <c r="D403" s="40" t="s">
        <v>431</v>
      </c>
      <c r="E403" s="22" t="str">
        <f>IFERROR(VLOOKUP(C403,SRA!B:I,8,0),"")</f>
        <v>CLT</v>
      </c>
      <c r="F403" s="39" t="s">
        <v>610</v>
      </c>
      <c r="G403" s="22" t="str">
        <f>IFERROR(VLOOKUP(VLOOKUP(C403,SRA!B:F,5,0),FUNÇÃO!A:B,2,0),"")</f>
        <v>ANA ASS FARMACEUT</v>
      </c>
      <c r="H403" s="14">
        <f>IFERROR(VLOOKUP(C403,SRA!B:T,18,0),"")</f>
        <v>3414.1</v>
      </c>
      <c r="I403" s="14">
        <f>IFERROR(VLOOKUP(C403,SRA!B:T,19,0),"")</f>
        <v>0</v>
      </c>
      <c r="J403" s="14">
        <f>IFERROR(VLOOKUP(C403,JANEIRO!B:F,3,0),"")</f>
        <v>3414.1</v>
      </c>
      <c r="K403" s="14">
        <f t="shared" si="15"/>
        <v>1101.0899999999997</v>
      </c>
      <c r="L403" s="14">
        <f>IFERROR(VLOOKUP(C403,JANEIRO!B:H,7,0),"")</f>
        <v>2313.0100000000002</v>
      </c>
      <c r="M403" s="23"/>
    </row>
    <row r="404" spans="2:13">
      <c r="B404" s="22">
        <f t="shared" si="14"/>
        <v>396</v>
      </c>
      <c r="C404" s="22">
        <v>2969</v>
      </c>
      <c r="D404" s="40" t="s">
        <v>288</v>
      </c>
      <c r="E404" s="22" t="str">
        <f>IFERROR(VLOOKUP(C404,SRA!B:I,8,0),"")</f>
        <v>CLT</v>
      </c>
      <c r="F404" s="39" t="s">
        <v>610</v>
      </c>
      <c r="G404" s="22" t="str">
        <f>IFERROR(VLOOKUP(VLOOKUP(C404,SRA!B:F,5,0),FUNÇÃO!A:B,2,0),"")</f>
        <v>TEC. EM ADM. E VE</v>
      </c>
      <c r="H404" s="14">
        <f>IFERROR(VLOOKUP(C404,SRA!B:T,18,0),"")</f>
        <v>1537.48</v>
      </c>
      <c r="I404" s="14">
        <f>IFERROR(VLOOKUP(C404,SRA!B:T,19,0),"")</f>
        <v>930.5</v>
      </c>
      <c r="J404" s="14">
        <f>IFERROR(VLOOKUP(C404,JANEIRO!B:F,3,0),"")</f>
        <v>2467.98</v>
      </c>
      <c r="K404" s="14">
        <f t="shared" si="15"/>
        <v>704.09000000000015</v>
      </c>
      <c r="L404" s="14">
        <f>IFERROR(VLOOKUP(C404,JANEIRO!B:H,7,0),"")</f>
        <v>1763.8899999999999</v>
      </c>
      <c r="M404" s="23"/>
    </row>
    <row r="405" spans="2:13">
      <c r="B405" s="22">
        <f t="shared" si="14"/>
        <v>397</v>
      </c>
      <c r="C405" s="22">
        <v>2970</v>
      </c>
      <c r="D405" s="40" t="s">
        <v>432</v>
      </c>
      <c r="E405" s="22" t="str">
        <f>IFERROR(VLOOKUP(C405,SRA!B:I,8,0),"")</f>
        <v>CLT</v>
      </c>
      <c r="F405" s="39" t="s">
        <v>610</v>
      </c>
      <c r="G405" s="22" t="str">
        <f>IFERROR(VLOOKUP(VLOOKUP(C405,SRA!B:F,5,0),FUNÇÃO!A:B,2,0),"")</f>
        <v>TEC. EM ADM. E VE</v>
      </c>
      <c r="H405" s="14">
        <f>IFERROR(VLOOKUP(C405,SRA!B:T,18,0),"")</f>
        <v>1537.47</v>
      </c>
      <c r="I405" s="14">
        <f>IFERROR(VLOOKUP(C405,SRA!B:T,19,0),"")</f>
        <v>0</v>
      </c>
      <c r="J405" s="14">
        <f>IFERROR(VLOOKUP(C405,JANEIRO!B:F,3,0),"")</f>
        <v>2168.17</v>
      </c>
      <c r="K405" s="14">
        <f t="shared" si="15"/>
        <v>910.01000000000022</v>
      </c>
      <c r="L405" s="14">
        <f>IFERROR(VLOOKUP(C405,JANEIRO!B:H,7,0),"")</f>
        <v>1258.1599999999999</v>
      </c>
      <c r="M405" s="23"/>
    </row>
    <row r="406" spans="2:13">
      <c r="B406" s="22">
        <f t="shared" si="14"/>
        <v>398</v>
      </c>
      <c r="C406" s="22">
        <v>2971</v>
      </c>
      <c r="D406" s="40" t="s">
        <v>487</v>
      </c>
      <c r="E406" s="22" t="str">
        <f>IFERROR(VLOOKUP(C406,SRA!B:I,8,0),"")</f>
        <v>CLT</v>
      </c>
      <c r="F406" s="39" t="s">
        <v>610</v>
      </c>
      <c r="G406" s="22" t="str">
        <f>IFERROR(VLOOKUP(VLOOKUP(C406,SRA!B:F,5,0),FUNÇÃO!A:B,2,0),"")</f>
        <v>TEC. EM ADM. E VE</v>
      </c>
      <c r="H406" s="14">
        <f>IFERROR(VLOOKUP(C406,SRA!B:T,18,0),"")</f>
        <v>1537.47</v>
      </c>
      <c r="I406" s="14">
        <f>IFERROR(VLOOKUP(C406,SRA!B:T,19,0),"")</f>
        <v>0</v>
      </c>
      <c r="J406" s="14">
        <f>IFERROR(VLOOKUP(C406,JANEIRO!B:F,3,0),"")</f>
        <v>1654.1</v>
      </c>
      <c r="K406" s="14">
        <f t="shared" si="15"/>
        <v>483.88999999999987</v>
      </c>
      <c r="L406" s="14">
        <f>IFERROR(VLOOKUP(C406,JANEIRO!B:H,7,0),"")</f>
        <v>1170.21</v>
      </c>
      <c r="M406" s="23"/>
    </row>
    <row r="407" spans="2:13">
      <c r="B407" s="22">
        <f t="shared" si="14"/>
        <v>399</v>
      </c>
      <c r="C407" s="22">
        <v>2973</v>
      </c>
      <c r="D407" s="40" t="s">
        <v>441</v>
      </c>
      <c r="E407" s="22" t="str">
        <f>IFERROR(VLOOKUP(C407,SRA!B:I,8,0),"")</f>
        <v>CLT</v>
      </c>
      <c r="F407" s="39" t="s">
        <v>610</v>
      </c>
      <c r="G407" s="22" t="str">
        <f>IFERROR(VLOOKUP(VLOOKUP(C407,SRA!B:F,5,0),FUNÇÃO!A:B,2,0),"")</f>
        <v>TEC. EM ADM. E VE</v>
      </c>
      <c r="H407" s="14">
        <f>IFERROR(VLOOKUP(C407,SRA!B:T,18,0),"")</f>
        <v>1537.47</v>
      </c>
      <c r="I407" s="14">
        <f>IFERROR(VLOOKUP(C407,SRA!B:T,19,0),"")</f>
        <v>174.95</v>
      </c>
      <c r="J407" s="14">
        <f>IFERROR(VLOOKUP(C407,JANEIRO!B:F,3,0),"")</f>
        <v>1743.38</v>
      </c>
      <c r="K407" s="14">
        <f t="shared" si="15"/>
        <v>1229.6500000000001</v>
      </c>
      <c r="L407" s="14">
        <f>IFERROR(VLOOKUP(C407,JANEIRO!B:H,7,0),"")</f>
        <v>513.73</v>
      </c>
      <c r="M407" s="23"/>
    </row>
    <row r="408" spans="2:13">
      <c r="B408" s="22">
        <f t="shared" si="14"/>
        <v>400</v>
      </c>
      <c r="C408" s="22">
        <v>2974</v>
      </c>
      <c r="D408" s="40" t="s">
        <v>442</v>
      </c>
      <c r="E408" s="22" t="str">
        <f>IFERROR(VLOOKUP(C408,SRA!B:I,8,0),"")</f>
        <v>CLT</v>
      </c>
      <c r="F408" s="39" t="s">
        <v>610</v>
      </c>
      <c r="G408" s="22" t="str">
        <f>IFERROR(VLOOKUP(VLOOKUP(C408,SRA!B:F,5,0),FUNÇÃO!A:B,2,0),"")</f>
        <v>TEC. EM ADM. E VE</v>
      </c>
      <c r="H408" s="14">
        <f>IFERROR(VLOOKUP(C408,SRA!B:T,18,0),"")</f>
        <v>1537.47</v>
      </c>
      <c r="I408" s="14">
        <f>IFERROR(VLOOKUP(C408,SRA!B:T,19,0),"")</f>
        <v>0</v>
      </c>
      <c r="J408" s="14">
        <f>IFERROR(VLOOKUP(C408,JANEIRO!B:F,3,0),"")</f>
        <v>1537.47</v>
      </c>
      <c r="K408" s="14">
        <f t="shared" si="15"/>
        <v>483.8599999999999</v>
      </c>
      <c r="L408" s="14">
        <f>IFERROR(VLOOKUP(C408,JANEIRO!B:H,7,0),"")</f>
        <v>1053.6100000000001</v>
      </c>
      <c r="M408" s="23"/>
    </row>
    <row r="409" spans="2:13">
      <c r="B409" s="22">
        <f t="shared" si="14"/>
        <v>401</v>
      </c>
      <c r="C409" s="22">
        <v>2977</v>
      </c>
      <c r="D409" s="40" t="s">
        <v>456</v>
      </c>
      <c r="E409" s="22" t="str">
        <f>IFERROR(VLOOKUP(C409,SRA!B:I,8,0),"")</f>
        <v>CLT</v>
      </c>
      <c r="F409" s="39" t="s">
        <v>610</v>
      </c>
      <c r="G409" s="22" t="str">
        <f>IFERROR(VLOOKUP(VLOOKUP(C409,SRA!B:F,5,0),FUNÇÃO!A:B,2,0),"")</f>
        <v>ANA ASS FARMACEUT</v>
      </c>
      <c r="H409" s="14">
        <f>IFERROR(VLOOKUP(C409,SRA!B:T,18,0),"")</f>
        <v>3414.1</v>
      </c>
      <c r="I409" s="14">
        <f>IFERROR(VLOOKUP(C409,SRA!B:T,19,0),"")</f>
        <v>0</v>
      </c>
      <c r="J409" s="14">
        <f>IFERROR(VLOOKUP(C409,JANEIRO!B:F,3,0),"")</f>
        <v>3414.1</v>
      </c>
      <c r="K409" s="14">
        <f t="shared" si="15"/>
        <v>842.61000000000013</v>
      </c>
      <c r="L409" s="14">
        <f>IFERROR(VLOOKUP(C409,JANEIRO!B:H,7,0),"")</f>
        <v>2571.4899999999998</v>
      </c>
      <c r="M409" s="23"/>
    </row>
    <row r="410" spans="2:13">
      <c r="B410" s="22">
        <f t="shared" si="14"/>
        <v>402</v>
      </c>
      <c r="C410" s="22">
        <v>2978</v>
      </c>
      <c r="D410" s="40" t="s">
        <v>457</v>
      </c>
      <c r="E410" s="22" t="str">
        <f>IFERROR(VLOOKUP(C410,SRA!B:I,8,0),"")</f>
        <v>CLT</v>
      </c>
      <c r="F410" s="39" t="s">
        <v>610</v>
      </c>
      <c r="G410" s="22" t="str">
        <f>IFERROR(VLOOKUP(VLOOKUP(C410,SRA!B:F,5,0),FUNÇÃO!A:B,2,0),"")</f>
        <v>TEC. EM ADM. E VE</v>
      </c>
      <c r="H410" s="14">
        <f>IFERROR(VLOOKUP(C410,SRA!B:T,18,0),"")</f>
        <v>1537.47</v>
      </c>
      <c r="I410" s="14">
        <f>IFERROR(VLOOKUP(C410,SRA!B:T,19,0),"")</f>
        <v>0</v>
      </c>
      <c r="J410" s="14">
        <f>IFERROR(VLOOKUP(C410,JANEIRO!B:F,3,0),"")</f>
        <v>1807.77</v>
      </c>
      <c r="K410" s="14">
        <f t="shared" si="15"/>
        <v>123.97000000000003</v>
      </c>
      <c r="L410" s="14">
        <f>IFERROR(VLOOKUP(C410,JANEIRO!B:H,7,0),"")</f>
        <v>1683.8</v>
      </c>
      <c r="M410" s="23"/>
    </row>
    <row r="411" spans="2:13">
      <c r="B411" s="22">
        <f t="shared" si="14"/>
        <v>403</v>
      </c>
      <c r="C411" s="22">
        <v>2982</v>
      </c>
      <c r="D411" s="40" t="s">
        <v>289</v>
      </c>
      <c r="E411" s="22" t="str">
        <f>IFERROR(VLOOKUP(C411,SRA!B:I,8,0),"")</f>
        <v>CLT</v>
      </c>
      <c r="F411" s="39" t="s">
        <v>610</v>
      </c>
      <c r="G411" s="22" t="str">
        <f>IFERROR(VLOOKUP(VLOOKUP(C411,SRA!B:F,5,0),FUNÇÃO!A:B,2,0),"")</f>
        <v>ENFERMEIRO TRABAL</v>
      </c>
      <c r="H411" s="14">
        <f>IFERROR(VLOOKUP(C411,SRA!B:T,18,0),"")</f>
        <v>2675.02</v>
      </c>
      <c r="I411" s="14">
        <f>IFERROR(VLOOKUP(C411,SRA!B:T,19,0),"")</f>
        <v>930.5</v>
      </c>
      <c r="J411" s="14">
        <f>IFERROR(VLOOKUP(C411,JANEIRO!B:F,3,0),"")</f>
        <v>3977.22</v>
      </c>
      <c r="K411" s="14">
        <f t="shared" si="15"/>
        <v>1181.6599999999994</v>
      </c>
      <c r="L411" s="14">
        <f>IFERROR(VLOOKUP(C411,JANEIRO!B:H,7,0),"")</f>
        <v>2795.5600000000004</v>
      </c>
      <c r="M411" s="23"/>
    </row>
    <row r="412" spans="2:13">
      <c r="B412" s="22">
        <f t="shared" si="14"/>
        <v>404</v>
      </c>
      <c r="C412" s="22">
        <v>2983</v>
      </c>
      <c r="D412" s="40" t="s">
        <v>290</v>
      </c>
      <c r="E412" s="22" t="str">
        <f>IFERROR(VLOOKUP(C412,SRA!B:I,8,0),"")</f>
        <v>CLT</v>
      </c>
      <c r="F412" s="39" t="s">
        <v>610</v>
      </c>
      <c r="G412" s="22" t="str">
        <f>IFERROR(VLOOKUP(VLOOKUP(C412,SRA!B:F,5,0),FUNÇÃO!A:B,2,0),"")</f>
        <v>TEC EM SEG DO TRA</v>
      </c>
      <c r="H412" s="14">
        <f>IFERROR(VLOOKUP(C412,SRA!B:T,18,0),"")</f>
        <v>1537.47</v>
      </c>
      <c r="I412" s="14">
        <f>IFERROR(VLOOKUP(C412,SRA!B:T,19,0),"")</f>
        <v>708.95</v>
      </c>
      <c r="J412" s="14">
        <f>IFERROR(VLOOKUP(C412,JANEIRO!B:F,3,0),"")</f>
        <v>2493.42</v>
      </c>
      <c r="K412" s="14">
        <f t="shared" si="15"/>
        <v>659.90000000000009</v>
      </c>
      <c r="L412" s="14">
        <f>IFERROR(VLOOKUP(C412,JANEIRO!B:H,7,0),"")</f>
        <v>1833.52</v>
      </c>
      <c r="M412" s="23"/>
    </row>
    <row r="413" spans="2:13">
      <c r="B413" s="22">
        <f t="shared" si="14"/>
        <v>405</v>
      </c>
      <c r="C413" s="22">
        <v>2988</v>
      </c>
      <c r="D413" s="40" t="s">
        <v>291</v>
      </c>
      <c r="E413" s="22" t="str">
        <f>IFERROR(VLOOKUP(C413,SRA!B:I,8,0),"")</f>
        <v>CLT</v>
      </c>
      <c r="F413" s="39" t="s">
        <v>610</v>
      </c>
      <c r="G413" s="22" t="str">
        <f>IFERROR(VLOOKUP(VLOOKUP(C413,SRA!B:F,5,0),FUNÇÃO!A:B,2,0),"")</f>
        <v>ANALISTA FINANCEI</v>
      </c>
      <c r="H413" s="14">
        <f>IFERROR(VLOOKUP(C413,SRA!B:T,18,0),"")</f>
        <v>2675.02</v>
      </c>
      <c r="I413" s="14">
        <f>IFERROR(VLOOKUP(C413,SRA!B:T,19,0),"")</f>
        <v>0</v>
      </c>
      <c r="J413" s="14">
        <f>IFERROR(VLOOKUP(C413,JANEIRO!B:F,3,0),"")</f>
        <v>2675.02</v>
      </c>
      <c r="K413" s="14">
        <f t="shared" si="15"/>
        <v>1126.29</v>
      </c>
      <c r="L413" s="14">
        <f>IFERROR(VLOOKUP(C413,JANEIRO!B:H,7,0),"")</f>
        <v>1548.73</v>
      </c>
      <c r="M413" s="23"/>
    </row>
    <row r="414" spans="2:13">
      <c r="B414" s="22">
        <f t="shared" si="14"/>
        <v>406</v>
      </c>
      <c r="C414" s="22">
        <v>2990</v>
      </c>
      <c r="D414" s="40" t="s">
        <v>292</v>
      </c>
      <c r="E414" s="22" t="str">
        <f>IFERROR(VLOOKUP(C414,SRA!B:I,8,0),"")</f>
        <v>CLT</v>
      </c>
      <c r="F414" s="39" t="s">
        <v>610</v>
      </c>
      <c r="G414" s="22" t="str">
        <f>IFERROR(VLOOKUP(VLOOKUP(C414,SRA!B:F,5,0),FUNÇÃO!A:B,2,0),"")</f>
        <v>TEC. CONTABIL</v>
      </c>
      <c r="H414" s="14">
        <f>IFERROR(VLOOKUP(C414,SRA!B:T,18,0),"")</f>
        <v>1537.47</v>
      </c>
      <c r="I414" s="14">
        <f>IFERROR(VLOOKUP(C414,SRA!B:T,19,0),"")</f>
        <v>0</v>
      </c>
      <c r="J414" s="14">
        <f>IFERROR(VLOOKUP(C414,JANEIRO!B:F,3,0),"")</f>
        <v>1587.42</v>
      </c>
      <c r="K414" s="14">
        <f t="shared" si="15"/>
        <v>724.36</v>
      </c>
      <c r="L414" s="14">
        <f>IFERROR(VLOOKUP(C414,JANEIRO!B:H,7,0),"")</f>
        <v>863.06000000000006</v>
      </c>
      <c r="M414" s="23"/>
    </row>
    <row r="415" spans="2:13">
      <c r="B415" s="22">
        <f t="shared" si="14"/>
        <v>407</v>
      </c>
      <c r="C415" s="22">
        <v>2991</v>
      </c>
      <c r="D415" s="40" t="s">
        <v>293</v>
      </c>
      <c r="E415" s="22" t="str">
        <f>IFERROR(VLOOKUP(C415,SRA!B:I,8,0),"")</f>
        <v>CLT</v>
      </c>
      <c r="F415" s="39" t="s">
        <v>610</v>
      </c>
      <c r="G415" s="22" t="str">
        <f>IFERROR(VLOOKUP(VLOOKUP(C415,SRA!B:F,5,0),FUNÇÃO!A:B,2,0),"")</f>
        <v>TEC. CONTABIL</v>
      </c>
      <c r="H415" s="14">
        <f>IFERROR(VLOOKUP(C415,SRA!B:T,18,0),"")</f>
        <v>1537.47</v>
      </c>
      <c r="I415" s="14">
        <f>IFERROR(VLOOKUP(C415,SRA!B:T,19,0),"")</f>
        <v>708.95</v>
      </c>
      <c r="J415" s="14">
        <f>IFERROR(VLOOKUP(C415,JANEIRO!B:F,3,0),"")</f>
        <v>2296.37</v>
      </c>
      <c r="K415" s="14">
        <f t="shared" si="15"/>
        <v>430.91999999999985</v>
      </c>
      <c r="L415" s="14">
        <f>IFERROR(VLOOKUP(C415,JANEIRO!B:H,7,0),"")</f>
        <v>1865.45</v>
      </c>
      <c r="M415" s="23"/>
    </row>
    <row r="416" spans="2:13">
      <c r="B416" s="22">
        <f t="shared" si="14"/>
        <v>408</v>
      </c>
      <c r="C416" s="22">
        <v>2995</v>
      </c>
      <c r="D416" s="40" t="s">
        <v>294</v>
      </c>
      <c r="E416" s="22" t="str">
        <f>IFERROR(VLOOKUP(C416,SRA!B:I,8,0),"")</f>
        <v>CLT</v>
      </c>
      <c r="F416" s="39" t="s">
        <v>610</v>
      </c>
      <c r="G416" s="22" t="str">
        <f>IFERROR(VLOOKUP(VLOOKUP(C416,SRA!B:F,5,0),FUNÇÃO!A:B,2,0),"")</f>
        <v>ANALISTA QUALI IN</v>
      </c>
      <c r="H416" s="14">
        <f>IFERROR(VLOOKUP(C416,SRA!B:T,18,0),"")</f>
        <v>4656.5600000000004</v>
      </c>
      <c r="I416" s="14">
        <f>IFERROR(VLOOKUP(C416,SRA!B:T,19,0),"")</f>
        <v>1993.92</v>
      </c>
      <c r="J416" s="14">
        <f>IFERROR(VLOOKUP(C416,JANEIRO!B:F,3,0),"")</f>
        <v>6980.21</v>
      </c>
      <c r="K416" s="14">
        <f t="shared" si="15"/>
        <v>2236.21</v>
      </c>
      <c r="L416" s="14">
        <f>IFERROR(VLOOKUP(C416,JANEIRO!B:H,7,0),"")</f>
        <v>4744</v>
      </c>
      <c r="M416" s="23"/>
    </row>
    <row r="417" spans="2:13">
      <c r="B417" s="22">
        <f t="shared" si="14"/>
        <v>409</v>
      </c>
      <c r="C417" s="22">
        <v>2996</v>
      </c>
      <c r="D417" s="40" t="s">
        <v>295</v>
      </c>
      <c r="E417" s="22" t="str">
        <f>IFERROR(VLOOKUP(C417,SRA!B:I,8,0),"")</f>
        <v>CLT</v>
      </c>
      <c r="F417" s="39" t="s">
        <v>610</v>
      </c>
      <c r="G417" s="22" t="str">
        <f>IFERROR(VLOOKUP(VLOOKUP(C417,SRA!B:F,5,0),FUNÇÃO!A:B,2,0),"")</f>
        <v>ANALISTA QUALI IN</v>
      </c>
      <c r="H417" s="14">
        <f>IFERROR(VLOOKUP(C417,SRA!B:T,18,0),"")</f>
        <v>4656.5600000000004</v>
      </c>
      <c r="I417" s="14">
        <f>IFERROR(VLOOKUP(C417,SRA!B:T,19,0),"")</f>
        <v>0</v>
      </c>
      <c r="J417" s="14">
        <f>IFERROR(VLOOKUP(C417,JANEIRO!B:F,3,0),"")</f>
        <v>4926.8599999999997</v>
      </c>
      <c r="K417" s="14">
        <f t="shared" si="15"/>
        <v>1932.7099999999996</v>
      </c>
      <c r="L417" s="14">
        <f>IFERROR(VLOOKUP(C417,JANEIRO!B:H,7,0),"")</f>
        <v>2994.15</v>
      </c>
      <c r="M417" s="23"/>
    </row>
    <row r="418" spans="2:13">
      <c r="B418" s="22">
        <f t="shared" si="14"/>
        <v>410</v>
      </c>
      <c r="C418" s="22">
        <v>2997</v>
      </c>
      <c r="D418" s="40" t="s">
        <v>296</v>
      </c>
      <c r="E418" s="22" t="str">
        <f>IFERROR(VLOOKUP(C418,SRA!B:I,8,0),"")</f>
        <v>CLT</v>
      </c>
      <c r="F418" s="39" t="s">
        <v>610</v>
      </c>
      <c r="G418" s="22" t="str">
        <f>IFERROR(VLOOKUP(VLOOKUP(C418,SRA!B:F,5,0),FUNÇÃO!A:B,2,0),"")</f>
        <v>ANALISTA QUALI IN</v>
      </c>
      <c r="H418" s="14">
        <f>IFERROR(VLOOKUP(C418,SRA!B:T,18,0),"")</f>
        <v>4656.5600000000004</v>
      </c>
      <c r="I418" s="14">
        <f>IFERROR(VLOOKUP(C418,SRA!B:T,19,0),"")</f>
        <v>0</v>
      </c>
      <c r="J418" s="14">
        <f>IFERROR(VLOOKUP(C418,JANEIRO!B:F,3,0),"")</f>
        <v>6853.9</v>
      </c>
      <c r="K418" s="14">
        <f t="shared" si="15"/>
        <v>1646.2799999999997</v>
      </c>
      <c r="L418" s="14">
        <f>IFERROR(VLOOKUP(C418,JANEIRO!B:H,7,0),"")</f>
        <v>5207.62</v>
      </c>
      <c r="M418" s="23"/>
    </row>
    <row r="419" spans="2:13">
      <c r="B419" s="22">
        <f t="shared" si="14"/>
        <v>411</v>
      </c>
      <c r="C419" s="22">
        <v>2998</v>
      </c>
      <c r="D419" s="40" t="s">
        <v>297</v>
      </c>
      <c r="E419" s="22" t="str">
        <f>IFERROR(VLOOKUP(C419,SRA!B:I,8,0),"")</f>
        <v>CLT</v>
      </c>
      <c r="F419" s="39" t="s">
        <v>610</v>
      </c>
      <c r="G419" s="22" t="str">
        <f>IFERROR(VLOOKUP(VLOOKUP(C419,SRA!B:F,5,0),FUNÇÃO!A:B,2,0),"")</f>
        <v>ANALISTA QUALI IN</v>
      </c>
      <c r="H419" s="14">
        <f>IFERROR(VLOOKUP(C419,SRA!B:T,18,0),"")</f>
        <v>4656.5600000000004</v>
      </c>
      <c r="I419" s="14">
        <f>IFERROR(VLOOKUP(C419,SRA!B:T,19,0),"")</f>
        <v>5739.47</v>
      </c>
      <c r="J419" s="14">
        <f>IFERROR(VLOOKUP(C419,JANEIRO!B:F,3,0),"")</f>
        <v>21062.36</v>
      </c>
      <c r="K419" s="14">
        <f t="shared" si="15"/>
        <v>3139.6899999999987</v>
      </c>
      <c r="L419" s="14">
        <f>IFERROR(VLOOKUP(C419,JANEIRO!B:H,7,0),"")</f>
        <v>17922.670000000002</v>
      </c>
      <c r="M419" s="23"/>
    </row>
    <row r="420" spans="2:13">
      <c r="B420" s="22">
        <f t="shared" si="14"/>
        <v>412</v>
      </c>
      <c r="C420" s="22">
        <v>3000</v>
      </c>
      <c r="D420" s="40" t="s">
        <v>298</v>
      </c>
      <c r="E420" s="22" t="str">
        <f>IFERROR(VLOOKUP(C420,SRA!B:I,8,0),"")</f>
        <v>CLT</v>
      </c>
      <c r="F420" s="39" t="s">
        <v>610</v>
      </c>
      <c r="G420" s="22" t="str">
        <f>IFERROR(VLOOKUP(VLOOKUP(C420,SRA!B:F,5,0),FUNÇÃO!A:B,2,0),"")</f>
        <v>TEC.EM QUALIDADE</v>
      </c>
      <c r="H420" s="14">
        <f>IFERROR(VLOOKUP(C420,SRA!B:T,18,0),"")</f>
        <v>1537.47</v>
      </c>
      <c r="I420" s="14">
        <f>IFERROR(VLOOKUP(C420,SRA!B:T,19,0),"")</f>
        <v>0</v>
      </c>
      <c r="J420" s="14">
        <f>IFERROR(VLOOKUP(C420,JANEIRO!B:F,3,0),"")</f>
        <v>1739.07</v>
      </c>
      <c r="K420" s="14">
        <f t="shared" si="15"/>
        <v>319.49999999999977</v>
      </c>
      <c r="L420" s="14">
        <f>IFERROR(VLOOKUP(C420,JANEIRO!B:H,7,0),"")</f>
        <v>1419.5700000000002</v>
      </c>
      <c r="M420" s="23"/>
    </row>
    <row r="421" spans="2:13">
      <c r="B421" s="22">
        <f t="shared" si="14"/>
        <v>413</v>
      </c>
      <c r="C421" s="22">
        <v>3003</v>
      </c>
      <c r="D421" s="40" t="s">
        <v>299</v>
      </c>
      <c r="E421" s="22" t="str">
        <f>IFERROR(VLOOKUP(C421,SRA!B:I,8,0),"")</f>
        <v>CLT</v>
      </c>
      <c r="F421" s="39" t="s">
        <v>610</v>
      </c>
      <c r="G421" s="22" t="str">
        <f>IFERROR(VLOOKUP(VLOOKUP(C421,SRA!B:F,5,0),FUNÇÃO!A:B,2,0),"")</f>
        <v>ANALISTA CONTABIL</v>
      </c>
      <c r="H421" s="14">
        <f>IFERROR(VLOOKUP(C421,SRA!B:T,18,0),"")</f>
        <v>2675.02</v>
      </c>
      <c r="I421" s="14">
        <f>IFERROR(VLOOKUP(C421,SRA!B:T,19,0),"")</f>
        <v>0</v>
      </c>
      <c r="J421" s="14">
        <f>IFERROR(VLOOKUP(C421,JANEIRO!B:F,3,0),"")</f>
        <v>2675.02</v>
      </c>
      <c r="K421" s="14">
        <f t="shared" si="15"/>
        <v>508.53999999999996</v>
      </c>
      <c r="L421" s="14">
        <f>IFERROR(VLOOKUP(C421,JANEIRO!B:H,7,0),"")</f>
        <v>2166.48</v>
      </c>
      <c r="M421" s="23"/>
    </row>
    <row r="422" spans="2:13">
      <c r="B422" s="22">
        <f t="shared" si="14"/>
        <v>414</v>
      </c>
      <c r="C422" s="22">
        <v>3004</v>
      </c>
      <c r="D422" s="40" t="s">
        <v>300</v>
      </c>
      <c r="E422" s="22" t="str">
        <f>IFERROR(VLOOKUP(C422,SRA!B:I,8,0),"")</f>
        <v>CLT</v>
      </c>
      <c r="F422" s="39" t="s">
        <v>610</v>
      </c>
      <c r="G422" s="22" t="str">
        <f>IFERROR(VLOOKUP(VLOOKUP(C422,SRA!B:F,5,0),FUNÇÃO!A:B,2,0),"")</f>
        <v>ANALISTA CONTABIL</v>
      </c>
      <c r="H422" s="14">
        <f>IFERROR(VLOOKUP(C422,SRA!B:T,18,0),"")</f>
        <v>2675.02</v>
      </c>
      <c r="I422" s="14">
        <f>IFERROR(VLOOKUP(C422,SRA!B:T,19,0),"")</f>
        <v>708.95</v>
      </c>
      <c r="J422" s="14">
        <f>IFERROR(VLOOKUP(C422,JANEIRO!B:F,3,0),"")</f>
        <v>3383.97</v>
      </c>
      <c r="K422" s="14">
        <f t="shared" si="15"/>
        <v>438.58999999999969</v>
      </c>
      <c r="L422" s="14">
        <f>IFERROR(VLOOKUP(C422,JANEIRO!B:H,7,0),"")</f>
        <v>2945.38</v>
      </c>
      <c r="M422" s="23"/>
    </row>
    <row r="423" spans="2:13">
      <c r="B423" s="22">
        <f t="shared" si="14"/>
        <v>415</v>
      </c>
      <c r="C423" s="22">
        <v>3012</v>
      </c>
      <c r="D423" s="40" t="s">
        <v>301</v>
      </c>
      <c r="E423" s="22" t="str">
        <f>IFERROR(VLOOKUP(C423,SRA!B:I,8,0),"")</f>
        <v>CLT</v>
      </c>
      <c r="F423" s="39" t="s">
        <v>610</v>
      </c>
      <c r="G423" s="22" t="str">
        <f>IFERROR(VLOOKUP(VLOOKUP(C423,SRA!B:F,5,0),FUNÇÃO!A:B,2,0),"")</f>
        <v>TEC.EM QUALIDADE</v>
      </c>
      <c r="H423" s="14">
        <f>IFERROR(VLOOKUP(C423,SRA!B:T,18,0),"")</f>
        <v>1537.47</v>
      </c>
      <c r="I423" s="14">
        <f>IFERROR(VLOOKUP(C423,SRA!B:T,19,0),"")</f>
        <v>0</v>
      </c>
      <c r="J423" s="14">
        <f>IFERROR(VLOOKUP(C423,JANEIRO!B:F,3,0),"")</f>
        <v>1632.92</v>
      </c>
      <c r="K423" s="14">
        <f t="shared" si="15"/>
        <v>342.8900000000001</v>
      </c>
      <c r="L423" s="14">
        <f>IFERROR(VLOOKUP(C423,JANEIRO!B:H,7,0),"")</f>
        <v>1290.03</v>
      </c>
      <c r="M423" s="23"/>
    </row>
    <row r="424" spans="2:13">
      <c r="B424" s="22">
        <f t="shared" si="14"/>
        <v>416</v>
      </c>
      <c r="C424" s="22">
        <v>3015</v>
      </c>
      <c r="D424" s="40" t="s">
        <v>302</v>
      </c>
      <c r="E424" s="22" t="str">
        <f>IFERROR(VLOOKUP(C424,SRA!B:I,8,0),"")</f>
        <v>CLT</v>
      </c>
      <c r="F424" s="39" t="s">
        <v>611</v>
      </c>
      <c r="G424" s="22" t="str">
        <f>IFERROR(VLOOKUP(VLOOKUP(C424,SRA!B:F,5,0),FUNÇÃO!A:B,2,0),"")</f>
        <v>TEC.EM QUALIDADE</v>
      </c>
      <c r="H424" s="14">
        <f>IFERROR(VLOOKUP(C424,SRA!B:T,18,0),"")</f>
        <v>1537.47</v>
      </c>
      <c r="I424" s="14">
        <f>IFERROR(VLOOKUP(C424,SRA!B:T,19,0),"")</f>
        <v>0</v>
      </c>
      <c r="J424" s="14">
        <f>IFERROR(VLOOKUP(C424,JANEIRO!B:F,3,0),"")</f>
        <v>1537.47</v>
      </c>
      <c r="K424" s="14">
        <f t="shared" si="15"/>
        <v>218.29999999999995</v>
      </c>
      <c r="L424" s="14">
        <f>IFERROR(VLOOKUP(C424,JANEIRO!B:H,7,0),"")</f>
        <v>1319.17</v>
      </c>
      <c r="M424" s="23"/>
    </row>
    <row r="425" spans="2:13">
      <c r="B425" s="22">
        <f t="shared" si="14"/>
        <v>417</v>
      </c>
      <c r="C425" s="22">
        <v>3016</v>
      </c>
      <c r="D425" s="40" t="s">
        <v>303</v>
      </c>
      <c r="E425" s="22" t="str">
        <f>IFERROR(VLOOKUP(C425,SRA!B:I,8,0),"")</f>
        <v>CLT</v>
      </c>
      <c r="F425" s="39" t="s">
        <v>610</v>
      </c>
      <c r="G425" s="22" t="str">
        <f>IFERROR(VLOOKUP(VLOOKUP(C425,SRA!B:F,5,0),FUNÇÃO!A:B,2,0),"")</f>
        <v>TEC.EM QUALIDADE</v>
      </c>
      <c r="H425" s="14">
        <f>IFERROR(VLOOKUP(C425,SRA!B:T,18,0),"")</f>
        <v>1537.47</v>
      </c>
      <c r="I425" s="14">
        <f>IFERROR(VLOOKUP(C425,SRA!B:T,19,0),"")</f>
        <v>0</v>
      </c>
      <c r="J425" s="14">
        <f>IFERROR(VLOOKUP(C425,JANEIRO!B:F,3,0),"")</f>
        <v>3345.24</v>
      </c>
      <c r="K425" s="14">
        <f t="shared" si="15"/>
        <v>629.34999999999945</v>
      </c>
      <c r="L425" s="14">
        <f>IFERROR(VLOOKUP(C425,JANEIRO!B:H,7,0),"")</f>
        <v>2715.8900000000003</v>
      </c>
      <c r="M425" s="23"/>
    </row>
    <row r="426" spans="2:13">
      <c r="B426" s="22">
        <f t="shared" si="14"/>
        <v>418</v>
      </c>
      <c r="C426" s="22">
        <v>3019</v>
      </c>
      <c r="D426" s="40" t="s">
        <v>304</v>
      </c>
      <c r="E426" s="22" t="str">
        <f>IFERROR(VLOOKUP(C426,SRA!B:I,8,0),"")</f>
        <v>CLT</v>
      </c>
      <c r="F426" s="39" t="s">
        <v>610</v>
      </c>
      <c r="G426" s="22" t="str">
        <f>IFERROR(VLOOKUP(VLOOKUP(C426,SRA!B:F,5,0),FUNÇÃO!A:B,2,0),"")</f>
        <v>TEC.EM QUALIDADE</v>
      </c>
      <c r="H426" s="14">
        <f>IFERROR(VLOOKUP(C426,SRA!B:T,18,0),"")</f>
        <v>1537.47</v>
      </c>
      <c r="I426" s="14">
        <f>IFERROR(VLOOKUP(C426,SRA!B:T,19,0),"")</f>
        <v>0</v>
      </c>
      <c r="J426" s="14">
        <f>IFERROR(VLOOKUP(C426,JANEIRO!B:F,3,0),"")</f>
        <v>2078.0700000000002</v>
      </c>
      <c r="K426" s="14">
        <f t="shared" si="15"/>
        <v>124.97000000000025</v>
      </c>
      <c r="L426" s="14">
        <f>IFERROR(VLOOKUP(C426,JANEIRO!B:H,7,0),"")</f>
        <v>1953.1</v>
      </c>
      <c r="M426" s="23"/>
    </row>
    <row r="427" spans="2:13">
      <c r="B427" s="22">
        <f t="shared" si="14"/>
        <v>419</v>
      </c>
      <c r="C427" s="22">
        <v>3020</v>
      </c>
      <c r="D427" s="40" t="s">
        <v>305</v>
      </c>
      <c r="E427" s="22" t="str">
        <f>IFERROR(VLOOKUP(C427,SRA!B:I,8,0),"")</f>
        <v>CLT</v>
      </c>
      <c r="F427" s="39" t="s">
        <v>610</v>
      </c>
      <c r="G427" s="22" t="str">
        <f>IFERROR(VLOOKUP(VLOOKUP(C427,SRA!B:F,5,0),FUNÇÃO!A:B,2,0),"")</f>
        <v>TEC. EM ADM. E FI</v>
      </c>
      <c r="H427" s="14">
        <f>IFERROR(VLOOKUP(C427,SRA!B:T,18,0),"")</f>
        <v>1537.47</v>
      </c>
      <c r="I427" s="14">
        <f>IFERROR(VLOOKUP(C427,SRA!B:T,19,0),"")</f>
        <v>0</v>
      </c>
      <c r="J427" s="14">
        <f>IFERROR(VLOOKUP(C427,JANEIRO!B:F,3,0),"")</f>
        <v>1537.47</v>
      </c>
      <c r="K427" s="14">
        <f t="shared" si="15"/>
        <v>124.97000000000003</v>
      </c>
      <c r="L427" s="14">
        <f>IFERROR(VLOOKUP(C427,JANEIRO!B:H,7,0),"")</f>
        <v>1412.5</v>
      </c>
      <c r="M427" s="23"/>
    </row>
    <row r="428" spans="2:13">
      <c r="B428" s="22">
        <f t="shared" si="14"/>
        <v>420</v>
      </c>
      <c r="C428" s="22">
        <v>3023</v>
      </c>
      <c r="D428" s="40" t="s">
        <v>452</v>
      </c>
      <c r="E428" s="22" t="str">
        <f>IFERROR(VLOOKUP(C428,SRA!B:I,8,0),"")</f>
        <v>CLT</v>
      </c>
      <c r="F428" s="39" t="s">
        <v>610</v>
      </c>
      <c r="G428" s="22" t="str">
        <f>IFERROR(VLOOKUP(VLOOKUP(C428,SRA!B:F,5,0),FUNÇÃO!A:B,2,0),"")</f>
        <v>ANA ASS FARMACEUT</v>
      </c>
      <c r="H428" s="14">
        <f>IFERROR(VLOOKUP(C428,SRA!B:T,18,0),"")</f>
        <v>3414.1</v>
      </c>
      <c r="I428" s="14">
        <f>IFERROR(VLOOKUP(C428,SRA!B:T,19,0),"")</f>
        <v>0</v>
      </c>
      <c r="J428" s="14">
        <f>IFERROR(VLOOKUP(C428,JANEIRO!B:F,3,0),"")</f>
        <v>3414.1</v>
      </c>
      <c r="K428" s="14">
        <f t="shared" si="15"/>
        <v>441.27</v>
      </c>
      <c r="L428" s="14">
        <f>IFERROR(VLOOKUP(C428,JANEIRO!B:H,7,0),"")</f>
        <v>2972.83</v>
      </c>
      <c r="M428" s="23"/>
    </row>
    <row r="429" spans="2:13">
      <c r="B429" s="22">
        <f t="shared" si="14"/>
        <v>421</v>
      </c>
      <c r="C429" s="22">
        <v>3025</v>
      </c>
      <c r="D429" s="40" t="s">
        <v>490</v>
      </c>
      <c r="E429" s="22" t="str">
        <f>IFERROR(VLOOKUP(C429,SRA!B:I,8,0),"")</f>
        <v>CLT</v>
      </c>
      <c r="F429" s="39" t="s">
        <v>610</v>
      </c>
      <c r="G429" s="22" t="str">
        <f>IFERROR(VLOOKUP(VLOOKUP(C429,SRA!B:F,5,0),FUNÇÃO!A:B,2,0),"")</f>
        <v>ANA ASS FARMACEUT</v>
      </c>
      <c r="H429" s="14">
        <f>IFERROR(VLOOKUP(C429,SRA!B:T,18,0),"")</f>
        <v>3414.1</v>
      </c>
      <c r="I429" s="14">
        <f>IFERROR(VLOOKUP(C429,SRA!B:T,19,0),"")</f>
        <v>0</v>
      </c>
      <c r="J429" s="14">
        <f>IFERROR(VLOOKUP(C429,JANEIRO!B:F,3,0),"")</f>
        <v>3684.4</v>
      </c>
      <c r="K429" s="14">
        <f t="shared" si="15"/>
        <v>1523.6600000000003</v>
      </c>
      <c r="L429" s="14">
        <f>IFERROR(VLOOKUP(C429,JANEIRO!B:H,7,0),"")</f>
        <v>2160.7399999999998</v>
      </c>
      <c r="M429" s="23"/>
    </row>
    <row r="430" spans="2:13">
      <c r="B430" s="22">
        <f t="shared" si="14"/>
        <v>422</v>
      </c>
      <c r="C430" s="22">
        <v>3027</v>
      </c>
      <c r="D430" s="40" t="s">
        <v>306</v>
      </c>
      <c r="E430" s="22" t="str">
        <f>IFERROR(VLOOKUP(C430,SRA!B:I,8,0),"")</f>
        <v>CLT</v>
      </c>
      <c r="F430" s="39" t="s">
        <v>628</v>
      </c>
      <c r="G430" s="22" t="str">
        <f>IFERROR(VLOOKUP(VLOOKUP(C430,SRA!B:F,5,0),FUNÇÃO!A:B,2,0),"")</f>
        <v>ANA ASS FARMACEUT</v>
      </c>
      <c r="H430" s="14">
        <f>IFERROR(VLOOKUP(C430,SRA!B:T,18,0),"")</f>
        <v>3414.1</v>
      </c>
      <c r="I430" s="14">
        <f>IFERROR(VLOOKUP(C430,SRA!B:T,19,0),"")</f>
        <v>0</v>
      </c>
      <c r="J430" s="14">
        <f>IFERROR(VLOOKUP(C430,JANEIRO!B:F,3,0),"")</f>
        <v>5960.48</v>
      </c>
      <c r="K430" s="14">
        <f t="shared" si="15"/>
        <v>4732</v>
      </c>
      <c r="L430" s="14">
        <f>IFERROR(VLOOKUP(C430,JANEIRO!B:H,7,0),"")</f>
        <v>1228.48</v>
      </c>
      <c r="M430" s="23"/>
    </row>
    <row r="431" spans="2:13">
      <c r="B431" s="22">
        <f t="shared" si="14"/>
        <v>423</v>
      </c>
      <c r="C431" s="22">
        <v>3028</v>
      </c>
      <c r="D431" s="40" t="s">
        <v>307</v>
      </c>
      <c r="E431" s="22" t="str">
        <f>IFERROR(VLOOKUP(C431,SRA!B:I,8,0),"")</f>
        <v>CLT</v>
      </c>
      <c r="F431" s="39" t="s">
        <v>628</v>
      </c>
      <c r="G431" s="22" t="str">
        <f>IFERROR(VLOOKUP(VLOOKUP(C431,SRA!B:F,5,0),FUNÇÃO!A:B,2,0),"")</f>
        <v>ANALISTA QUALI IN</v>
      </c>
      <c r="H431" s="14">
        <f>IFERROR(VLOOKUP(C431,SRA!B:T,18,0),"")</f>
        <v>4656.5600000000004</v>
      </c>
      <c r="I431" s="14">
        <f>IFERROR(VLOOKUP(C431,SRA!B:T,19,0),"")</f>
        <v>1993.92</v>
      </c>
      <c r="J431" s="14">
        <f>IFERROR(VLOOKUP(C431,JANEIRO!B:F,3,0),"")</f>
        <v>15049.14</v>
      </c>
      <c r="K431" s="14">
        <f t="shared" si="15"/>
        <v>6420.16</v>
      </c>
      <c r="L431" s="14">
        <f>IFERROR(VLOOKUP(C431,JANEIRO!B:H,7,0),"")</f>
        <v>8628.98</v>
      </c>
      <c r="M431" s="23"/>
    </row>
    <row r="432" spans="2:13">
      <c r="B432" s="22">
        <f t="shared" si="14"/>
        <v>424</v>
      </c>
      <c r="C432" s="22">
        <v>3029</v>
      </c>
      <c r="D432" s="40" t="s">
        <v>488</v>
      </c>
      <c r="E432" s="22" t="str">
        <f>IFERROR(VLOOKUP(C432,SRA!B:I,8,0),"")</f>
        <v>CLT</v>
      </c>
      <c r="F432" s="39" t="s">
        <v>610</v>
      </c>
      <c r="G432" s="22" t="str">
        <f>IFERROR(VLOOKUP(VLOOKUP(C432,SRA!B:F,5,0),FUNÇÃO!A:B,2,0),"")</f>
        <v>ANA ASS FARMACEUT</v>
      </c>
      <c r="H432" s="14">
        <f>IFERROR(VLOOKUP(C432,SRA!B:T,18,0),"")</f>
        <v>3414.1</v>
      </c>
      <c r="I432" s="14">
        <f>IFERROR(VLOOKUP(C432,SRA!B:T,19,0),"")</f>
        <v>0</v>
      </c>
      <c r="J432" s="14">
        <f>IFERROR(VLOOKUP(C432,JANEIRO!B:F,3,0),"")</f>
        <v>3414.1</v>
      </c>
      <c r="K432" s="14">
        <f t="shared" si="15"/>
        <v>412.82999999999993</v>
      </c>
      <c r="L432" s="14">
        <f>IFERROR(VLOOKUP(C432,JANEIRO!B:H,7,0),"")</f>
        <v>3001.27</v>
      </c>
      <c r="M432" s="23"/>
    </row>
    <row r="433" spans="2:13">
      <c r="B433" s="22">
        <f t="shared" si="14"/>
        <v>425</v>
      </c>
      <c r="C433" s="22">
        <v>3031</v>
      </c>
      <c r="D433" s="40" t="s">
        <v>308</v>
      </c>
      <c r="E433" s="22" t="str">
        <f>IFERROR(VLOOKUP(C433,SRA!B:I,8,0),"")</f>
        <v>CLT</v>
      </c>
      <c r="F433" s="39" t="s">
        <v>610</v>
      </c>
      <c r="G433" s="22" t="str">
        <f>IFERROR(VLOOKUP(VLOOKUP(C433,SRA!B:F,5,0),FUNÇÃO!A:B,2,0),"")</f>
        <v>MEDICO DO TRABALH</v>
      </c>
      <c r="H433" s="14">
        <f>IFERROR(VLOOKUP(C433,SRA!B:T,18,0),"")</f>
        <v>5296.42</v>
      </c>
      <c r="I433" s="14">
        <f>IFERROR(VLOOKUP(C433,SRA!B:T,19,0),"")</f>
        <v>0</v>
      </c>
      <c r="J433" s="14">
        <f>IFERROR(VLOOKUP(C433,JANEIRO!B:F,3,0),"")</f>
        <v>6208.71</v>
      </c>
      <c r="K433" s="14">
        <f t="shared" si="15"/>
        <v>1316.62</v>
      </c>
      <c r="L433" s="14">
        <f>IFERROR(VLOOKUP(C433,JANEIRO!B:H,7,0),"")</f>
        <v>4892.09</v>
      </c>
      <c r="M433" s="23"/>
    </row>
    <row r="434" spans="2:13">
      <c r="B434" s="22">
        <f t="shared" si="14"/>
        <v>426</v>
      </c>
      <c r="C434" s="22">
        <v>3032</v>
      </c>
      <c r="D434" s="40" t="s">
        <v>429</v>
      </c>
      <c r="E434" s="22" t="str">
        <f>IFERROR(VLOOKUP(C434,SRA!B:I,8,0),"")</f>
        <v>CLT</v>
      </c>
      <c r="F434" s="39" t="s">
        <v>610</v>
      </c>
      <c r="G434" s="22" t="str">
        <f>IFERROR(VLOOKUP(VLOOKUP(C434,SRA!B:F,5,0),FUNÇÃO!A:B,2,0),"")</f>
        <v>ANA ASS FARMACEUT</v>
      </c>
      <c r="H434" s="14">
        <f>IFERROR(VLOOKUP(C434,SRA!B:T,18,0),"")</f>
        <v>3414.1</v>
      </c>
      <c r="I434" s="14">
        <f>IFERROR(VLOOKUP(C434,SRA!B:T,19,0),"")</f>
        <v>0</v>
      </c>
      <c r="J434" s="14">
        <f>IFERROR(VLOOKUP(C434,JANEIRO!B:F,3,0),"")</f>
        <v>3414.1</v>
      </c>
      <c r="K434" s="14">
        <f t="shared" si="15"/>
        <v>441.27</v>
      </c>
      <c r="L434" s="14">
        <f>IFERROR(VLOOKUP(C434,JANEIRO!B:H,7,0),"")</f>
        <v>2972.83</v>
      </c>
      <c r="M434" s="23"/>
    </row>
    <row r="435" spans="2:13">
      <c r="B435" s="22">
        <f t="shared" si="14"/>
        <v>427</v>
      </c>
      <c r="C435" s="22">
        <v>3036</v>
      </c>
      <c r="D435" s="40" t="s">
        <v>309</v>
      </c>
      <c r="E435" s="22" t="str">
        <f>IFERROR(VLOOKUP(C435,SRA!B:I,8,0),"")</f>
        <v>CLT</v>
      </c>
      <c r="F435" s="39" t="s">
        <v>610</v>
      </c>
      <c r="G435" s="22" t="str">
        <f>IFERROR(VLOOKUP(VLOOKUP(C435,SRA!B:F,5,0),FUNÇÃO!A:B,2,0),"")</f>
        <v>TEC.EM QUALIDADE</v>
      </c>
      <c r="H435" s="14">
        <f>IFERROR(VLOOKUP(C435,SRA!B:T,18,0),"")</f>
        <v>1537.47</v>
      </c>
      <c r="I435" s="14">
        <f>IFERROR(VLOOKUP(C435,SRA!B:T,19,0),"")</f>
        <v>0</v>
      </c>
      <c r="J435" s="14">
        <f>IFERROR(VLOOKUP(C435,JANEIRO!B:F,3,0),"")</f>
        <v>1885.83</v>
      </c>
      <c r="K435" s="14">
        <f t="shared" si="15"/>
        <v>148.57999999999993</v>
      </c>
      <c r="L435" s="14">
        <f>IFERROR(VLOOKUP(C435,JANEIRO!B:H,7,0),"")</f>
        <v>1737.25</v>
      </c>
      <c r="M435" s="23"/>
    </row>
    <row r="436" spans="2:13">
      <c r="B436" s="22">
        <f t="shared" si="14"/>
        <v>428</v>
      </c>
      <c r="C436" s="22">
        <v>3037</v>
      </c>
      <c r="D436" s="40" t="s">
        <v>310</v>
      </c>
      <c r="E436" s="22" t="str">
        <f>IFERROR(VLOOKUP(C436,SRA!B:I,8,0),"")</f>
        <v>CLT</v>
      </c>
      <c r="F436" s="39" t="s">
        <v>610</v>
      </c>
      <c r="G436" s="22" t="str">
        <f>IFERROR(VLOOKUP(VLOOKUP(C436,SRA!B:F,5,0),FUNÇÃO!A:B,2,0),"")</f>
        <v>AUX. LABORATORIO</v>
      </c>
      <c r="H436" s="14">
        <f>IFERROR(VLOOKUP(C436,SRA!B:T,18,0),"")</f>
        <v>1048.8800000000001</v>
      </c>
      <c r="I436" s="14">
        <f>IFERROR(VLOOKUP(C436,SRA!B:T,19,0),"")</f>
        <v>0</v>
      </c>
      <c r="J436" s="14">
        <f>IFERROR(VLOOKUP(C436,JANEIRO!B:F,3,0),"")</f>
        <v>1523.86</v>
      </c>
      <c r="K436" s="14">
        <f t="shared" si="15"/>
        <v>218.33999999999992</v>
      </c>
      <c r="L436" s="14">
        <f>IFERROR(VLOOKUP(C436,JANEIRO!B:H,7,0),"")</f>
        <v>1305.52</v>
      </c>
      <c r="M436" s="23"/>
    </row>
    <row r="437" spans="2:13">
      <c r="B437" s="22">
        <f t="shared" si="14"/>
        <v>429</v>
      </c>
      <c r="C437" s="22">
        <v>3039</v>
      </c>
      <c r="D437" s="40" t="s">
        <v>311</v>
      </c>
      <c r="E437" s="22" t="str">
        <f>IFERROR(VLOOKUP(C437,SRA!B:I,8,0),"")</f>
        <v>CLT</v>
      </c>
      <c r="F437" s="39" t="s">
        <v>610</v>
      </c>
      <c r="G437" s="22" t="str">
        <f>IFERROR(VLOOKUP(VLOOKUP(C437,SRA!B:F,5,0),FUNÇÃO!A:B,2,0),"")</f>
        <v>TEC. EM OPTICA</v>
      </c>
      <c r="H437" s="14">
        <f>IFERROR(VLOOKUP(C437,SRA!B:T,18,0),"")</f>
        <v>1537.47</v>
      </c>
      <c r="I437" s="14">
        <f>IFERROR(VLOOKUP(C437,SRA!B:T,19,0),"")</f>
        <v>0</v>
      </c>
      <c r="J437" s="14">
        <f>IFERROR(VLOOKUP(C437,JANEIRO!B:F,3,0),"")</f>
        <v>1807.77</v>
      </c>
      <c r="K437" s="14">
        <f t="shared" si="15"/>
        <v>564.71</v>
      </c>
      <c r="L437" s="14">
        <f>IFERROR(VLOOKUP(C437,JANEIRO!B:H,7,0),"")</f>
        <v>1243.06</v>
      </c>
      <c r="M437" s="23"/>
    </row>
    <row r="438" spans="2:13">
      <c r="B438" s="22">
        <f t="shared" si="14"/>
        <v>430</v>
      </c>
      <c r="C438" s="22">
        <v>3040</v>
      </c>
      <c r="D438" s="40" t="s">
        <v>312</v>
      </c>
      <c r="E438" s="22" t="str">
        <f>IFERROR(VLOOKUP(C438,SRA!B:I,8,0),"")</f>
        <v>CLT</v>
      </c>
      <c r="F438" s="39" t="s">
        <v>610</v>
      </c>
      <c r="G438" s="22" t="str">
        <f>IFERROR(VLOOKUP(VLOOKUP(C438,SRA!B:F,5,0),FUNÇÃO!A:B,2,0),"")</f>
        <v>TEC. EM OPTICA</v>
      </c>
      <c r="H438" s="14">
        <f>IFERROR(VLOOKUP(C438,SRA!B:T,18,0),"")</f>
        <v>1537.47</v>
      </c>
      <c r="I438" s="14">
        <f>IFERROR(VLOOKUP(C438,SRA!B:T,19,0),"")</f>
        <v>0</v>
      </c>
      <c r="J438" s="14">
        <f>IFERROR(VLOOKUP(C438,JANEIRO!B:F,3,0),"")</f>
        <v>1807.77</v>
      </c>
      <c r="K438" s="14">
        <f t="shared" si="15"/>
        <v>733.47</v>
      </c>
      <c r="L438" s="14">
        <f>IFERROR(VLOOKUP(C438,JANEIRO!B:H,7,0),"")</f>
        <v>1074.3</v>
      </c>
      <c r="M438" s="23"/>
    </row>
    <row r="439" spans="2:13">
      <c r="B439" s="22">
        <f t="shared" si="14"/>
        <v>431</v>
      </c>
      <c r="C439" s="22">
        <v>3044</v>
      </c>
      <c r="D439" s="40" t="s">
        <v>438</v>
      </c>
      <c r="E439" s="22" t="str">
        <f>IFERROR(VLOOKUP(C439,SRA!B:I,8,0),"")</f>
        <v>CLT</v>
      </c>
      <c r="F439" s="39" t="s">
        <v>610</v>
      </c>
      <c r="G439" s="22" t="str">
        <f>IFERROR(VLOOKUP(VLOOKUP(C439,SRA!B:F,5,0),FUNÇÃO!A:B,2,0),"")</f>
        <v>ANA ASS FARMACEUT</v>
      </c>
      <c r="H439" s="14">
        <f>IFERROR(VLOOKUP(C439,SRA!B:T,18,0),"")</f>
        <v>3414.1</v>
      </c>
      <c r="I439" s="14">
        <f>IFERROR(VLOOKUP(C439,SRA!B:T,19,0),"")</f>
        <v>0</v>
      </c>
      <c r="J439" s="14">
        <f>IFERROR(VLOOKUP(C439,JANEIRO!B:F,3,0),"")</f>
        <v>5061.38</v>
      </c>
      <c r="K439" s="14">
        <f t="shared" si="15"/>
        <v>907.17000000000007</v>
      </c>
      <c r="L439" s="14">
        <f>IFERROR(VLOOKUP(C439,JANEIRO!B:H,7,0),"")</f>
        <v>4154.21</v>
      </c>
      <c r="M439" s="23"/>
    </row>
    <row r="440" spans="2:13">
      <c r="B440" s="22">
        <f t="shared" si="14"/>
        <v>432</v>
      </c>
      <c r="C440" s="22">
        <v>3045</v>
      </c>
      <c r="D440" s="40" t="s">
        <v>473</v>
      </c>
      <c r="E440" s="22" t="str">
        <f>IFERROR(VLOOKUP(C440,SRA!B:I,8,0),"")</f>
        <v>CLT</v>
      </c>
      <c r="F440" s="39" t="s">
        <v>610</v>
      </c>
      <c r="G440" s="22" t="str">
        <f>IFERROR(VLOOKUP(VLOOKUP(C440,SRA!B:F,5,0),FUNÇÃO!A:B,2,0),"")</f>
        <v>ANA ASS FARMACEUT</v>
      </c>
      <c r="H440" s="14">
        <f>IFERROR(VLOOKUP(C440,SRA!B:T,18,0),"")</f>
        <v>3414.1</v>
      </c>
      <c r="I440" s="14">
        <f>IFERROR(VLOOKUP(C440,SRA!B:T,19,0),"")</f>
        <v>0</v>
      </c>
      <c r="J440" s="14">
        <f>IFERROR(VLOOKUP(C440,JANEIRO!B:F,3,0),"")</f>
        <v>3684.4</v>
      </c>
      <c r="K440" s="14">
        <f t="shared" si="15"/>
        <v>1403.65</v>
      </c>
      <c r="L440" s="14">
        <f>IFERROR(VLOOKUP(C440,JANEIRO!B:H,7,0),"")</f>
        <v>2280.75</v>
      </c>
      <c r="M440" s="23"/>
    </row>
    <row r="441" spans="2:13">
      <c r="B441" s="22">
        <f t="shared" si="14"/>
        <v>433</v>
      </c>
      <c r="C441" s="22">
        <v>3046</v>
      </c>
      <c r="D441" s="40" t="s">
        <v>492</v>
      </c>
      <c r="E441" s="22" t="str">
        <f>IFERROR(VLOOKUP(C441,SRA!B:I,8,0),"")</f>
        <v>CLT</v>
      </c>
      <c r="F441" s="39" t="s">
        <v>610</v>
      </c>
      <c r="G441" s="22" t="str">
        <f>IFERROR(VLOOKUP(VLOOKUP(C441,SRA!B:F,5,0),FUNÇÃO!A:B,2,0),"")</f>
        <v>ANA ASS FARMACEUT</v>
      </c>
      <c r="H441" s="14">
        <f>IFERROR(VLOOKUP(C441,SRA!B:T,18,0),"")</f>
        <v>3414.1</v>
      </c>
      <c r="I441" s="14">
        <f>IFERROR(VLOOKUP(C441,SRA!B:T,19,0),"")</f>
        <v>0</v>
      </c>
      <c r="J441" s="14">
        <f>IFERROR(VLOOKUP(C441,JANEIRO!B:F,3,0),"")</f>
        <v>3684.4</v>
      </c>
      <c r="K441" s="14">
        <f t="shared" si="15"/>
        <v>555.94000000000005</v>
      </c>
      <c r="L441" s="14">
        <f>IFERROR(VLOOKUP(C441,JANEIRO!B:H,7,0),"")</f>
        <v>3128.46</v>
      </c>
      <c r="M441" s="23"/>
    </row>
    <row r="442" spans="2:13">
      <c r="B442" s="22">
        <f t="shared" si="14"/>
        <v>434</v>
      </c>
      <c r="C442" s="22">
        <v>3047</v>
      </c>
      <c r="D442" s="40" t="s">
        <v>313</v>
      </c>
      <c r="E442" s="22" t="str">
        <f>IFERROR(VLOOKUP(C442,SRA!B:I,8,0),"")</f>
        <v>CLT</v>
      </c>
      <c r="F442" s="39" t="s">
        <v>610</v>
      </c>
      <c r="G442" s="22" t="str">
        <f>IFERROR(VLOOKUP(VLOOKUP(C442,SRA!B:F,5,0),FUNÇÃO!A:B,2,0),"")</f>
        <v>TEC. EM ADM. E FI</v>
      </c>
      <c r="H442" s="14">
        <f>IFERROR(VLOOKUP(C442,SRA!B:T,18,0),"")</f>
        <v>1537.47</v>
      </c>
      <c r="I442" s="14">
        <f>IFERROR(VLOOKUP(C442,SRA!B:T,19,0),"")</f>
        <v>0</v>
      </c>
      <c r="J442" s="14">
        <f>IFERROR(VLOOKUP(C442,JANEIRO!B:F,3,0),"")</f>
        <v>2550.25</v>
      </c>
      <c r="K442" s="14">
        <f t="shared" si="15"/>
        <v>797.21</v>
      </c>
      <c r="L442" s="14">
        <f>IFERROR(VLOOKUP(C442,JANEIRO!B:H,7,0),"")</f>
        <v>1753.04</v>
      </c>
      <c r="M442" s="23"/>
    </row>
    <row r="443" spans="2:13">
      <c r="B443" s="22">
        <f t="shared" si="14"/>
        <v>435</v>
      </c>
      <c r="C443" s="22">
        <v>3049</v>
      </c>
      <c r="D443" s="40" t="s">
        <v>314</v>
      </c>
      <c r="E443" s="22" t="str">
        <f>IFERROR(VLOOKUP(C443,SRA!B:I,8,0),"")</f>
        <v>CLT</v>
      </c>
      <c r="F443" s="39" t="s">
        <v>610</v>
      </c>
      <c r="G443" s="22" t="str">
        <f>IFERROR(VLOOKUP(VLOOKUP(C443,SRA!B:F,5,0),FUNÇÃO!A:B,2,0),"")</f>
        <v>ANA. SEG DO TRABA</v>
      </c>
      <c r="H443" s="14">
        <f>IFERROR(VLOOKUP(C443,SRA!B:T,18,0),"")</f>
        <v>2675.02</v>
      </c>
      <c r="I443" s="14">
        <f>IFERROR(VLOOKUP(C443,SRA!B:T,19,0),"")</f>
        <v>1993.92</v>
      </c>
      <c r="J443" s="14">
        <f>IFERROR(VLOOKUP(C443,JANEIRO!B:F,3,0),"")</f>
        <v>4668.9399999999996</v>
      </c>
      <c r="K443" s="14">
        <f t="shared" si="15"/>
        <v>2082.4299999999994</v>
      </c>
      <c r="L443" s="14">
        <f>IFERROR(VLOOKUP(C443,JANEIRO!B:H,7,0),"")</f>
        <v>2586.5100000000002</v>
      </c>
      <c r="M443" s="23"/>
    </row>
    <row r="444" spans="2:13">
      <c r="B444" s="22">
        <f t="shared" si="14"/>
        <v>436</v>
      </c>
      <c r="C444" s="22">
        <v>3052</v>
      </c>
      <c r="D444" s="40" t="s">
        <v>315</v>
      </c>
      <c r="E444" s="22" t="str">
        <f>IFERROR(VLOOKUP(C444,SRA!B:I,8,0),"")</f>
        <v>CLT</v>
      </c>
      <c r="F444" s="39" t="s">
        <v>610</v>
      </c>
      <c r="G444" s="22" t="str">
        <f>IFERROR(VLOOKUP(VLOOKUP(C444,SRA!B:F,5,0),FUNÇÃO!A:B,2,0),"")</f>
        <v>FARMACEUTICO IND</v>
      </c>
      <c r="H444" s="14">
        <f>IFERROR(VLOOKUP(C444,SRA!B:T,18,0),"")</f>
        <v>4656.5600000000004</v>
      </c>
      <c r="I444" s="14">
        <f>IFERROR(VLOOKUP(C444,SRA!B:T,19,0),"")</f>
        <v>0</v>
      </c>
      <c r="J444" s="14">
        <f>IFERROR(VLOOKUP(C444,JANEIRO!B:F,3,0),"")</f>
        <v>4656.5600000000004</v>
      </c>
      <c r="K444" s="14">
        <f t="shared" si="15"/>
        <v>807.66000000000031</v>
      </c>
      <c r="L444" s="14">
        <f>IFERROR(VLOOKUP(C444,JANEIRO!B:H,7,0),"")</f>
        <v>3848.9</v>
      </c>
      <c r="M444" s="23"/>
    </row>
    <row r="445" spans="2:13">
      <c r="B445" s="22">
        <f t="shared" si="14"/>
        <v>437</v>
      </c>
      <c r="C445" s="22">
        <v>3055</v>
      </c>
      <c r="D445" s="40" t="s">
        <v>484</v>
      </c>
      <c r="E445" s="22" t="str">
        <f>IFERROR(VLOOKUP(C445,SRA!B:I,8,0),"")</f>
        <v>CLT</v>
      </c>
      <c r="F445" s="39" t="s">
        <v>610</v>
      </c>
      <c r="G445" s="22" t="str">
        <f>IFERROR(VLOOKUP(VLOOKUP(C445,SRA!B:F,5,0),FUNÇÃO!A:B,2,0),"")</f>
        <v>ANA ASS FARMACEUT</v>
      </c>
      <c r="H445" s="14">
        <f>IFERROR(VLOOKUP(C445,SRA!B:T,18,0),"")</f>
        <v>3414.1</v>
      </c>
      <c r="I445" s="14">
        <f>IFERROR(VLOOKUP(C445,SRA!B:T,19,0),"")</f>
        <v>0</v>
      </c>
      <c r="J445" s="14">
        <f>IFERROR(VLOOKUP(C445,JANEIRO!B:F,3,0),"")</f>
        <v>3414.1</v>
      </c>
      <c r="K445" s="14">
        <f t="shared" si="15"/>
        <v>1133.7000000000003</v>
      </c>
      <c r="L445" s="14">
        <f>IFERROR(VLOOKUP(C445,JANEIRO!B:H,7,0),"")</f>
        <v>2280.3999999999996</v>
      </c>
      <c r="M445" s="23"/>
    </row>
    <row r="446" spans="2:13">
      <c r="B446" s="22">
        <f t="shared" si="14"/>
        <v>438</v>
      </c>
      <c r="C446" s="22">
        <v>3057</v>
      </c>
      <c r="D446" s="40" t="s">
        <v>316</v>
      </c>
      <c r="E446" s="22" t="str">
        <f>IFERROR(VLOOKUP(C446,SRA!B:I,8,0),"")</f>
        <v>CLT</v>
      </c>
      <c r="F446" s="39" t="s">
        <v>610</v>
      </c>
      <c r="G446" s="22" t="str">
        <f>IFERROR(VLOOKUP(VLOOKUP(C446,SRA!B:F,5,0),FUNÇÃO!A:B,2,0),"")</f>
        <v>TEC.EM QUALIDADE</v>
      </c>
      <c r="H446" s="14">
        <f>IFERROR(VLOOKUP(C446,SRA!B:T,18,0),"")</f>
        <v>1537.47</v>
      </c>
      <c r="I446" s="14">
        <f>IFERROR(VLOOKUP(C446,SRA!B:T,19,0),"")</f>
        <v>0</v>
      </c>
      <c r="J446" s="14">
        <f>IFERROR(VLOOKUP(C446,JANEIRO!B:F,3,0),"")</f>
        <v>1628.98</v>
      </c>
      <c r="K446" s="14">
        <f t="shared" si="15"/>
        <v>208.57999999999993</v>
      </c>
      <c r="L446" s="14">
        <f>IFERROR(VLOOKUP(C446,JANEIRO!B:H,7,0),"")</f>
        <v>1420.4</v>
      </c>
      <c r="M446" s="23"/>
    </row>
    <row r="447" spans="2:13">
      <c r="B447" s="22">
        <f t="shared" si="14"/>
        <v>439</v>
      </c>
      <c r="C447" s="22">
        <v>3061</v>
      </c>
      <c r="D447" s="40" t="s">
        <v>317</v>
      </c>
      <c r="E447" s="22" t="str">
        <f>IFERROR(VLOOKUP(C447,SRA!B:I,8,0),"")</f>
        <v>CLT</v>
      </c>
      <c r="F447" s="39" t="s">
        <v>610</v>
      </c>
      <c r="G447" s="22" t="str">
        <f>IFERROR(VLOOKUP(VLOOKUP(C447,SRA!B:F,5,0),FUNÇÃO!A:B,2,0),"")</f>
        <v>TEC.EM QUALIDADE</v>
      </c>
      <c r="H447" s="14">
        <f>IFERROR(VLOOKUP(C447,SRA!B:T,18,0),"")</f>
        <v>1537.47</v>
      </c>
      <c r="I447" s="14">
        <f>IFERROR(VLOOKUP(C447,SRA!B:T,19,0),"")</f>
        <v>0</v>
      </c>
      <c r="J447" s="14">
        <f>IFERROR(VLOOKUP(C447,JANEIRO!B:F,3,0),"")</f>
        <v>1537.47</v>
      </c>
      <c r="K447" s="14">
        <f t="shared" si="15"/>
        <v>208.16000000000008</v>
      </c>
      <c r="L447" s="14">
        <f>IFERROR(VLOOKUP(C447,JANEIRO!B:H,7,0),"")</f>
        <v>1329.31</v>
      </c>
      <c r="M447" s="23"/>
    </row>
    <row r="448" spans="2:13">
      <c r="B448" s="22">
        <f t="shared" si="14"/>
        <v>440</v>
      </c>
      <c r="C448" s="22">
        <v>3062</v>
      </c>
      <c r="D448" s="40" t="s">
        <v>318</v>
      </c>
      <c r="E448" s="22" t="str">
        <f>IFERROR(VLOOKUP(C448,SRA!B:I,8,0),"")</f>
        <v>CLT</v>
      </c>
      <c r="F448" s="39" t="s">
        <v>610</v>
      </c>
      <c r="G448" s="22" t="str">
        <f>IFERROR(VLOOKUP(VLOOKUP(C448,SRA!B:F,5,0),FUNÇÃO!A:B,2,0),"")</f>
        <v>AUX. LABORATORIO</v>
      </c>
      <c r="H448" s="14">
        <f>IFERROR(VLOOKUP(C448,SRA!B:T,18,0),"")</f>
        <v>1048.8800000000001</v>
      </c>
      <c r="I448" s="14">
        <f>IFERROR(VLOOKUP(C448,SRA!B:T,19,0),"")</f>
        <v>0</v>
      </c>
      <c r="J448" s="14">
        <f>IFERROR(VLOOKUP(C448,JANEIRO!B:F,3,0),"")</f>
        <v>1471.69</v>
      </c>
      <c r="K448" s="14">
        <f t="shared" si="15"/>
        <v>593.20000000000005</v>
      </c>
      <c r="L448" s="14">
        <f>IFERROR(VLOOKUP(C448,JANEIRO!B:H,7,0),"")</f>
        <v>878.49</v>
      </c>
      <c r="M448" s="23"/>
    </row>
    <row r="449" spans="2:13">
      <c r="B449" s="22">
        <f t="shared" si="14"/>
        <v>441</v>
      </c>
      <c r="C449" s="22">
        <v>3063</v>
      </c>
      <c r="D449" s="40" t="s">
        <v>319</v>
      </c>
      <c r="E449" s="22" t="str">
        <f>IFERROR(VLOOKUP(C449,SRA!B:I,8,0),"")</f>
        <v>CLT</v>
      </c>
      <c r="F449" s="39" t="s">
        <v>628</v>
      </c>
      <c r="G449" s="22" t="str">
        <f>IFERROR(VLOOKUP(VLOOKUP(C449,SRA!B:F,5,0),FUNÇÃO!A:B,2,0),"")</f>
        <v>TEC. EM ADM. E VE</v>
      </c>
      <c r="H449" s="14">
        <f>IFERROR(VLOOKUP(C449,SRA!B:T,18,0),"")</f>
        <v>1537.48</v>
      </c>
      <c r="I449" s="14">
        <f>IFERROR(VLOOKUP(C449,SRA!B:T,19,0),"")</f>
        <v>0</v>
      </c>
      <c r="J449" s="14">
        <f>IFERROR(VLOOKUP(C449,JANEIRO!B:F,3,0),"")</f>
        <v>3960.26</v>
      </c>
      <c r="K449" s="14">
        <f t="shared" si="15"/>
        <v>2046.0900000000001</v>
      </c>
      <c r="L449" s="14">
        <f>IFERROR(VLOOKUP(C449,JANEIRO!B:H,7,0),"")</f>
        <v>1914.17</v>
      </c>
      <c r="M449" s="23"/>
    </row>
    <row r="450" spans="2:13">
      <c r="B450" s="22">
        <f t="shared" si="14"/>
        <v>442</v>
      </c>
      <c r="C450" s="22">
        <v>3066</v>
      </c>
      <c r="D450" s="40" t="s">
        <v>320</v>
      </c>
      <c r="E450" s="22" t="str">
        <f>IFERROR(VLOOKUP(C450,SRA!B:I,8,0),"")</f>
        <v>CLT</v>
      </c>
      <c r="F450" s="39" t="s">
        <v>610</v>
      </c>
      <c r="G450" s="22" t="str">
        <f>IFERROR(VLOOKUP(VLOOKUP(C450,SRA!B:F,5,0),FUNÇÃO!A:B,2,0),"")</f>
        <v>ANALISTA EM RH</v>
      </c>
      <c r="H450" s="14">
        <f>IFERROR(VLOOKUP(C450,SRA!B:T,18,0),"")</f>
        <v>2675.02</v>
      </c>
      <c r="I450" s="14">
        <f>IFERROR(VLOOKUP(C450,SRA!B:T,19,0),"")</f>
        <v>1107.73</v>
      </c>
      <c r="J450" s="14">
        <f>IFERROR(VLOOKUP(C450,JANEIRO!B:F,3,0),"")</f>
        <v>4373.54</v>
      </c>
      <c r="K450" s="14">
        <f t="shared" si="15"/>
        <v>924.56999999999971</v>
      </c>
      <c r="L450" s="14">
        <f>IFERROR(VLOOKUP(C450,JANEIRO!B:H,7,0),"")</f>
        <v>3448.9700000000003</v>
      </c>
      <c r="M450" s="23"/>
    </row>
    <row r="451" spans="2:13">
      <c r="B451" s="22">
        <f t="shared" si="14"/>
        <v>443</v>
      </c>
      <c r="C451" s="22">
        <v>3067</v>
      </c>
      <c r="D451" s="40" t="s">
        <v>321</v>
      </c>
      <c r="E451" s="22" t="str">
        <f>IFERROR(VLOOKUP(C451,SRA!B:I,8,0),"")</f>
        <v>CLT</v>
      </c>
      <c r="F451" s="39" t="s">
        <v>610</v>
      </c>
      <c r="G451" s="22" t="str">
        <f>IFERROR(VLOOKUP(VLOOKUP(C451,SRA!B:F,5,0),FUNÇÃO!A:B,2,0),"")</f>
        <v>TEC. EM ADM. E FI</v>
      </c>
      <c r="H451" s="14">
        <f>IFERROR(VLOOKUP(C451,SRA!B:T,18,0),"")</f>
        <v>1537.47</v>
      </c>
      <c r="I451" s="14">
        <f>IFERROR(VLOOKUP(C451,SRA!B:T,19,0),"")</f>
        <v>0</v>
      </c>
      <c r="J451" s="14">
        <f>IFERROR(VLOOKUP(C451,JANEIRO!B:F,3,0),"")</f>
        <v>1537.47</v>
      </c>
      <c r="K451" s="14">
        <f t="shared" si="15"/>
        <v>706.42000000000007</v>
      </c>
      <c r="L451" s="14">
        <f>IFERROR(VLOOKUP(C451,JANEIRO!B:H,7,0),"")</f>
        <v>831.05</v>
      </c>
      <c r="M451" s="23"/>
    </row>
    <row r="452" spans="2:13">
      <c r="B452" s="22">
        <f t="shared" si="14"/>
        <v>444</v>
      </c>
      <c r="C452" s="22">
        <v>3069</v>
      </c>
      <c r="D452" s="40" t="s">
        <v>433</v>
      </c>
      <c r="E452" s="22" t="str">
        <f>IFERROR(VLOOKUP(C452,SRA!B:I,8,0),"")</f>
        <v>CLT</v>
      </c>
      <c r="F452" s="39" t="s">
        <v>610</v>
      </c>
      <c r="G452" s="22" t="str">
        <f>IFERROR(VLOOKUP(VLOOKUP(C452,SRA!B:F,5,0),FUNÇÃO!A:B,2,0),"")</f>
        <v>TEC. EM ADM. E VE</v>
      </c>
      <c r="H452" s="14">
        <f>IFERROR(VLOOKUP(C452,SRA!B:T,18,0),"")</f>
        <v>1537.47</v>
      </c>
      <c r="I452" s="14">
        <f>IFERROR(VLOOKUP(C452,SRA!B:T,19,0),"")</f>
        <v>174.95</v>
      </c>
      <c r="J452" s="14">
        <f>IFERROR(VLOOKUP(C452,JANEIRO!B:F,3,0),"")</f>
        <v>2912</v>
      </c>
      <c r="K452" s="14">
        <f t="shared" si="15"/>
        <v>901</v>
      </c>
      <c r="L452" s="14">
        <f>IFERROR(VLOOKUP(C452,JANEIRO!B:H,7,0),"")</f>
        <v>2011</v>
      </c>
      <c r="M452" s="23"/>
    </row>
    <row r="453" spans="2:13">
      <c r="B453" s="22">
        <f t="shared" ref="B453:B515" si="16">B452+1</f>
        <v>445</v>
      </c>
      <c r="C453" s="22">
        <v>3080</v>
      </c>
      <c r="D453" s="40" t="s">
        <v>322</v>
      </c>
      <c r="E453" s="22" t="str">
        <f>IFERROR(VLOOKUP(C453,SRA!B:I,8,0),"")</f>
        <v>CLT</v>
      </c>
      <c r="F453" s="39" t="s">
        <v>611</v>
      </c>
      <c r="G453" s="22" t="str">
        <f>IFERROR(VLOOKUP(VLOOKUP(C453,SRA!B:F,5,0),FUNÇÃO!A:B,2,0),"")</f>
        <v>ANALISTA INFORMAT</v>
      </c>
      <c r="H453" s="14">
        <f>IFERROR(VLOOKUP(C453,SRA!B:T,18,0),"")</f>
        <v>2675.02</v>
      </c>
      <c r="I453" s="14">
        <f>IFERROR(VLOOKUP(C453,SRA!B:T,19,0),"")</f>
        <v>0</v>
      </c>
      <c r="J453" s="14">
        <f>IFERROR(VLOOKUP(C453,JANEIRO!B:F,3,0),"")</f>
        <v>32.42</v>
      </c>
      <c r="K453" s="14">
        <f t="shared" si="15"/>
        <v>32.42</v>
      </c>
      <c r="L453" s="14">
        <f>IFERROR(VLOOKUP(C453,JANEIRO!B:H,7,0),"")</f>
        <v>0</v>
      </c>
      <c r="M453" s="23"/>
    </row>
    <row r="454" spans="2:13">
      <c r="B454" s="22">
        <f t="shared" si="16"/>
        <v>446</v>
      </c>
      <c r="C454" s="22">
        <v>3084</v>
      </c>
      <c r="D454" s="40" t="s">
        <v>324</v>
      </c>
      <c r="E454" s="22" t="str">
        <f>IFERROR(VLOOKUP(C454,SRA!B:I,8,0),"")</f>
        <v>CLT</v>
      </c>
      <c r="F454" s="39" t="s">
        <v>610</v>
      </c>
      <c r="G454" s="22" t="str">
        <f>IFERROR(VLOOKUP(VLOOKUP(C454,SRA!B:F,5,0),FUNÇÃO!A:B,2,0),"")</f>
        <v>TEC.EM QUALIDADE</v>
      </c>
      <c r="H454" s="14">
        <f>IFERROR(VLOOKUP(C454,SRA!B:T,18,0),"")</f>
        <v>1537.47</v>
      </c>
      <c r="I454" s="14">
        <f>IFERROR(VLOOKUP(C454,SRA!B:T,19,0),"")</f>
        <v>0</v>
      </c>
      <c r="J454" s="14">
        <f>IFERROR(VLOOKUP(C454,JANEIRO!B:F,3,0),"")</f>
        <v>1537.47</v>
      </c>
      <c r="K454" s="14">
        <f t="shared" si="15"/>
        <v>124.97000000000003</v>
      </c>
      <c r="L454" s="14">
        <f>IFERROR(VLOOKUP(C454,JANEIRO!B:H,7,0),"")</f>
        <v>1412.5</v>
      </c>
      <c r="M454" s="23"/>
    </row>
    <row r="455" spans="2:13">
      <c r="B455" s="22">
        <f t="shared" si="16"/>
        <v>447</v>
      </c>
      <c r="C455" s="22">
        <v>3085</v>
      </c>
      <c r="D455" s="40" t="s">
        <v>325</v>
      </c>
      <c r="E455" s="22" t="str">
        <f>IFERROR(VLOOKUP(C455,SRA!B:I,8,0),"")</f>
        <v>CLT</v>
      </c>
      <c r="F455" s="39" t="s">
        <v>610</v>
      </c>
      <c r="G455" s="22" t="str">
        <f>IFERROR(VLOOKUP(VLOOKUP(C455,SRA!B:F,5,0),FUNÇÃO!A:B,2,0),"")</f>
        <v>TEC.EM QUALIDADE</v>
      </c>
      <c r="H455" s="14">
        <f>IFERROR(VLOOKUP(C455,SRA!B:T,18,0),"")</f>
        <v>1537.47</v>
      </c>
      <c r="I455" s="14">
        <f>IFERROR(VLOOKUP(C455,SRA!B:T,19,0),"")</f>
        <v>0</v>
      </c>
      <c r="J455" s="14">
        <f>IFERROR(VLOOKUP(C455,JANEIRO!B:F,3,0),"")</f>
        <v>1885.83</v>
      </c>
      <c r="K455" s="14">
        <f t="shared" si="15"/>
        <v>331.5</v>
      </c>
      <c r="L455" s="14">
        <f>IFERROR(VLOOKUP(C455,JANEIRO!B:H,7,0),"")</f>
        <v>1554.33</v>
      </c>
      <c r="M455" s="23"/>
    </row>
    <row r="456" spans="2:13">
      <c r="B456" s="22">
        <f t="shared" si="16"/>
        <v>448</v>
      </c>
      <c r="C456" s="22">
        <v>3086</v>
      </c>
      <c r="D456" s="40" t="s">
        <v>434</v>
      </c>
      <c r="E456" s="22" t="str">
        <f>IFERROR(VLOOKUP(C456,SRA!B:I,8,0),"")</f>
        <v>CLT</v>
      </c>
      <c r="F456" s="39" t="s">
        <v>610</v>
      </c>
      <c r="G456" s="22" t="str">
        <f>IFERROR(VLOOKUP(VLOOKUP(C456,SRA!B:F,5,0),FUNÇÃO!A:B,2,0),"")</f>
        <v>ANA ASS FARMACEUT</v>
      </c>
      <c r="H456" s="14">
        <f>IFERROR(VLOOKUP(C456,SRA!B:T,18,0),"")</f>
        <v>3414.1</v>
      </c>
      <c r="I456" s="14">
        <f>IFERROR(VLOOKUP(C456,SRA!B:T,19,0),"")</f>
        <v>0</v>
      </c>
      <c r="J456" s="14">
        <f>IFERROR(VLOOKUP(C456,JANEIRO!B:F,3,0),"")</f>
        <v>3414.1</v>
      </c>
      <c r="K456" s="14">
        <f t="shared" si="15"/>
        <v>447.69000000000005</v>
      </c>
      <c r="L456" s="14">
        <f>IFERROR(VLOOKUP(C456,JANEIRO!B:H,7,0),"")</f>
        <v>2966.41</v>
      </c>
      <c r="M456" s="23"/>
    </row>
    <row r="457" spans="2:13">
      <c r="B457" s="22">
        <f t="shared" si="16"/>
        <v>449</v>
      </c>
      <c r="C457" s="22">
        <v>3112</v>
      </c>
      <c r="D457" s="40" t="s">
        <v>327</v>
      </c>
      <c r="E457" s="22" t="str">
        <f>IFERROR(VLOOKUP(C457,SRA!B:I,8,0),"")</f>
        <v>CLT</v>
      </c>
      <c r="F457" s="39" t="s">
        <v>610</v>
      </c>
      <c r="G457" s="22" t="str">
        <f>IFERROR(VLOOKUP(VLOOKUP(C457,SRA!B:F,5,0),FUNÇÃO!A:B,2,0),"")</f>
        <v>TEC. EM INFORMATI</v>
      </c>
      <c r="H457" s="14">
        <f>IFERROR(VLOOKUP(C457,SRA!B:T,18,0),"")</f>
        <v>1537.47</v>
      </c>
      <c r="I457" s="14">
        <f>IFERROR(VLOOKUP(C457,SRA!B:T,19,0),"")</f>
        <v>0</v>
      </c>
      <c r="J457" s="14">
        <f>IFERROR(VLOOKUP(C457,JANEIRO!B:F,3,0),"")</f>
        <v>2467.9699999999998</v>
      </c>
      <c r="K457" s="14">
        <f t="shared" si="15"/>
        <v>990.89999999999964</v>
      </c>
      <c r="L457" s="14">
        <f>IFERROR(VLOOKUP(C457,JANEIRO!B:H,7,0),"")</f>
        <v>1477.0700000000002</v>
      </c>
      <c r="M457" s="23"/>
    </row>
    <row r="458" spans="2:13">
      <c r="B458" s="22">
        <f t="shared" si="16"/>
        <v>450</v>
      </c>
      <c r="C458" s="22">
        <v>3113</v>
      </c>
      <c r="D458" s="40" t="s">
        <v>328</v>
      </c>
      <c r="E458" s="22" t="str">
        <f>IFERROR(VLOOKUP(C458,SRA!B:I,8,0),"")</f>
        <v>CLT</v>
      </c>
      <c r="F458" s="39" t="s">
        <v>610</v>
      </c>
      <c r="G458" s="22" t="str">
        <f>IFERROR(VLOOKUP(VLOOKUP(C458,SRA!B:F,5,0),FUNÇÃO!A:B,2,0),"")</f>
        <v>TEC. EM ADM. E VE</v>
      </c>
      <c r="H458" s="14">
        <f>IFERROR(VLOOKUP(C458,SRA!B:T,18,0),"")</f>
        <v>1537.47</v>
      </c>
      <c r="I458" s="14">
        <f>IFERROR(VLOOKUP(C458,SRA!B:T,19,0),"")</f>
        <v>0</v>
      </c>
      <c r="J458" s="14">
        <f>IFERROR(VLOOKUP(C458,JANEIRO!B:F,3,0),"")</f>
        <v>1537.47</v>
      </c>
      <c r="K458" s="14">
        <f t="shared" si="15"/>
        <v>787.68000000000006</v>
      </c>
      <c r="L458" s="14">
        <f>IFERROR(VLOOKUP(C458,JANEIRO!B:H,7,0),"")</f>
        <v>749.79</v>
      </c>
      <c r="M458" s="23"/>
    </row>
    <row r="459" spans="2:13">
      <c r="B459" s="22">
        <f t="shared" si="16"/>
        <v>451</v>
      </c>
      <c r="C459" s="22">
        <v>3132</v>
      </c>
      <c r="D459" s="40" t="s">
        <v>329</v>
      </c>
      <c r="E459" s="22" t="str">
        <f>IFERROR(VLOOKUP(C459,SRA!B:I,8,0),"")</f>
        <v>CLT</v>
      </c>
      <c r="F459" s="39" t="s">
        <v>610</v>
      </c>
      <c r="G459" s="22" t="str">
        <f>IFERROR(VLOOKUP(VLOOKUP(C459,SRA!B:F,5,0),FUNÇÃO!A:B,2,0),"")</f>
        <v>TEC. EM ADM. E FI</v>
      </c>
      <c r="H459" s="14">
        <f>IFERROR(VLOOKUP(C459,SRA!B:T,18,0),"")</f>
        <v>1537.47</v>
      </c>
      <c r="I459" s="14">
        <f>IFERROR(VLOOKUP(C459,SRA!B:T,19,0),"")</f>
        <v>0</v>
      </c>
      <c r="J459" s="14">
        <f>IFERROR(VLOOKUP(C459,JANEIRO!B:F,3,0),"")</f>
        <v>1807.77</v>
      </c>
      <c r="K459" s="14">
        <f t="shared" ref="K459:K515" si="17">J459-L459</f>
        <v>426.78999999999996</v>
      </c>
      <c r="L459" s="14">
        <f>IFERROR(VLOOKUP(C459,JANEIRO!B:H,7,0),"")</f>
        <v>1380.98</v>
      </c>
      <c r="M459" s="23"/>
    </row>
    <row r="460" spans="2:13">
      <c r="B460" s="22">
        <f t="shared" si="16"/>
        <v>452</v>
      </c>
      <c r="C460" s="22">
        <v>3134</v>
      </c>
      <c r="D460" s="40" t="s">
        <v>330</v>
      </c>
      <c r="E460" s="22" t="str">
        <f>IFERROR(VLOOKUP(C460,SRA!B:I,8,0),"")</f>
        <v>CLT</v>
      </c>
      <c r="F460" s="39" t="s">
        <v>610</v>
      </c>
      <c r="G460" s="22" t="str">
        <f>IFERROR(VLOOKUP(VLOOKUP(C460,SRA!B:F,5,0),FUNÇÃO!A:B,2,0),"")</f>
        <v>TEC.EM QUALIDADE</v>
      </c>
      <c r="H460" s="14">
        <f>IFERROR(VLOOKUP(C460,SRA!B:T,18,0),"")</f>
        <v>1537.47</v>
      </c>
      <c r="I460" s="14">
        <f>IFERROR(VLOOKUP(C460,SRA!B:T,19,0),"")</f>
        <v>0</v>
      </c>
      <c r="J460" s="14">
        <f>IFERROR(VLOOKUP(C460,JANEIRO!B:F,3,0),"")</f>
        <v>1909.16</v>
      </c>
      <c r="K460" s="14">
        <f t="shared" si="17"/>
        <v>158.42000000000007</v>
      </c>
      <c r="L460" s="14">
        <f>IFERROR(VLOOKUP(C460,JANEIRO!B:H,7,0),"")</f>
        <v>1750.74</v>
      </c>
      <c r="M460" s="23"/>
    </row>
    <row r="461" spans="2:13">
      <c r="B461" s="22">
        <f t="shared" si="16"/>
        <v>453</v>
      </c>
      <c r="C461" s="22">
        <v>3135</v>
      </c>
      <c r="D461" s="40" t="s">
        <v>331</v>
      </c>
      <c r="E461" s="22" t="str">
        <f>IFERROR(VLOOKUP(C461,SRA!B:I,8,0),"")</f>
        <v>CLT</v>
      </c>
      <c r="F461" s="39" t="s">
        <v>610</v>
      </c>
      <c r="G461" s="22" t="str">
        <f>IFERROR(VLOOKUP(VLOOKUP(C461,SRA!B:F,5,0),FUNÇÃO!A:B,2,0),"")</f>
        <v>ANALISTA EM PCP</v>
      </c>
      <c r="H461" s="14">
        <f>IFERROR(VLOOKUP(C461,SRA!B:T,18,0),"")</f>
        <v>2675.02</v>
      </c>
      <c r="I461" s="14">
        <f>IFERROR(VLOOKUP(C461,SRA!B:T,19,0),"")</f>
        <v>1993.92</v>
      </c>
      <c r="J461" s="14">
        <f>IFERROR(VLOOKUP(C461,JANEIRO!B:F,3,0),"")</f>
        <v>4939.24</v>
      </c>
      <c r="K461" s="14">
        <f t="shared" si="17"/>
        <v>870.60999999999967</v>
      </c>
      <c r="L461" s="14">
        <f>IFERROR(VLOOKUP(C461,JANEIRO!B:H,7,0),"")</f>
        <v>4068.63</v>
      </c>
      <c r="M461" s="23"/>
    </row>
    <row r="462" spans="2:13">
      <c r="B462" s="22">
        <f t="shared" si="16"/>
        <v>454</v>
      </c>
      <c r="C462" s="22">
        <v>3136</v>
      </c>
      <c r="D462" s="40" t="s">
        <v>332</v>
      </c>
      <c r="E462" s="22" t="str">
        <f>IFERROR(VLOOKUP(C462,SRA!B:I,8,0),"")</f>
        <v>CLT</v>
      </c>
      <c r="F462" s="39" t="s">
        <v>610</v>
      </c>
      <c r="G462" s="22" t="str">
        <f>IFERROR(VLOOKUP(VLOOKUP(C462,SRA!B:F,5,0),FUNÇÃO!A:B,2,0),"")</f>
        <v>TEC.EM MAN. MEC.</v>
      </c>
      <c r="H462" s="14">
        <f>IFERROR(VLOOKUP(C462,SRA!B:T,18,0),"")</f>
        <v>1537.47</v>
      </c>
      <c r="I462" s="14">
        <f>IFERROR(VLOOKUP(C462,SRA!B:T,19,0),"")</f>
        <v>1107.73</v>
      </c>
      <c r="J462" s="14">
        <f>IFERROR(VLOOKUP(C462,JANEIRO!B:F,3,0),"")</f>
        <v>2959.76</v>
      </c>
      <c r="K462" s="14">
        <f t="shared" si="17"/>
        <v>453.24000000000024</v>
      </c>
      <c r="L462" s="14">
        <f>IFERROR(VLOOKUP(C462,JANEIRO!B:H,7,0),"")</f>
        <v>2506.52</v>
      </c>
      <c r="M462" s="23"/>
    </row>
    <row r="463" spans="2:13">
      <c r="B463" s="22">
        <f t="shared" si="16"/>
        <v>455</v>
      </c>
      <c r="C463" s="22">
        <v>3137</v>
      </c>
      <c r="D463" s="40" t="s">
        <v>333</v>
      </c>
      <c r="E463" s="22" t="str">
        <f>IFERROR(VLOOKUP(C463,SRA!B:I,8,0),"")</f>
        <v>CLT</v>
      </c>
      <c r="F463" s="39" t="s">
        <v>610</v>
      </c>
      <c r="G463" s="22" t="str">
        <f>IFERROR(VLOOKUP(VLOOKUP(C463,SRA!B:F,5,0),FUNÇÃO!A:B,2,0),"")</f>
        <v>TEC. EM ADM. E FI</v>
      </c>
      <c r="H463" s="14">
        <f>IFERROR(VLOOKUP(C463,SRA!B:T,18,0),"")</f>
        <v>1537.47</v>
      </c>
      <c r="I463" s="14">
        <f>IFERROR(VLOOKUP(C463,SRA!B:T,19,0),"")</f>
        <v>0</v>
      </c>
      <c r="J463" s="14">
        <f>IFERROR(VLOOKUP(C463,JANEIRO!B:F,3,0),"")</f>
        <v>2467.9699999999998</v>
      </c>
      <c r="K463" s="14">
        <f t="shared" si="17"/>
        <v>621.56999999999971</v>
      </c>
      <c r="L463" s="14">
        <f>IFERROR(VLOOKUP(C463,JANEIRO!B:H,7,0),"")</f>
        <v>1846.4</v>
      </c>
      <c r="M463" s="23"/>
    </row>
    <row r="464" spans="2:13">
      <c r="B464" s="22">
        <f t="shared" si="16"/>
        <v>456</v>
      </c>
      <c r="C464" s="22">
        <v>3138</v>
      </c>
      <c r="D464" s="40" t="s">
        <v>334</v>
      </c>
      <c r="E464" s="22" t="str">
        <f>IFERROR(VLOOKUP(C464,SRA!B:I,8,0),"")</f>
        <v>CLT</v>
      </c>
      <c r="F464" s="39" t="s">
        <v>610</v>
      </c>
      <c r="G464" s="22" t="str">
        <f>IFERROR(VLOOKUP(VLOOKUP(C464,SRA!B:F,5,0),FUNÇÃO!A:B,2,0),"")</f>
        <v>TEC.EM QUALIDADE</v>
      </c>
      <c r="H464" s="14">
        <f>IFERROR(VLOOKUP(C464,SRA!B:T,18,0),"")</f>
        <v>1537.47</v>
      </c>
      <c r="I464" s="14">
        <f>IFERROR(VLOOKUP(C464,SRA!B:T,19,0),"")</f>
        <v>0</v>
      </c>
      <c r="J464" s="14">
        <f>IFERROR(VLOOKUP(C464,JANEIRO!B:F,3,0),"")</f>
        <v>1537.47</v>
      </c>
      <c r="K464" s="14">
        <f t="shared" si="17"/>
        <v>590.16000000000008</v>
      </c>
      <c r="L464" s="14">
        <f>IFERROR(VLOOKUP(C464,JANEIRO!B:H,7,0),"")</f>
        <v>947.31</v>
      </c>
      <c r="M464" s="23"/>
    </row>
    <row r="465" spans="2:13">
      <c r="B465" s="22">
        <f t="shared" si="16"/>
        <v>457</v>
      </c>
      <c r="C465" s="22">
        <v>3139</v>
      </c>
      <c r="D465" s="40" t="s">
        <v>335</v>
      </c>
      <c r="E465" s="22" t="str">
        <f>IFERROR(VLOOKUP(C465,SRA!B:I,8,0),"")</f>
        <v>CLT</v>
      </c>
      <c r="F465" s="39" t="s">
        <v>610</v>
      </c>
      <c r="G465" s="22" t="str">
        <f>IFERROR(VLOOKUP(VLOOKUP(C465,SRA!B:F,5,0),FUNÇÃO!A:B,2,0),"")</f>
        <v>TEC.EM QUALIDADE</v>
      </c>
      <c r="H465" s="14">
        <f>IFERROR(VLOOKUP(C465,SRA!B:T,18,0),"")</f>
        <v>1537.47</v>
      </c>
      <c r="I465" s="14">
        <f>IFERROR(VLOOKUP(C465,SRA!B:T,19,0),"")</f>
        <v>0</v>
      </c>
      <c r="J465" s="14">
        <f>IFERROR(VLOOKUP(C465,JANEIRO!B:F,3,0),"")</f>
        <v>1537.47</v>
      </c>
      <c r="K465" s="14">
        <f t="shared" si="17"/>
        <v>332.96000000000004</v>
      </c>
      <c r="L465" s="14">
        <f>IFERROR(VLOOKUP(C465,JANEIRO!B:H,7,0),"")</f>
        <v>1204.51</v>
      </c>
      <c r="M465" s="23"/>
    </row>
    <row r="466" spans="2:13">
      <c r="B466" s="22">
        <f t="shared" si="16"/>
        <v>458</v>
      </c>
      <c r="C466" s="22">
        <v>3141</v>
      </c>
      <c r="D466" s="40" t="s">
        <v>336</v>
      </c>
      <c r="E466" s="22" t="str">
        <f>IFERROR(VLOOKUP(C466,SRA!B:I,8,0),"")</f>
        <v>CLT</v>
      </c>
      <c r="F466" s="39" t="s">
        <v>610</v>
      </c>
      <c r="G466" s="22" t="str">
        <f>IFERROR(VLOOKUP(VLOOKUP(C466,SRA!B:F,5,0),FUNÇÃO!A:B,2,0),"")</f>
        <v>TEC. EM ADM. E FI</v>
      </c>
      <c r="H466" s="14">
        <f>IFERROR(VLOOKUP(C466,SRA!B:T,18,0),"")</f>
        <v>1537.47</v>
      </c>
      <c r="I466" s="14">
        <f>IFERROR(VLOOKUP(C466,SRA!B:T,19,0),"")</f>
        <v>0</v>
      </c>
      <c r="J466" s="14">
        <f>IFERROR(VLOOKUP(C466,JANEIRO!B:F,3,0),"")</f>
        <v>1537.47</v>
      </c>
      <c r="K466" s="14">
        <f t="shared" si="17"/>
        <v>317.22000000000003</v>
      </c>
      <c r="L466" s="14">
        <f>IFERROR(VLOOKUP(C466,JANEIRO!B:H,7,0),"")</f>
        <v>1220.25</v>
      </c>
      <c r="M466" s="23"/>
    </row>
    <row r="467" spans="2:13">
      <c r="B467" s="22">
        <f t="shared" si="16"/>
        <v>459</v>
      </c>
      <c r="C467" s="22">
        <v>3147</v>
      </c>
      <c r="D467" s="40" t="s">
        <v>337</v>
      </c>
      <c r="E467" s="22" t="str">
        <f>IFERROR(VLOOKUP(C467,SRA!B:I,8,0),"")</f>
        <v>CLT</v>
      </c>
      <c r="F467" s="39" t="s">
        <v>610</v>
      </c>
      <c r="G467" s="22" t="str">
        <f>IFERROR(VLOOKUP(VLOOKUP(C467,SRA!B:F,5,0),FUNÇÃO!A:B,2,0),"")</f>
        <v>OP. DE PROD. IND.</v>
      </c>
      <c r="H467" s="14">
        <f>IFERROR(VLOOKUP(C467,SRA!B:T,18,0),"")</f>
        <v>1048.8800000000001</v>
      </c>
      <c r="I467" s="14">
        <f>IFERROR(VLOOKUP(C467,SRA!B:T,19,0),"")</f>
        <v>0</v>
      </c>
      <c r="J467" s="14">
        <f>IFERROR(VLOOKUP(C467,JANEIRO!B:F,3,0),"")</f>
        <v>1100</v>
      </c>
      <c r="K467" s="14">
        <f t="shared" si="17"/>
        <v>138.03999999999996</v>
      </c>
      <c r="L467" s="14">
        <f>IFERROR(VLOOKUP(C467,JANEIRO!B:H,7,0),"")</f>
        <v>961.96</v>
      </c>
      <c r="M467" s="23"/>
    </row>
    <row r="468" spans="2:13">
      <c r="B468" s="22">
        <f t="shared" si="16"/>
        <v>460</v>
      </c>
      <c r="C468" s="22">
        <v>3150</v>
      </c>
      <c r="D468" s="40" t="s">
        <v>338</v>
      </c>
      <c r="E468" s="22" t="str">
        <f>IFERROR(VLOOKUP(C468,SRA!B:I,8,0),"")</f>
        <v>CLT</v>
      </c>
      <c r="F468" s="39" t="s">
        <v>610</v>
      </c>
      <c r="G468" s="22" t="str">
        <f>IFERROR(VLOOKUP(VLOOKUP(C468,SRA!B:F,5,0),FUNÇÃO!A:B,2,0),"")</f>
        <v>OP. DE PROD. IND.</v>
      </c>
      <c r="H468" s="14">
        <f>IFERROR(VLOOKUP(C468,SRA!B:T,18,0),"")</f>
        <v>1048.8800000000001</v>
      </c>
      <c r="I468" s="14">
        <f>IFERROR(VLOOKUP(C468,SRA!B:T,19,0),"")</f>
        <v>0</v>
      </c>
      <c r="J468" s="14">
        <f>IFERROR(VLOOKUP(C468,JANEIRO!B:F,3,0),"")</f>
        <v>2148.88</v>
      </c>
      <c r="K468" s="14">
        <f t="shared" si="17"/>
        <v>772.15000000000009</v>
      </c>
      <c r="L468" s="14">
        <f>IFERROR(VLOOKUP(C468,JANEIRO!B:H,7,0),"")</f>
        <v>1376.73</v>
      </c>
      <c r="M468" s="23"/>
    </row>
    <row r="469" spans="2:13">
      <c r="B469" s="22">
        <f t="shared" si="16"/>
        <v>461</v>
      </c>
      <c r="C469" s="22">
        <v>3152</v>
      </c>
      <c r="D469" s="40" t="s">
        <v>339</v>
      </c>
      <c r="E469" s="22" t="str">
        <f>IFERROR(VLOOKUP(C469,SRA!B:I,8,0),"")</f>
        <v>CLT</v>
      </c>
      <c r="F469" s="39" t="s">
        <v>610</v>
      </c>
      <c r="G469" s="22" t="str">
        <f>IFERROR(VLOOKUP(VLOOKUP(C469,SRA!B:F,5,0),FUNÇÃO!A:B,2,0),"")</f>
        <v>OP. DE PROD. IND.</v>
      </c>
      <c r="H469" s="14">
        <f>IFERROR(VLOOKUP(C469,SRA!B:T,18,0),"")</f>
        <v>1048.8800000000001</v>
      </c>
      <c r="I469" s="14">
        <f>IFERROR(VLOOKUP(C469,SRA!B:T,19,0),"")</f>
        <v>0</v>
      </c>
      <c r="J469" s="14">
        <f>IFERROR(VLOOKUP(C469,JANEIRO!B:F,3,0),"")</f>
        <v>1100</v>
      </c>
      <c r="K469" s="14">
        <f t="shared" si="17"/>
        <v>138.03999999999996</v>
      </c>
      <c r="L469" s="14">
        <f>IFERROR(VLOOKUP(C469,JANEIRO!B:H,7,0),"")</f>
        <v>961.96</v>
      </c>
      <c r="M469" s="23"/>
    </row>
    <row r="470" spans="2:13">
      <c r="B470" s="22">
        <f t="shared" si="16"/>
        <v>462</v>
      </c>
      <c r="C470" s="22">
        <v>3154</v>
      </c>
      <c r="D470" s="40" t="s">
        <v>340</v>
      </c>
      <c r="E470" s="22" t="str">
        <f>IFERROR(VLOOKUP(C470,SRA!B:I,8,0),"")</f>
        <v>CLT</v>
      </c>
      <c r="F470" s="39" t="s">
        <v>610</v>
      </c>
      <c r="G470" s="22" t="str">
        <f>IFERROR(VLOOKUP(VLOOKUP(C470,SRA!B:F,5,0),FUNÇÃO!A:B,2,0),"")</f>
        <v>OP. DE PROD. IND.</v>
      </c>
      <c r="H470" s="14">
        <f>IFERROR(VLOOKUP(C470,SRA!B:T,18,0),"")</f>
        <v>1048.8800000000001</v>
      </c>
      <c r="I470" s="14">
        <f>IFERROR(VLOOKUP(C470,SRA!B:T,19,0),"")</f>
        <v>0</v>
      </c>
      <c r="J470" s="14">
        <f>IFERROR(VLOOKUP(C470,JANEIRO!B:F,3,0),"")</f>
        <v>1100</v>
      </c>
      <c r="K470" s="14">
        <f t="shared" si="17"/>
        <v>85.600000000000023</v>
      </c>
      <c r="L470" s="14">
        <f>IFERROR(VLOOKUP(C470,JANEIRO!B:H,7,0),"")</f>
        <v>1014.4</v>
      </c>
      <c r="M470" s="23"/>
    </row>
    <row r="471" spans="2:13">
      <c r="B471" s="22">
        <f t="shared" si="16"/>
        <v>463</v>
      </c>
      <c r="C471" s="22">
        <v>3155</v>
      </c>
      <c r="D471" s="40" t="s">
        <v>341</v>
      </c>
      <c r="E471" s="22" t="str">
        <f>IFERROR(VLOOKUP(C471,SRA!B:I,8,0),"")</f>
        <v>CLT</v>
      </c>
      <c r="F471" s="39" t="s">
        <v>610</v>
      </c>
      <c r="G471" s="22" t="str">
        <f>IFERROR(VLOOKUP(VLOOKUP(C471,SRA!B:F,5,0),FUNÇÃO!A:B,2,0),"")</f>
        <v>ANALISTA QUALI IN</v>
      </c>
      <c r="H471" s="14">
        <f>IFERROR(VLOOKUP(C471,SRA!B:T,18,0),"")</f>
        <v>4656.5600000000004</v>
      </c>
      <c r="I471" s="14">
        <f>IFERROR(VLOOKUP(C471,SRA!B:T,19,0),"")</f>
        <v>0</v>
      </c>
      <c r="J471" s="14">
        <f>IFERROR(VLOOKUP(C471,JANEIRO!B:F,3,0),"")</f>
        <v>4656.5600000000004</v>
      </c>
      <c r="K471" s="14">
        <f t="shared" si="17"/>
        <v>1306.6800000000003</v>
      </c>
      <c r="L471" s="14">
        <f>IFERROR(VLOOKUP(C471,JANEIRO!B:H,7,0),"")</f>
        <v>3349.88</v>
      </c>
      <c r="M471" s="23"/>
    </row>
    <row r="472" spans="2:13">
      <c r="B472" s="22">
        <f t="shared" si="16"/>
        <v>464</v>
      </c>
      <c r="C472" s="22">
        <v>3156</v>
      </c>
      <c r="D472" s="40" t="s">
        <v>342</v>
      </c>
      <c r="E472" s="22" t="str">
        <f>IFERROR(VLOOKUP(C472,SRA!B:I,8,0),"")</f>
        <v>CLT</v>
      </c>
      <c r="F472" s="39" t="s">
        <v>610</v>
      </c>
      <c r="G472" s="22" t="str">
        <f>IFERROR(VLOOKUP(VLOOKUP(C472,SRA!B:F,5,0),FUNÇÃO!A:B,2,0),"")</f>
        <v>OP. DE PROD. IND.</v>
      </c>
      <c r="H472" s="14">
        <f>IFERROR(VLOOKUP(C472,SRA!B:T,18,0),"")</f>
        <v>1048.8800000000001</v>
      </c>
      <c r="I472" s="14">
        <f>IFERROR(VLOOKUP(C472,SRA!B:T,19,0),"")</f>
        <v>0</v>
      </c>
      <c r="J472" s="14">
        <f>IFERROR(VLOOKUP(C472,JANEIRO!B:F,3,0),"")</f>
        <v>1100</v>
      </c>
      <c r="K472" s="14">
        <f t="shared" si="17"/>
        <v>582.64</v>
      </c>
      <c r="L472" s="14">
        <f>IFERROR(VLOOKUP(C472,JANEIRO!B:H,7,0),"")</f>
        <v>517.36</v>
      </c>
      <c r="M472" s="23"/>
    </row>
    <row r="473" spans="2:13">
      <c r="B473" s="22">
        <f t="shared" si="16"/>
        <v>465</v>
      </c>
      <c r="C473" s="22">
        <v>3158</v>
      </c>
      <c r="D473" s="40" t="s">
        <v>343</v>
      </c>
      <c r="E473" s="22" t="str">
        <f>IFERROR(VLOOKUP(C473,SRA!B:I,8,0),"")</f>
        <v>CLT</v>
      </c>
      <c r="F473" s="39" t="s">
        <v>610</v>
      </c>
      <c r="G473" s="22" t="str">
        <f>IFERROR(VLOOKUP(VLOOKUP(C473,SRA!B:F,5,0),FUNÇÃO!A:B,2,0),"")</f>
        <v>FARMACEUTICO IND</v>
      </c>
      <c r="H473" s="14">
        <f>IFERROR(VLOOKUP(C473,SRA!B:T,18,0),"")</f>
        <v>4656.5600000000004</v>
      </c>
      <c r="I473" s="14">
        <f>IFERROR(VLOOKUP(C473,SRA!B:T,19,0),"")</f>
        <v>0</v>
      </c>
      <c r="J473" s="14">
        <f>IFERROR(VLOOKUP(C473,JANEIRO!B:F,3,0),"")</f>
        <v>10282.700000000001</v>
      </c>
      <c r="K473" s="14">
        <f t="shared" si="17"/>
        <v>1609.7300000000014</v>
      </c>
      <c r="L473" s="14">
        <f>IFERROR(VLOOKUP(C473,JANEIRO!B:H,7,0),"")</f>
        <v>8672.9699999999993</v>
      </c>
      <c r="M473" s="23"/>
    </row>
    <row r="474" spans="2:13">
      <c r="B474" s="22">
        <f t="shared" si="16"/>
        <v>466</v>
      </c>
      <c r="C474" s="22">
        <v>3159</v>
      </c>
      <c r="D474" s="40" t="s">
        <v>344</v>
      </c>
      <c r="E474" s="22" t="str">
        <f>IFERROR(VLOOKUP(C474,SRA!B:I,8,0),"")</f>
        <v>CLT</v>
      </c>
      <c r="F474" s="39" t="s">
        <v>610</v>
      </c>
      <c r="G474" s="22" t="str">
        <f>IFERROR(VLOOKUP(VLOOKUP(C474,SRA!B:F,5,0),FUNÇÃO!A:B,2,0),"")</f>
        <v>TEC.EM QUALIDADE</v>
      </c>
      <c r="H474" s="14">
        <f>IFERROR(VLOOKUP(C474,SRA!B:T,18,0),"")</f>
        <v>1537.47</v>
      </c>
      <c r="I474" s="14">
        <f>IFERROR(VLOOKUP(C474,SRA!B:T,19,0),"")</f>
        <v>0</v>
      </c>
      <c r="J474" s="14">
        <f>IFERROR(VLOOKUP(C474,JANEIRO!B:F,3,0),"")</f>
        <v>1537.47</v>
      </c>
      <c r="K474" s="14">
        <f t="shared" si="17"/>
        <v>168.08000000000015</v>
      </c>
      <c r="L474" s="14">
        <f>IFERROR(VLOOKUP(C474,JANEIRO!B:H,7,0),"")</f>
        <v>1369.3899999999999</v>
      </c>
      <c r="M474" s="23"/>
    </row>
    <row r="475" spans="2:13">
      <c r="B475" s="22">
        <f t="shared" si="16"/>
        <v>467</v>
      </c>
      <c r="C475" s="22">
        <v>3160</v>
      </c>
      <c r="D475" s="40" t="s">
        <v>345</v>
      </c>
      <c r="E475" s="22" t="str">
        <f>IFERROR(VLOOKUP(C475,SRA!B:I,8,0),"")</f>
        <v>CLT</v>
      </c>
      <c r="F475" s="39" t="s">
        <v>610</v>
      </c>
      <c r="G475" s="22" t="str">
        <f>IFERROR(VLOOKUP(VLOOKUP(C475,SRA!B:F,5,0),FUNÇÃO!A:B,2,0),"")</f>
        <v>TEC.EM QUALIDADE</v>
      </c>
      <c r="H475" s="14">
        <f>IFERROR(VLOOKUP(C475,SRA!B:T,18,0),"")</f>
        <v>1537.47</v>
      </c>
      <c r="I475" s="14">
        <f>IFERROR(VLOOKUP(C475,SRA!B:T,19,0),"")</f>
        <v>0</v>
      </c>
      <c r="J475" s="14">
        <f>IFERROR(VLOOKUP(C475,JANEIRO!B:F,3,0),"")</f>
        <v>1537.47</v>
      </c>
      <c r="K475" s="14">
        <f t="shared" si="17"/>
        <v>568.87</v>
      </c>
      <c r="L475" s="14">
        <f>IFERROR(VLOOKUP(C475,JANEIRO!B:H,7,0),"")</f>
        <v>968.6</v>
      </c>
      <c r="M475" s="23"/>
    </row>
    <row r="476" spans="2:13">
      <c r="B476" s="22">
        <f t="shared" si="16"/>
        <v>468</v>
      </c>
      <c r="C476" s="22">
        <v>3164</v>
      </c>
      <c r="D476" s="40" t="s">
        <v>346</v>
      </c>
      <c r="E476" s="22" t="str">
        <f>IFERROR(VLOOKUP(C476,SRA!B:I,8,0),"")</f>
        <v>CLT</v>
      </c>
      <c r="F476" s="39" t="s">
        <v>610</v>
      </c>
      <c r="G476" s="22" t="str">
        <f>IFERROR(VLOOKUP(VLOOKUP(C476,SRA!B:F,5,0),FUNÇÃO!A:B,2,0),"")</f>
        <v>TEC.EM QUALIDADE</v>
      </c>
      <c r="H476" s="14">
        <f>IFERROR(VLOOKUP(C476,SRA!B:T,18,0),"")</f>
        <v>1537.47</v>
      </c>
      <c r="I476" s="14">
        <f>IFERROR(VLOOKUP(C476,SRA!B:T,19,0),"")</f>
        <v>0</v>
      </c>
      <c r="J476" s="14">
        <f>IFERROR(VLOOKUP(C476,JANEIRO!B:F,3,0),"")</f>
        <v>1537.47</v>
      </c>
      <c r="K476" s="14">
        <f t="shared" si="17"/>
        <v>219.62999999999988</v>
      </c>
      <c r="L476" s="14">
        <f>IFERROR(VLOOKUP(C476,JANEIRO!B:H,7,0),"")</f>
        <v>1317.8400000000001</v>
      </c>
      <c r="M476" s="23"/>
    </row>
    <row r="477" spans="2:13">
      <c r="B477" s="22">
        <f t="shared" si="16"/>
        <v>469</v>
      </c>
      <c r="C477" s="22">
        <v>3165</v>
      </c>
      <c r="D477" s="40" t="s">
        <v>347</v>
      </c>
      <c r="E477" s="22" t="str">
        <f>IFERROR(VLOOKUP(C477,SRA!B:I,8,0),"")</f>
        <v>CLT</v>
      </c>
      <c r="F477" s="39" t="s">
        <v>610</v>
      </c>
      <c r="G477" s="22" t="str">
        <f>IFERROR(VLOOKUP(VLOOKUP(C477,SRA!B:F,5,0),FUNÇÃO!A:B,2,0),"")</f>
        <v>TEC.EM QUALIDADE</v>
      </c>
      <c r="H477" s="14">
        <f>IFERROR(VLOOKUP(C477,SRA!B:T,18,0),"")</f>
        <v>1537.47</v>
      </c>
      <c r="I477" s="14">
        <f>IFERROR(VLOOKUP(C477,SRA!B:T,19,0),"")</f>
        <v>0</v>
      </c>
      <c r="J477" s="14">
        <f>IFERROR(VLOOKUP(C477,JANEIRO!B:F,3,0),"")</f>
        <v>1909.38</v>
      </c>
      <c r="K477" s="14">
        <f t="shared" si="17"/>
        <v>820.68000000000006</v>
      </c>
      <c r="L477" s="14">
        <f>IFERROR(VLOOKUP(C477,JANEIRO!B:H,7,0),"")</f>
        <v>1088.7</v>
      </c>
      <c r="M477" s="23"/>
    </row>
    <row r="478" spans="2:13">
      <c r="B478" s="22">
        <f t="shared" si="16"/>
        <v>470</v>
      </c>
      <c r="C478" s="22">
        <v>3167</v>
      </c>
      <c r="D478" s="40" t="s">
        <v>348</v>
      </c>
      <c r="E478" s="22" t="str">
        <f>IFERROR(VLOOKUP(C478,SRA!B:I,8,0),"")</f>
        <v>CLT</v>
      </c>
      <c r="F478" s="39" t="s">
        <v>610</v>
      </c>
      <c r="G478" s="22" t="str">
        <f>IFERROR(VLOOKUP(VLOOKUP(C478,SRA!B:F,5,0),FUNÇÃO!A:B,2,0),"")</f>
        <v>FARMACEUTICO IND</v>
      </c>
      <c r="H478" s="14">
        <f>IFERROR(VLOOKUP(C478,SRA!B:T,18,0),"")</f>
        <v>4656.5600000000004</v>
      </c>
      <c r="I478" s="14">
        <f>IFERROR(VLOOKUP(C478,SRA!B:T,19,0),"")</f>
        <v>1993.92</v>
      </c>
      <c r="J478" s="14">
        <f>IFERROR(VLOOKUP(C478,JANEIRO!B:F,3,0),"")</f>
        <v>6650.59</v>
      </c>
      <c r="K478" s="14">
        <f t="shared" si="17"/>
        <v>1540.33</v>
      </c>
      <c r="L478" s="14">
        <f>IFERROR(VLOOKUP(C478,JANEIRO!B:H,7,0),"")</f>
        <v>5110.26</v>
      </c>
      <c r="M478" s="23"/>
    </row>
    <row r="479" spans="2:13">
      <c r="B479" s="22">
        <f t="shared" si="16"/>
        <v>471</v>
      </c>
      <c r="C479" s="22">
        <v>3169</v>
      </c>
      <c r="D479" s="40" t="s">
        <v>349</v>
      </c>
      <c r="E479" s="22" t="str">
        <f>IFERROR(VLOOKUP(C479,SRA!B:I,8,0),"")</f>
        <v>CLT</v>
      </c>
      <c r="F479" s="39" t="s">
        <v>610</v>
      </c>
      <c r="G479" s="22" t="str">
        <f>IFERROR(VLOOKUP(VLOOKUP(C479,SRA!B:F,5,0),FUNÇÃO!A:B,2,0),"")</f>
        <v>OP. DE PROD. IND.</v>
      </c>
      <c r="H479" s="14">
        <f>IFERROR(VLOOKUP(C479,SRA!B:T,18,0),"")</f>
        <v>1048.8800000000001</v>
      </c>
      <c r="I479" s="14">
        <f>IFERROR(VLOOKUP(C479,SRA!B:T,19,0),"")</f>
        <v>0</v>
      </c>
      <c r="J479" s="14">
        <f>IFERROR(VLOOKUP(C479,JANEIRO!B:F,3,0),"")</f>
        <v>1167.03</v>
      </c>
      <c r="K479" s="14">
        <f t="shared" si="17"/>
        <v>213.01999999999998</v>
      </c>
      <c r="L479" s="14">
        <f>IFERROR(VLOOKUP(C479,JANEIRO!B:H,7,0),"")</f>
        <v>954.01</v>
      </c>
      <c r="M479" s="23"/>
    </row>
    <row r="480" spans="2:13">
      <c r="B480" s="22">
        <f t="shared" si="16"/>
        <v>472</v>
      </c>
      <c r="C480" s="22">
        <v>3171</v>
      </c>
      <c r="D480" s="40" t="s">
        <v>350</v>
      </c>
      <c r="E480" s="22" t="str">
        <f>IFERROR(VLOOKUP(C480,SRA!B:I,8,0),"")</f>
        <v>CLT</v>
      </c>
      <c r="F480" s="39" t="s">
        <v>610</v>
      </c>
      <c r="G480" s="22" t="str">
        <f>IFERROR(VLOOKUP(VLOOKUP(C480,SRA!B:F,5,0),FUNÇÃO!A:B,2,0),"")</f>
        <v>TEC.EM QUALIDADE</v>
      </c>
      <c r="H480" s="14">
        <f>IFERROR(VLOOKUP(C480,SRA!B:T,18,0),"")</f>
        <v>1537.47</v>
      </c>
      <c r="I480" s="14">
        <f>IFERROR(VLOOKUP(C480,SRA!B:T,19,0),"")</f>
        <v>0</v>
      </c>
      <c r="J480" s="14">
        <f>IFERROR(VLOOKUP(C480,JANEIRO!B:F,3,0),"")</f>
        <v>2426.4299999999998</v>
      </c>
      <c r="K480" s="14">
        <f t="shared" si="17"/>
        <v>583.97999999999979</v>
      </c>
      <c r="L480" s="14">
        <f>IFERROR(VLOOKUP(C480,JANEIRO!B:H,7,0),"")</f>
        <v>1842.45</v>
      </c>
      <c r="M480" s="23"/>
    </row>
    <row r="481" spans="2:13">
      <c r="B481" s="22">
        <f t="shared" si="16"/>
        <v>473</v>
      </c>
      <c r="C481" s="22">
        <v>3172</v>
      </c>
      <c r="D481" s="40" t="s">
        <v>351</v>
      </c>
      <c r="E481" s="22" t="str">
        <f>IFERROR(VLOOKUP(C481,SRA!B:I,8,0),"")</f>
        <v>CLT</v>
      </c>
      <c r="F481" s="39" t="s">
        <v>610</v>
      </c>
      <c r="G481" s="22" t="str">
        <f>IFERROR(VLOOKUP(VLOOKUP(C481,SRA!B:F,5,0),FUNÇÃO!A:B,2,0),"")</f>
        <v>OP. DE PROD. IND.</v>
      </c>
      <c r="H481" s="14">
        <f>IFERROR(VLOOKUP(C481,SRA!B:T,18,0),"")</f>
        <v>1048.8800000000001</v>
      </c>
      <c r="I481" s="14">
        <f>IFERROR(VLOOKUP(C481,SRA!B:T,19,0),"")</f>
        <v>0</v>
      </c>
      <c r="J481" s="14">
        <f>IFERROR(VLOOKUP(C481,JANEIRO!B:F,3,0),"")</f>
        <v>1100</v>
      </c>
      <c r="K481" s="14">
        <f t="shared" si="17"/>
        <v>224.68999999999994</v>
      </c>
      <c r="L481" s="14">
        <f>IFERROR(VLOOKUP(C481,JANEIRO!B:H,7,0),"")</f>
        <v>875.31000000000006</v>
      </c>
      <c r="M481" s="23"/>
    </row>
    <row r="482" spans="2:13">
      <c r="B482" s="22">
        <f t="shared" si="16"/>
        <v>474</v>
      </c>
      <c r="C482" s="22">
        <v>3175</v>
      </c>
      <c r="D482" s="40" t="s">
        <v>352</v>
      </c>
      <c r="E482" s="22" t="str">
        <f>IFERROR(VLOOKUP(C482,SRA!B:I,8,0),"")</f>
        <v>CLT</v>
      </c>
      <c r="F482" s="39" t="s">
        <v>610</v>
      </c>
      <c r="G482" s="22" t="str">
        <f>IFERROR(VLOOKUP(VLOOKUP(C482,SRA!B:F,5,0),FUNÇÃO!A:B,2,0),"")</f>
        <v>FARMACEUTICO IND</v>
      </c>
      <c r="H482" s="14">
        <f>IFERROR(VLOOKUP(C482,SRA!B:T,18,0),"")</f>
        <v>4656.5600000000004</v>
      </c>
      <c r="I482" s="14">
        <f>IFERROR(VLOOKUP(C482,SRA!B:T,19,0),"")</f>
        <v>1993.92</v>
      </c>
      <c r="J482" s="14">
        <f>IFERROR(VLOOKUP(C482,JANEIRO!B:F,3,0),"")</f>
        <v>13942.95</v>
      </c>
      <c r="K482" s="14">
        <f t="shared" si="17"/>
        <v>2895.3600000000006</v>
      </c>
      <c r="L482" s="14">
        <f>IFERROR(VLOOKUP(C482,JANEIRO!B:H,7,0),"")</f>
        <v>11047.59</v>
      </c>
      <c r="M482" s="23"/>
    </row>
    <row r="483" spans="2:13">
      <c r="B483" s="22">
        <f t="shared" si="16"/>
        <v>475</v>
      </c>
      <c r="C483" s="22">
        <v>3177</v>
      </c>
      <c r="D483" s="40" t="s">
        <v>353</v>
      </c>
      <c r="E483" s="22" t="str">
        <f>IFERROR(VLOOKUP(C483,SRA!B:I,8,0),"")</f>
        <v>CLT</v>
      </c>
      <c r="F483" s="39" t="s">
        <v>610</v>
      </c>
      <c r="G483" s="22" t="str">
        <f>IFERROR(VLOOKUP(VLOOKUP(C483,SRA!B:F,5,0),FUNÇÃO!A:B,2,0),"")</f>
        <v>ANALISTA QUALI IN</v>
      </c>
      <c r="H483" s="14">
        <f>IFERROR(VLOOKUP(C483,SRA!B:T,18,0),"")</f>
        <v>4656.5600000000004</v>
      </c>
      <c r="I483" s="14">
        <f>IFERROR(VLOOKUP(C483,SRA!B:T,19,0),"")</f>
        <v>1993.92</v>
      </c>
      <c r="J483" s="14">
        <f>IFERROR(VLOOKUP(C483,JANEIRO!B:F,3,0),"")</f>
        <v>4656.5600000000004</v>
      </c>
      <c r="K483" s="14">
        <f t="shared" si="17"/>
        <v>939.42000000000053</v>
      </c>
      <c r="L483" s="14">
        <f>IFERROR(VLOOKUP(C483,JANEIRO!B:H,7,0),"")</f>
        <v>3717.14</v>
      </c>
      <c r="M483" s="23"/>
    </row>
    <row r="484" spans="2:13">
      <c r="B484" s="22">
        <f t="shared" si="16"/>
        <v>476</v>
      </c>
      <c r="C484" s="22">
        <v>3178</v>
      </c>
      <c r="D484" s="40" t="s">
        <v>354</v>
      </c>
      <c r="E484" s="22" t="str">
        <f>IFERROR(VLOOKUP(C484,SRA!B:I,8,0),"")</f>
        <v>CLT</v>
      </c>
      <c r="F484" s="39" t="s">
        <v>610</v>
      </c>
      <c r="G484" s="22" t="str">
        <f>IFERROR(VLOOKUP(VLOOKUP(C484,SRA!B:F,5,0),FUNÇÃO!A:B,2,0),"")</f>
        <v>ANALISTA QUALI IN</v>
      </c>
      <c r="H484" s="14">
        <f>IFERROR(VLOOKUP(C484,SRA!B:T,18,0),"")</f>
        <v>4656.5600000000004</v>
      </c>
      <c r="I484" s="14">
        <f>IFERROR(VLOOKUP(C484,SRA!B:T,19,0),"")</f>
        <v>1993.92</v>
      </c>
      <c r="J484" s="14">
        <f>IFERROR(VLOOKUP(C484,JANEIRO!B:F,3,0),"")</f>
        <v>9404.68</v>
      </c>
      <c r="K484" s="14">
        <f t="shared" si="17"/>
        <v>2452.7400000000007</v>
      </c>
      <c r="L484" s="14">
        <f>IFERROR(VLOOKUP(C484,JANEIRO!B:H,7,0),"")</f>
        <v>6951.94</v>
      </c>
      <c r="M484" s="23"/>
    </row>
    <row r="485" spans="2:13">
      <c r="B485" s="22">
        <f t="shared" si="16"/>
        <v>477</v>
      </c>
      <c r="C485" s="22">
        <v>3180</v>
      </c>
      <c r="D485" s="40" t="s">
        <v>355</v>
      </c>
      <c r="E485" s="22" t="str">
        <f>IFERROR(VLOOKUP(C485,SRA!B:I,8,0),"")</f>
        <v>CLT</v>
      </c>
      <c r="F485" s="39" t="s">
        <v>610</v>
      </c>
      <c r="G485" s="22" t="str">
        <f>IFERROR(VLOOKUP(VLOOKUP(C485,SRA!B:F,5,0),FUNÇÃO!A:B,2,0),"")</f>
        <v>ANALISTA QUALI IN</v>
      </c>
      <c r="H485" s="14">
        <f>IFERROR(VLOOKUP(C485,SRA!B:T,18,0),"")</f>
        <v>4656.5600000000004</v>
      </c>
      <c r="I485" s="14">
        <f>IFERROR(VLOOKUP(C485,SRA!B:T,19,0),"")</f>
        <v>1993.92</v>
      </c>
      <c r="J485" s="14">
        <f>IFERROR(VLOOKUP(C485,JANEIRO!B:F,3,0),"")</f>
        <v>6652.72</v>
      </c>
      <c r="K485" s="14">
        <f t="shared" si="17"/>
        <v>1760.04</v>
      </c>
      <c r="L485" s="14">
        <f>IFERROR(VLOOKUP(C485,JANEIRO!B:H,7,0),"")</f>
        <v>4892.68</v>
      </c>
      <c r="M485" s="23"/>
    </row>
    <row r="486" spans="2:13">
      <c r="B486" s="22">
        <f t="shared" si="16"/>
        <v>478</v>
      </c>
      <c r="C486" s="22">
        <v>3182</v>
      </c>
      <c r="D486" s="40" t="s">
        <v>356</v>
      </c>
      <c r="E486" s="22" t="str">
        <f>IFERROR(VLOOKUP(C486,SRA!B:I,8,0),"")</f>
        <v>CLT</v>
      </c>
      <c r="F486" s="39" t="s">
        <v>610</v>
      </c>
      <c r="G486" s="22" t="str">
        <f>IFERROR(VLOOKUP(VLOOKUP(C486,SRA!B:F,5,0),FUNÇÃO!A:B,2,0),"")</f>
        <v>TEC.EM QUALIDADE</v>
      </c>
      <c r="H486" s="14">
        <f>IFERROR(VLOOKUP(C486,SRA!B:T,18,0),"")</f>
        <v>1537.47</v>
      </c>
      <c r="I486" s="14">
        <f>IFERROR(VLOOKUP(C486,SRA!B:T,19,0),"")</f>
        <v>0</v>
      </c>
      <c r="J486" s="14">
        <f>IFERROR(VLOOKUP(C486,JANEIRO!B:F,3,0),"")</f>
        <v>3075.11</v>
      </c>
      <c r="K486" s="14">
        <f t="shared" si="17"/>
        <v>619.50000000000045</v>
      </c>
      <c r="L486" s="14">
        <f>IFERROR(VLOOKUP(C486,JANEIRO!B:H,7,0),"")</f>
        <v>2455.6099999999997</v>
      </c>
      <c r="M486" s="23"/>
    </row>
    <row r="487" spans="2:13">
      <c r="B487" s="22">
        <f t="shared" si="16"/>
        <v>479</v>
      </c>
      <c r="C487" s="22">
        <v>3183</v>
      </c>
      <c r="D487" s="40" t="s">
        <v>357</v>
      </c>
      <c r="E487" s="22" t="str">
        <f>IFERROR(VLOOKUP(C487,SRA!B:I,8,0),"")</f>
        <v>CLT</v>
      </c>
      <c r="F487" s="39" t="s">
        <v>610</v>
      </c>
      <c r="G487" s="22" t="str">
        <f>IFERROR(VLOOKUP(VLOOKUP(C487,SRA!B:F,5,0),FUNÇÃO!A:B,2,0),"")</f>
        <v>TEC. EM ENF. DO T</v>
      </c>
      <c r="H487" s="14">
        <f>IFERROR(VLOOKUP(C487,SRA!B:T,18,0),"")</f>
        <v>1537.47</v>
      </c>
      <c r="I487" s="14">
        <f>IFERROR(VLOOKUP(C487,SRA!B:T,19,0),"")</f>
        <v>0</v>
      </c>
      <c r="J487" s="14">
        <f>IFERROR(VLOOKUP(C487,JANEIRO!B:F,3,0),"")</f>
        <v>1909.16</v>
      </c>
      <c r="K487" s="14">
        <f t="shared" si="17"/>
        <v>428.75000000000023</v>
      </c>
      <c r="L487" s="14">
        <f>IFERROR(VLOOKUP(C487,JANEIRO!B:H,7,0),"")</f>
        <v>1480.4099999999999</v>
      </c>
      <c r="M487" s="23"/>
    </row>
    <row r="488" spans="2:13">
      <c r="B488" s="22">
        <f t="shared" si="16"/>
        <v>480</v>
      </c>
      <c r="C488" s="22">
        <v>3194</v>
      </c>
      <c r="D488" s="40" t="s">
        <v>358</v>
      </c>
      <c r="E488" s="22" t="str">
        <f>IFERROR(VLOOKUP(C488,SRA!B:I,8,0),"")</f>
        <v>CLT</v>
      </c>
      <c r="F488" s="39" t="s">
        <v>610</v>
      </c>
      <c r="G488" s="22" t="str">
        <f>IFERROR(VLOOKUP(VLOOKUP(C488,SRA!B:F,5,0),FUNÇÃO!A:B,2,0),"")</f>
        <v>ANA GESTAO AMBIEN</v>
      </c>
      <c r="H488" s="14">
        <f>IFERROR(VLOOKUP(C488,SRA!B:T,18,0),"")</f>
        <v>2675.02</v>
      </c>
      <c r="I488" s="14">
        <f>IFERROR(VLOOKUP(C488,SRA!B:T,19,0),"")</f>
        <v>5739.47</v>
      </c>
      <c r="J488" s="14">
        <f>IFERROR(VLOOKUP(C488,JANEIRO!B:F,3,0),"")</f>
        <v>8955.09</v>
      </c>
      <c r="K488" s="14">
        <f t="shared" si="17"/>
        <v>3604.49</v>
      </c>
      <c r="L488" s="14">
        <f>IFERROR(VLOOKUP(C488,JANEIRO!B:H,7,0),"")</f>
        <v>5350.6</v>
      </c>
      <c r="M488" s="23"/>
    </row>
    <row r="489" spans="2:13">
      <c r="B489" s="22">
        <f t="shared" si="16"/>
        <v>481</v>
      </c>
      <c r="C489" s="22">
        <v>3228</v>
      </c>
      <c r="D489" s="40" t="s">
        <v>491</v>
      </c>
      <c r="E489" s="22" t="str">
        <f>IFERROR(VLOOKUP(C489,SRA!B:I,8,0),"")</f>
        <v>CLT</v>
      </c>
      <c r="F489" s="39" t="s">
        <v>610</v>
      </c>
      <c r="G489" s="22" t="str">
        <f>IFERROR(VLOOKUP(VLOOKUP(C489,SRA!B:F,5,0),FUNÇÃO!A:B,2,0),"")</f>
        <v>TEC. EM ADM. E VE</v>
      </c>
      <c r="H489" s="14">
        <f>IFERROR(VLOOKUP(C489,SRA!B:T,18,0),"")</f>
        <v>1537.47</v>
      </c>
      <c r="I489" s="14">
        <f>IFERROR(VLOOKUP(C489,SRA!B:T,19,0),"")</f>
        <v>174.95</v>
      </c>
      <c r="J489" s="14">
        <f>IFERROR(VLOOKUP(C489,JANEIRO!B:F,3,0),"")</f>
        <v>1537.47</v>
      </c>
      <c r="K489" s="14">
        <f t="shared" si="17"/>
        <v>285.39999999999986</v>
      </c>
      <c r="L489" s="14">
        <f>IFERROR(VLOOKUP(C489,JANEIRO!B:H,7,0),"")</f>
        <v>1252.0700000000002</v>
      </c>
      <c r="M489" s="23"/>
    </row>
    <row r="490" spans="2:13">
      <c r="B490" s="22">
        <f t="shared" si="16"/>
        <v>482</v>
      </c>
      <c r="C490" s="22">
        <v>3229</v>
      </c>
      <c r="D490" s="40" t="s">
        <v>365</v>
      </c>
      <c r="E490" s="22" t="str">
        <f>IFERROR(VLOOKUP(C490,SRA!B:I,8,0),"")</f>
        <v>CLT</v>
      </c>
      <c r="F490" s="39" t="s">
        <v>610</v>
      </c>
      <c r="G490" s="22" t="str">
        <f>IFERROR(VLOOKUP(VLOOKUP(C490,SRA!B:F,5,0),FUNÇÃO!A:B,2,0),"")</f>
        <v>TEC EM UTI CALDEI</v>
      </c>
      <c r="H490" s="14">
        <f>IFERROR(VLOOKUP(C490,SRA!B:T,18,0),"")</f>
        <v>1537.47</v>
      </c>
      <c r="I490" s="14">
        <f>IFERROR(VLOOKUP(C490,SRA!B:T,19,0),"")</f>
        <v>0</v>
      </c>
      <c r="J490" s="14">
        <f>IFERROR(VLOOKUP(C490,JANEIRO!B:F,3,0),"")</f>
        <v>1537.47</v>
      </c>
      <c r="K490" s="14">
        <f t="shared" si="17"/>
        <v>643.49</v>
      </c>
      <c r="L490" s="14">
        <f>IFERROR(VLOOKUP(C490,JANEIRO!B:H,7,0),"")</f>
        <v>893.98</v>
      </c>
      <c r="M490" s="23"/>
    </row>
    <row r="491" spans="2:13">
      <c r="B491" s="22">
        <f t="shared" si="16"/>
        <v>483</v>
      </c>
      <c r="C491" s="22">
        <v>3232</v>
      </c>
      <c r="D491" s="40" t="s">
        <v>366</v>
      </c>
      <c r="E491" s="22" t="str">
        <f>IFERROR(VLOOKUP(C491,SRA!B:I,8,0),"")</f>
        <v>CLT</v>
      </c>
      <c r="F491" s="39" t="s">
        <v>628</v>
      </c>
      <c r="G491" s="22" t="str">
        <f>IFERROR(VLOOKUP(VLOOKUP(C491,SRA!B:F,5,0),FUNÇÃO!A:B,2,0),"")</f>
        <v>TEC EM UTI CALDEI</v>
      </c>
      <c r="H491" s="14">
        <f>IFERROR(VLOOKUP(C491,SRA!B:T,18,0),"")</f>
        <v>1537.47</v>
      </c>
      <c r="I491" s="14">
        <f>IFERROR(VLOOKUP(C491,SRA!B:T,19,0),"")</f>
        <v>0</v>
      </c>
      <c r="J491" s="14">
        <f>IFERROR(VLOOKUP(C491,JANEIRO!B:F,3,0),"")</f>
        <v>2191.2800000000002</v>
      </c>
      <c r="K491" s="14">
        <f t="shared" si="17"/>
        <v>2134.5600000000004</v>
      </c>
      <c r="L491" s="14">
        <f>IFERROR(VLOOKUP(C491,JANEIRO!B:H,7,0),"")</f>
        <v>56.72</v>
      </c>
      <c r="M491" s="23"/>
    </row>
    <row r="492" spans="2:13">
      <c r="B492" s="22">
        <f t="shared" si="16"/>
        <v>484</v>
      </c>
      <c r="C492" s="22">
        <v>3233</v>
      </c>
      <c r="D492" s="40" t="s">
        <v>367</v>
      </c>
      <c r="E492" s="22" t="str">
        <f>IFERROR(VLOOKUP(C492,SRA!B:I,8,0),"")</f>
        <v>CLT</v>
      </c>
      <c r="F492" s="39" t="s">
        <v>611</v>
      </c>
      <c r="G492" s="22" t="str">
        <f>IFERROR(VLOOKUP(VLOOKUP(C492,SRA!B:F,5,0),FUNÇÃO!A:B,2,0),"")</f>
        <v>TEC.EM MAN. ELE.</v>
      </c>
      <c r="H492" s="14">
        <f>IFERROR(VLOOKUP(C492,SRA!B:T,18,0),"")</f>
        <v>1537.47</v>
      </c>
      <c r="I492" s="14">
        <f>IFERROR(VLOOKUP(C492,SRA!B:T,19,0),"")</f>
        <v>0</v>
      </c>
      <c r="J492" s="14">
        <f>IFERROR(VLOOKUP(C492,JANEIRO!B:F,3,0),"")</f>
        <v>1299.8399999999999</v>
      </c>
      <c r="K492" s="14">
        <f t="shared" si="17"/>
        <v>1299.8399999999999</v>
      </c>
      <c r="L492" s="14">
        <f>IFERROR(VLOOKUP(C492,JANEIRO!B:H,7,0),"")</f>
        <v>0</v>
      </c>
      <c r="M492" s="23"/>
    </row>
    <row r="493" spans="2:13">
      <c r="B493" s="22">
        <f t="shared" si="16"/>
        <v>485</v>
      </c>
      <c r="C493" s="22">
        <v>3234</v>
      </c>
      <c r="D493" s="40" t="s">
        <v>368</v>
      </c>
      <c r="E493" s="22" t="str">
        <f>IFERROR(VLOOKUP(C493,SRA!B:I,8,0),"")</f>
        <v>CLT</v>
      </c>
      <c r="F493" s="39" t="s">
        <v>628</v>
      </c>
      <c r="G493" s="22" t="str">
        <f>IFERROR(VLOOKUP(VLOOKUP(C493,SRA!B:F,5,0),FUNÇÃO!A:B,2,0),"")</f>
        <v>ANA MANUT ELET IN</v>
      </c>
      <c r="H493" s="14">
        <f>IFERROR(VLOOKUP(C493,SRA!B:T,18,0),"")</f>
        <v>2675.02</v>
      </c>
      <c r="I493" s="14">
        <f>IFERROR(VLOOKUP(C493,SRA!B:T,19,0),"")</f>
        <v>1993.92</v>
      </c>
      <c r="J493" s="14">
        <f>IFERROR(VLOOKUP(C493,JANEIRO!B:F,3,0),"")</f>
        <v>9799.57</v>
      </c>
      <c r="K493" s="14">
        <f t="shared" si="17"/>
        <v>8287.2199999999993</v>
      </c>
      <c r="L493" s="14">
        <f>IFERROR(VLOOKUP(C493,JANEIRO!B:H,7,0),"")</f>
        <v>1512.35</v>
      </c>
      <c r="M493" s="23"/>
    </row>
    <row r="494" spans="2:13">
      <c r="B494" s="22">
        <f t="shared" si="16"/>
        <v>486</v>
      </c>
      <c r="C494" s="22">
        <v>3237</v>
      </c>
      <c r="D494" s="40" t="s">
        <v>369</v>
      </c>
      <c r="E494" s="22" t="str">
        <f>IFERROR(VLOOKUP(C494,SRA!B:I,8,0),"")</f>
        <v>CLT</v>
      </c>
      <c r="F494" s="39" t="s">
        <v>610</v>
      </c>
      <c r="G494" s="22" t="str">
        <f>IFERROR(VLOOKUP(VLOOKUP(C494,SRA!B:F,5,0),FUNÇÃO!A:B,2,0),"")</f>
        <v>TEC.EM MAN. MEC.</v>
      </c>
      <c r="H494" s="14">
        <f>IFERROR(VLOOKUP(C494,SRA!B:T,18,0),"")</f>
        <v>1537.47</v>
      </c>
      <c r="I494" s="14">
        <f>IFERROR(VLOOKUP(C494,SRA!B:T,19,0),"")</f>
        <v>0</v>
      </c>
      <c r="J494" s="14">
        <f>IFERROR(VLOOKUP(C494,JANEIRO!B:F,3,0),"")</f>
        <v>1687.81</v>
      </c>
      <c r="K494" s="14">
        <f t="shared" si="17"/>
        <v>313.61999999999989</v>
      </c>
      <c r="L494" s="14">
        <f>IFERROR(VLOOKUP(C494,JANEIRO!B:H,7,0),"")</f>
        <v>1374.19</v>
      </c>
      <c r="M494" s="23"/>
    </row>
    <row r="495" spans="2:13">
      <c r="B495" s="22">
        <f t="shared" si="16"/>
        <v>487</v>
      </c>
      <c r="C495" s="22">
        <v>3241</v>
      </c>
      <c r="D495" s="40" t="s">
        <v>370</v>
      </c>
      <c r="E495" s="22" t="str">
        <f>IFERROR(VLOOKUP(C495,SRA!B:I,8,0),"")</f>
        <v>CLT</v>
      </c>
      <c r="F495" s="39" t="s">
        <v>610</v>
      </c>
      <c r="G495" s="22" t="str">
        <f>IFERROR(VLOOKUP(VLOOKUP(C495,SRA!B:F,5,0),FUNÇÃO!A:B,2,0),"")</f>
        <v>TEC EM UTI CALDEI</v>
      </c>
      <c r="H495" s="14">
        <f>IFERROR(VLOOKUP(C495,SRA!B:T,18,0),"")</f>
        <v>1537.47</v>
      </c>
      <c r="I495" s="14">
        <f>IFERROR(VLOOKUP(C495,SRA!B:T,19,0),"")</f>
        <v>0</v>
      </c>
      <c r="J495" s="14">
        <f>IFERROR(VLOOKUP(C495,JANEIRO!B:F,3,0),"")</f>
        <v>1537.47</v>
      </c>
      <c r="K495" s="14">
        <f t="shared" si="17"/>
        <v>438.83000000000015</v>
      </c>
      <c r="L495" s="14">
        <f>IFERROR(VLOOKUP(C495,JANEIRO!B:H,7,0),"")</f>
        <v>1098.6399999999999</v>
      </c>
      <c r="M495" s="23"/>
    </row>
    <row r="496" spans="2:13">
      <c r="B496" s="22">
        <f t="shared" si="16"/>
        <v>488</v>
      </c>
      <c r="C496" s="22">
        <v>3242</v>
      </c>
      <c r="D496" s="40" t="s">
        <v>371</v>
      </c>
      <c r="E496" s="22" t="str">
        <f>IFERROR(VLOOKUP(C496,SRA!B:I,8,0),"")</f>
        <v>CLT</v>
      </c>
      <c r="F496" s="39" t="s">
        <v>610</v>
      </c>
      <c r="G496" s="22" t="str">
        <f>IFERROR(VLOOKUP(VLOOKUP(C496,SRA!B:F,5,0),FUNÇÃO!A:B,2,0),"")</f>
        <v>TEC EM UTI CALDEI</v>
      </c>
      <c r="H496" s="14">
        <f>IFERROR(VLOOKUP(C496,SRA!B:T,18,0),"")</f>
        <v>1537.47</v>
      </c>
      <c r="I496" s="14">
        <f>IFERROR(VLOOKUP(C496,SRA!B:T,19,0),"")</f>
        <v>0</v>
      </c>
      <c r="J496" s="14">
        <f>IFERROR(VLOOKUP(C496,JANEIRO!B:F,3,0),"")</f>
        <v>1537.47</v>
      </c>
      <c r="K496" s="14">
        <f t="shared" si="17"/>
        <v>201.83999999999992</v>
      </c>
      <c r="L496" s="14">
        <f>IFERROR(VLOOKUP(C496,JANEIRO!B:H,7,0),"")</f>
        <v>1335.63</v>
      </c>
      <c r="M496" s="23"/>
    </row>
    <row r="497" spans="2:13">
      <c r="B497" s="22">
        <f t="shared" si="16"/>
        <v>489</v>
      </c>
      <c r="C497" s="22">
        <v>3281</v>
      </c>
      <c r="D497" s="40" t="s">
        <v>383</v>
      </c>
      <c r="E497" s="22" t="str">
        <f>IFERROR(VLOOKUP(C497,SRA!B:I,8,0),"")</f>
        <v>CLT</v>
      </c>
      <c r="F497" s="39" t="s">
        <v>610</v>
      </c>
      <c r="G497" s="22" t="str">
        <f>IFERROR(VLOOKUP(VLOOKUP(C497,SRA!B:F,5,0),FUNÇÃO!A:B,2,0),"")</f>
        <v>TEC.EM MAN. ELE.</v>
      </c>
      <c r="H497" s="14">
        <f>IFERROR(VLOOKUP(C497,SRA!B:T,18,0),"")</f>
        <v>1537.47</v>
      </c>
      <c r="I497" s="14">
        <f>IFERROR(VLOOKUP(C497,SRA!B:T,19,0),"")</f>
        <v>0</v>
      </c>
      <c r="J497" s="14">
        <f>IFERROR(VLOOKUP(C497,JANEIRO!B:F,3,0),"")</f>
        <v>2710.31</v>
      </c>
      <c r="K497" s="14">
        <f t="shared" si="17"/>
        <v>545.57000000000016</v>
      </c>
      <c r="L497" s="14">
        <f>IFERROR(VLOOKUP(C497,JANEIRO!B:H,7,0),"")</f>
        <v>2164.7399999999998</v>
      </c>
      <c r="M497" s="23"/>
    </row>
    <row r="498" spans="2:13">
      <c r="B498" s="22">
        <f t="shared" si="16"/>
        <v>490</v>
      </c>
      <c r="C498" s="22">
        <v>3317</v>
      </c>
      <c r="D498" s="40" t="s">
        <v>392</v>
      </c>
      <c r="E498" s="22" t="str">
        <f>IFERROR(VLOOKUP(C498,SRA!B:I,8,0),"")</f>
        <v>CLT</v>
      </c>
      <c r="F498" s="39" t="s">
        <v>610</v>
      </c>
      <c r="G498" s="22" t="str">
        <f>IFERROR(VLOOKUP(VLOOKUP(C498,SRA!B:F,5,0),FUNÇÃO!A:B,2,0),"")</f>
        <v>TEC. CONTABIL</v>
      </c>
      <c r="H498" s="14">
        <f>IFERROR(VLOOKUP(C498,SRA!B:T,18,0),"")</f>
        <v>1537.49</v>
      </c>
      <c r="I498" s="14">
        <f>IFERROR(VLOOKUP(C498,SRA!B:T,19,0),"")</f>
        <v>0</v>
      </c>
      <c r="J498" s="14">
        <f>IFERROR(VLOOKUP(C498,JANEIRO!B:F,3,0),"")</f>
        <v>1537.49</v>
      </c>
      <c r="K498" s="14">
        <f t="shared" si="17"/>
        <v>684.41000000000008</v>
      </c>
      <c r="L498" s="14">
        <f>IFERROR(VLOOKUP(C498,JANEIRO!B:H,7,0),"")</f>
        <v>853.07999999999993</v>
      </c>
      <c r="M498" s="23"/>
    </row>
    <row r="499" spans="2:13">
      <c r="B499" s="22">
        <f t="shared" si="16"/>
        <v>491</v>
      </c>
      <c r="C499" s="22">
        <v>3322</v>
      </c>
      <c r="D499" s="40" t="s">
        <v>394</v>
      </c>
      <c r="E499" s="22" t="str">
        <f>IFERROR(VLOOKUP(C499,SRA!B:I,8,0),"")</f>
        <v>CLT</v>
      </c>
      <c r="F499" s="39" t="s">
        <v>610</v>
      </c>
      <c r="G499" s="22" t="str">
        <f>IFERROR(VLOOKUP(VLOOKUP(C499,SRA!B:F,5,0),FUNÇÃO!A:B,2,0),"")</f>
        <v>TEC SEG DO TRAB</v>
      </c>
      <c r="H499" s="14">
        <f>IFERROR(VLOOKUP(C499,SRA!B:T,18,0),"")</f>
        <v>1537.49</v>
      </c>
      <c r="I499" s="14">
        <f>IFERROR(VLOOKUP(C499,SRA!B:T,19,0),"")</f>
        <v>0</v>
      </c>
      <c r="J499" s="14">
        <f>IFERROR(VLOOKUP(C499,JANEIRO!B:F,3,0),"")</f>
        <v>1537.49</v>
      </c>
      <c r="K499" s="14">
        <f t="shared" si="17"/>
        <v>402.8599999999999</v>
      </c>
      <c r="L499" s="14">
        <f>IFERROR(VLOOKUP(C499,JANEIRO!B:H,7,0),"")</f>
        <v>1134.6300000000001</v>
      </c>
      <c r="M499" s="23"/>
    </row>
    <row r="500" spans="2:13">
      <c r="B500" s="22">
        <f t="shared" si="16"/>
        <v>492</v>
      </c>
      <c r="C500" s="22">
        <v>3333</v>
      </c>
      <c r="D500" s="40" t="s">
        <v>400</v>
      </c>
      <c r="E500" s="22" t="str">
        <f>IFERROR(VLOOKUP(C500,SRA!B:I,8,0),"")</f>
        <v>CLT</v>
      </c>
      <c r="F500" s="39" t="s">
        <v>610</v>
      </c>
      <c r="G500" s="22" t="str">
        <f>IFERROR(VLOOKUP(VLOOKUP(C500,SRA!B:F,5,0),FUNÇÃO!A:B,2,0),"")</f>
        <v>OP. DE PROD. IND.</v>
      </c>
      <c r="H500" s="14">
        <f>IFERROR(VLOOKUP(C500,SRA!B:T,18,0),"")</f>
        <v>1152.1300000000001</v>
      </c>
      <c r="I500" s="14">
        <f>IFERROR(VLOOKUP(C500,SRA!B:T,19,0),"")</f>
        <v>0</v>
      </c>
      <c r="J500" s="14">
        <f>IFERROR(VLOOKUP(C500,JANEIRO!B:F,3,0),"")</f>
        <v>1152.27</v>
      </c>
      <c r="K500" s="14">
        <f t="shared" si="17"/>
        <v>307.31999999999994</v>
      </c>
      <c r="L500" s="14">
        <f>IFERROR(VLOOKUP(C500,JANEIRO!B:H,7,0),"")</f>
        <v>844.95</v>
      </c>
      <c r="M500" s="23"/>
    </row>
    <row r="501" spans="2:13">
      <c r="B501" s="22">
        <f t="shared" si="16"/>
        <v>493</v>
      </c>
      <c r="C501" s="22">
        <v>3336</v>
      </c>
      <c r="D501" s="40" t="s">
        <v>401</v>
      </c>
      <c r="E501" s="22" t="str">
        <f>IFERROR(VLOOKUP(C501,SRA!B:I,8,0),"")</f>
        <v>CLT</v>
      </c>
      <c r="F501" s="39" t="s">
        <v>610</v>
      </c>
      <c r="G501" s="22" t="str">
        <f>IFERROR(VLOOKUP(VLOOKUP(C501,SRA!B:F,5,0),FUNÇÃO!A:B,2,0),"")</f>
        <v>OP. DE PROD. IND.</v>
      </c>
      <c r="H501" s="14">
        <f>IFERROR(VLOOKUP(C501,SRA!B:T,18,0),"")</f>
        <v>1152.1300000000001</v>
      </c>
      <c r="I501" s="14">
        <f>IFERROR(VLOOKUP(C501,SRA!B:T,19,0),"")</f>
        <v>0</v>
      </c>
      <c r="J501" s="14">
        <f>IFERROR(VLOOKUP(C501,JANEIRO!B:F,3,0),"")</f>
        <v>1422.43</v>
      </c>
      <c r="K501" s="14">
        <f t="shared" si="17"/>
        <v>530.5</v>
      </c>
      <c r="L501" s="14">
        <f>IFERROR(VLOOKUP(C501,JANEIRO!B:H,7,0),"")</f>
        <v>891.93000000000006</v>
      </c>
      <c r="M501" s="23"/>
    </row>
    <row r="502" spans="2:13">
      <c r="B502" s="22">
        <f t="shared" si="16"/>
        <v>494</v>
      </c>
      <c r="C502" s="22">
        <v>3339</v>
      </c>
      <c r="D502" s="40" t="s">
        <v>403</v>
      </c>
      <c r="E502" s="22" t="str">
        <f>IFERROR(VLOOKUP(C502,SRA!B:I,8,0),"")</f>
        <v>CLT</v>
      </c>
      <c r="F502" s="39" t="s">
        <v>610</v>
      </c>
      <c r="G502" s="22" t="str">
        <f>IFERROR(VLOOKUP(VLOOKUP(C502,SRA!B:F,5,0),FUNÇÃO!A:B,2,0),"")</f>
        <v>ANALISTA COMERC.</v>
      </c>
      <c r="H502" s="14">
        <f>IFERROR(VLOOKUP(C502,SRA!B:T,18,0),"")</f>
        <v>2675.02</v>
      </c>
      <c r="I502" s="14">
        <f>IFERROR(VLOOKUP(C502,SRA!B:T,19,0),"")</f>
        <v>0</v>
      </c>
      <c r="J502" s="14">
        <f>IFERROR(VLOOKUP(C502,JANEIRO!B:F,3,0),"")</f>
        <v>2675.02</v>
      </c>
      <c r="K502" s="14">
        <f t="shared" si="17"/>
        <v>2263.98</v>
      </c>
      <c r="L502" s="14">
        <f>IFERROR(VLOOKUP(C502,JANEIRO!B:H,7,0),"")</f>
        <v>411.04</v>
      </c>
      <c r="M502" s="23"/>
    </row>
    <row r="503" spans="2:13">
      <c r="B503" s="22">
        <f t="shared" si="16"/>
        <v>495</v>
      </c>
      <c r="C503" s="22">
        <v>3344</v>
      </c>
      <c r="D503" s="40" t="s">
        <v>407</v>
      </c>
      <c r="E503" s="22" t="str">
        <f>IFERROR(VLOOKUP(C503,SRA!B:I,8,0),"")</f>
        <v>CLT</v>
      </c>
      <c r="F503" s="39" t="s">
        <v>610</v>
      </c>
      <c r="G503" s="22" t="str">
        <f>IFERROR(VLOOKUP(VLOOKUP(C503,SRA!B:F,5,0),FUNÇÃO!A:B,2,0),"")</f>
        <v>OP. DE PROD. IND.</v>
      </c>
      <c r="H503" s="14">
        <f>IFERROR(VLOOKUP(C503,SRA!B:T,18,0),"")</f>
        <v>1048.8800000000001</v>
      </c>
      <c r="I503" s="14">
        <f>IFERROR(VLOOKUP(C503,SRA!B:T,19,0),"")</f>
        <v>0</v>
      </c>
      <c r="J503" s="14">
        <f>IFERROR(VLOOKUP(C503,JANEIRO!B:F,3,0),"")</f>
        <v>1421.57</v>
      </c>
      <c r="K503" s="14">
        <f t="shared" si="17"/>
        <v>368.8900000000001</v>
      </c>
      <c r="L503" s="14">
        <f>IFERROR(VLOOKUP(C503,JANEIRO!B:H,7,0),"")</f>
        <v>1052.6799999999998</v>
      </c>
      <c r="M503" s="23"/>
    </row>
    <row r="504" spans="2:13">
      <c r="B504" s="22">
        <f t="shared" si="16"/>
        <v>496</v>
      </c>
      <c r="C504" s="22">
        <v>3345</v>
      </c>
      <c r="D504" s="40" t="s">
        <v>408</v>
      </c>
      <c r="E504" s="22" t="str">
        <f>IFERROR(VLOOKUP(C504,SRA!B:I,8,0),"")</f>
        <v>CLT</v>
      </c>
      <c r="F504" s="39" t="s">
        <v>610</v>
      </c>
      <c r="G504" s="22" t="str">
        <f>IFERROR(VLOOKUP(VLOOKUP(C504,SRA!B:F,5,0),FUNÇÃO!A:B,2,0),"")</f>
        <v>OP. DE PROD. IND.</v>
      </c>
      <c r="H504" s="14">
        <f>IFERROR(VLOOKUP(C504,SRA!B:T,18,0),"")</f>
        <v>1152.1300000000001</v>
      </c>
      <c r="I504" s="14">
        <f>IFERROR(VLOOKUP(C504,SRA!B:T,19,0),"")</f>
        <v>0</v>
      </c>
      <c r="J504" s="14">
        <f>IFERROR(VLOOKUP(C504,JANEIRO!B:F,3,0),"")</f>
        <v>1475.91</v>
      </c>
      <c r="K504" s="14">
        <f t="shared" si="17"/>
        <v>523.71</v>
      </c>
      <c r="L504" s="14">
        <f>IFERROR(VLOOKUP(C504,JANEIRO!B:H,7,0),"")</f>
        <v>952.2</v>
      </c>
      <c r="M504" s="23"/>
    </row>
    <row r="505" spans="2:13">
      <c r="B505" s="22">
        <f t="shared" si="16"/>
        <v>497</v>
      </c>
      <c r="C505" s="22">
        <v>3346</v>
      </c>
      <c r="D505" s="40" t="s">
        <v>409</v>
      </c>
      <c r="E505" s="22" t="str">
        <f>IFERROR(VLOOKUP(C505,SRA!B:I,8,0),"")</f>
        <v>CLT</v>
      </c>
      <c r="F505" s="39" t="s">
        <v>610</v>
      </c>
      <c r="G505" s="22" t="str">
        <f>IFERROR(VLOOKUP(VLOOKUP(C505,SRA!B:F,5,0),FUNÇÃO!A:B,2,0),"")</f>
        <v>OP. DE PROD. IND.</v>
      </c>
      <c r="H505" s="14">
        <f>IFERROR(VLOOKUP(C505,SRA!B:T,18,0),"")</f>
        <v>1048.8800000000001</v>
      </c>
      <c r="I505" s="14">
        <f>IFERROR(VLOOKUP(C505,SRA!B:T,19,0),"")</f>
        <v>0</v>
      </c>
      <c r="J505" s="14">
        <f>IFERROR(VLOOKUP(C505,JANEIRO!B:F,3,0),"")</f>
        <v>1421.57</v>
      </c>
      <c r="K505" s="14">
        <f t="shared" si="17"/>
        <v>252.22000000000003</v>
      </c>
      <c r="L505" s="14">
        <f>IFERROR(VLOOKUP(C505,JANEIRO!B:H,7,0),"")</f>
        <v>1169.3499999999999</v>
      </c>
      <c r="M505" s="23"/>
    </row>
    <row r="506" spans="2:13">
      <c r="B506" s="22">
        <f t="shared" si="16"/>
        <v>498</v>
      </c>
      <c r="C506" s="22">
        <v>3348</v>
      </c>
      <c r="D506" s="40" t="s">
        <v>410</v>
      </c>
      <c r="E506" s="22" t="str">
        <f>IFERROR(VLOOKUP(C506,SRA!B:I,8,0),"")</f>
        <v>CLT</v>
      </c>
      <c r="F506" s="39" t="s">
        <v>610</v>
      </c>
      <c r="G506" s="22" t="str">
        <f>IFERROR(VLOOKUP(VLOOKUP(C506,SRA!B:F,5,0),FUNÇÃO!A:B,2,0),"")</f>
        <v>OP. DE PROD. IND.</v>
      </c>
      <c r="H506" s="14">
        <f>IFERROR(VLOOKUP(C506,SRA!B:T,18,0),"")</f>
        <v>1152.1300000000001</v>
      </c>
      <c r="I506" s="14">
        <f>IFERROR(VLOOKUP(C506,SRA!B:T,19,0),"")</f>
        <v>0</v>
      </c>
      <c r="J506" s="14">
        <f>IFERROR(VLOOKUP(C506,JANEIRO!B:F,3,0),"")</f>
        <v>1473.7</v>
      </c>
      <c r="K506" s="14">
        <f t="shared" si="17"/>
        <v>578.79</v>
      </c>
      <c r="L506" s="14">
        <f>IFERROR(VLOOKUP(C506,JANEIRO!B:H,7,0),"")</f>
        <v>894.91000000000008</v>
      </c>
      <c r="M506" s="23"/>
    </row>
    <row r="507" spans="2:13">
      <c r="B507" s="22">
        <f t="shared" si="16"/>
        <v>499</v>
      </c>
      <c r="C507" s="22">
        <v>3349</v>
      </c>
      <c r="D507" s="40" t="s">
        <v>411</v>
      </c>
      <c r="E507" s="22" t="str">
        <f>IFERROR(VLOOKUP(C507,SRA!B:I,8,0),"")</f>
        <v>CLT</v>
      </c>
      <c r="F507" s="39" t="s">
        <v>610</v>
      </c>
      <c r="G507" s="22" t="str">
        <f>IFERROR(VLOOKUP(VLOOKUP(C507,SRA!B:F,5,0),FUNÇÃO!A:B,2,0),"")</f>
        <v>OP. DE PROD. IND.</v>
      </c>
      <c r="H507" s="14">
        <f>IFERROR(VLOOKUP(C507,SRA!B:T,18,0),"")</f>
        <v>1048.8800000000001</v>
      </c>
      <c r="I507" s="14">
        <f>IFERROR(VLOOKUP(C507,SRA!B:T,19,0),"")</f>
        <v>0</v>
      </c>
      <c r="J507" s="14">
        <f>IFERROR(VLOOKUP(C507,JANEIRO!B:F,3,0),"")</f>
        <v>1100.2</v>
      </c>
      <c r="K507" s="14">
        <f t="shared" si="17"/>
        <v>375.66000000000008</v>
      </c>
      <c r="L507" s="14">
        <f>IFERROR(VLOOKUP(C507,JANEIRO!B:H,7,0),"")</f>
        <v>724.54</v>
      </c>
      <c r="M507" s="23"/>
    </row>
    <row r="508" spans="2:13">
      <c r="B508" s="22">
        <f t="shared" si="16"/>
        <v>500</v>
      </c>
      <c r="C508" s="22">
        <v>3351</v>
      </c>
      <c r="D508" s="40" t="s">
        <v>412</v>
      </c>
      <c r="E508" s="22" t="str">
        <f>IFERROR(VLOOKUP(C508,SRA!B:I,8,0),"")</f>
        <v>CLT</v>
      </c>
      <c r="F508" s="39" t="s">
        <v>610</v>
      </c>
      <c r="G508" s="22" t="str">
        <f>IFERROR(VLOOKUP(VLOOKUP(C508,SRA!B:F,5,0),FUNÇÃO!A:B,2,0),"")</f>
        <v>OP. DE PROD. IND.</v>
      </c>
      <c r="H508" s="14">
        <f>IFERROR(VLOOKUP(C508,SRA!B:T,18,0),"")</f>
        <v>1048.8800000000001</v>
      </c>
      <c r="I508" s="14">
        <f>IFERROR(VLOOKUP(C508,SRA!B:T,19,0),"")</f>
        <v>0</v>
      </c>
      <c r="J508" s="14">
        <f>IFERROR(VLOOKUP(C508,JANEIRO!B:F,3,0),"")</f>
        <v>1421.57</v>
      </c>
      <c r="K508" s="14">
        <f t="shared" si="17"/>
        <v>806.69999999999993</v>
      </c>
      <c r="L508" s="14">
        <f>IFERROR(VLOOKUP(C508,JANEIRO!B:H,7,0),"")</f>
        <v>614.87</v>
      </c>
      <c r="M508" s="23"/>
    </row>
    <row r="509" spans="2:13">
      <c r="B509" s="22">
        <f t="shared" si="16"/>
        <v>501</v>
      </c>
      <c r="C509" s="22">
        <v>3352</v>
      </c>
      <c r="D509" s="40" t="s">
        <v>413</v>
      </c>
      <c r="E509" s="22" t="str">
        <f>IFERROR(VLOOKUP(C509,SRA!B:I,8,0),"")</f>
        <v>CLT</v>
      </c>
      <c r="F509" s="39" t="s">
        <v>610</v>
      </c>
      <c r="G509" s="22" t="str">
        <f>IFERROR(VLOOKUP(VLOOKUP(C509,SRA!B:F,5,0),FUNÇÃO!A:B,2,0),"")</f>
        <v>Tec. em Contabili</v>
      </c>
      <c r="H509" s="14">
        <f>IFERROR(VLOOKUP(C509,SRA!B:T,18,0),"")</f>
        <v>1537.48</v>
      </c>
      <c r="I509" s="14">
        <f>IFERROR(VLOOKUP(C509,SRA!B:T,19,0),"")</f>
        <v>0</v>
      </c>
      <c r="J509" s="14">
        <f>IFERROR(VLOOKUP(C509,JANEIRO!B:F,3,0),"")</f>
        <v>1807.78</v>
      </c>
      <c r="K509" s="14">
        <f t="shared" si="17"/>
        <v>771.31</v>
      </c>
      <c r="L509" s="14">
        <f>IFERROR(VLOOKUP(C509,JANEIRO!B:H,7,0),"")</f>
        <v>1036.47</v>
      </c>
      <c r="M509" s="23"/>
    </row>
    <row r="510" spans="2:13">
      <c r="B510" s="22">
        <f t="shared" si="16"/>
        <v>502</v>
      </c>
      <c r="C510" s="22">
        <v>3353</v>
      </c>
      <c r="D510" s="40" t="s">
        <v>414</v>
      </c>
      <c r="E510" s="22" t="str">
        <f>IFERROR(VLOOKUP(C510,SRA!B:I,8,0),"")</f>
        <v>CLT</v>
      </c>
      <c r="F510" s="39" t="s">
        <v>610</v>
      </c>
      <c r="G510" s="22" t="str">
        <f>IFERROR(VLOOKUP(VLOOKUP(C510,SRA!B:F,5,0),FUNÇÃO!A:B,2,0),"")</f>
        <v>OP. DE PROD. IND.</v>
      </c>
      <c r="H510" s="14">
        <f>IFERROR(VLOOKUP(C510,SRA!B:T,18,0),"")</f>
        <v>1152.1300000000001</v>
      </c>
      <c r="I510" s="14">
        <f>IFERROR(VLOOKUP(C510,SRA!B:T,19,0),"")</f>
        <v>0</v>
      </c>
      <c r="J510" s="14">
        <f>IFERROR(VLOOKUP(C510,JANEIRO!B:F,3,0),"")</f>
        <v>1152.1300000000001</v>
      </c>
      <c r="K510" s="14">
        <f t="shared" si="17"/>
        <v>147.90000000000009</v>
      </c>
      <c r="L510" s="14">
        <f>IFERROR(VLOOKUP(C510,JANEIRO!B:H,7,0),"")</f>
        <v>1004.23</v>
      </c>
      <c r="M510" s="23"/>
    </row>
    <row r="511" spans="2:13">
      <c r="B511" s="22">
        <f t="shared" si="16"/>
        <v>503</v>
      </c>
      <c r="C511" s="22">
        <v>3354</v>
      </c>
      <c r="D511" s="40" t="s">
        <v>415</v>
      </c>
      <c r="E511" s="22" t="str">
        <f>IFERROR(VLOOKUP(C511,SRA!B:I,8,0),"")</f>
        <v>CLT</v>
      </c>
      <c r="F511" s="39" t="s">
        <v>610</v>
      </c>
      <c r="G511" s="22" t="str">
        <f>IFERROR(VLOOKUP(VLOOKUP(C511,SRA!B:F,5,0),FUNÇÃO!A:B,2,0),"")</f>
        <v>OP. DE PROD. IND.</v>
      </c>
      <c r="H511" s="14">
        <f>IFERROR(VLOOKUP(C511,SRA!B:T,18,0),"")</f>
        <v>1048.8800000000001</v>
      </c>
      <c r="I511" s="14">
        <f>IFERROR(VLOOKUP(C511,SRA!B:T,19,0),"")</f>
        <v>0</v>
      </c>
      <c r="J511" s="14">
        <f>IFERROR(VLOOKUP(C511,JANEIRO!B:F,3,0),"")</f>
        <v>1151.27</v>
      </c>
      <c r="K511" s="14">
        <f t="shared" si="17"/>
        <v>310.76</v>
      </c>
      <c r="L511" s="14">
        <f>IFERROR(VLOOKUP(C511,JANEIRO!B:H,7,0),"")</f>
        <v>840.51</v>
      </c>
      <c r="M511" s="23"/>
    </row>
    <row r="512" spans="2:13">
      <c r="B512" s="22">
        <f t="shared" si="16"/>
        <v>504</v>
      </c>
      <c r="C512" s="22">
        <v>3355</v>
      </c>
      <c r="D512" s="40" t="s">
        <v>416</v>
      </c>
      <c r="E512" s="22" t="str">
        <f>IFERROR(VLOOKUP(C512,SRA!B:I,8,0),"")</f>
        <v>CLT</v>
      </c>
      <c r="F512" s="39" t="s">
        <v>610</v>
      </c>
      <c r="G512" s="22" t="str">
        <f>IFERROR(VLOOKUP(VLOOKUP(C512,SRA!B:F,5,0),FUNÇÃO!A:B,2,0),"")</f>
        <v>OP. DE PROD. IND.</v>
      </c>
      <c r="H512" s="14">
        <f>IFERROR(VLOOKUP(C512,SRA!B:T,18,0),"")</f>
        <v>1152.1300000000001</v>
      </c>
      <c r="I512" s="14">
        <f>IFERROR(VLOOKUP(C512,SRA!B:T,19,0),"")</f>
        <v>0</v>
      </c>
      <c r="J512" s="14">
        <f>IFERROR(VLOOKUP(C512,JANEIRO!B:F,3,0),"")</f>
        <v>1473.74</v>
      </c>
      <c r="K512" s="14">
        <f t="shared" si="17"/>
        <v>243.62000000000012</v>
      </c>
      <c r="L512" s="14">
        <f>IFERROR(VLOOKUP(C512,JANEIRO!B:H,7,0),"")</f>
        <v>1230.1199999999999</v>
      </c>
      <c r="M512" s="23"/>
    </row>
    <row r="513" spans="2:13">
      <c r="B513" s="22">
        <f t="shared" si="16"/>
        <v>505</v>
      </c>
      <c r="C513" s="22">
        <v>3356</v>
      </c>
      <c r="D513" s="40" t="s">
        <v>417</v>
      </c>
      <c r="E513" s="22" t="str">
        <f>IFERROR(VLOOKUP(C513,SRA!B:I,8,0),"")</f>
        <v>CLT</v>
      </c>
      <c r="F513" s="39" t="s">
        <v>610</v>
      </c>
      <c r="G513" s="22" t="str">
        <f>IFERROR(VLOOKUP(VLOOKUP(C513,SRA!B:F,5,0),FUNÇÃO!A:B,2,0),"")</f>
        <v>OP. DE PROD. IND.</v>
      </c>
      <c r="H513" s="14">
        <f>IFERROR(VLOOKUP(C513,SRA!B:T,18,0),"")</f>
        <v>1048.8800000000001</v>
      </c>
      <c r="I513" s="14">
        <f>IFERROR(VLOOKUP(C513,SRA!B:T,19,0),"")</f>
        <v>0</v>
      </c>
      <c r="J513" s="14">
        <f>IFERROR(VLOOKUP(C513,JANEIRO!B:F,3,0),"")</f>
        <v>1100</v>
      </c>
      <c r="K513" s="14">
        <f t="shared" si="17"/>
        <v>143.46000000000004</v>
      </c>
      <c r="L513" s="14">
        <f>IFERROR(VLOOKUP(C513,JANEIRO!B:H,7,0),"")</f>
        <v>956.54</v>
      </c>
      <c r="M513" s="23"/>
    </row>
    <row r="514" spans="2:13" s="29" customFormat="1">
      <c r="B514" s="22">
        <f t="shared" si="16"/>
        <v>506</v>
      </c>
      <c r="C514" s="22">
        <v>3376</v>
      </c>
      <c r="D514" s="40" t="s">
        <v>720</v>
      </c>
      <c r="E514" s="22" t="str">
        <f>IFERROR(VLOOKUP(C514,SRA!B:I,8,0),"")</f>
        <v>CLT</v>
      </c>
      <c r="F514" s="39" t="s">
        <v>610</v>
      </c>
      <c r="G514" s="22" t="str">
        <f>IFERROR(VLOOKUP(VLOOKUP(C514,SRA!B:F,5,0),FUNÇÃO!A:B,2,0),"")</f>
        <v>OP. DE PROD. IND.</v>
      </c>
      <c r="H514" s="14">
        <f>IFERROR(VLOOKUP(C514,SRA!B:T,18,0),"")</f>
        <v>1048.8800000000001</v>
      </c>
      <c r="I514" s="14">
        <f>IFERROR(VLOOKUP(C514,SRA!B:T,19,0),"")</f>
        <v>0</v>
      </c>
      <c r="J514" s="14">
        <f>IFERROR(VLOOKUP(C514,JANEIRO!B:F,3,0),"")</f>
        <v>1151.27</v>
      </c>
      <c r="K514" s="14">
        <f t="shared" si="17"/>
        <v>155.5</v>
      </c>
      <c r="L514" s="14">
        <f>IFERROR(VLOOKUP(C514,JANEIRO!B:H,7,0),"")</f>
        <v>995.77</v>
      </c>
      <c r="M514" s="23"/>
    </row>
    <row r="515" spans="2:13">
      <c r="B515" s="22">
        <f t="shared" si="16"/>
        <v>507</v>
      </c>
      <c r="C515" s="22">
        <v>3364</v>
      </c>
      <c r="D515" s="40" t="s">
        <v>423</v>
      </c>
      <c r="E515" s="22" t="str">
        <f>IFERROR(VLOOKUP(C515,SRA!B:I,8,0),"")</f>
        <v>CLT</v>
      </c>
      <c r="F515" s="39" t="s">
        <v>610</v>
      </c>
      <c r="G515" s="22" t="str">
        <f>IFERROR(VLOOKUP(VLOOKUP(C515,SRA!B:F,5,0),FUNÇÃO!A:B,2,0),"")</f>
        <v>OP. DE PROD. IND.</v>
      </c>
      <c r="H515" s="14">
        <f>IFERROR(VLOOKUP(C515,SRA!B:T,18,0),"")</f>
        <v>1048.8800000000001</v>
      </c>
      <c r="I515" s="14">
        <f>IFERROR(VLOOKUP(C515,SRA!B:T,19,0),"")</f>
        <v>0</v>
      </c>
      <c r="J515" s="14">
        <f>IFERROR(VLOOKUP(C515,JANEIRO!B:F,3,0),"")</f>
        <v>1421.57</v>
      </c>
      <c r="K515" s="14">
        <f t="shared" si="17"/>
        <v>260.1400000000001</v>
      </c>
      <c r="L515" s="14">
        <f>IFERROR(VLOOKUP(C515,JANEIRO!B:H,7,0),"")</f>
        <v>1161.4299999999998</v>
      </c>
      <c r="M515" s="23"/>
    </row>
    <row r="516" spans="2:13" s="5" customFormat="1" ht="13.5">
      <c r="B516" s="61" t="s">
        <v>612</v>
      </c>
      <c r="C516" s="61"/>
      <c r="D516" s="61"/>
      <c r="E516" s="61"/>
      <c r="F516" s="61"/>
      <c r="G516" s="61"/>
      <c r="H516" s="4">
        <f>SUM(H9:H515)</f>
        <v>1188824.5099999951</v>
      </c>
      <c r="I516" s="4">
        <f t="shared" ref="I516:L516" si="18">SUM(I9:I515)</f>
        <v>429246.54999999987</v>
      </c>
      <c r="J516" s="4">
        <f t="shared" si="18"/>
        <v>1939439.5699999998</v>
      </c>
      <c r="K516" s="4">
        <f t="shared" si="18"/>
        <v>671505.72999999975</v>
      </c>
      <c r="L516" s="4">
        <f t="shared" si="18"/>
        <v>1267933.8399999994</v>
      </c>
      <c r="M516" s="23"/>
    </row>
    <row r="519" spans="2:13">
      <c r="L519" s="17"/>
    </row>
  </sheetData>
  <autoFilter ref="B8:M516"/>
  <sortState ref="C69:L525">
    <sortCondition ref="C69:C525"/>
  </sortState>
  <mergeCells count="2">
    <mergeCell ref="B516:G516"/>
    <mergeCell ref="E2:I4"/>
  </mergeCells>
  <conditionalFormatting sqref="C1:C1048576">
    <cfRule type="duplicateValues" dxfId="0" priority="1"/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70" orientation="landscape" r:id="rId1"/>
  <rowBreaks count="7" manualBreakCount="7">
    <brk id="69" min="1" max="11" man="1"/>
    <brk id="132" min="1" max="11" man="1"/>
    <brk id="192" min="1" max="11" man="1"/>
    <brk id="250" min="1" max="11" man="1"/>
    <brk id="307" min="1" max="11" man="1"/>
    <brk id="365" min="1" max="11" man="1"/>
    <brk id="423" min="1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81"/>
  <sheetViews>
    <sheetView workbookViewId="0">
      <selection sqref="A1:B1048576"/>
    </sheetView>
  </sheetViews>
  <sheetFormatPr defaultRowHeight="12"/>
  <cols>
    <col min="2" max="2" width="24.28515625" bestFit="1" customWidth="1"/>
  </cols>
  <sheetData>
    <row r="1" spans="1:2" ht="15">
      <c r="A1" s="36" t="s">
        <v>529</v>
      </c>
      <c r="B1" s="35"/>
    </row>
    <row r="3" spans="1:2" ht="15">
      <c r="A3" s="36" t="s">
        <v>530</v>
      </c>
      <c r="B3" s="36" t="s">
        <v>531</v>
      </c>
    </row>
    <row r="4" spans="1:2" ht="15">
      <c r="A4" s="36">
        <v>1002</v>
      </c>
      <c r="B4" s="37" t="s">
        <v>532</v>
      </c>
    </row>
    <row r="5" spans="1:2" ht="15">
      <c r="A5" s="36">
        <v>1006</v>
      </c>
      <c r="B5" s="37" t="s">
        <v>533</v>
      </c>
    </row>
    <row r="6" spans="1:2" ht="15">
      <c r="A6" s="36">
        <v>1011</v>
      </c>
      <c r="B6" s="37" t="s">
        <v>522</v>
      </c>
    </row>
    <row r="7" spans="1:2" ht="15">
      <c r="A7" s="36">
        <v>1013</v>
      </c>
      <c r="B7" s="37" t="s">
        <v>534</v>
      </c>
    </row>
    <row r="8" spans="1:2" ht="15">
      <c r="A8" s="36">
        <v>1014</v>
      </c>
      <c r="B8" s="37" t="s">
        <v>535</v>
      </c>
    </row>
    <row r="9" spans="1:2" ht="15">
      <c r="A9" s="36">
        <v>1019</v>
      </c>
      <c r="B9" s="37" t="s">
        <v>536</v>
      </c>
    </row>
    <row r="10" spans="1:2" ht="15">
      <c r="A10" s="36">
        <v>1020</v>
      </c>
      <c r="B10" s="37" t="s">
        <v>537</v>
      </c>
    </row>
    <row r="11" spans="1:2" ht="15">
      <c r="A11" s="36">
        <v>1037</v>
      </c>
      <c r="B11" s="37" t="s">
        <v>538</v>
      </c>
    </row>
    <row r="12" spans="1:2" ht="15">
      <c r="A12" s="36">
        <v>1040</v>
      </c>
      <c r="B12" s="37" t="s">
        <v>539</v>
      </c>
    </row>
    <row r="13" spans="1:2" ht="15">
      <c r="A13" s="36">
        <v>1043</v>
      </c>
      <c r="B13" s="37" t="s">
        <v>540</v>
      </c>
    </row>
    <row r="14" spans="1:2" ht="15">
      <c r="A14" s="36">
        <v>1047</v>
      </c>
      <c r="B14" s="37" t="s">
        <v>541</v>
      </c>
    </row>
    <row r="15" spans="1:2" ht="15">
      <c r="A15" s="36">
        <v>1048</v>
      </c>
      <c r="B15" s="37" t="s">
        <v>542</v>
      </c>
    </row>
    <row r="16" spans="1:2" ht="15">
      <c r="A16" s="36">
        <v>1049</v>
      </c>
      <c r="B16" s="37" t="s">
        <v>543</v>
      </c>
    </row>
    <row r="17" spans="1:2" ht="15">
      <c r="A17" s="36">
        <v>1050</v>
      </c>
      <c r="B17" s="37" t="s">
        <v>544</v>
      </c>
    </row>
    <row r="18" spans="1:2" ht="15">
      <c r="A18" s="36">
        <v>1059</v>
      </c>
      <c r="B18" s="37" t="s">
        <v>545</v>
      </c>
    </row>
    <row r="19" spans="1:2" ht="15">
      <c r="A19" s="36">
        <v>1063</v>
      </c>
      <c r="B19" s="37" t="s">
        <v>546</v>
      </c>
    </row>
    <row r="20" spans="1:2" ht="15">
      <c r="A20" s="36">
        <v>1074</v>
      </c>
      <c r="B20" s="37" t="s">
        <v>547</v>
      </c>
    </row>
    <row r="21" spans="1:2" ht="15">
      <c r="A21" s="36">
        <v>1088</v>
      </c>
      <c r="B21" s="37" t="s">
        <v>548</v>
      </c>
    </row>
    <row r="22" spans="1:2" ht="15">
      <c r="A22" s="36">
        <v>1091</v>
      </c>
      <c r="B22" s="37" t="s">
        <v>549</v>
      </c>
    </row>
    <row r="23" spans="1:2" ht="15">
      <c r="A23" s="36">
        <v>1094</v>
      </c>
      <c r="B23" s="37" t="s">
        <v>634</v>
      </c>
    </row>
    <row r="24" spans="1:2" ht="15">
      <c r="A24" s="36">
        <v>1096</v>
      </c>
      <c r="B24" s="37" t="s">
        <v>635</v>
      </c>
    </row>
    <row r="25" spans="1:2" ht="15">
      <c r="A25" s="36">
        <v>1099</v>
      </c>
      <c r="B25" s="37" t="s">
        <v>636</v>
      </c>
    </row>
    <row r="26" spans="1:2" ht="15">
      <c r="A26" s="36">
        <v>1100</v>
      </c>
      <c r="B26" s="37" t="s">
        <v>637</v>
      </c>
    </row>
    <row r="27" spans="1:2" ht="15">
      <c r="A27" s="36">
        <v>1101</v>
      </c>
      <c r="B27" s="37" t="s">
        <v>638</v>
      </c>
    </row>
    <row r="28" spans="1:2" ht="15">
      <c r="A28" s="36">
        <v>1102</v>
      </c>
      <c r="B28" s="37" t="s">
        <v>550</v>
      </c>
    </row>
    <row r="29" spans="1:2" ht="15">
      <c r="A29" s="36">
        <v>1103</v>
      </c>
      <c r="B29" s="37" t="s">
        <v>551</v>
      </c>
    </row>
    <row r="30" spans="1:2" ht="15">
      <c r="A30" s="36">
        <v>1113</v>
      </c>
      <c r="B30" s="37" t="s">
        <v>639</v>
      </c>
    </row>
    <row r="31" spans="1:2" ht="15">
      <c r="A31" s="36">
        <v>1115</v>
      </c>
      <c r="B31" s="37" t="s">
        <v>640</v>
      </c>
    </row>
    <row r="32" spans="1:2" ht="15">
      <c r="A32" s="36">
        <v>1124</v>
      </c>
      <c r="B32" s="37" t="s">
        <v>641</v>
      </c>
    </row>
    <row r="33" spans="1:2" ht="15">
      <c r="A33" s="36">
        <v>1127</v>
      </c>
      <c r="B33" s="37" t="s">
        <v>642</v>
      </c>
    </row>
    <row r="34" spans="1:2" ht="15">
      <c r="A34" s="36">
        <v>1129</v>
      </c>
      <c r="B34" s="37" t="s">
        <v>643</v>
      </c>
    </row>
    <row r="35" spans="1:2" ht="15">
      <c r="A35" s="36">
        <v>1131</v>
      </c>
      <c r="B35" s="37" t="s">
        <v>644</v>
      </c>
    </row>
    <row r="36" spans="1:2" ht="15">
      <c r="A36" s="36">
        <v>1132</v>
      </c>
      <c r="B36" s="37" t="s">
        <v>552</v>
      </c>
    </row>
    <row r="37" spans="1:2" ht="15">
      <c r="A37" s="36">
        <v>1133</v>
      </c>
      <c r="B37" s="37" t="s">
        <v>645</v>
      </c>
    </row>
    <row r="38" spans="1:2" ht="15">
      <c r="A38" s="36">
        <v>1134</v>
      </c>
      <c r="B38" s="37" t="s">
        <v>553</v>
      </c>
    </row>
    <row r="39" spans="1:2" ht="15">
      <c r="A39" s="36">
        <v>1135</v>
      </c>
      <c r="B39" s="37" t="s">
        <v>646</v>
      </c>
    </row>
    <row r="40" spans="1:2" ht="15">
      <c r="A40" s="36">
        <v>1136</v>
      </c>
      <c r="B40" s="37" t="s">
        <v>554</v>
      </c>
    </row>
    <row r="41" spans="1:2" ht="15">
      <c r="A41" s="36">
        <v>1137</v>
      </c>
      <c r="B41" s="37" t="s">
        <v>647</v>
      </c>
    </row>
    <row r="42" spans="1:2" ht="15">
      <c r="A42" s="36">
        <v>1138</v>
      </c>
      <c r="B42" s="37" t="s">
        <v>648</v>
      </c>
    </row>
    <row r="43" spans="1:2" ht="15">
      <c r="A43" s="36">
        <v>1139</v>
      </c>
      <c r="B43" s="37" t="s">
        <v>649</v>
      </c>
    </row>
    <row r="44" spans="1:2" ht="15">
      <c r="A44" s="36">
        <v>1140</v>
      </c>
      <c r="B44" s="37" t="s">
        <v>650</v>
      </c>
    </row>
    <row r="45" spans="1:2" ht="15">
      <c r="A45" s="36">
        <v>1142</v>
      </c>
      <c r="B45" s="37" t="s">
        <v>651</v>
      </c>
    </row>
    <row r="46" spans="1:2" ht="15">
      <c r="A46" s="36">
        <v>1143</v>
      </c>
      <c r="B46" s="37" t="s">
        <v>644</v>
      </c>
    </row>
    <row r="47" spans="1:2" ht="15">
      <c r="A47" s="36">
        <v>1144</v>
      </c>
      <c r="B47" s="37" t="s">
        <v>652</v>
      </c>
    </row>
    <row r="48" spans="1:2" ht="15">
      <c r="A48" s="36">
        <v>1145</v>
      </c>
      <c r="B48" s="37" t="s">
        <v>652</v>
      </c>
    </row>
    <row r="49" spans="1:2" ht="15">
      <c r="A49" s="36">
        <v>1146</v>
      </c>
      <c r="B49" s="37" t="s">
        <v>644</v>
      </c>
    </row>
    <row r="50" spans="1:2" ht="15">
      <c r="A50" s="36">
        <v>1147</v>
      </c>
      <c r="B50" s="37" t="s">
        <v>555</v>
      </c>
    </row>
    <row r="51" spans="1:2" ht="15">
      <c r="A51" s="36">
        <v>1148</v>
      </c>
      <c r="B51" s="37" t="s">
        <v>555</v>
      </c>
    </row>
    <row r="52" spans="1:2" ht="15">
      <c r="A52" s="36">
        <v>1149</v>
      </c>
      <c r="B52" s="37" t="s">
        <v>556</v>
      </c>
    </row>
    <row r="53" spans="1:2" ht="15">
      <c r="A53" s="36">
        <v>1150</v>
      </c>
      <c r="B53" s="37" t="s">
        <v>556</v>
      </c>
    </row>
    <row r="54" spans="1:2" ht="15">
      <c r="A54" s="36">
        <v>1151</v>
      </c>
      <c r="B54" s="37" t="s">
        <v>554</v>
      </c>
    </row>
    <row r="55" spans="1:2" ht="15">
      <c r="A55" s="36">
        <v>1152</v>
      </c>
      <c r="B55" s="37" t="s">
        <v>554</v>
      </c>
    </row>
    <row r="56" spans="1:2" ht="15">
      <c r="A56" s="36">
        <v>1153</v>
      </c>
      <c r="B56" s="37" t="s">
        <v>653</v>
      </c>
    </row>
    <row r="57" spans="1:2" ht="15">
      <c r="A57" s="36">
        <v>1154</v>
      </c>
      <c r="B57" s="37" t="s">
        <v>653</v>
      </c>
    </row>
    <row r="58" spans="1:2" ht="15">
      <c r="A58" s="36">
        <v>1155</v>
      </c>
      <c r="B58" s="37" t="s">
        <v>654</v>
      </c>
    </row>
    <row r="59" spans="1:2" ht="15">
      <c r="A59" s="36">
        <v>1156</v>
      </c>
      <c r="B59" s="37" t="s">
        <v>654</v>
      </c>
    </row>
    <row r="60" spans="1:2" ht="15">
      <c r="A60" s="36">
        <v>1157</v>
      </c>
      <c r="B60" s="37" t="s">
        <v>654</v>
      </c>
    </row>
    <row r="61" spans="1:2" ht="15">
      <c r="A61" s="36">
        <v>1158</v>
      </c>
      <c r="B61" s="37" t="s">
        <v>557</v>
      </c>
    </row>
    <row r="62" spans="1:2" ht="15">
      <c r="A62" s="36">
        <v>1159</v>
      </c>
      <c r="B62" s="37" t="s">
        <v>558</v>
      </c>
    </row>
    <row r="63" spans="1:2" ht="15">
      <c r="A63" s="36">
        <v>1160</v>
      </c>
      <c r="B63" s="37" t="s">
        <v>655</v>
      </c>
    </row>
    <row r="64" spans="1:2" ht="15">
      <c r="A64" s="36">
        <v>1161</v>
      </c>
      <c r="B64" s="37" t="s">
        <v>559</v>
      </c>
    </row>
    <row r="65" spans="1:2" ht="15">
      <c r="A65" s="36">
        <v>1162</v>
      </c>
      <c r="B65" s="37" t="s">
        <v>560</v>
      </c>
    </row>
    <row r="66" spans="1:2" ht="15">
      <c r="A66" s="36">
        <v>1163</v>
      </c>
      <c r="B66" s="37" t="s">
        <v>561</v>
      </c>
    </row>
    <row r="67" spans="1:2" ht="15">
      <c r="A67" s="36">
        <v>1164</v>
      </c>
      <c r="B67" s="37" t="s">
        <v>656</v>
      </c>
    </row>
    <row r="68" spans="1:2" ht="15">
      <c r="A68" s="36">
        <v>1165</v>
      </c>
      <c r="B68" s="37" t="s">
        <v>656</v>
      </c>
    </row>
    <row r="69" spans="1:2" ht="15">
      <c r="A69" s="36">
        <v>1166</v>
      </c>
      <c r="B69" s="37" t="s">
        <v>656</v>
      </c>
    </row>
    <row r="70" spans="1:2" ht="15">
      <c r="A70" s="36">
        <v>1167</v>
      </c>
      <c r="B70" s="37" t="s">
        <v>598</v>
      </c>
    </row>
    <row r="71" spans="1:2" ht="15">
      <c r="A71" s="36">
        <v>1168</v>
      </c>
      <c r="B71" s="37" t="s">
        <v>598</v>
      </c>
    </row>
    <row r="72" spans="1:2" ht="15">
      <c r="A72" s="36">
        <v>1169</v>
      </c>
      <c r="B72" s="37" t="s">
        <v>562</v>
      </c>
    </row>
    <row r="73" spans="1:2" ht="15">
      <c r="A73" s="36">
        <v>1170</v>
      </c>
      <c r="B73" s="37" t="s">
        <v>563</v>
      </c>
    </row>
    <row r="74" spans="1:2" ht="15">
      <c r="A74" s="36">
        <v>1171</v>
      </c>
      <c r="B74" s="37" t="s">
        <v>564</v>
      </c>
    </row>
    <row r="75" spans="1:2" ht="15">
      <c r="A75" s="36">
        <v>1172</v>
      </c>
      <c r="B75" s="37" t="s">
        <v>657</v>
      </c>
    </row>
    <row r="76" spans="1:2" ht="15">
      <c r="A76" s="36">
        <v>1173</v>
      </c>
      <c r="B76" s="37" t="s">
        <v>658</v>
      </c>
    </row>
    <row r="77" spans="1:2" ht="15">
      <c r="A77" s="36">
        <v>1174</v>
      </c>
      <c r="B77" s="37" t="s">
        <v>659</v>
      </c>
    </row>
    <row r="78" spans="1:2" ht="15">
      <c r="A78" s="36">
        <v>1175</v>
      </c>
      <c r="B78" s="37" t="s">
        <v>565</v>
      </c>
    </row>
    <row r="79" spans="1:2" ht="15">
      <c r="A79" s="36">
        <v>1176</v>
      </c>
      <c r="B79" s="37" t="s">
        <v>565</v>
      </c>
    </row>
    <row r="80" spans="1:2" ht="15">
      <c r="A80" s="36">
        <v>1177</v>
      </c>
      <c r="B80" s="37" t="s">
        <v>565</v>
      </c>
    </row>
    <row r="81" spans="1:2" ht="15">
      <c r="A81" s="36">
        <v>1178</v>
      </c>
      <c r="B81" s="37" t="s">
        <v>660</v>
      </c>
    </row>
    <row r="82" spans="1:2" ht="15">
      <c r="A82" s="36">
        <v>1179</v>
      </c>
      <c r="B82" s="37" t="s">
        <v>566</v>
      </c>
    </row>
    <row r="83" spans="1:2" ht="15">
      <c r="A83" s="36">
        <v>1180</v>
      </c>
      <c r="B83" s="37" t="s">
        <v>661</v>
      </c>
    </row>
    <row r="84" spans="1:2" ht="15">
      <c r="A84" s="36">
        <v>1181</v>
      </c>
      <c r="B84" s="37" t="s">
        <v>567</v>
      </c>
    </row>
    <row r="85" spans="1:2" ht="15">
      <c r="A85" s="36">
        <v>1182</v>
      </c>
      <c r="B85" s="37" t="s">
        <v>568</v>
      </c>
    </row>
    <row r="86" spans="1:2" ht="15">
      <c r="A86" s="36">
        <v>1183</v>
      </c>
      <c r="B86" s="37" t="s">
        <v>662</v>
      </c>
    </row>
    <row r="87" spans="1:2" ht="15">
      <c r="A87" s="36">
        <v>1184</v>
      </c>
      <c r="B87" s="37" t="s">
        <v>663</v>
      </c>
    </row>
    <row r="88" spans="1:2" ht="15">
      <c r="A88" s="36">
        <v>1185</v>
      </c>
      <c r="B88" s="37" t="s">
        <v>664</v>
      </c>
    </row>
    <row r="89" spans="1:2" ht="15">
      <c r="A89" s="36">
        <v>1186</v>
      </c>
      <c r="B89" s="37" t="s">
        <v>569</v>
      </c>
    </row>
    <row r="90" spans="1:2" ht="15">
      <c r="A90" s="36">
        <v>1187</v>
      </c>
      <c r="B90" s="37" t="s">
        <v>665</v>
      </c>
    </row>
    <row r="91" spans="1:2" ht="15">
      <c r="A91" s="36">
        <v>1188</v>
      </c>
      <c r="B91" s="37" t="s">
        <v>570</v>
      </c>
    </row>
    <row r="92" spans="1:2" ht="15">
      <c r="A92" s="36">
        <v>1189</v>
      </c>
      <c r="B92" s="37" t="s">
        <v>571</v>
      </c>
    </row>
    <row r="93" spans="1:2" ht="15">
      <c r="A93" s="36">
        <v>1190</v>
      </c>
      <c r="B93" s="37" t="s">
        <v>572</v>
      </c>
    </row>
    <row r="94" spans="1:2" ht="15">
      <c r="A94" s="36">
        <v>1191</v>
      </c>
      <c r="B94" s="37" t="s">
        <v>573</v>
      </c>
    </row>
    <row r="95" spans="1:2" ht="15">
      <c r="A95" s="36">
        <v>1192</v>
      </c>
      <c r="B95" s="37" t="s">
        <v>574</v>
      </c>
    </row>
    <row r="96" spans="1:2" ht="15">
      <c r="A96" s="36">
        <v>1193</v>
      </c>
      <c r="B96" s="37" t="s">
        <v>575</v>
      </c>
    </row>
    <row r="97" spans="1:2" ht="15">
      <c r="A97" s="36">
        <v>1194</v>
      </c>
      <c r="B97" s="37" t="s">
        <v>666</v>
      </c>
    </row>
    <row r="98" spans="1:2" ht="15">
      <c r="A98" s="36">
        <v>1195</v>
      </c>
      <c r="B98" s="37" t="s">
        <v>667</v>
      </c>
    </row>
    <row r="99" spans="1:2" ht="15">
      <c r="A99" s="36">
        <v>1220</v>
      </c>
      <c r="B99" s="37" t="s">
        <v>668</v>
      </c>
    </row>
    <row r="100" spans="1:2" ht="15">
      <c r="A100" s="36">
        <v>1230</v>
      </c>
      <c r="B100" s="37" t="s">
        <v>669</v>
      </c>
    </row>
    <row r="101" spans="1:2" ht="15">
      <c r="A101" s="36">
        <v>1231</v>
      </c>
      <c r="B101" s="37" t="s">
        <v>670</v>
      </c>
    </row>
    <row r="102" spans="1:2" ht="15">
      <c r="A102" s="36">
        <v>1232</v>
      </c>
      <c r="B102" s="37" t="s">
        <v>576</v>
      </c>
    </row>
    <row r="103" spans="1:2" ht="15">
      <c r="A103" s="36">
        <v>1233</v>
      </c>
      <c r="B103" s="37" t="s">
        <v>577</v>
      </c>
    </row>
    <row r="104" spans="1:2" ht="15">
      <c r="A104" s="36">
        <v>1234</v>
      </c>
      <c r="B104" s="37" t="s">
        <v>578</v>
      </c>
    </row>
    <row r="105" spans="1:2" ht="15">
      <c r="A105" s="36">
        <v>1235</v>
      </c>
      <c r="B105" s="37" t="s">
        <v>579</v>
      </c>
    </row>
    <row r="106" spans="1:2" ht="15">
      <c r="A106" s="36">
        <v>1236</v>
      </c>
      <c r="B106" s="37" t="s">
        <v>671</v>
      </c>
    </row>
    <row r="107" spans="1:2" ht="15">
      <c r="A107" s="36">
        <v>1237</v>
      </c>
      <c r="B107" s="37" t="s">
        <v>672</v>
      </c>
    </row>
    <row r="108" spans="1:2" ht="15">
      <c r="A108" s="36">
        <v>1238</v>
      </c>
      <c r="B108" s="37" t="s">
        <v>580</v>
      </c>
    </row>
    <row r="109" spans="1:2" ht="15">
      <c r="A109" s="36">
        <v>1239</v>
      </c>
      <c r="B109" s="37" t="s">
        <v>581</v>
      </c>
    </row>
    <row r="110" spans="1:2" ht="15">
      <c r="A110" s="36">
        <v>1240</v>
      </c>
      <c r="B110" s="37" t="s">
        <v>673</v>
      </c>
    </row>
    <row r="111" spans="1:2" ht="15">
      <c r="A111" s="36">
        <v>1241</v>
      </c>
      <c r="B111" s="37" t="s">
        <v>674</v>
      </c>
    </row>
    <row r="112" spans="1:2" ht="15">
      <c r="A112" s="36">
        <v>1242</v>
      </c>
      <c r="B112" s="37" t="s">
        <v>675</v>
      </c>
    </row>
    <row r="113" spans="1:2" ht="15">
      <c r="A113" s="36">
        <v>1243</v>
      </c>
      <c r="B113" s="37" t="s">
        <v>659</v>
      </c>
    </row>
    <row r="114" spans="1:2" ht="15">
      <c r="A114" s="36">
        <v>1244</v>
      </c>
      <c r="B114" s="37" t="s">
        <v>676</v>
      </c>
    </row>
    <row r="115" spans="1:2" ht="15">
      <c r="A115" s="36">
        <v>1245</v>
      </c>
      <c r="B115" s="37" t="s">
        <v>582</v>
      </c>
    </row>
    <row r="116" spans="1:2" ht="15">
      <c r="A116" s="36">
        <v>1246</v>
      </c>
      <c r="B116" s="37" t="s">
        <v>677</v>
      </c>
    </row>
    <row r="117" spans="1:2" ht="15">
      <c r="A117" s="36">
        <v>1248</v>
      </c>
      <c r="B117" s="37" t="s">
        <v>678</v>
      </c>
    </row>
    <row r="118" spans="1:2" ht="15">
      <c r="A118" s="36">
        <v>1249</v>
      </c>
      <c r="B118" s="37" t="s">
        <v>583</v>
      </c>
    </row>
    <row r="119" spans="1:2" ht="15">
      <c r="A119" s="36">
        <v>1250</v>
      </c>
      <c r="B119" s="37" t="s">
        <v>584</v>
      </c>
    </row>
    <row r="120" spans="1:2" ht="15">
      <c r="A120" s="36">
        <v>1251</v>
      </c>
      <c r="B120" s="37" t="s">
        <v>585</v>
      </c>
    </row>
    <row r="121" spans="1:2" ht="15">
      <c r="A121" s="36">
        <v>1252</v>
      </c>
      <c r="B121" s="37" t="s">
        <v>586</v>
      </c>
    </row>
    <row r="122" spans="1:2" ht="15">
      <c r="A122" s="36">
        <v>1253</v>
      </c>
      <c r="B122" s="37" t="s">
        <v>679</v>
      </c>
    </row>
    <row r="123" spans="1:2" ht="15">
      <c r="A123" s="36">
        <v>1254</v>
      </c>
      <c r="B123" s="37" t="s">
        <v>587</v>
      </c>
    </row>
    <row r="124" spans="1:2" ht="15">
      <c r="A124" s="36">
        <v>1255</v>
      </c>
      <c r="B124" s="37" t="s">
        <v>680</v>
      </c>
    </row>
    <row r="125" spans="1:2" ht="15">
      <c r="A125" s="36">
        <v>1256</v>
      </c>
      <c r="B125" s="37" t="s">
        <v>681</v>
      </c>
    </row>
    <row r="126" spans="1:2" ht="15">
      <c r="A126" s="36">
        <v>1257</v>
      </c>
      <c r="B126" s="37" t="s">
        <v>682</v>
      </c>
    </row>
    <row r="127" spans="1:2" ht="15">
      <c r="A127" s="36">
        <v>1258</v>
      </c>
      <c r="B127" s="37" t="s">
        <v>683</v>
      </c>
    </row>
    <row r="128" spans="1:2" ht="15">
      <c r="A128" s="36">
        <v>1259</v>
      </c>
      <c r="B128" s="37" t="s">
        <v>684</v>
      </c>
    </row>
    <row r="129" spans="1:2" ht="15">
      <c r="A129" s="36">
        <v>1260</v>
      </c>
      <c r="B129" s="37" t="s">
        <v>685</v>
      </c>
    </row>
    <row r="130" spans="1:2" ht="15">
      <c r="A130" s="36">
        <v>2000</v>
      </c>
      <c r="B130" s="37" t="s">
        <v>588</v>
      </c>
    </row>
    <row r="131" spans="1:2" ht="15">
      <c r="A131" s="36">
        <v>2001</v>
      </c>
      <c r="B131" s="37" t="s">
        <v>589</v>
      </c>
    </row>
    <row r="132" spans="1:2" ht="15">
      <c r="A132" s="36">
        <v>2002</v>
      </c>
      <c r="B132" s="37" t="s">
        <v>590</v>
      </c>
    </row>
    <row r="133" spans="1:2" ht="15">
      <c r="A133" s="36">
        <v>2003</v>
      </c>
      <c r="B133" s="37" t="s">
        <v>591</v>
      </c>
    </row>
    <row r="134" spans="1:2" ht="15">
      <c r="A134" s="36">
        <v>2004</v>
      </c>
      <c r="B134" s="37" t="s">
        <v>592</v>
      </c>
    </row>
    <row r="135" spans="1:2" ht="15">
      <c r="A135" s="36">
        <v>2005</v>
      </c>
      <c r="B135" s="37" t="s">
        <v>593</v>
      </c>
    </row>
    <row r="136" spans="1:2" ht="15">
      <c r="A136" s="36">
        <v>2006</v>
      </c>
      <c r="B136" s="37" t="s">
        <v>686</v>
      </c>
    </row>
    <row r="137" spans="1:2" ht="15">
      <c r="A137" s="36">
        <v>2007</v>
      </c>
      <c r="B137" s="37" t="s">
        <v>594</v>
      </c>
    </row>
    <row r="138" spans="1:2" ht="15">
      <c r="A138" s="36">
        <v>2008</v>
      </c>
      <c r="B138" s="37" t="s">
        <v>595</v>
      </c>
    </row>
    <row r="139" spans="1:2" ht="15">
      <c r="A139" s="36">
        <v>2009</v>
      </c>
      <c r="B139" s="37" t="s">
        <v>687</v>
      </c>
    </row>
    <row r="140" spans="1:2" ht="15">
      <c r="A140" s="36">
        <v>2010</v>
      </c>
      <c r="B140" s="37" t="s">
        <v>688</v>
      </c>
    </row>
    <row r="141" spans="1:2" ht="15">
      <c r="A141" s="36">
        <v>2011</v>
      </c>
      <c r="B141" s="37" t="s">
        <v>689</v>
      </c>
    </row>
    <row r="142" spans="1:2" ht="15">
      <c r="A142" s="36">
        <v>2012</v>
      </c>
      <c r="B142" s="37" t="s">
        <v>690</v>
      </c>
    </row>
    <row r="143" spans="1:2" ht="15">
      <c r="A143" s="36">
        <v>2013</v>
      </c>
      <c r="B143" s="37" t="s">
        <v>691</v>
      </c>
    </row>
    <row r="144" spans="1:2" ht="15">
      <c r="A144" s="36">
        <v>2014</v>
      </c>
      <c r="B144" s="37" t="s">
        <v>692</v>
      </c>
    </row>
    <row r="145" spans="1:2" ht="15">
      <c r="A145" s="36">
        <v>2015</v>
      </c>
      <c r="B145" s="37" t="s">
        <v>693</v>
      </c>
    </row>
    <row r="146" spans="1:2" ht="15">
      <c r="A146" s="36">
        <v>2016</v>
      </c>
      <c r="B146" s="37" t="s">
        <v>694</v>
      </c>
    </row>
    <row r="147" spans="1:2" ht="15">
      <c r="A147" s="36">
        <v>2017</v>
      </c>
      <c r="B147" s="37" t="s">
        <v>596</v>
      </c>
    </row>
    <row r="148" spans="1:2" ht="15">
      <c r="A148" s="36">
        <v>2018</v>
      </c>
      <c r="B148" s="37" t="s">
        <v>695</v>
      </c>
    </row>
    <row r="149" spans="1:2" ht="15">
      <c r="A149" s="36">
        <v>2019</v>
      </c>
      <c r="B149" s="37" t="s">
        <v>696</v>
      </c>
    </row>
    <row r="150" spans="1:2" ht="15">
      <c r="A150" s="36">
        <v>2020</v>
      </c>
      <c r="B150" s="37" t="s">
        <v>697</v>
      </c>
    </row>
    <row r="151" spans="1:2" ht="15">
      <c r="A151" s="36">
        <v>2021</v>
      </c>
      <c r="B151" s="37" t="s">
        <v>698</v>
      </c>
    </row>
    <row r="152" spans="1:2" ht="15">
      <c r="A152" s="36">
        <v>2022</v>
      </c>
      <c r="B152" s="37" t="s">
        <v>597</v>
      </c>
    </row>
    <row r="153" spans="1:2" ht="15">
      <c r="A153" s="36">
        <v>2023</v>
      </c>
      <c r="B153" s="37" t="s">
        <v>699</v>
      </c>
    </row>
    <row r="154" spans="1:2" ht="15">
      <c r="A154" s="36">
        <v>2024</v>
      </c>
      <c r="B154" s="37" t="s">
        <v>598</v>
      </c>
    </row>
    <row r="155" spans="1:2" ht="15">
      <c r="A155" s="36">
        <v>2025</v>
      </c>
      <c r="B155" s="37" t="s">
        <v>700</v>
      </c>
    </row>
    <row r="156" spans="1:2" ht="15">
      <c r="A156" s="36">
        <v>2026</v>
      </c>
      <c r="B156" s="37" t="s">
        <v>701</v>
      </c>
    </row>
    <row r="157" spans="1:2" ht="15">
      <c r="A157" s="36">
        <v>2027</v>
      </c>
      <c r="B157" s="37" t="s">
        <v>702</v>
      </c>
    </row>
    <row r="158" spans="1:2" ht="15">
      <c r="A158" s="36">
        <v>2028</v>
      </c>
      <c r="B158" s="37" t="s">
        <v>599</v>
      </c>
    </row>
    <row r="159" spans="1:2" ht="15">
      <c r="A159" s="36">
        <v>2029</v>
      </c>
      <c r="B159" s="37" t="s">
        <v>600</v>
      </c>
    </row>
    <row r="160" spans="1:2" ht="15">
      <c r="A160" s="36">
        <v>2030</v>
      </c>
      <c r="B160" s="37" t="s">
        <v>703</v>
      </c>
    </row>
    <row r="161" spans="1:2" ht="15">
      <c r="A161" s="36">
        <v>2031</v>
      </c>
      <c r="B161" s="37" t="s">
        <v>704</v>
      </c>
    </row>
    <row r="162" spans="1:2" ht="15">
      <c r="A162" s="36">
        <v>2032</v>
      </c>
      <c r="B162" s="37" t="s">
        <v>675</v>
      </c>
    </row>
    <row r="163" spans="1:2" ht="15">
      <c r="A163" s="36">
        <v>2033</v>
      </c>
      <c r="B163" s="37" t="s">
        <v>705</v>
      </c>
    </row>
    <row r="164" spans="1:2" ht="15">
      <c r="A164" s="36">
        <v>2034</v>
      </c>
      <c r="B164" s="37" t="s">
        <v>706</v>
      </c>
    </row>
    <row r="165" spans="1:2" ht="15">
      <c r="A165" s="36">
        <v>2035</v>
      </c>
      <c r="B165" s="37" t="s">
        <v>601</v>
      </c>
    </row>
    <row r="166" spans="1:2" ht="15">
      <c r="A166" s="36">
        <v>2036</v>
      </c>
      <c r="B166" s="37" t="s">
        <v>707</v>
      </c>
    </row>
    <row r="167" spans="1:2" ht="15">
      <c r="A167" s="36">
        <v>2037</v>
      </c>
      <c r="B167" s="37" t="s">
        <v>708</v>
      </c>
    </row>
    <row r="168" spans="1:2" ht="15">
      <c r="A168" s="36">
        <v>2038</v>
      </c>
      <c r="B168" s="37" t="s">
        <v>709</v>
      </c>
    </row>
    <row r="169" spans="1:2" ht="15">
      <c r="A169" s="36">
        <v>2039</v>
      </c>
      <c r="B169" s="37" t="s">
        <v>710</v>
      </c>
    </row>
    <row r="170" spans="1:2" ht="15">
      <c r="A170" s="36">
        <v>2040</v>
      </c>
      <c r="B170" s="37" t="s">
        <v>711</v>
      </c>
    </row>
    <row r="171" spans="1:2" ht="15">
      <c r="A171" s="36">
        <v>2041</v>
      </c>
      <c r="B171" s="37" t="s">
        <v>602</v>
      </c>
    </row>
    <row r="172" spans="1:2" ht="15">
      <c r="A172" s="36">
        <v>2042</v>
      </c>
      <c r="B172" s="37" t="s">
        <v>591</v>
      </c>
    </row>
    <row r="173" spans="1:2" ht="15">
      <c r="A173" s="36">
        <v>2043</v>
      </c>
      <c r="B173" s="37" t="s">
        <v>591</v>
      </c>
    </row>
    <row r="174" spans="1:2" ht="15">
      <c r="A174" s="36">
        <v>2044</v>
      </c>
      <c r="B174" s="37" t="s">
        <v>712</v>
      </c>
    </row>
    <row r="175" spans="1:2" ht="15">
      <c r="A175" s="36">
        <v>2045</v>
      </c>
      <c r="B175" s="37" t="s">
        <v>713</v>
      </c>
    </row>
    <row r="176" spans="1:2" ht="15">
      <c r="A176" s="36">
        <v>2046</v>
      </c>
      <c r="B176" s="37" t="s">
        <v>714</v>
      </c>
    </row>
    <row r="177" spans="1:2" ht="15">
      <c r="A177" s="36">
        <v>2047</v>
      </c>
      <c r="B177" s="37" t="s">
        <v>715</v>
      </c>
    </row>
    <row r="178" spans="1:2" ht="15">
      <c r="A178" s="36">
        <v>2048</v>
      </c>
      <c r="B178" s="37" t="s">
        <v>716</v>
      </c>
    </row>
    <row r="179" spans="1:2" ht="15">
      <c r="A179" s="36">
        <v>2049</v>
      </c>
      <c r="B179" s="37" t="s">
        <v>717</v>
      </c>
    </row>
    <row r="180" spans="1:2" ht="15">
      <c r="A180" s="36">
        <v>2050</v>
      </c>
      <c r="B180" s="37" t="s">
        <v>718</v>
      </c>
    </row>
    <row r="181" spans="1:2" ht="15">
      <c r="A181" s="36">
        <v>2051</v>
      </c>
      <c r="B181" s="37" t="s">
        <v>719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:T513"/>
  <sheetViews>
    <sheetView workbookViewId="0">
      <pane ySplit="3" topLeftCell="A4" activePane="bottomLeft" state="frozen"/>
      <selection pane="bottomLeft" activeCell="C19" sqref="C19"/>
    </sheetView>
  </sheetViews>
  <sheetFormatPr defaultRowHeight="12"/>
  <cols>
    <col min="1" max="1" width="7" style="20" bestFit="1" customWidth="1"/>
    <col min="2" max="2" width="10" style="20" bestFit="1" customWidth="1"/>
    <col min="3" max="3" width="35.85546875" style="21" bestFit="1" customWidth="1"/>
    <col min="4" max="4" width="12" style="20" bestFit="1" customWidth="1"/>
    <col min="5" max="5" width="13.140625" style="21" bestFit="1" customWidth="1"/>
    <col min="6" max="6" width="12" style="20" bestFit="1" customWidth="1"/>
    <col min="7" max="7" width="11" style="19" bestFit="1" customWidth="1"/>
    <col min="8" max="8" width="14.140625" style="19" bestFit="1" customWidth="1"/>
    <col min="9" max="9" width="10" style="2" bestFit="1" customWidth="1"/>
    <col min="10" max="10" width="15.140625" style="19" bestFit="1" customWidth="1"/>
    <col min="11" max="11" width="14.140625" style="19" bestFit="1" customWidth="1"/>
    <col min="12" max="12" width="15.140625" style="19" bestFit="1" customWidth="1"/>
    <col min="13" max="13" width="12" style="19" bestFit="1" customWidth="1"/>
    <col min="14" max="14" width="15.140625" style="19" bestFit="1" customWidth="1"/>
    <col min="15" max="16" width="13.140625" style="19" bestFit="1" customWidth="1"/>
    <col min="17" max="17" width="14.140625" style="19" bestFit="1" customWidth="1"/>
    <col min="18" max="18" width="15.140625" style="19" bestFit="1" customWidth="1"/>
    <col min="19" max="19" width="12" style="19" bestFit="1" customWidth="1"/>
    <col min="20" max="20" width="15.140625" style="19" bestFit="1" customWidth="1"/>
    <col min="21" max="16384" width="9.140625" style="21"/>
  </cols>
  <sheetData>
    <row r="1" spans="1:20" ht="15">
      <c r="A1" s="54" t="s">
        <v>500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</row>
    <row r="3" spans="1:20" s="20" customFormat="1">
      <c r="A3" s="59" t="s">
        <v>501</v>
      </c>
      <c r="B3" s="59" t="s">
        <v>502</v>
      </c>
      <c r="C3" s="59" t="s">
        <v>2</v>
      </c>
      <c r="D3" s="59" t="s">
        <v>503</v>
      </c>
      <c r="E3" s="59" t="s">
        <v>504</v>
      </c>
      <c r="F3" s="59" t="s">
        <v>505</v>
      </c>
      <c r="G3" s="52" t="s">
        <v>729</v>
      </c>
      <c r="H3" s="52" t="s">
        <v>510</v>
      </c>
      <c r="I3" s="52" t="s">
        <v>506</v>
      </c>
      <c r="J3" s="52" t="s">
        <v>508</v>
      </c>
      <c r="K3" s="52" t="s">
        <v>509</v>
      </c>
      <c r="L3" s="52" t="s">
        <v>516</v>
      </c>
      <c r="M3" s="52" t="s">
        <v>507</v>
      </c>
      <c r="N3" s="52" t="s">
        <v>515</v>
      </c>
      <c r="O3" s="52" t="s">
        <v>511</v>
      </c>
      <c r="P3" s="52" t="s">
        <v>512</v>
      </c>
      <c r="Q3" s="52" t="s">
        <v>513</v>
      </c>
      <c r="R3" s="52" t="s">
        <v>514</v>
      </c>
      <c r="S3" s="60" t="s">
        <v>499</v>
      </c>
      <c r="T3" s="60" t="s">
        <v>524</v>
      </c>
    </row>
    <row r="4" spans="1:20" s="24" customFormat="1">
      <c r="A4" s="54">
        <v>1</v>
      </c>
      <c r="B4" s="54">
        <v>200</v>
      </c>
      <c r="C4" s="54" t="s">
        <v>3</v>
      </c>
      <c r="D4" s="56">
        <v>26877</v>
      </c>
      <c r="E4" s="59" t="s">
        <v>517</v>
      </c>
      <c r="F4" s="59">
        <v>2003</v>
      </c>
      <c r="G4" s="57">
        <v>3914.56</v>
      </c>
      <c r="H4" s="57">
        <v>0</v>
      </c>
      <c r="I4" s="57" t="s">
        <v>519</v>
      </c>
      <c r="J4" s="57">
        <v>0</v>
      </c>
      <c r="K4" s="57">
        <v>0</v>
      </c>
      <c r="L4" s="57">
        <v>0</v>
      </c>
      <c r="M4" s="57">
        <v>0</v>
      </c>
      <c r="N4" s="57">
        <v>0</v>
      </c>
      <c r="O4" s="57">
        <v>0</v>
      </c>
      <c r="P4" s="57">
        <v>0</v>
      </c>
      <c r="Q4" s="57">
        <v>0</v>
      </c>
      <c r="R4" s="57">
        <v>0</v>
      </c>
      <c r="S4" s="57">
        <v>3914.56</v>
      </c>
      <c r="T4" s="57">
        <v>0</v>
      </c>
    </row>
    <row r="5" spans="1:20" s="24" customFormat="1">
      <c r="A5" s="54">
        <v>1</v>
      </c>
      <c r="B5" s="54">
        <v>397</v>
      </c>
      <c r="C5" s="54" t="s">
        <v>4</v>
      </c>
      <c r="D5" s="56">
        <v>27442</v>
      </c>
      <c r="E5" s="59" t="s">
        <v>517</v>
      </c>
      <c r="F5" s="59">
        <v>2009</v>
      </c>
      <c r="G5" s="57">
        <v>3044.14</v>
      </c>
      <c r="H5" s="57">
        <v>1030.69</v>
      </c>
      <c r="I5" s="57" t="s">
        <v>519</v>
      </c>
      <c r="J5" s="57">
        <v>0</v>
      </c>
      <c r="K5" s="57">
        <v>0</v>
      </c>
      <c r="L5" s="57">
        <v>0</v>
      </c>
      <c r="M5" s="57">
        <v>0</v>
      </c>
      <c r="N5" s="57">
        <v>0</v>
      </c>
      <c r="O5" s="57">
        <v>0</v>
      </c>
      <c r="P5" s="57">
        <v>0</v>
      </c>
      <c r="Q5" s="57">
        <v>0</v>
      </c>
      <c r="R5" s="57">
        <v>0</v>
      </c>
      <c r="S5" s="57">
        <v>4074.83</v>
      </c>
      <c r="T5" s="57">
        <v>0</v>
      </c>
    </row>
    <row r="6" spans="1:20" s="24" customFormat="1">
      <c r="A6" s="54">
        <v>1</v>
      </c>
      <c r="B6" s="54">
        <v>508</v>
      </c>
      <c r="C6" s="54" t="s">
        <v>5</v>
      </c>
      <c r="D6" s="56">
        <v>27828</v>
      </c>
      <c r="E6" s="59" t="s">
        <v>517</v>
      </c>
      <c r="F6" s="59">
        <v>2009</v>
      </c>
      <c r="G6" s="57">
        <v>3356.17</v>
      </c>
      <c r="H6" s="57">
        <v>785.28</v>
      </c>
      <c r="I6" s="57" t="s">
        <v>519</v>
      </c>
      <c r="J6" s="57">
        <v>0</v>
      </c>
      <c r="K6" s="57">
        <v>0</v>
      </c>
      <c r="L6" s="57">
        <v>0</v>
      </c>
      <c r="M6" s="57">
        <v>0</v>
      </c>
      <c r="N6" s="57">
        <v>0</v>
      </c>
      <c r="O6" s="57">
        <v>0</v>
      </c>
      <c r="P6" s="57">
        <v>0</v>
      </c>
      <c r="Q6" s="57">
        <v>0</v>
      </c>
      <c r="R6" s="57">
        <v>0</v>
      </c>
      <c r="S6" s="57">
        <v>4141.45</v>
      </c>
      <c r="T6" s="57">
        <v>0</v>
      </c>
    </row>
    <row r="7" spans="1:20" s="24" customFormat="1">
      <c r="A7" s="54">
        <v>1</v>
      </c>
      <c r="B7" s="54">
        <v>510</v>
      </c>
      <c r="C7" s="54" t="s">
        <v>6</v>
      </c>
      <c r="D7" s="56">
        <v>27828</v>
      </c>
      <c r="E7" s="59" t="s">
        <v>517</v>
      </c>
      <c r="F7" s="59">
        <v>2009</v>
      </c>
      <c r="G7" s="57">
        <v>3356.17</v>
      </c>
      <c r="H7" s="57">
        <v>0</v>
      </c>
      <c r="I7" s="57" t="s">
        <v>519</v>
      </c>
      <c r="J7" s="57">
        <v>0</v>
      </c>
      <c r="K7" s="57">
        <v>0</v>
      </c>
      <c r="L7" s="57">
        <v>0</v>
      </c>
      <c r="M7" s="57">
        <v>0</v>
      </c>
      <c r="N7" s="57">
        <v>0</v>
      </c>
      <c r="O7" s="57">
        <v>0</v>
      </c>
      <c r="P7" s="57">
        <v>0</v>
      </c>
      <c r="Q7" s="57">
        <v>0</v>
      </c>
      <c r="R7" s="57">
        <v>0</v>
      </c>
      <c r="S7" s="57">
        <v>3356.17</v>
      </c>
      <c r="T7" s="57">
        <v>0</v>
      </c>
    </row>
    <row r="8" spans="1:20" s="24" customFormat="1">
      <c r="A8" s="54">
        <v>1</v>
      </c>
      <c r="B8" s="54">
        <v>542</v>
      </c>
      <c r="C8" s="54" t="s">
        <v>7</v>
      </c>
      <c r="D8" s="56">
        <v>27955</v>
      </c>
      <c r="E8" s="59" t="s">
        <v>517</v>
      </c>
      <c r="F8" s="59">
        <v>2018</v>
      </c>
      <c r="G8" s="57">
        <v>1614.36</v>
      </c>
      <c r="H8" s="57">
        <v>0</v>
      </c>
      <c r="I8" s="57" t="s">
        <v>519</v>
      </c>
      <c r="J8" s="57">
        <v>0</v>
      </c>
      <c r="K8" s="57">
        <v>0</v>
      </c>
      <c r="L8" s="57">
        <v>0</v>
      </c>
      <c r="M8" s="57">
        <v>0</v>
      </c>
      <c r="N8" s="57">
        <v>0</v>
      </c>
      <c r="O8" s="57">
        <v>0</v>
      </c>
      <c r="P8" s="57">
        <v>0</v>
      </c>
      <c r="Q8" s="57">
        <v>0</v>
      </c>
      <c r="R8" s="57">
        <v>0</v>
      </c>
      <c r="S8" s="57">
        <v>1614.36</v>
      </c>
      <c r="T8" s="57">
        <v>0</v>
      </c>
    </row>
    <row r="9" spans="1:20" s="24" customFormat="1">
      <c r="A9" s="54">
        <v>1</v>
      </c>
      <c r="B9" s="54">
        <v>788</v>
      </c>
      <c r="C9" s="54" t="s">
        <v>8</v>
      </c>
      <c r="D9" s="56">
        <v>28551</v>
      </c>
      <c r="E9" s="59" t="s">
        <v>517</v>
      </c>
      <c r="F9" s="59">
        <v>2003</v>
      </c>
      <c r="G9" s="57">
        <v>1702.21</v>
      </c>
      <c r="H9" s="57">
        <v>1030.69</v>
      </c>
      <c r="I9" s="57" t="s">
        <v>519</v>
      </c>
      <c r="J9" s="57">
        <v>0</v>
      </c>
      <c r="K9" s="57">
        <v>0</v>
      </c>
      <c r="L9" s="57">
        <v>0</v>
      </c>
      <c r="M9" s="57">
        <v>0</v>
      </c>
      <c r="N9" s="57">
        <v>0</v>
      </c>
      <c r="O9" s="57">
        <v>0</v>
      </c>
      <c r="P9" s="57">
        <v>0</v>
      </c>
      <c r="Q9" s="57">
        <v>0</v>
      </c>
      <c r="R9" s="57">
        <v>0</v>
      </c>
      <c r="S9" s="57">
        <v>2732.9</v>
      </c>
      <c r="T9" s="57">
        <v>0</v>
      </c>
    </row>
    <row r="10" spans="1:20" s="24" customFormat="1">
      <c r="A10" s="54">
        <v>1</v>
      </c>
      <c r="B10" s="54">
        <v>820</v>
      </c>
      <c r="C10" s="54" t="s">
        <v>9</v>
      </c>
      <c r="D10" s="56">
        <v>28647</v>
      </c>
      <c r="E10" s="59" t="s">
        <v>517</v>
      </c>
      <c r="F10" s="59">
        <v>2000</v>
      </c>
      <c r="G10" s="57">
        <v>2069.0500000000002</v>
      </c>
      <c r="H10" s="57">
        <v>0</v>
      </c>
      <c r="I10" s="57" t="s">
        <v>519</v>
      </c>
      <c r="J10" s="57">
        <v>0</v>
      </c>
      <c r="K10" s="57">
        <v>0</v>
      </c>
      <c r="L10" s="57">
        <v>0</v>
      </c>
      <c r="M10" s="57">
        <v>0</v>
      </c>
      <c r="N10" s="57">
        <v>0</v>
      </c>
      <c r="O10" s="57">
        <v>0</v>
      </c>
      <c r="P10" s="57">
        <v>0</v>
      </c>
      <c r="Q10" s="57">
        <v>0</v>
      </c>
      <c r="R10" s="57">
        <v>0</v>
      </c>
      <c r="S10" s="57">
        <v>2069.0500000000002</v>
      </c>
      <c r="T10" s="57">
        <v>0</v>
      </c>
    </row>
    <row r="11" spans="1:20" s="24" customFormat="1">
      <c r="A11" s="54">
        <v>1</v>
      </c>
      <c r="B11" s="54">
        <v>830</v>
      </c>
      <c r="C11" s="54" t="s">
        <v>10</v>
      </c>
      <c r="D11" s="56">
        <v>28688</v>
      </c>
      <c r="E11" s="59" t="s">
        <v>517</v>
      </c>
      <c r="F11" s="59">
        <v>2009</v>
      </c>
      <c r="G11" s="57">
        <v>4079.44</v>
      </c>
      <c r="H11" s="57">
        <v>0</v>
      </c>
      <c r="I11" s="57" t="s">
        <v>519</v>
      </c>
      <c r="J11" s="57">
        <v>0</v>
      </c>
      <c r="K11" s="57">
        <v>0</v>
      </c>
      <c r="L11" s="57">
        <v>0</v>
      </c>
      <c r="M11" s="57">
        <v>0</v>
      </c>
      <c r="N11" s="57">
        <v>0</v>
      </c>
      <c r="O11" s="57">
        <v>0</v>
      </c>
      <c r="P11" s="57">
        <v>0</v>
      </c>
      <c r="Q11" s="57">
        <v>0</v>
      </c>
      <c r="R11" s="57">
        <v>0</v>
      </c>
      <c r="S11" s="57">
        <v>4079.44</v>
      </c>
      <c r="T11" s="57">
        <v>0</v>
      </c>
    </row>
    <row r="12" spans="1:20" s="24" customFormat="1">
      <c r="A12" s="54">
        <v>1</v>
      </c>
      <c r="B12" s="54">
        <v>863</v>
      </c>
      <c r="C12" s="54" t="s">
        <v>11</v>
      </c>
      <c r="D12" s="56">
        <v>28746</v>
      </c>
      <c r="E12" s="59" t="s">
        <v>517</v>
      </c>
      <c r="F12" s="59">
        <v>2000</v>
      </c>
      <c r="G12" s="57">
        <v>2069.0500000000002</v>
      </c>
      <c r="H12" s="57">
        <v>0</v>
      </c>
      <c r="I12" s="57" t="s">
        <v>519</v>
      </c>
      <c r="J12" s="57">
        <v>0</v>
      </c>
      <c r="K12" s="57">
        <v>0</v>
      </c>
      <c r="L12" s="57">
        <v>0</v>
      </c>
      <c r="M12" s="57">
        <v>0</v>
      </c>
      <c r="N12" s="57">
        <v>0</v>
      </c>
      <c r="O12" s="57">
        <v>0</v>
      </c>
      <c r="P12" s="57">
        <v>0</v>
      </c>
      <c r="Q12" s="57">
        <v>0</v>
      </c>
      <c r="R12" s="57">
        <v>0</v>
      </c>
      <c r="S12" s="57">
        <v>2069.0500000000002</v>
      </c>
      <c r="T12" s="57">
        <v>0</v>
      </c>
    </row>
    <row r="13" spans="1:20" s="24" customFormat="1">
      <c r="A13" s="54">
        <v>1</v>
      </c>
      <c r="B13" s="54">
        <v>871</v>
      </c>
      <c r="C13" s="54" t="s">
        <v>12</v>
      </c>
      <c r="D13" s="56">
        <v>28758</v>
      </c>
      <c r="E13" s="59" t="s">
        <v>517</v>
      </c>
      <c r="F13" s="59">
        <v>2009</v>
      </c>
      <c r="G13" s="57">
        <v>3356.17</v>
      </c>
      <c r="H13" s="57">
        <v>1030.69</v>
      </c>
      <c r="I13" s="57" t="s">
        <v>519</v>
      </c>
      <c r="J13" s="57">
        <v>0</v>
      </c>
      <c r="K13" s="57">
        <v>0</v>
      </c>
      <c r="L13" s="57">
        <v>0</v>
      </c>
      <c r="M13" s="57">
        <v>0</v>
      </c>
      <c r="N13" s="57">
        <v>0</v>
      </c>
      <c r="O13" s="57">
        <v>0</v>
      </c>
      <c r="P13" s="57">
        <v>0</v>
      </c>
      <c r="Q13" s="57">
        <v>0</v>
      </c>
      <c r="R13" s="57">
        <v>0</v>
      </c>
      <c r="S13" s="57">
        <v>4386.8600000000006</v>
      </c>
      <c r="T13" s="57">
        <v>0</v>
      </c>
    </row>
    <row r="14" spans="1:20" s="24" customFormat="1">
      <c r="A14" s="54">
        <v>1</v>
      </c>
      <c r="B14" s="54">
        <v>897</v>
      </c>
      <c r="C14" s="54" t="s">
        <v>13</v>
      </c>
      <c r="D14" s="56">
        <v>28779</v>
      </c>
      <c r="E14" s="59" t="s">
        <v>517</v>
      </c>
      <c r="F14" s="59">
        <v>2000</v>
      </c>
      <c r="G14" s="57">
        <v>1543.95</v>
      </c>
      <c r="H14" s="57">
        <v>0</v>
      </c>
      <c r="I14" s="57" t="s">
        <v>519</v>
      </c>
      <c r="J14" s="57">
        <v>0</v>
      </c>
      <c r="K14" s="57">
        <v>0</v>
      </c>
      <c r="L14" s="57">
        <v>0</v>
      </c>
      <c r="M14" s="57">
        <v>0</v>
      </c>
      <c r="N14" s="57">
        <v>0</v>
      </c>
      <c r="O14" s="57">
        <v>0</v>
      </c>
      <c r="P14" s="57">
        <v>0</v>
      </c>
      <c r="Q14" s="57">
        <v>0</v>
      </c>
      <c r="R14" s="57">
        <v>0</v>
      </c>
      <c r="S14" s="57">
        <v>1543.95</v>
      </c>
      <c r="T14" s="57">
        <v>0</v>
      </c>
    </row>
    <row r="15" spans="1:20" s="24" customFormat="1">
      <c r="A15" s="54">
        <v>1</v>
      </c>
      <c r="B15" s="54">
        <v>996</v>
      </c>
      <c r="C15" s="54" t="s">
        <v>14</v>
      </c>
      <c r="D15" s="56">
        <v>28887</v>
      </c>
      <c r="E15" s="59" t="s">
        <v>517</v>
      </c>
      <c r="F15" s="59">
        <v>2003</v>
      </c>
      <c r="G15" s="57">
        <v>3209.78</v>
      </c>
      <c r="H15" s="57">
        <v>0</v>
      </c>
      <c r="I15" s="57" t="s">
        <v>519</v>
      </c>
      <c r="J15" s="57">
        <v>0</v>
      </c>
      <c r="K15" s="57">
        <v>0</v>
      </c>
      <c r="L15" s="57">
        <v>0</v>
      </c>
      <c r="M15" s="57">
        <v>0</v>
      </c>
      <c r="N15" s="57">
        <v>0</v>
      </c>
      <c r="O15" s="57">
        <v>0</v>
      </c>
      <c r="P15" s="57">
        <v>0</v>
      </c>
      <c r="Q15" s="57">
        <v>0</v>
      </c>
      <c r="R15" s="57">
        <v>0</v>
      </c>
      <c r="S15" s="57">
        <v>3209.78</v>
      </c>
      <c r="T15" s="57">
        <v>0</v>
      </c>
    </row>
    <row r="16" spans="1:20" s="24" customFormat="1">
      <c r="A16" s="54">
        <v>1</v>
      </c>
      <c r="B16" s="54">
        <v>1008</v>
      </c>
      <c r="C16" s="54" t="s">
        <v>15</v>
      </c>
      <c r="D16" s="56">
        <v>28902</v>
      </c>
      <c r="E16" s="59" t="s">
        <v>517</v>
      </c>
      <c r="F16" s="59">
        <v>2000</v>
      </c>
      <c r="G16" s="57">
        <v>1787.3</v>
      </c>
      <c r="H16" s="57">
        <v>0</v>
      </c>
      <c r="I16" s="57" t="s">
        <v>519</v>
      </c>
      <c r="J16" s="57">
        <v>0</v>
      </c>
      <c r="K16" s="57">
        <v>0</v>
      </c>
      <c r="L16" s="57">
        <v>0</v>
      </c>
      <c r="M16" s="57">
        <v>0</v>
      </c>
      <c r="N16" s="57">
        <v>0</v>
      </c>
      <c r="O16" s="57">
        <v>0</v>
      </c>
      <c r="P16" s="57">
        <v>0</v>
      </c>
      <c r="Q16" s="57">
        <v>0</v>
      </c>
      <c r="R16" s="57">
        <v>0</v>
      </c>
      <c r="S16" s="57">
        <v>1787.3</v>
      </c>
      <c r="T16" s="57">
        <v>0</v>
      </c>
    </row>
    <row r="17" spans="1:20" s="24" customFormat="1">
      <c r="A17" s="54">
        <v>1</v>
      </c>
      <c r="B17" s="54">
        <v>1037</v>
      </c>
      <c r="C17" s="54" t="s">
        <v>16</v>
      </c>
      <c r="D17" s="56">
        <v>28926</v>
      </c>
      <c r="E17" s="59" t="s">
        <v>517</v>
      </c>
      <c r="F17" s="59">
        <v>2003</v>
      </c>
      <c r="G17" s="57">
        <v>3056.95</v>
      </c>
      <c r="H17" s="57">
        <v>0</v>
      </c>
      <c r="I17" s="57" t="s">
        <v>519</v>
      </c>
      <c r="J17" s="57">
        <v>0</v>
      </c>
      <c r="K17" s="57">
        <v>0</v>
      </c>
      <c r="L17" s="57">
        <v>0</v>
      </c>
      <c r="M17" s="57">
        <v>0</v>
      </c>
      <c r="N17" s="57">
        <v>0</v>
      </c>
      <c r="O17" s="57">
        <v>0</v>
      </c>
      <c r="P17" s="57">
        <v>0</v>
      </c>
      <c r="Q17" s="57">
        <v>0</v>
      </c>
      <c r="R17" s="57">
        <v>0</v>
      </c>
      <c r="S17" s="57">
        <v>3056.95</v>
      </c>
      <c r="T17" s="57">
        <v>0</v>
      </c>
    </row>
    <row r="18" spans="1:20" s="24" customFormat="1">
      <c r="A18" s="54">
        <v>1</v>
      </c>
      <c r="B18" s="54">
        <v>1051</v>
      </c>
      <c r="C18" s="54" t="s">
        <v>17</v>
      </c>
      <c r="D18" s="56">
        <v>28936</v>
      </c>
      <c r="E18" s="59" t="s">
        <v>517</v>
      </c>
      <c r="F18" s="59">
        <v>2028</v>
      </c>
      <c r="G18" s="57">
        <v>9511.6</v>
      </c>
      <c r="H18" s="57">
        <v>6925.14</v>
      </c>
      <c r="I18" s="57" t="s">
        <v>519</v>
      </c>
      <c r="J18" s="57">
        <v>0</v>
      </c>
      <c r="K18" s="57">
        <v>0</v>
      </c>
      <c r="L18" s="57">
        <v>0</v>
      </c>
      <c r="M18" s="57">
        <v>0</v>
      </c>
      <c r="N18" s="57">
        <v>0</v>
      </c>
      <c r="O18" s="57">
        <v>0</v>
      </c>
      <c r="P18" s="57">
        <v>0</v>
      </c>
      <c r="Q18" s="57">
        <v>0</v>
      </c>
      <c r="R18" s="57">
        <v>0</v>
      </c>
      <c r="S18" s="57">
        <v>16436.740000000002</v>
      </c>
      <c r="T18" s="57">
        <v>0</v>
      </c>
    </row>
    <row r="19" spans="1:20" s="24" customFormat="1">
      <c r="A19" s="54">
        <v>1</v>
      </c>
      <c r="B19" s="54">
        <v>1056</v>
      </c>
      <c r="C19" s="54" t="s">
        <v>18</v>
      </c>
      <c r="D19" s="56">
        <v>28961</v>
      </c>
      <c r="E19" s="59" t="s">
        <v>517</v>
      </c>
      <c r="F19" s="59">
        <v>2018</v>
      </c>
      <c r="G19" s="57">
        <v>3700.16</v>
      </c>
      <c r="H19" s="57">
        <v>0</v>
      </c>
      <c r="I19" s="57" t="s">
        <v>519</v>
      </c>
      <c r="J19" s="57">
        <v>0</v>
      </c>
      <c r="K19" s="57">
        <v>0</v>
      </c>
      <c r="L19" s="57">
        <v>0</v>
      </c>
      <c r="M19" s="57">
        <v>0</v>
      </c>
      <c r="N19" s="57">
        <v>0</v>
      </c>
      <c r="O19" s="57">
        <v>0</v>
      </c>
      <c r="P19" s="57">
        <v>0</v>
      </c>
      <c r="Q19" s="57">
        <v>0</v>
      </c>
      <c r="R19" s="57">
        <v>0</v>
      </c>
      <c r="S19" s="57">
        <v>3700.16</v>
      </c>
      <c r="T19" s="57">
        <v>0</v>
      </c>
    </row>
    <row r="20" spans="1:20" s="24" customFormat="1">
      <c r="A20" s="54">
        <v>1</v>
      </c>
      <c r="B20" s="54">
        <v>1067</v>
      </c>
      <c r="C20" s="54" t="s">
        <v>19</v>
      </c>
      <c r="D20" s="56">
        <v>28968</v>
      </c>
      <c r="E20" s="59" t="s">
        <v>517</v>
      </c>
      <c r="F20" s="59">
        <v>2003</v>
      </c>
      <c r="G20" s="57">
        <v>3931.39</v>
      </c>
      <c r="H20" s="57">
        <v>0</v>
      </c>
      <c r="I20" s="57" t="s">
        <v>519</v>
      </c>
      <c r="J20" s="57">
        <v>0</v>
      </c>
      <c r="K20" s="57">
        <v>0</v>
      </c>
      <c r="L20" s="57">
        <v>0</v>
      </c>
      <c r="M20" s="57">
        <v>0</v>
      </c>
      <c r="N20" s="57">
        <v>0</v>
      </c>
      <c r="O20" s="57">
        <v>0</v>
      </c>
      <c r="P20" s="57">
        <v>0</v>
      </c>
      <c r="Q20" s="57">
        <v>0</v>
      </c>
      <c r="R20" s="57">
        <v>0</v>
      </c>
      <c r="S20" s="57">
        <v>3931.39</v>
      </c>
      <c r="T20" s="57">
        <v>0</v>
      </c>
    </row>
    <row r="21" spans="1:20" s="24" customFormat="1">
      <c r="A21" s="54">
        <v>1</v>
      </c>
      <c r="B21" s="54">
        <v>1071</v>
      </c>
      <c r="C21" s="54" t="s">
        <v>20</v>
      </c>
      <c r="D21" s="56">
        <v>28968</v>
      </c>
      <c r="E21" s="59" t="s">
        <v>517</v>
      </c>
      <c r="F21" s="59">
        <v>2003</v>
      </c>
      <c r="G21" s="57">
        <v>1702.21</v>
      </c>
      <c r="H21" s="57">
        <v>0</v>
      </c>
      <c r="I21" s="57" t="s">
        <v>519</v>
      </c>
      <c r="J21" s="57">
        <v>0</v>
      </c>
      <c r="K21" s="57">
        <v>0</v>
      </c>
      <c r="L21" s="57">
        <v>0</v>
      </c>
      <c r="M21" s="57">
        <v>0</v>
      </c>
      <c r="N21" s="57">
        <v>0</v>
      </c>
      <c r="O21" s="57">
        <v>0</v>
      </c>
      <c r="P21" s="57">
        <v>0</v>
      </c>
      <c r="Q21" s="57">
        <v>0</v>
      </c>
      <c r="R21" s="57">
        <v>0</v>
      </c>
      <c r="S21" s="57">
        <v>1702.21</v>
      </c>
      <c r="T21" s="57">
        <v>0</v>
      </c>
    </row>
    <row r="22" spans="1:20" s="24" customFormat="1">
      <c r="A22" s="54">
        <v>1</v>
      </c>
      <c r="B22" s="54">
        <v>1080</v>
      </c>
      <c r="C22" s="54" t="s">
        <v>21</v>
      </c>
      <c r="D22" s="56">
        <v>28968</v>
      </c>
      <c r="E22" s="59" t="s">
        <v>517</v>
      </c>
      <c r="F22" s="59">
        <v>2009</v>
      </c>
      <c r="G22" s="57">
        <v>3356.17</v>
      </c>
      <c r="H22" s="57">
        <v>0</v>
      </c>
      <c r="I22" s="57" t="s">
        <v>519</v>
      </c>
      <c r="J22" s="57">
        <v>0</v>
      </c>
      <c r="K22" s="57">
        <v>0</v>
      </c>
      <c r="L22" s="57">
        <v>0</v>
      </c>
      <c r="M22" s="57">
        <v>0</v>
      </c>
      <c r="N22" s="57">
        <v>0</v>
      </c>
      <c r="O22" s="57">
        <v>0</v>
      </c>
      <c r="P22" s="57">
        <v>0</v>
      </c>
      <c r="Q22" s="57">
        <v>0</v>
      </c>
      <c r="R22" s="57">
        <v>0</v>
      </c>
      <c r="S22" s="57">
        <v>3356.17</v>
      </c>
      <c r="T22" s="57">
        <v>0</v>
      </c>
    </row>
    <row r="23" spans="1:20" s="24" customFormat="1">
      <c r="A23" s="54">
        <v>1</v>
      </c>
      <c r="B23" s="54">
        <v>1099</v>
      </c>
      <c r="C23" s="54" t="s">
        <v>22</v>
      </c>
      <c r="D23" s="56">
        <v>28997</v>
      </c>
      <c r="E23" s="59" t="s">
        <v>517</v>
      </c>
      <c r="F23" s="59">
        <v>2003</v>
      </c>
      <c r="G23" s="57">
        <v>3056.95</v>
      </c>
      <c r="H23" s="57">
        <v>0</v>
      </c>
      <c r="I23" s="57" t="s">
        <v>519</v>
      </c>
      <c r="J23" s="57">
        <v>0</v>
      </c>
      <c r="K23" s="57">
        <v>0</v>
      </c>
      <c r="L23" s="57">
        <v>0</v>
      </c>
      <c r="M23" s="57">
        <v>0</v>
      </c>
      <c r="N23" s="57">
        <v>0</v>
      </c>
      <c r="O23" s="57">
        <v>0</v>
      </c>
      <c r="P23" s="57">
        <v>0</v>
      </c>
      <c r="Q23" s="57">
        <v>0</v>
      </c>
      <c r="R23" s="57">
        <v>0</v>
      </c>
      <c r="S23" s="57">
        <v>3056.95</v>
      </c>
      <c r="T23" s="57">
        <v>0</v>
      </c>
    </row>
    <row r="24" spans="1:20" s="24" customFormat="1">
      <c r="A24" s="54">
        <v>1</v>
      </c>
      <c r="B24" s="54">
        <v>1125</v>
      </c>
      <c r="C24" s="54" t="s">
        <v>23</v>
      </c>
      <c r="D24" s="56">
        <v>29011</v>
      </c>
      <c r="E24" s="59" t="s">
        <v>517</v>
      </c>
      <c r="F24" s="59">
        <v>2000</v>
      </c>
      <c r="G24" s="57">
        <v>2514.9499999999998</v>
      </c>
      <c r="H24" s="57">
        <v>0</v>
      </c>
      <c r="I24" s="57" t="s">
        <v>519</v>
      </c>
      <c r="J24" s="57">
        <v>0</v>
      </c>
      <c r="K24" s="57">
        <v>0</v>
      </c>
      <c r="L24" s="57">
        <v>0</v>
      </c>
      <c r="M24" s="57">
        <v>0</v>
      </c>
      <c r="N24" s="57">
        <v>0</v>
      </c>
      <c r="O24" s="57">
        <v>0</v>
      </c>
      <c r="P24" s="57">
        <v>0</v>
      </c>
      <c r="Q24" s="57">
        <v>0</v>
      </c>
      <c r="R24" s="57">
        <v>0</v>
      </c>
      <c r="S24" s="57">
        <v>2514.9499999999998</v>
      </c>
      <c r="T24" s="57">
        <v>0</v>
      </c>
    </row>
    <row r="25" spans="1:20" s="24" customFormat="1">
      <c r="A25" s="54">
        <v>1</v>
      </c>
      <c r="B25" s="54">
        <v>1126</v>
      </c>
      <c r="C25" s="54" t="s">
        <v>24</v>
      </c>
      <c r="D25" s="56">
        <v>29017</v>
      </c>
      <c r="E25" s="59" t="s">
        <v>517</v>
      </c>
      <c r="F25" s="59">
        <v>2009</v>
      </c>
      <c r="G25" s="57">
        <v>3931.37</v>
      </c>
      <c r="H25" s="57">
        <v>1315.8</v>
      </c>
      <c r="I25" s="57" t="s">
        <v>519</v>
      </c>
      <c r="J25" s="57">
        <v>0</v>
      </c>
      <c r="K25" s="57">
        <v>0</v>
      </c>
      <c r="L25" s="57">
        <v>0</v>
      </c>
      <c r="M25" s="57">
        <v>0</v>
      </c>
      <c r="N25" s="57">
        <v>0</v>
      </c>
      <c r="O25" s="57">
        <v>0</v>
      </c>
      <c r="P25" s="57">
        <v>0</v>
      </c>
      <c r="Q25" s="57">
        <v>0</v>
      </c>
      <c r="R25" s="57">
        <v>0</v>
      </c>
      <c r="S25" s="57">
        <v>5247.17</v>
      </c>
      <c r="T25" s="57">
        <v>0</v>
      </c>
    </row>
    <row r="26" spans="1:20" s="24" customFormat="1">
      <c r="A26" s="54">
        <v>2</v>
      </c>
      <c r="B26" s="54">
        <v>1135</v>
      </c>
      <c r="C26" s="54" t="s">
        <v>427</v>
      </c>
      <c r="D26" s="56">
        <v>29031</v>
      </c>
      <c r="E26" s="59" t="s">
        <v>517</v>
      </c>
      <c r="F26" s="59">
        <v>2009</v>
      </c>
      <c r="G26" s="57">
        <v>2761.12</v>
      </c>
      <c r="H26" s="57">
        <v>0</v>
      </c>
      <c r="I26" s="57" t="s">
        <v>519</v>
      </c>
      <c r="J26" s="57">
        <v>0</v>
      </c>
      <c r="K26" s="57">
        <v>0</v>
      </c>
      <c r="L26" s="57">
        <v>0</v>
      </c>
      <c r="M26" s="57">
        <v>0</v>
      </c>
      <c r="N26" s="57">
        <v>0</v>
      </c>
      <c r="O26" s="57">
        <v>0</v>
      </c>
      <c r="P26" s="57">
        <v>0</v>
      </c>
      <c r="Q26" s="57">
        <v>0</v>
      </c>
      <c r="R26" s="57">
        <v>0</v>
      </c>
      <c r="S26" s="57">
        <v>2761.12</v>
      </c>
      <c r="T26" s="57">
        <v>0</v>
      </c>
    </row>
    <row r="27" spans="1:20" s="24" customFormat="1">
      <c r="A27" s="54">
        <v>1</v>
      </c>
      <c r="B27" s="54">
        <v>1159</v>
      </c>
      <c r="C27" s="54" t="s">
        <v>25</v>
      </c>
      <c r="D27" s="56">
        <v>29067</v>
      </c>
      <c r="E27" s="59" t="s">
        <v>517</v>
      </c>
      <c r="F27" s="59">
        <v>2003</v>
      </c>
      <c r="G27" s="57">
        <v>1543.95</v>
      </c>
      <c r="H27" s="57">
        <v>0</v>
      </c>
      <c r="I27" s="57" t="s">
        <v>519</v>
      </c>
      <c r="J27" s="57">
        <v>0</v>
      </c>
      <c r="K27" s="57">
        <v>0</v>
      </c>
      <c r="L27" s="57">
        <v>0</v>
      </c>
      <c r="M27" s="57">
        <v>0</v>
      </c>
      <c r="N27" s="57">
        <v>0</v>
      </c>
      <c r="O27" s="57">
        <v>0</v>
      </c>
      <c r="P27" s="57">
        <v>0</v>
      </c>
      <c r="Q27" s="57">
        <v>0</v>
      </c>
      <c r="R27" s="57">
        <v>0</v>
      </c>
      <c r="S27" s="57">
        <v>1543.95</v>
      </c>
      <c r="T27" s="57">
        <v>0</v>
      </c>
    </row>
    <row r="28" spans="1:20" s="24" customFormat="1">
      <c r="A28" s="54">
        <v>1</v>
      </c>
      <c r="B28" s="54">
        <v>1164</v>
      </c>
      <c r="C28" s="54" t="s">
        <v>26</v>
      </c>
      <c r="D28" s="56">
        <v>29067</v>
      </c>
      <c r="E28" s="59" t="s">
        <v>517</v>
      </c>
      <c r="F28" s="59">
        <v>2009</v>
      </c>
      <c r="G28" s="57">
        <v>3115.91</v>
      </c>
      <c r="H28" s="57">
        <v>1167.48</v>
      </c>
      <c r="I28" s="57" t="s">
        <v>519</v>
      </c>
      <c r="J28" s="57">
        <v>0</v>
      </c>
      <c r="K28" s="57">
        <v>0</v>
      </c>
      <c r="L28" s="57">
        <v>0</v>
      </c>
      <c r="M28" s="57">
        <v>0</v>
      </c>
      <c r="N28" s="57">
        <v>0</v>
      </c>
      <c r="O28" s="57">
        <v>0</v>
      </c>
      <c r="P28" s="57">
        <v>0</v>
      </c>
      <c r="Q28" s="57">
        <v>0</v>
      </c>
      <c r="R28" s="57">
        <v>0</v>
      </c>
      <c r="S28" s="57">
        <v>4283.3899999999994</v>
      </c>
      <c r="T28" s="57">
        <v>0</v>
      </c>
    </row>
    <row r="29" spans="1:20" s="24" customFormat="1">
      <c r="A29" s="54">
        <v>1</v>
      </c>
      <c r="B29" s="54">
        <v>1169</v>
      </c>
      <c r="C29" s="54" t="s">
        <v>27</v>
      </c>
      <c r="D29" s="56">
        <v>29067</v>
      </c>
      <c r="E29" s="59" t="s">
        <v>517</v>
      </c>
      <c r="F29" s="59">
        <v>2003</v>
      </c>
      <c r="G29" s="57">
        <v>2640.68</v>
      </c>
      <c r="H29" s="57">
        <v>0</v>
      </c>
      <c r="I29" s="57" t="s">
        <v>519</v>
      </c>
      <c r="J29" s="57">
        <v>0</v>
      </c>
      <c r="K29" s="57">
        <v>0</v>
      </c>
      <c r="L29" s="57">
        <v>0</v>
      </c>
      <c r="M29" s="57">
        <v>0</v>
      </c>
      <c r="N29" s="57">
        <v>0</v>
      </c>
      <c r="O29" s="57">
        <v>0</v>
      </c>
      <c r="P29" s="57">
        <v>0</v>
      </c>
      <c r="Q29" s="57">
        <v>0</v>
      </c>
      <c r="R29" s="57">
        <v>0</v>
      </c>
      <c r="S29" s="57">
        <v>2640.68</v>
      </c>
      <c r="T29" s="57">
        <v>0</v>
      </c>
    </row>
    <row r="30" spans="1:20" s="24" customFormat="1">
      <c r="A30" s="54">
        <v>1</v>
      </c>
      <c r="B30" s="54">
        <v>1177</v>
      </c>
      <c r="C30" s="54" t="s">
        <v>28</v>
      </c>
      <c r="D30" s="56">
        <v>29068</v>
      </c>
      <c r="E30" s="59" t="s">
        <v>517</v>
      </c>
      <c r="F30" s="59">
        <v>2009</v>
      </c>
      <c r="G30" s="57">
        <v>3044.14</v>
      </c>
      <c r="H30" s="57">
        <v>0</v>
      </c>
      <c r="I30" s="57" t="s">
        <v>519</v>
      </c>
      <c r="J30" s="57">
        <v>0</v>
      </c>
      <c r="K30" s="57">
        <v>0</v>
      </c>
      <c r="L30" s="57">
        <v>0</v>
      </c>
      <c r="M30" s="57">
        <v>0</v>
      </c>
      <c r="N30" s="57">
        <v>0</v>
      </c>
      <c r="O30" s="57">
        <v>0</v>
      </c>
      <c r="P30" s="57">
        <v>0</v>
      </c>
      <c r="Q30" s="57">
        <v>0</v>
      </c>
      <c r="R30" s="57">
        <v>0</v>
      </c>
      <c r="S30" s="57">
        <v>3044.14</v>
      </c>
      <c r="T30" s="57">
        <v>0</v>
      </c>
    </row>
    <row r="31" spans="1:20" s="24" customFormat="1">
      <c r="A31" s="54">
        <v>1</v>
      </c>
      <c r="B31" s="54">
        <v>1221</v>
      </c>
      <c r="C31" s="54" t="s">
        <v>29</v>
      </c>
      <c r="D31" s="56">
        <v>29087</v>
      </c>
      <c r="E31" s="59" t="s">
        <v>517</v>
      </c>
      <c r="F31" s="59">
        <v>2028</v>
      </c>
      <c r="G31" s="57">
        <v>5296.42</v>
      </c>
      <c r="H31" s="57">
        <v>2486.67</v>
      </c>
      <c r="I31" s="57" t="s">
        <v>519</v>
      </c>
      <c r="J31" s="57">
        <v>0</v>
      </c>
      <c r="K31" s="57">
        <v>0</v>
      </c>
      <c r="L31" s="57">
        <v>0</v>
      </c>
      <c r="M31" s="57">
        <v>0</v>
      </c>
      <c r="N31" s="57">
        <v>0</v>
      </c>
      <c r="O31" s="57">
        <v>0</v>
      </c>
      <c r="P31" s="57">
        <v>0</v>
      </c>
      <c r="Q31" s="57">
        <v>0</v>
      </c>
      <c r="R31" s="57">
        <v>0</v>
      </c>
      <c r="S31" s="57">
        <v>7783.09</v>
      </c>
      <c r="T31" s="57">
        <v>0</v>
      </c>
    </row>
    <row r="32" spans="1:20" s="24" customFormat="1">
      <c r="A32" s="54">
        <v>1</v>
      </c>
      <c r="B32" s="54">
        <v>1229</v>
      </c>
      <c r="C32" s="54" t="s">
        <v>30</v>
      </c>
      <c r="D32" s="56">
        <v>29089</v>
      </c>
      <c r="E32" s="59" t="s">
        <v>517</v>
      </c>
      <c r="F32" s="59">
        <v>2003</v>
      </c>
      <c r="G32" s="57">
        <v>3209.78</v>
      </c>
      <c r="H32" s="57">
        <v>0</v>
      </c>
      <c r="I32" s="57" t="s">
        <v>519</v>
      </c>
      <c r="J32" s="57">
        <v>0</v>
      </c>
      <c r="K32" s="57">
        <v>0</v>
      </c>
      <c r="L32" s="57">
        <v>0</v>
      </c>
      <c r="M32" s="57">
        <v>0</v>
      </c>
      <c r="N32" s="57">
        <v>0</v>
      </c>
      <c r="O32" s="57">
        <v>0</v>
      </c>
      <c r="P32" s="57">
        <v>0</v>
      </c>
      <c r="Q32" s="57">
        <v>0</v>
      </c>
      <c r="R32" s="57">
        <v>0</v>
      </c>
      <c r="S32" s="57">
        <v>3209.78</v>
      </c>
      <c r="T32" s="57">
        <v>0</v>
      </c>
    </row>
    <row r="33" spans="1:20" s="24" customFormat="1">
      <c r="A33" s="54">
        <v>1</v>
      </c>
      <c r="B33" s="54">
        <v>1243</v>
      </c>
      <c r="C33" s="54" t="s">
        <v>31</v>
      </c>
      <c r="D33" s="56">
        <v>29096</v>
      </c>
      <c r="E33" s="59" t="s">
        <v>517</v>
      </c>
      <c r="F33" s="59">
        <v>2003</v>
      </c>
      <c r="G33" s="57">
        <v>2069.0500000000002</v>
      </c>
      <c r="H33" s="57">
        <v>0</v>
      </c>
      <c r="I33" s="57" t="s">
        <v>519</v>
      </c>
      <c r="J33" s="57">
        <v>0</v>
      </c>
      <c r="K33" s="57">
        <v>0</v>
      </c>
      <c r="L33" s="57">
        <v>0</v>
      </c>
      <c r="M33" s="57">
        <v>0</v>
      </c>
      <c r="N33" s="57">
        <v>0</v>
      </c>
      <c r="O33" s="57">
        <v>0</v>
      </c>
      <c r="P33" s="57">
        <v>0</v>
      </c>
      <c r="Q33" s="57">
        <v>0</v>
      </c>
      <c r="R33" s="57">
        <v>0</v>
      </c>
      <c r="S33" s="57">
        <v>2069.0500000000002</v>
      </c>
      <c r="T33" s="57">
        <v>0</v>
      </c>
    </row>
    <row r="34" spans="1:20" s="24" customFormat="1">
      <c r="A34" s="54">
        <v>1</v>
      </c>
      <c r="B34" s="54">
        <v>1258</v>
      </c>
      <c r="C34" s="54" t="s">
        <v>32</v>
      </c>
      <c r="D34" s="56">
        <v>29102</v>
      </c>
      <c r="E34" s="59" t="s">
        <v>517</v>
      </c>
      <c r="F34" s="59">
        <v>2009</v>
      </c>
      <c r="G34" s="57">
        <v>3494.93</v>
      </c>
      <c r="H34" s="57">
        <v>1464.36</v>
      </c>
      <c r="I34" s="57" t="s">
        <v>519</v>
      </c>
      <c r="J34" s="57">
        <v>0</v>
      </c>
      <c r="K34" s="57">
        <v>0</v>
      </c>
      <c r="L34" s="57">
        <v>0</v>
      </c>
      <c r="M34" s="57">
        <v>0</v>
      </c>
      <c r="N34" s="57">
        <v>0</v>
      </c>
      <c r="O34" s="57">
        <v>0</v>
      </c>
      <c r="P34" s="57">
        <v>0</v>
      </c>
      <c r="Q34" s="57">
        <v>0</v>
      </c>
      <c r="R34" s="57">
        <v>0</v>
      </c>
      <c r="S34" s="57">
        <v>4959.29</v>
      </c>
      <c r="T34" s="57">
        <v>0</v>
      </c>
    </row>
    <row r="35" spans="1:20" s="24" customFormat="1">
      <c r="A35" s="54">
        <v>1</v>
      </c>
      <c r="B35" s="54">
        <v>1263</v>
      </c>
      <c r="C35" s="54" t="s">
        <v>33</v>
      </c>
      <c r="D35" s="56">
        <v>29108</v>
      </c>
      <c r="E35" s="59" t="s">
        <v>517</v>
      </c>
      <c r="F35" s="59">
        <v>2035</v>
      </c>
      <c r="G35" s="57">
        <v>9219.65</v>
      </c>
      <c r="H35" s="57">
        <v>1695.19</v>
      </c>
      <c r="I35" s="57" t="s">
        <v>519</v>
      </c>
      <c r="J35" s="57">
        <v>0</v>
      </c>
      <c r="K35" s="57">
        <v>0</v>
      </c>
      <c r="L35" s="57">
        <v>0</v>
      </c>
      <c r="M35" s="57">
        <v>0</v>
      </c>
      <c r="N35" s="57">
        <v>0</v>
      </c>
      <c r="O35" s="57">
        <v>0</v>
      </c>
      <c r="P35" s="57">
        <v>0</v>
      </c>
      <c r="Q35" s="57">
        <v>0</v>
      </c>
      <c r="R35" s="57">
        <v>0</v>
      </c>
      <c r="S35" s="57">
        <v>10914.84</v>
      </c>
      <c r="T35" s="57">
        <v>0</v>
      </c>
    </row>
    <row r="36" spans="1:20" s="24" customFormat="1">
      <c r="A36" s="54">
        <v>1</v>
      </c>
      <c r="B36" s="54">
        <v>1267</v>
      </c>
      <c r="C36" s="54" t="s">
        <v>34</v>
      </c>
      <c r="D36" s="56">
        <v>29099</v>
      </c>
      <c r="E36" s="59" t="s">
        <v>517</v>
      </c>
      <c r="F36" s="59">
        <v>2035</v>
      </c>
      <c r="G36" s="57">
        <v>9219.65</v>
      </c>
      <c r="H36" s="57">
        <v>7566.66</v>
      </c>
      <c r="I36" s="57" t="s">
        <v>519</v>
      </c>
      <c r="J36" s="57">
        <v>0</v>
      </c>
      <c r="K36" s="57">
        <v>0</v>
      </c>
      <c r="L36" s="57">
        <v>0</v>
      </c>
      <c r="M36" s="57">
        <v>0</v>
      </c>
      <c r="N36" s="57">
        <v>0</v>
      </c>
      <c r="O36" s="57">
        <v>0</v>
      </c>
      <c r="P36" s="57">
        <v>0</v>
      </c>
      <c r="Q36" s="57">
        <v>0</v>
      </c>
      <c r="R36" s="57">
        <v>0</v>
      </c>
      <c r="S36" s="57">
        <v>16786.309999999998</v>
      </c>
      <c r="T36" s="57">
        <v>0</v>
      </c>
    </row>
    <row r="37" spans="1:20" s="24" customFormat="1">
      <c r="A37" s="54">
        <v>1</v>
      </c>
      <c r="B37" s="54">
        <v>1269</v>
      </c>
      <c r="C37" s="54" t="s">
        <v>35</v>
      </c>
      <c r="D37" s="56">
        <v>29118</v>
      </c>
      <c r="E37" s="59" t="s">
        <v>517</v>
      </c>
      <c r="F37" s="59">
        <v>2000</v>
      </c>
      <c r="G37" s="57">
        <v>1543.95</v>
      </c>
      <c r="H37" s="57">
        <v>0</v>
      </c>
      <c r="I37" s="57" t="s">
        <v>519</v>
      </c>
      <c r="J37" s="57">
        <v>0</v>
      </c>
      <c r="K37" s="57">
        <v>0</v>
      </c>
      <c r="L37" s="57">
        <v>0</v>
      </c>
      <c r="M37" s="57">
        <v>0</v>
      </c>
      <c r="N37" s="57">
        <v>0</v>
      </c>
      <c r="O37" s="57">
        <v>0</v>
      </c>
      <c r="P37" s="57">
        <v>0</v>
      </c>
      <c r="Q37" s="57">
        <v>0</v>
      </c>
      <c r="R37" s="57">
        <v>0</v>
      </c>
      <c r="S37" s="57">
        <v>1543.95</v>
      </c>
      <c r="T37" s="57">
        <v>0</v>
      </c>
    </row>
    <row r="38" spans="1:20" s="24" customFormat="1">
      <c r="A38" s="54">
        <v>1</v>
      </c>
      <c r="B38" s="54">
        <v>1284</v>
      </c>
      <c r="C38" s="54" t="s">
        <v>36</v>
      </c>
      <c r="D38" s="56">
        <v>29160</v>
      </c>
      <c r="E38" s="59" t="s">
        <v>517</v>
      </c>
      <c r="F38" s="59">
        <v>2003</v>
      </c>
      <c r="G38" s="57">
        <v>1543.95</v>
      </c>
      <c r="H38" s="57">
        <v>0</v>
      </c>
      <c r="I38" s="57" t="s">
        <v>519</v>
      </c>
      <c r="J38" s="57">
        <v>0</v>
      </c>
      <c r="K38" s="57">
        <v>0</v>
      </c>
      <c r="L38" s="57">
        <v>0</v>
      </c>
      <c r="M38" s="57">
        <v>0</v>
      </c>
      <c r="N38" s="57">
        <v>0</v>
      </c>
      <c r="O38" s="57">
        <v>0</v>
      </c>
      <c r="P38" s="57">
        <v>0</v>
      </c>
      <c r="Q38" s="57">
        <v>0</v>
      </c>
      <c r="R38" s="57">
        <v>0</v>
      </c>
      <c r="S38" s="57">
        <v>1543.95</v>
      </c>
      <c r="T38" s="57">
        <v>0</v>
      </c>
    </row>
    <row r="39" spans="1:20" s="24" customFormat="1">
      <c r="A39" s="54">
        <v>1</v>
      </c>
      <c r="B39" s="54">
        <v>1328</v>
      </c>
      <c r="C39" s="54" t="s">
        <v>37</v>
      </c>
      <c r="D39" s="56">
        <v>29202</v>
      </c>
      <c r="E39" s="59" t="s">
        <v>517</v>
      </c>
      <c r="F39" s="59">
        <v>2009</v>
      </c>
      <c r="G39" s="57">
        <v>3044.14</v>
      </c>
      <c r="H39" s="57">
        <v>0</v>
      </c>
      <c r="I39" s="57" t="s">
        <v>519</v>
      </c>
      <c r="J39" s="57">
        <v>0</v>
      </c>
      <c r="K39" s="57">
        <v>0</v>
      </c>
      <c r="L39" s="57">
        <v>0</v>
      </c>
      <c r="M39" s="57">
        <v>0</v>
      </c>
      <c r="N39" s="57">
        <v>0</v>
      </c>
      <c r="O39" s="57">
        <v>0</v>
      </c>
      <c r="P39" s="57">
        <v>0</v>
      </c>
      <c r="Q39" s="57">
        <v>0</v>
      </c>
      <c r="R39" s="57">
        <v>0</v>
      </c>
      <c r="S39" s="57">
        <v>3044.14</v>
      </c>
      <c r="T39" s="57">
        <v>0</v>
      </c>
    </row>
    <row r="40" spans="1:20" s="24" customFormat="1">
      <c r="A40" s="54">
        <v>1</v>
      </c>
      <c r="B40" s="54">
        <v>1330</v>
      </c>
      <c r="C40" s="54" t="s">
        <v>38</v>
      </c>
      <c r="D40" s="56">
        <v>29202</v>
      </c>
      <c r="E40" s="59" t="s">
        <v>517</v>
      </c>
      <c r="F40" s="59">
        <v>2003</v>
      </c>
      <c r="G40" s="57">
        <v>2772.72</v>
      </c>
      <c r="H40" s="57">
        <v>0</v>
      </c>
      <c r="I40" s="57" t="s">
        <v>519</v>
      </c>
      <c r="J40" s="57">
        <v>0</v>
      </c>
      <c r="K40" s="57">
        <v>0</v>
      </c>
      <c r="L40" s="57">
        <v>0</v>
      </c>
      <c r="M40" s="57">
        <v>0</v>
      </c>
      <c r="N40" s="57">
        <v>0</v>
      </c>
      <c r="O40" s="57">
        <v>0</v>
      </c>
      <c r="P40" s="57">
        <v>0</v>
      </c>
      <c r="Q40" s="57">
        <v>0</v>
      </c>
      <c r="R40" s="57">
        <v>0</v>
      </c>
      <c r="S40" s="57">
        <v>2772.72</v>
      </c>
      <c r="T40" s="57">
        <v>0</v>
      </c>
    </row>
    <row r="41" spans="1:20" s="24" customFormat="1">
      <c r="A41" s="54">
        <v>1</v>
      </c>
      <c r="B41" s="54">
        <v>1333</v>
      </c>
      <c r="C41" s="54" t="s">
        <v>39</v>
      </c>
      <c r="D41" s="56">
        <v>29209</v>
      </c>
      <c r="E41" s="59" t="s">
        <v>517</v>
      </c>
      <c r="F41" s="59">
        <v>2003</v>
      </c>
      <c r="G41" s="57">
        <v>3056.95</v>
      </c>
      <c r="H41" s="57">
        <v>0</v>
      </c>
      <c r="I41" s="57" t="s">
        <v>519</v>
      </c>
      <c r="J41" s="57">
        <v>0</v>
      </c>
      <c r="K41" s="57">
        <v>0</v>
      </c>
      <c r="L41" s="57">
        <v>0</v>
      </c>
      <c r="M41" s="57">
        <v>0</v>
      </c>
      <c r="N41" s="57">
        <v>0</v>
      </c>
      <c r="O41" s="57">
        <v>0</v>
      </c>
      <c r="P41" s="57">
        <v>0</v>
      </c>
      <c r="Q41" s="57">
        <v>0</v>
      </c>
      <c r="R41" s="57">
        <v>0</v>
      </c>
      <c r="S41" s="57">
        <v>3056.95</v>
      </c>
      <c r="T41" s="57">
        <v>0</v>
      </c>
    </row>
    <row r="42" spans="1:20" s="24" customFormat="1">
      <c r="A42" s="54">
        <v>1</v>
      </c>
      <c r="B42" s="54">
        <v>1337</v>
      </c>
      <c r="C42" s="54" t="s">
        <v>40</v>
      </c>
      <c r="D42" s="56">
        <v>29206</v>
      </c>
      <c r="E42" s="59" t="s">
        <v>517</v>
      </c>
      <c r="F42" s="59">
        <v>2009</v>
      </c>
      <c r="G42" s="57">
        <v>2761.12</v>
      </c>
      <c r="H42" s="57">
        <v>1030.69</v>
      </c>
      <c r="I42" s="57" t="s">
        <v>519</v>
      </c>
      <c r="J42" s="57">
        <v>0</v>
      </c>
      <c r="K42" s="57">
        <v>0</v>
      </c>
      <c r="L42" s="57">
        <v>0</v>
      </c>
      <c r="M42" s="57">
        <v>0</v>
      </c>
      <c r="N42" s="57">
        <v>0</v>
      </c>
      <c r="O42" s="57">
        <v>0</v>
      </c>
      <c r="P42" s="57">
        <v>0</v>
      </c>
      <c r="Q42" s="57">
        <v>0</v>
      </c>
      <c r="R42" s="57">
        <v>0</v>
      </c>
      <c r="S42" s="57">
        <v>3791.81</v>
      </c>
      <c r="T42" s="57">
        <v>0</v>
      </c>
    </row>
    <row r="43" spans="1:20" s="24" customFormat="1">
      <c r="A43" s="54">
        <v>1</v>
      </c>
      <c r="B43" s="54">
        <v>1363</v>
      </c>
      <c r="C43" s="54" t="s">
        <v>41</v>
      </c>
      <c r="D43" s="56">
        <v>29227</v>
      </c>
      <c r="E43" s="59" t="s">
        <v>517</v>
      </c>
      <c r="F43" s="59">
        <v>2009</v>
      </c>
      <c r="G43" s="57">
        <v>3356.17</v>
      </c>
      <c r="H43" s="57">
        <v>0</v>
      </c>
      <c r="I43" s="57" t="s">
        <v>519</v>
      </c>
      <c r="J43" s="57">
        <v>708.95</v>
      </c>
      <c r="K43" s="57">
        <v>0</v>
      </c>
      <c r="L43" s="57">
        <v>0</v>
      </c>
      <c r="M43" s="57">
        <v>0</v>
      </c>
      <c r="N43" s="57">
        <v>0</v>
      </c>
      <c r="O43" s="57">
        <v>0</v>
      </c>
      <c r="P43" s="57">
        <v>0</v>
      </c>
      <c r="Q43" s="57">
        <v>0</v>
      </c>
      <c r="R43" s="57">
        <v>0</v>
      </c>
      <c r="S43" s="57">
        <v>3356.17</v>
      </c>
      <c r="T43" s="57">
        <v>708.95</v>
      </c>
    </row>
    <row r="44" spans="1:20" s="24" customFormat="1">
      <c r="A44" s="54">
        <v>1</v>
      </c>
      <c r="B44" s="54">
        <v>1369</v>
      </c>
      <c r="C44" s="54" t="s">
        <v>42</v>
      </c>
      <c r="D44" s="56">
        <v>29234</v>
      </c>
      <c r="E44" s="59" t="s">
        <v>517</v>
      </c>
      <c r="F44" s="59">
        <v>2018</v>
      </c>
      <c r="G44" s="57">
        <v>2060.39</v>
      </c>
      <c r="H44" s="57">
        <v>0</v>
      </c>
      <c r="I44" s="57" t="s">
        <v>519</v>
      </c>
      <c r="J44" s="57">
        <v>0</v>
      </c>
      <c r="K44" s="57">
        <v>0</v>
      </c>
      <c r="L44" s="57">
        <v>0</v>
      </c>
      <c r="M44" s="57">
        <v>0</v>
      </c>
      <c r="N44" s="57">
        <v>0</v>
      </c>
      <c r="O44" s="57">
        <v>0</v>
      </c>
      <c r="P44" s="57">
        <v>0</v>
      </c>
      <c r="Q44" s="57">
        <v>0</v>
      </c>
      <c r="R44" s="57">
        <v>0</v>
      </c>
      <c r="S44" s="57">
        <v>2060.39</v>
      </c>
      <c r="T44" s="57">
        <v>0</v>
      </c>
    </row>
    <row r="45" spans="1:20" s="24" customFormat="1">
      <c r="A45" s="54">
        <v>1</v>
      </c>
      <c r="B45" s="54">
        <v>1393</v>
      </c>
      <c r="C45" s="54" t="s">
        <v>43</v>
      </c>
      <c r="D45" s="56">
        <v>29283</v>
      </c>
      <c r="E45" s="59" t="s">
        <v>517</v>
      </c>
      <c r="F45" s="59">
        <v>2021</v>
      </c>
      <c r="G45" s="57">
        <v>3044.14</v>
      </c>
      <c r="H45" s="57">
        <v>0</v>
      </c>
      <c r="I45" s="57" t="s">
        <v>519</v>
      </c>
      <c r="J45" s="57">
        <v>0</v>
      </c>
      <c r="K45" s="57">
        <v>0</v>
      </c>
      <c r="L45" s="57">
        <v>0</v>
      </c>
      <c r="M45" s="57">
        <v>0</v>
      </c>
      <c r="N45" s="57">
        <v>0</v>
      </c>
      <c r="O45" s="57">
        <v>0</v>
      </c>
      <c r="P45" s="57">
        <v>0</v>
      </c>
      <c r="Q45" s="57">
        <v>0</v>
      </c>
      <c r="R45" s="57">
        <v>0</v>
      </c>
      <c r="S45" s="57">
        <v>3044.14</v>
      </c>
      <c r="T45" s="57">
        <v>0</v>
      </c>
    </row>
    <row r="46" spans="1:20" s="24" customFormat="1">
      <c r="A46" s="54">
        <v>1</v>
      </c>
      <c r="B46" s="54">
        <v>1413</v>
      </c>
      <c r="C46" s="54" t="s">
        <v>44</v>
      </c>
      <c r="D46" s="56">
        <v>29290</v>
      </c>
      <c r="E46" s="59" t="s">
        <v>517</v>
      </c>
      <c r="F46" s="59">
        <v>2035</v>
      </c>
      <c r="G46" s="57">
        <v>9219.65</v>
      </c>
      <c r="H46" s="57">
        <v>11250</v>
      </c>
      <c r="I46" s="57" t="s">
        <v>519</v>
      </c>
      <c r="J46" s="57">
        <v>0</v>
      </c>
      <c r="K46" s="57">
        <v>0</v>
      </c>
      <c r="L46" s="57">
        <v>0</v>
      </c>
      <c r="M46" s="57">
        <v>0</v>
      </c>
      <c r="N46" s="57">
        <v>0</v>
      </c>
      <c r="O46" s="57">
        <v>0</v>
      </c>
      <c r="P46" s="57">
        <v>0</v>
      </c>
      <c r="Q46" s="57">
        <v>0</v>
      </c>
      <c r="R46" s="57">
        <v>0</v>
      </c>
      <c r="S46" s="57">
        <v>20469.650000000001</v>
      </c>
      <c r="T46" s="57">
        <v>0</v>
      </c>
    </row>
    <row r="47" spans="1:20" s="24" customFormat="1">
      <c r="A47" s="54">
        <v>1</v>
      </c>
      <c r="B47" s="54">
        <v>1418</v>
      </c>
      <c r="C47" s="54" t="s">
        <v>45</v>
      </c>
      <c r="D47" s="56">
        <v>29297</v>
      </c>
      <c r="E47" s="59" t="s">
        <v>517</v>
      </c>
      <c r="F47" s="59">
        <v>2007</v>
      </c>
      <c r="G47" s="57">
        <v>3700.16</v>
      </c>
      <c r="H47" s="57">
        <v>0</v>
      </c>
      <c r="I47" s="57" t="s">
        <v>519</v>
      </c>
      <c r="J47" s="57">
        <v>0</v>
      </c>
      <c r="K47" s="57">
        <v>0</v>
      </c>
      <c r="L47" s="57">
        <v>0</v>
      </c>
      <c r="M47" s="57">
        <v>0</v>
      </c>
      <c r="N47" s="57">
        <v>0</v>
      </c>
      <c r="O47" s="57">
        <v>0</v>
      </c>
      <c r="P47" s="57">
        <v>0</v>
      </c>
      <c r="Q47" s="57">
        <v>0</v>
      </c>
      <c r="R47" s="57">
        <v>0</v>
      </c>
      <c r="S47" s="57">
        <v>3700.16</v>
      </c>
      <c r="T47" s="57">
        <v>0</v>
      </c>
    </row>
    <row r="48" spans="1:20" s="24" customFormat="1">
      <c r="A48" s="54">
        <v>1</v>
      </c>
      <c r="B48" s="54">
        <v>1427</v>
      </c>
      <c r="C48" s="54" t="s">
        <v>46</v>
      </c>
      <c r="D48" s="56">
        <v>29298</v>
      </c>
      <c r="E48" s="59" t="s">
        <v>517</v>
      </c>
      <c r="F48" s="59">
        <v>2035</v>
      </c>
      <c r="G48" s="57">
        <v>9219.65</v>
      </c>
      <c r="H48" s="57">
        <v>1695.19</v>
      </c>
      <c r="I48" s="57" t="s">
        <v>519</v>
      </c>
      <c r="J48" s="57">
        <v>0</v>
      </c>
      <c r="K48" s="57">
        <v>0</v>
      </c>
      <c r="L48" s="57">
        <v>0</v>
      </c>
      <c r="M48" s="57">
        <v>0</v>
      </c>
      <c r="N48" s="57">
        <v>0</v>
      </c>
      <c r="O48" s="57">
        <v>0</v>
      </c>
      <c r="P48" s="57">
        <v>0</v>
      </c>
      <c r="Q48" s="57">
        <v>0</v>
      </c>
      <c r="R48" s="57">
        <v>0</v>
      </c>
      <c r="S48" s="57">
        <v>10914.84</v>
      </c>
      <c r="T48" s="57">
        <v>0</v>
      </c>
    </row>
    <row r="49" spans="1:20" s="24" customFormat="1">
      <c r="A49" s="54">
        <v>1</v>
      </c>
      <c r="B49" s="54">
        <v>1429</v>
      </c>
      <c r="C49" s="54" t="s">
        <v>47</v>
      </c>
      <c r="D49" s="56">
        <v>29304</v>
      </c>
      <c r="E49" s="59" t="s">
        <v>517</v>
      </c>
      <c r="F49" s="59">
        <v>2006</v>
      </c>
      <c r="G49" s="57">
        <v>3044.14</v>
      </c>
      <c r="H49" s="57">
        <v>937.2</v>
      </c>
      <c r="I49" s="57" t="s">
        <v>519</v>
      </c>
      <c r="J49" s="57">
        <v>0</v>
      </c>
      <c r="K49" s="57">
        <v>0</v>
      </c>
      <c r="L49" s="57">
        <v>0</v>
      </c>
      <c r="M49" s="57">
        <v>0</v>
      </c>
      <c r="N49" s="57">
        <v>0</v>
      </c>
      <c r="O49" s="57">
        <v>0</v>
      </c>
      <c r="P49" s="57">
        <v>0</v>
      </c>
      <c r="Q49" s="57">
        <v>0</v>
      </c>
      <c r="R49" s="57">
        <v>0</v>
      </c>
      <c r="S49" s="57">
        <v>3981.34</v>
      </c>
      <c r="T49" s="57">
        <v>0</v>
      </c>
    </row>
    <row r="50" spans="1:20" s="24" customFormat="1">
      <c r="A50" s="54">
        <v>1</v>
      </c>
      <c r="B50" s="54">
        <v>1454</v>
      </c>
      <c r="C50" s="54" t="s">
        <v>48</v>
      </c>
      <c r="D50" s="56">
        <v>29319</v>
      </c>
      <c r="E50" s="59" t="s">
        <v>517</v>
      </c>
      <c r="F50" s="59">
        <v>2006</v>
      </c>
      <c r="G50" s="57">
        <v>2761.12</v>
      </c>
      <c r="H50" s="57">
        <v>884.14</v>
      </c>
      <c r="I50" s="57" t="s">
        <v>519</v>
      </c>
      <c r="J50" s="57">
        <v>0</v>
      </c>
      <c r="K50" s="57">
        <v>0</v>
      </c>
      <c r="L50" s="57">
        <v>0</v>
      </c>
      <c r="M50" s="57">
        <v>0</v>
      </c>
      <c r="N50" s="57">
        <v>0</v>
      </c>
      <c r="O50" s="57">
        <v>0</v>
      </c>
      <c r="P50" s="57">
        <v>0</v>
      </c>
      <c r="Q50" s="57">
        <v>0</v>
      </c>
      <c r="R50" s="57">
        <v>0</v>
      </c>
      <c r="S50" s="57">
        <v>3645.2599999999998</v>
      </c>
      <c r="T50" s="57">
        <v>0</v>
      </c>
    </row>
    <row r="51" spans="1:20" s="24" customFormat="1">
      <c r="A51" s="54">
        <v>1</v>
      </c>
      <c r="B51" s="54">
        <v>1475</v>
      </c>
      <c r="C51" s="54" t="s">
        <v>49</v>
      </c>
      <c r="D51" s="56">
        <v>29374</v>
      </c>
      <c r="E51" s="59" t="s">
        <v>517</v>
      </c>
      <c r="F51" s="59">
        <v>2008</v>
      </c>
      <c r="G51" s="57">
        <v>3044.14</v>
      </c>
      <c r="H51" s="57">
        <v>0</v>
      </c>
      <c r="I51" s="57" t="s">
        <v>519</v>
      </c>
      <c r="J51" s="57">
        <v>0</v>
      </c>
      <c r="K51" s="57">
        <v>0</v>
      </c>
      <c r="L51" s="57">
        <v>0</v>
      </c>
      <c r="M51" s="57">
        <v>0</v>
      </c>
      <c r="N51" s="57">
        <v>0</v>
      </c>
      <c r="O51" s="57">
        <v>0</v>
      </c>
      <c r="P51" s="57">
        <v>0</v>
      </c>
      <c r="Q51" s="57">
        <v>0</v>
      </c>
      <c r="R51" s="57">
        <v>0</v>
      </c>
      <c r="S51" s="57">
        <v>3044.14</v>
      </c>
      <c r="T51" s="57">
        <v>0</v>
      </c>
    </row>
    <row r="52" spans="1:20" s="24" customFormat="1">
      <c r="A52" s="54">
        <v>1</v>
      </c>
      <c r="B52" s="54">
        <v>1483</v>
      </c>
      <c r="C52" s="54" t="s">
        <v>50</v>
      </c>
      <c r="D52" s="56">
        <v>29397</v>
      </c>
      <c r="E52" s="59" t="s">
        <v>517</v>
      </c>
      <c r="F52" s="59">
        <v>2003</v>
      </c>
      <c r="G52" s="57">
        <v>1702.21</v>
      </c>
      <c r="H52" s="57">
        <v>0</v>
      </c>
      <c r="I52" s="57" t="s">
        <v>519</v>
      </c>
      <c r="J52" s="57">
        <v>0</v>
      </c>
      <c r="K52" s="57">
        <v>0</v>
      </c>
      <c r="L52" s="57">
        <v>0</v>
      </c>
      <c r="M52" s="57">
        <v>0</v>
      </c>
      <c r="N52" s="57">
        <v>0</v>
      </c>
      <c r="O52" s="57">
        <v>0</v>
      </c>
      <c r="P52" s="57">
        <v>0</v>
      </c>
      <c r="Q52" s="57">
        <v>0</v>
      </c>
      <c r="R52" s="57">
        <v>0</v>
      </c>
      <c r="S52" s="57">
        <v>1702.21</v>
      </c>
      <c r="T52" s="57">
        <v>0</v>
      </c>
    </row>
    <row r="53" spans="1:20" s="24" customFormat="1">
      <c r="A53" s="54">
        <v>1</v>
      </c>
      <c r="B53" s="54">
        <v>1522</v>
      </c>
      <c r="C53" s="54" t="s">
        <v>51</v>
      </c>
      <c r="D53" s="56">
        <v>29622</v>
      </c>
      <c r="E53" s="59" t="s">
        <v>517</v>
      </c>
      <c r="F53" s="59">
        <v>2003</v>
      </c>
      <c r="G53" s="57">
        <v>1470.44</v>
      </c>
      <c r="H53" s="57">
        <v>0</v>
      </c>
      <c r="I53" s="57" t="s">
        <v>519</v>
      </c>
      <c r="J53" s="57">
        <v>0</v>
      </c>
      <c r="K53" s="57">
        <v>0</v>
      </c>
      <c r="L53" s="57">
        <v>0</v>
      </c>
      <c r="M53" s="57">
        <v>0</v>
      </c>
      <c r="N53" s="57">
        <v>0</v>
      </c>
      <c r="O53" s="57">
        <v>0</v>
      </c>
      <c r="P53" s="57">
        <v>0</v>
      </c>
      <c r="Q53" s="57">
        <v>0</v>
      </c>
      <c r="R53" s="57">
        <v>0</v>
      </c>
      <c r="S53" s="57">
        <v>1470.44</v>
      </c>
      <c r="T53" s="57">
        <v>0</v>
      </c>
    </row>
    <row r="54" spans="1:20" s="24" customFormat="1">
      <c r="A54" s="54">
        <v>1</v>
      </c>
      <c r="B54" s="54">
        <v>1536</v>
      </c>
      <c r="C54" s="54" t="s">
        <v>52</v>
      </c>
      <c r="D54" s="56">
        <v>29675</v>
      </c>
      <c r="E54" s="59" t="s">
        <v>517</v>
      </c>
      <c r="F54" s="59">
        <v>2009</v>
      </c>
      <c r="G54" s="57">
        <v>2761.12</v>
      </c>
      <c r="H54" s="57">
        <v>0</v>
      </c>
      <c r="I54" s="57" t="s">
        <v>519</v>
      </c>
      <c r="J54" s="57">
        <v>0</v>
      </c>
      <c r="K54" s="57">
        <v>0</v>
      </c>
      <c r="L54" s="57">
        <v>0</v>
      </c>
      <c r="M54" s="57">
        <v>0</v>
      </c>
      <c r="N54" s="57">
        <v>0</v>
      </c>
      <c r="O54" s="57">
        <v>0</v>
      </c>
      <c r="P54" s="57">
        <v>0</v>
      </c>
      <c r="Q54" s="57">
        <v>0</v>
      </c>
      <c r="R54" s="57">
        <v>0</v>
      </c>
      <c r="S54" s="57">
        <v>2761.12</v>
      </c>
      <c r="T54" s="57">
        <v>0</v>
      </c>
    </row>
    <row r="55" spans="1:20" s="24" customFormat="1">
      <c r="A55" s="54">
        <v>1</v>
      </c>
      <c r="B55" s="54">
        <v>1545</v>
      </c>
      <c r="C55" s="54" t="s">
        <v>53</v>
      </c>
      <c r="D55" s="56">
        <v>29762</v>
      </c>
      <c r="E55" s="59" t="s">
        <v>517</v>
      </c>
      <c r="F55" s="59">
        <v>2000</v>
      </c>
      <c r="G55" s="57">
        <v>2514.9499999999998</v>
      </c>
      <c r="H55" s="57">
        <v>785.28</v>
      </c>
      <c r="I55" s="57" t="s">
        <v>519</v>
      </c>
      <c r="J55" s="57">
        <v>0</v>
      </c>
      <c r="K55" s="57">
        <v>0</v>
      </c>
      <c r="L55" s="57">
        <v>0</v>
      </c>
      <c r="M55" s="57">
        <v>0</v>
      </c>
      <c r="N55" s="57">
        <v>0</v>
      </c>
      <c r="O55" s="57">
        <v>0</v>
      </c>
      <c r="P55" s="57">
        <v>0</v>
      </c>
      <c r="Q55" s="57">
        <v>0</v>
      </c>
      <c r="R55" s="57">
        <v>0</v>
      </c>
      <c r="S55" s="57">
        <v>3300.2299999999996</v>
      </c>
      <c r="T55" s="57">
        <v>0</v>
      </c>
    </row>
    <row r="56" spans="1:20" s="24" customFormat="1">
      <c r="A56" s="54">
        <v>1</v>
      </c>
      <c r="B56" s="54">
        <v>1549</v>
      </c>
      <c r="C56" s="54" t="s">
        <v>54</v>
      </c>
      <c r="D56" s="56">
        <v>29845</v>
      </c>
      <c r="E56" s="59" t="s">
        <v>517</v>
      </c>
      <c r="F56" s="59">
        <v>2009</v>
      </c>
      <c r="G56" s="57">
        <v>3196.35</v>
      </c>
      <c r="H56" s="57">
        <v>0</v>
      </c>
      <c r="I56" s="57" t="s">
        <v>519</v>
      </c>
      <c r="J56" s="57">
        <v>0</v>
      </c>
      <c r="K56" s="57">
        <v>0</v>
      </c>
      <c r="L56" s="57">
        <v>0</v>
      </c>
      <c r="M56" s="57">
        <v>0</v>
      </c>
      <c r="N56" s="57">
        <v>0</v>
      </c>
      <c r="O56" s="57">
        <v>0</v>
      </c>
      <c r="P56" s="57">
        <v>0</v>
      </c>
      <c r="Q56" s="57">
        <v>0</v>
      </c>
      <c r="R56" s="57">
        <v>0</v>
      </c>
      <c r="S56" s="57">
        <v>3196.35</v>
      </c>
      <c r="T56" s="57">
        <v>0</v>
      </c>
    </row>
    <row r="57" spans="1:20" s="24" customFormat="1">
      <c r="A57" s="54">
        <v>1</v>
      </c>
      <c r="B57" s="54">
        <v>1553</v>
      </c>
      <c r="C57" s="54" t="s">
        <v>55</v>
      </c>
      <c r="D57" s="56">
        <v>29879</v>
      </c>
      <c r="E57" s="59" t="s">
        <v>517</v>
      </c>
      <c r="F57" s="59">
        <v>2003</v>
      </c>
      <c r="G57" s="57">
        <v>3056.95</v>
      </c>
      <c r="H57" s="57">
        <v>0</v>
      </c>
      <c r="I57" s="57" t="s">
        <v>519</v>
      </c>
      <c r="J57" s="57">
        <v>0</v>
      </c>
      <c r="K57" s="57">
        <v>0</v>
      </c>
      <c r="L57" s="57">
        <v>0</v>
      </c>
      <c r="M57" s="57">
        <v>0</v>
      </c>
      <c r="N57" s="57">
        <v>0</v>
      </c>
      <c r="O57" s="57">
        <v>0</v>
      </c>
      <c r="P57" s="57">
        <v>0</v>
      </c>
      <c r="Q57" s="57">
        <v>0</v>
      </c>
      <c r="R57" s="57">
        <v>0</v>
      </c>
      <c r="S57" s="57">
        <v>3056.95</v>
      </c>
      <c r="T57" s="57">
        <v>0</v>
      </c>
    </row>
    <row r="58" spans="1:20" s="24" customFormat="1">
      <c r="A58" s="54">
        <v>1</v>
      </c>
      <c r="B58" s="54">
        <v>1554</v>
      </c>
      <c r="C58" s="54" t="s">
        <v>56</v>
      </c>
      <c r="D58" s="56">
        <v>29886</v>
      </c>
      <c r="E58" s="59" t="s">
        <v>517</v>
      </c>
      <c r="F58" s="59">
        <v>2009</v>
      </c>
      <c r="G58" s="57">
        <v>3598.03</v>
      </c>
      <c r="H58" s="57">
        <v>1124.42</v>
      </c>
      <c r="I58" s="57" t="s">
        <v>519</v>
      </c>
      <c r="J58" s="57">
        <v>0</v>
      </c>
      <c r="K58" s="57">
        <v>0</v>
      </c>
      <c r="L58" s="57">
        <v>0</v>
      </c>
      <c r="M58" s="57">
        <v>0</v>
      </c>
      <c r="N58" s="57">
        <v>0</v>
      </c>
      <c r="O58" s="57">
        <v>0</v>
      </c>
      <c r="P58" s="57">
        <v>0</v>
      </c>
      <c r="Q58" s="57">
        <v>0</v>
      </c>
      <c r="R58" s="57">
        <v>0</v>
      </c>
      <c r="S58" s="57">
        <v>4722.4500000000007</v>
      </c>
      <c r="T58" s="57">
        <v>0</v>
      </c>
    </row>
    <row r="59" spans="1:20" s="24" customFormat="1">
      <c r="A59" s="54">
        <v>1</v>
      </c>
      <c r="B59" s="54">
        <v>1561</v>
      </c>
      <c r="C59" s="54" t="s">
        <v>57</v>
      </c>
      <c r="D59" s="56">
        <v>29983</v>
      </c>
      <c r="E59" s="59" t="s">
        <v>517</v>
      </c>
      <c r="F59" s="59">
        <v>2003</v>
      </c>
      <c r="G59" s="57">
        <v>1470.44</v>
      </c>
      <c r="H59" s="57">
        <v>0</v>
      </c>
      <c r="I59" s="57" t="s">
        <v>519</v>
      </c>
      <c r="J59" s="57">
        <v>0</v>
      </c>
      <c r="K59" s="57">
        <v>0</v>
      </c>
      <c r="L59" s="57">
        <v>0</v>
      </c>
      <c r="M59" s="57">
        <v>0</v>
      </c>
      <c r="N59" s="57">
        <v>0</v>
      </c>
      <c r="O59" s="57">
        <v>0</v>
      </c>
      <c r="P59" s="57">
        <v>0</v>
      </c>
      <c r="Q59" s="57">
        <v>0</v>
      </c>
      <c r="R59" s="57">
        <v>0</v>
      </c>
      <c r="S59" s="57">
        <v>1470.44</v>
      </c>
      <c r="T59" s="57">
        <v>0</v>
      </c>
    </row>
    <row r="60" spans="1:20" s="24" customFormat="1">
      <c r="A60" s="54">
        <v>1</v>
      </c>
      <c r="B60" s="54">
        <v>1577</v>
      </c>
      <c r="C60" s="54" t="s">
        <v>58</v>
      </c>
      <c r="D60" s="56">
        <v>30012</v>
      </c>
      <c r="E60" s="59" t="s">
        <v>517</v>
      </c>
      <c r="F60" s="59">
        <v>2003</v>
      </c>
      <c r="G60" s="57">
        <v>1470.44</v>
      </c>
      <c r="H60" s="57">
        <v>0</v>
      </c>
      <c r="I60" s="57" t="s">
        <v>519</v>
      </c>
      <c r="J60" s="57">
        <v>0</v>
      </c>
      <c r="K60" s="57">
        <v>0</v>
      </c>
      <c r="L60" s="57">
        <v>0</v>
      </c>
      <c r="M60" s="57">
        <v>0</v>
      </c>
      <c r="N60" s="57">
        <v>0</v>
      </c>
      <c r="O60" s="57">
        <v>0</v>
      </c>
      <c r="P60" s="57">
        <v>0</v>
      </c>
      <c r="Q60" s="57">
        <v>0</v>
      </c>
      <c r="R60" s="57">
        <v>0</v>
      </c>
      <c r="S60" s="57">
        <v>1470.44</v>
      </c>
      <c r="T60" s="57">
        <v>0</v>
      </c>
    </row>
    <row r="61" spans="1:20" s="24" customFormat="1">
      <c r="A61" s="54">
        <v>1</v>
      </c>
      <c r="B61" s="54">
        <v>1588</v>
      </c>
      <c r="C61" s="54" t="s">
        <v>59</v>
      </c>
      <c r="D61" s="56">
        <v>30034</v>
      </c>
      <c r="E61" s="59" t="s">
        <v>517</v>
      </c>
      <c r="F61" s="59">
        <v>2003</v>
      </c>
      <c r="G61" s="57">
        <v>1543.95</v>
      </c>
      <c r="H61" s="57">
        <v>0</v>
      </c>
      <c r="I61" s="57" t="s">
        <v>519</v>
      </c>
      <c r="J61" s="57">
        <v>0</v>
      </c>
      <c r="K61" s="57">
        <v>0</v>
      </c>
      <c r="L61" s="57">
        <v>0</v>
      </c>
      <c r="M61" s="57">
        <v>0</v>
      </c>
      <c r="N61" s="57">
        <v>0</v>
      </c>
      <c r="O61" s="57">
        <v>0</v>
      </c>
      <c r="P61" s="57">
        <v>0</v>
      </c>
      <c r="Q61" s="57">
        <v>0</v>
      </c>
      <c r="R61" s="57">
        <v>0</v>
      </c>
      <c r="S61" s="57">
        <v>1543.95</v>
      </c>
      <c r="T61" s="57">
        <v>0</v>
      </c>
    </row>
    <row r="62" spans="1:20" s="24" customFormat="1">
      <c r="A62" s="54">
        <v>1</v>
      </c>
      <c r="B62" s="54">
        <v>1589</v>
      </c>
      <c r="C62" s="54" t="s">
        <v>60</v>
      </c>
      <c r="D62" s="56">
        <v>30034</v>
      </c>
      <c r="E62" s="59" t="s">
        <v>517</v>
      </c>
      <c r="F62" s="59">
        <v>2003</v>
      </c>
      <c r="G62" s="57">
        <v>1470.44</v>
      </c>
      <c r="H62" s="57">
        <v>0</v>
      </c>
      <c r="I62" s="57" t="s">
        <v>519</v>
      </c>
      <c r="J62" s="57">
        <v>0</v>
      </c>
      <c r="K62" s="57">
        <v>0</v>
      </c>
      <c r="L62" s="57">
        <v>0</v>
      </c>
      <c r="M62" s="57">
        <v>0</v>
      </c>
      <c r="N62" s="57">
        <v>0</v>
      </c>
      <c r="O62" s="57">
        <v>0</v>
      </c>
      <c r="P62" s="57">
        <v>0</v>
      </c>
      <c r="Q62" s="57">
        <v>0</v>
      </c>
      <c r="R62" s="57">
        <v>0</v>
      </c>
      <c r="S62" s="57">
        <v>1470.44</v>
      </c>
      <c r="T62" s="57">
        <v>0</v>
      </c>
    </row>
    <row r="63" spans="1:20" s="24" customFormat="1">
      <c r="A63" s="54">
        <v>1</v>
      </c>
      <c r="B63" s="54">
        <v>1596</v>
      </c>
      <c r="C63" s="54" t="s">
        <v>61</v>
      </c>
      <c r="D63" s="56">
        <v>30041</v>
      </c>
      <c r="E63" s="59" t="s">
        <v>517</v>
      </c>
      <c r="F63" s="59">
        <v>2004</v>
      </c>
      <c r="G63" s="57">
        <v>2069.0500000000002</v>
      </c>
      <c r="H63" s="57">
        <v>0</v>
      </c>
      <c r="I63" s="57" t="s">
        <v>519</v>
      </c>
      <c r="J63" s="57">
        <v>0</v>
      </c>
      <c r="K63" s="57">
        <v>0</v>
      </c>
      <c r="L63" s="57">
        <v>0</v>
      </c>
      <c r="M63" s="57">
        <v>0</v>
      </c>
      <c r="N63" s="57">
        <v>0</v>
      </c>
      <c r="O63" s="57">
        <v>0</v>
      </c>
      <c r="P63" s="57">
        <v>0</v>
      </c>
      <c r="Q63" s="57">
        <v>0</v>
      </c>
      <c r="R63" s="57">
        <v>0</v>
      </c>
      <c r="S63" s="57">
        <v>2069.0500000000002</v>
      </c>
      <c r="T63" s="57">
        <v>0</v>
      </c>
    </row>
    <row r="64" spans="1:20" s="24" customFormat="1">
      <c r="A64" s="54">
        <v>1</v>
      </c>
      <c r="B64" s="54">
        <v>1597</v>
      </c>
      <c r="C64" s="54" t="s">
        <v>62</v>
      </c>
      <c r="D64" s="56">
        <v>30053</v>
      </c>
      <c r="E64" s="59" t="s">
        <v>517</v>
      </c>
      <c r="F64" s="59">
        <v>2009</v>
      </c>
      <c r="G64" s="57">
        <v>3044.14</v>
      </c>
      <c r="H64" s="57">
        <v>0</v>
      </c>
      <c r="I64" s="57" t="s">
        <v>519</v>
      </c>
      <c r="J64" s="57">
        <v>0</v>
      </c>
      <c r="K64" s="57">
        <v>0</v>
      </c>
      <c r="L64" s="57">
        <v>0</v>
      </c>
      <c r="M64" s="57">
        <v>0</v>
      </c>
      <c r="N64" s="57">
        <v>0</v>
      </c>
      <c r="O64" s="57">
        <v>0</v>
      </c>
      <c r="P64" s="57">
        <v>0</v>
      </c>
      <c r="Q64" s="57">
        <v>0</v>
      </c>
      <c r="R64" s="57">
        <v>0</v>
      </c>
      <c r="S64" s="57">
        <v>3044.14</v>
      </c>
      <c r="T64" s="57">
        <v>0</v>
      </c>
    </row>
    <row r="65" spans="1:20" s="24" customFormat="1">
      <c r="A65" s="54">
        <v>1</v>
      </c>
      <c r="B65" s="54">
        <v>1631</v>
      </c>
      <c r="C65" s="54" t="s">
        <v>63</v>
      </c>
      <c r="D65" s="56">
        <v>30176</v>
      </c>
      <c r="E65" s="59" t="s">
        <v>517</v>
      </c>
      <c r="F65" s="59">
        <v>2000</v>
      </c>
      <c r="G65" s="57">
        <v>1876.7</v>
      </c>
      <c r="H65" s="57">
        <v>0</v>
      </c>
      <c r="I65" s="57" t="s">
        <v>519</v>
      </c>
      <c r="J65" s="57">
        <v>0</v>
      </c>
      <c r="K65" s="57">
        <v>0</v>
      </c>
      <c r="L65" s="57">
        <v>0</v>
      </c>
      <c r="M65" s="57">
        <v>0</v>
      </c>
      <c r="N65" s="57">
        <v>0</v>
      </c>
      <c r="O65" s="57">
        <v>0</v>
      </c>
      <c r="P65" s="57">
        <v>0</v>
      </c>
      <c r="Q65" s="57">
        <v>0</v>
      </c>
      <c r="R65" s="57">
        <v>0</v>
      </c>
      <c r="S65" s="57">
        <v>1876.7</v>
      </c>
      <c r="T65" s="57">
        <v>0</v>
      </c>
    </row>
    <row r="66" spans="1:20" s="24" customFormat="1">
      <c r="A66" s="54">
        <v>1</v>
      </c>
      <c r="B66" s="54">
        <v>1641</v>
      </c>
      <c r="C66" s="54" t="s">
        <v>64</v>
      </c>
      <c r="D66" s="56">
        <v>30384</v>
      </c>
      <c r="E66" s="59" t="s">
        <v>517</v>
      </c>
      <c r="F66" s="59">
        <v>2003</v>
      </c>
      <c r="G66" s="57">
        <v>1876.7</v>
      </c>
      <c r="H66" s="57">
        <v>0</v>
      </c>
      <c r="I66" s="57" t="s">
        <v>519</v>
      </c>
      <c r="J66" s="57">
        <v>0</v>
      </c>
      <c r="K66" s="57">
        <v>0</v>
      </c>
      <c r="L66" s="57">
        <v>0</v>
      </c>
      <c r="M66" s="57">
        <v>0</v>
      </c>
      <c r="N66" s="57">
        <v>0</v>
      </c>
      <c r="O66" s="57">
        <v>0</v>
      </c>
      <c r="P66" s="57">
        <v>0</v>
      </c>
      <c r="Q66" s="57">
        <v>0</v>
      </c>
      <c r="R66" s="57">
        <v>0</v>
      </c>
      <c r="S66" s="57">
        <v>1876.7</v>
      </c>
      <c r="T66" s="57">
        <v>0</v>
      </c>
    </row>
    <row r="67" spans="1:20" s="24" customFormat="1">
      <c r="A67" s="54">
        <v>1</v>
      </c>
      <c r="B67" s="54">
        <v>1650</v>
      </c>
      <c r="C67" s="54" t="s">
        <v>65</v>
      </c>
      <c r="D67" s="56">
        <v>30411</v>
      </c>
      <c r="E67" s="59" t="s">
        <v>517</v>
      </c>
      <c r="F67" s="59">
        <v>2003</v>
      </c>
      <c r="G67" s="57">
        <v>1702.21</v>
      </c>
      <c r="H67" s="57">
        <v>0</v>
      </c>
      <c r="I67" s="57" t="s">
        <v>519</v>
      </c>
      <c r="J67" s="57">
        <v>0</v>
      </c>
      <c r="K67" s="57">
        <v>0</v>
      </c>
      <c r="L67" s="57">
        <v>0</v>
      </c>
      <c r="M67" s="57">
        <v>0</v>
      </c>
      <c r="N67" s="57">
        <v>0</v>
      </c>
      <c r="O67" s="57">
        <v>0</v>
      </c>
      <c r="P67" s="57">
        <v>0</v>
      </c>
      <c r="Q67" s="57">
        <v>0</v>
      </c>
      <c r="R67" s="57">
        <v>0</v>
      </c>
      <c r="S67" s="57">
        <v>1702.21</v>
      </c>
      <c r="T67" s="57">
        <v>0</v>
      </c>
    </row>
    <row r="68" spans="1:20" s="24" customFormat="1">
      <c r="A68" s="54">
        <v>1</v>
      </c>
      <c r="B68" s="54">
        <v>1652</v>
      </c>
      <c r="C68" s="54" t="s">
        <v>66</v>
      </c>
      <c r="D68" s="56">
        <v>30410</v>
      </c>
      <c r="E68" s="59" t="s">
        <v>517</v>
      </c>
      <c r="F68" s="59">
        <v>2003</v>
      </c>
      <c r="G68" s="57">
        <v>1702.21</v>
      </c>
      <c r="H68" s="57">
        <v>0</v>
      </c>
      <c r="I68" s="57" t="s">
        <v>519</v>
      </c>
      <c r="J68" s="57">
        <v>0</v>
      </c>
      <c r="K68" s="57">
        <v>0</v>
      </c>
      <c r="L68" s="57">
        <v>0</v>
      </c>
      <c r="M68" s="57">
        <v>0</v>
      </c>
      <c r="N68" s="57">
        <v>0</v>
      </c>
      <c r="O68" s="57">
        <v>0</v>
      </c>
      <c r="P68" s="57">
        <v>0</v>
      </c>
      <c r="Q68" s="57">
        <v>0</v>
      </c>
      <c r="R68" s="57">
        <v>0</v>
      </c>
      <c r="S68" s="57">
        <v>1702.21</v>
      </c>
      <c r="T68" s="57">
        <v>0</v>
      </c>
    </row>
    <row r="69" spans="1:20" s="24" customFormat="1">
      <c r="A69" s="54">
        <v>1</v>
      </c>
      <c r="B69" s="54">
        <v>1665</v>
      </c>
      <c r="C69" s="54" t="s">
        <v>67</v>
      </c>
      <c r="D69" s="56">
        <v>31019</v>
      </c>
      <c r="E69" s="59" t="s">
        <v>517</v>
      </c>
      <c r="F69" s="59">
        <v>2004</v>
      </c>
      <c r="G69" s="57">
        <v>1876.7</v>
      </c>
      <c r="H69" s="57">
        <v>0</v>
      </c>
      <c r="I69" s="57" t="s">
        <v>519</v>
      </c>
      <c r="J69" s="57">
        <v>0</v>
      </c>
      <c r="K69" s="57">
        <v>0</v>
      </c>
      <c r="L69" s="57">
        <v>0</v>
      </c>
      <c r="M69" s="57">
        <v>0</v>
      </c>
      <c r="N69" s="57">
        <v>0</v>
      </c>
      <c r="O69" s="57">
        <v>0</v>
      </c>
      <c r="P69" s="57">
        <v>0</v>
      </c>
      <c r="Q69" s="57">
        <v>0</v>
      </c>
      <c r="R69" s="57">
        <v>0</v>
      </c>
      <c r="S69" s="57">
        <v>1876.7</v>
      </c>
      <c r="T69" s="57">
        <v>0</v>
      </c>
    </row>
    <row r="70" spans="1:20" s="24" customFormat="1">
      <c r="A70" s="54">
        <v>1</v>
      </c>
      <c r="B70" s="54">
        <v>1672</v>
      </c>
      <c r="C70" s="54" t="s">
        <v>68</v>
      </c>
      <c r="D70" s="56">
        <v>31231</v>
      </c>
      <c r="E70" s="59" t="s">
        <v>517</v>
      </c>
      <c r="F70" s="59">
        <v>2000</v>
      </c>
      <c r="G70" s="57">
        <v>1876.7</v>
      </c>
      <c r="H70" s="57">
        <v>0</v>
      </c>
      <c r="I70" s="57" t="s">
        <v>519</v>
      </c>
      <c r="J70" s="57">
        <v>0</v>
      </c>
      <c r="K70" s="57">
        <v>0</v>
      </c>
      <c r="L70" s="57">
        <v>0</v>
      </c>
      <c r="M70" s="57">
        <v>0</v>
      </c>
      <c r="N70" s="57">
        <v>0</v>
      </c>
      <c r="O70" s="57">
        <v>0</v>
      </c>
      <c r="P70" s="57">
        <v>0</v>
      </c>
      <c r="Q70" s="57">
        <v>0</v>
      </c>
      <c r="R70" s="57">
        <v>0</v>
      </c>
      <c r="S70" s="57">
        <v>1876.7</v>
      </c>
      <c r="T70" s="57">
        <v>0</v>
      </c>
    </row>
    <row r="71" spans="1:20" s="24" customFormat="1">
      <c r="A71" s="54">
        <v>1</v>
      </c>
      <c r="B71" s="54">
        <v>1674</v>
      </c>
      <c r="C71" s="54" t="s">
        <v>69</v>
      </c>
      <c r="D71" s="56">
        <v>31231</v>
      </c>
      <c r="E71" s="59" t="s">
        <v>517</v>
      </c>
      <c r="F71" s="59">
        <v>2003</v>
      </c>
      <c r="G71" s="57">
        <v>1543.95</v>
      </c>
      <c r="H71" s="57">
        <v>0</v>
      </c>
      <c r="I71" s="57" t="s">
        <v>519</v>
      </c>
      <c r="J71" s="57">
        <v>0</v>
      </c>
      <c r="K71" s="57">
        <v>0</v>
      </c>
      <c r="L71" s="57">
        <v>0</v>
      </c>
      <c r="M71" s="57">
        <v>0</v>
      </c>
      <c r="N71" s="57">
        <v>0</v>
      </c>
      <c r="O71" s="57">
        <v>0</v>
      </c>
      <c r="P71" s="57">
        <v>0</v>
      </c>
      <c r="Q71" s="57">
        <v>0</v>
      </c>
      <c r="R71" s="57">
        <v>0</v>
      </c>
      <c r="S71" s="57">
        <v>1543.95</v>
      </c>
      <c r="T71" s="57">
        <v>0</v>
      </c>
    </row>
    <row r="72" spans="1:20" s="24" customFormat="1">
      <c r="A72" s="54">
        <v>16</v>
      </c>
      <c r="B72" s="54">
        <v>1682</v>
      </c>
      <c r="C72" s="54" t="s">
        <v>447</v>
      </c>
      <c r="D72" s="56">
        <v>31232</v>
      </c>
      <c r="E72" s="59" t="s">
        <v>517</v>
      </c>
      <c r="F72" s="59">
        <v>2005</v>
      </c>
      <c r="G72" s="57">
        <v>2514.9499999999998</v>
      </c>
      <c r="H72" s="57">
        <v>0</v>
      </c>
      <c r="I72" s="57" t="s">
        <v>519</v>
      </c>
      <c r="J72" s="57">
        <v>0</v>
      </c>
      <c r="K72" s="57">
        <v>0</v>
      </c>
      <c r="L72" s="57">
        <v>0</v>
      </c>
      <c r="M72" s="57">
        <v>0</v>
      </c>
      <c r="N72" s="57">
        <v>0</v>
      </c>
      <c r="O72" s="57">
        <v>0</v>
      </c>
      <c r="P72" s="57">
        <v>0</v>
      </c>
      <c r="Q72" s="57">
        <v>0</v>
      </c>
      <c r="R72" s="57">
        <v>0</v>
      </c>
      <c r="S72" s="57">
        <v>2514.9499999999998</v>
      </c>
      <c r="T72" s="57">
        <v>0</v>
      </c>
    </row>
    <row r="73" spans="1:20" s="24" customFormat="1">
      <c r="A73" s="54">
        <v>2</v>
      </c>
      <c r="B73" s="54">
        <v>1683</v>
      </c>
      <c r="C73" s="54" t="s">
        <v>485</v>
      </c>
      <c r="D73" s="56">
        <v>31232</v>
      </c>
      <c r="E73" s="59" t="s">
        <v>517</v>
      </c>
      <c r="F73" s="59">
        <v>2005</v>
      </c>
      <c r="G73" s="57">
        <v>2514.9499999999998</v>
      </c>
      <c r="H73" s="57">
        <v>0</v>
      </c>
      <c r="I73" s="57" t="s">
        <v>519</v>
      </c>
      <c r="J73" s="57">
        <v>0</v>
      </c>
      <c r="K73" s="57">
        <v>0</v>
      </c>
      <c r="L73" s="57">
        <v>0</v>
      </c>
      <c r="M73" s="57">
        <v>0</v>
      </c>
      <c r="N73" s="57">
        <v>0</v>
      </c>
      <c r="O73" s="57">
        <v>0</v>
      </c>
      <c r="P73" s="57">
        <v>0</v>
      </c>
      <c r="Q73" s="57">
        <v>0</v>
      </c>
      <c r="R73" s="57">
        <v>0</v>
      </c>
      <c r="S73" s="57">
        <v>2514.9499999999998</v>
      </c>
      <c r="T73" s="57">
        <v>0</v>
      </c>
    </row>
    <row r="74" spans="1:20" s="24" customFormat="1">
      <c r="A74" s="54">
        <v>51</v>
      </c>
      <c r="B74" s="54">
        <v>1726</v>
      </c>
      <c r="C74" s="54" t="s">
        <v>486</v>
      </c>
      <c r="D74" s="56">
        <v>32084</v>
      </c>
      <c r="E74" s="59" t="s">
        <v>517</v>
      </c>
      <c r="F74" s="59">
        <v>2005</v>
      </c>
      <c r="G74" s="57">
        <v>2514.9499999999998</v>
      </c>
      <c r="H74" s="57">
        <v>0</v>
      </c>
      <c r="I74" s="57" t="s">
        <v>519</v>
      </c>
      <c r="J74" s="57">
        <v>0</v>
      </c>
      <c r="K74" s="57">
        <v>0</v>
      </c>
      <c r="L74" s="57">
        <v>0</v>
      </c>
      <c r="M74" s="57">
        <v>0</v>
      </c>
      <c r="N74" s="57">
        <v>0</v>
      </c>
      <c r="O74" s="57">
        <v>0</v>
      </c>
      <c r="P74" s="57">
        <v>0</v>
      </c>
      <c r="Q74" s="57">
        <v>0</v>
      </c>
      <c r="R74" s="57">
        <v>0</v>
      </c>
      <c r="S74" s="57">
        <v>2514.9499999999998</v>
      </c>
      <c r="T74" s="57">
        <v>0</v>
      </c>
    </row>
    <row r="75" spans="1:20" s="24" customFormat="1">
      <c r="A75" s="54">
        <v>1</v>
      </c>
      <c r="B75" s="54">
        <v>1741</v>
      </c>
      <c r="C75" s="54" t="s">
        <v>70</v>
      </c>
      <c r="D75" s="56">
        <v>32106</v>
      </c>
      <c r="E75" s="59" t="s">
        <v>517</v>
      </c>
      <c r="F75" s="59">
        <v>2003</v>
      </c>
      <c r="G75" s="57">
        <v>2640.68</v>
      </c>
      <c r="H75" s="57">
        <v>0</v>
      </c>
      <c r="I75" s="57" t="s">
        <v>519</v>
      </c>
      <c r="J75" s="57">
        <v>0</v>
      </c>
      <c r="K75" s="57">
        <v>0</v>
      </c>
      <c r="L75" s="57">
        <v>0</v>
      </c>
      <c r="M75" s="57">
        <v>0</v>
      </c>
      <c r="N75" s="57">
        <v>0</v>
      </c>
      <c r="O75" s="57">
        <v>0</v>
      </c>
      <c r="P75" s="57">
        <v>0</v>
      </c>
      <c r="Q75" s="57">
        <v>0</v>
      </c>
      <c r="R75" s="57">
        <v>0</v>
      </c>
      <c r="S75" s="57">
        <v>2640.68</v>
      </c>
      <c r="T75" s="57">
        <v>0</v>
      </c>
    </row>
    <row r="76" spans="1:20" s="24" customFormat="1">
      <c r="A76" s="54">
        <v>1</v>
      </c>
      <c r="B76" s="54">
        <v>1749</v>
      </c>
      <c r="C76" s="54" t="s">
        <v>71</v>
      </c>
      <c r="D76" s="56">
        <v>32111</v>
      </c>
      <c r="E76" s="59" t="s">
        <v>517</v>
      </c>
      <c r="F76" s="59">
        <v>2009</v>
      </c>
      <c r="G76" s="57">
        <v>1868.82</v>
      </c>
      <c r="H76" s="57">
        <v>0</v>
      </c>
      <c r="I76" s="57" t="s">
        <v>519</v>
      </c>
      <c r="J76" s="57">
        <v>0</v>
      </c>
      <c r="K76" s="57">
        <v>0</v>
      </c>
      <c r="L76" s="57">
        <v>0</v>
      </c>
      <c r="M76" s="57">
        <v>0</v>
      </c>
      <c r="N76" s="57">
        <v>0</v>
      </c>
      <c r="O76" s="57">
        <v>0</v>
      </c>
      <c r="P76" s="57">
        <v>0</v>
      </c>
      <c r="Q76" s="57">
        <v>0</v>
      </c>
      <c r="R76" s="57">
        <v>0</v>
      </c>
      <c r="S76" s="57">
        <v>1868.82</v>
      </c>
      <c r="T76" s="57">
        <v>0</v>
      </c>
    </row>
    <row r="77" spans="1:20" s="24" customFormat="1">
      <c r="A77" s="54">
        <v>1</v>
      </c>
      <c r="B77" s="54">
        <v>1774</v>
      </c>
      <c r="C77" s="54" t="s">
        <v>72</v>
      </c>
      <c r="D77" s="56">
        <v>32162</v>
      </c>
      <c r="E77" s="59" t="s">
        <v>517</v>
      </c>
      <c r="F77" s="59">
        <v>2003</v>
      </c>
      <c r="G77" s="57">
        <v>1970.53</v>
      </c>
      <c r="H77" s="57">
        <v>0</v>
      </c>
      <c r="I77" s="57" t="s">
        <v>519</v>
      </c>
      <c r="J77" s="57">
        <v>0</v>
      </c>
      <c r="K77" s="57">
        <v>0</v>
      </c>
      <c r="L77" s="57">
        <v>0</v>
      </c>
      <c r="M77" s="57">
        <v>0</v>
      </c>
      <c r="N77" s="57">
        <v>0</v>
      </c>
      <c r="O77" s="57">
        <v>0</v>
      </c>
      <c r="P77" s="57">
        <v>0</v>
      </c>
      <c r="Q77" s="57">
        <v>0</v>
      </c>
      <c r="R77" s="57">
        <v>0</v>
      </c>
      <c r="S77" s="57">
        <v>1970.53</v>
      </c>
      <c r="T77" s="57">
        <v>0</v>
      </c>
    </row>
    <row r="78" spans="1:20" s="24" customFormat="1">
      <c r="A78" s="54">
        <v>1</v>
      </c>
      <c r="B78" s="54">
        <v>1794</v>
      </c>
      <c r="C78" s="54" t="s">
        <v>73</v>
      </c>
      <c r="D78" s="56">
        <v>32216</v>
      </c>
      <c r="E78" s="59" t="s">
        <v>517</v>
      </c>
      <c r="F78" s="59">
        <v>2018</v>
      </c>
      <c r="G78" s="57">
        <v>3523.98</v>
      </c>
      <c r="H78" s="57">
        <v>0</v>
      </c>
      <c r="I78" s="57" t="s">
        <v>519</v>
      </c>
      <c r="J78" s="57">
        <v>0</v>
      </c>
      <c r="K78" s="57">
        <v>0</v>
      </c>
      <c r="L78" s="57">
        <v>0</v>
      </c>
      <c r="M78" s="57">
        <v>0</v>
      </c>
      <c r="N78" s="57">
        <v>0</v>
      </c>
      <c r="O78" s="57">
        <v>0</v>
      </c>
      <c r="P78" s="57">
        <v>0</v>
      </c>
      <c r="Q78" s="57">
        <v>0</v>
      </c>
      <c r="R78" s="57">
        <v>0</v>
      </c>
      <c r="S78" s="57">
        <v>3523.98</v>
      </c>
      <c r="T78" s="57">
        <v>0</v>
      </c>
    </row>
    <row r="79" spans="1:20" s="24" customFormat="1">
      <c r="A79" s="54">
        <v>1</v>
      </c>
      <c r="B79" s="54">
        <v>1796</v>
      </c>
      <c r="C79" s="54" t="s">
        <v>74</v>
      </c>
      <c r="D79" s="56">
        <v>32216</v>
      </c>
      <c r="E79" s="59" t="s">
        <v>517</v>
      </c>
      <c r="F79" s="59">
        <v>2003</v>
      </c>
      <c r="G79" s="57">
        <v>1543.95</v>
      </c>
      <c r="H79" s="57">
        <v>0</v>
      </c>
      <c r="I79" s="57" t="s">
        <v>519</v>
      </c>
      <c r="J79" s="57">
        <v>0</v>
      </c>
      <c r="K79" s="57">
        <v>0</v>
      </c>
      <c r="L79" s="57">
        <v>0</v>
      </c>
      <c r="M79" s="57">
        <v>0</v>
      </c>
      <c r="N79" s="57">
        <v>0</v>
      </c>
      <c r="O79" s="57">
        <v>0</v>
      </c>
      <c r="P79" s="57">
        <v>0</v>
      </c>
      <c r="Q79" s="57">
        <v>0</v>
      </c>
      <c r="R79" s="57">
        <v>0</v>
      </c>
      <c r="S79" s="57">
        <v>1543.95</v>
      </c>
      <c r="T79" s="57">
        <v>0</v>
      </c>
    </row>
    <row r="80" spans="1:20" s="24" customFormat="1">
      <c r="A80" s="54">
        <v>1</v>
      </c>
      <c r="B80" s="54">
        <v>1809</v>
      </c>
      <c r="C80" s="54" t="s">
        <v>75</v>
      </c>
      <c r="D80" s="56">
        <v>32371</v>
      </c>
      <c r="E80" s="59" t="s">
        <v>517</v>
      </c>
      <c r="F80" s="59">
        <v>2016</v>
      </c>
      <c r="G80" s="57">
        <v>2629.63</v>
      </c>
      <c r="H80" s="57">
        <v>0</v>
      </c>
      <c r="I80" s="57" t="s">
        <v>519</v>
      </c>
      <c r="J80" s="57">
        <v>0</v>
      </c>
      <c r="K80" s="57">
        <v>0</v>
      </c>
      <c r="L80" s="57">
        <v>0</v>
      </c>
      <c r="M80" s="57">
        <v>0</v>
      </c>
      <c r="N80" s="57">
        <v>0</v>
      </c>
      <c r="O80" s="57">
        <v>0</v>
      </c>
      <c r="P80" s="57">
        <v>0</v>
      </c>
      <c r="Q80" s="57">
        <v>0</v>
      </c>
      <c r="R80" s="57">
        <v>0</v>
      </c>
      <c r="S80" s="57">
        <v>2629.63</v>
      </c>
      <c r="T80" s="57">
        <v>0</v>
      </c>
    </row>
    <row r="81" spans="1:20" s="24" customFormat="1">
      <c r="A81" s="54">
        <v>1</v>
      </c>
      <c r="B81" s="54">
        <v>1821</v>
      </c>
      <c r="C81" s="54" t="s">
        <v>76</v>
      </c>
      <c r="D81" s="56">
        <v>32414</v>
      </c>
      <c r="E81" s="59" t="s">
        <v>517</v>
      </c>
      <c r="F81" s="59">
        <v>2002</v>
      </c>
      <c r="G81" s="57">
        <v>1876.7</v>
      </c>
      <c r="H81" s="57">
        <v>1464.36</v>
      </c>
      <c r="I81" s="57" t="s">
        <v>519</v>
      </c>
      <c r="J81" s="57">
        <v>0</v>
      </c>
      <c r="K81" s="57">
        <v>0</v>
      </c>
      <c r="L81" s="57">
        <v>0</v>
      </c>
      <c r="M81" s="57">
        <v>0</v>
      </c>
      <c r="N81" s="57">
        <v>0</v>
      </c>
      <c r="O81" s="57">
        <v>0</v>
      </c>
      <c r="P81" s="57">
        <v>0</v>
      </c>
      <c r="Q81" s="57">
        <v>0</v>
      </c>
      <c r="R81" s="57">
        <v>0</v>
      </c>
      <c r="S81" s="57">
        <v>3341.06</v>
      </c>
      <c r="T81" s="57">
        <v>0</v>
      </c>
    </row>
    <row r="82" spans="1:20" s="24" customFormat="1">
      <c r="A82" s="54">
        <v>1</v>
      </c>
      <c r="B82" s="54">
        <v>1822</v>
      </c>
      <c r="C82" s="54" t="s">
        <v>77</v>
      </c>
      <c r="D82" s="56">
        <v>32420</v>
      </c>
      <c r="E82" s="59" t="s">
        <v>517</v>
      </c>
      <c r="F82" s="59">
        <v>2000</v>
      </c>
      <c r="G82" s="57">
        <v>1400.41</v>
      </c>
      <c r="H82" s="57">
        <v>0</v>
      </c>
      <c r="I82" s="57" t="s">
        <v>519</v>
      </c>
      <c r="J82" s="57">
        <v>0</v>
      </c>
      <c r="K82" s="57">
        <v>0</v>
      </c>
      <c r="L82" s="57">
        <v>0</v>
      </c>
      <c r="M82" s="57">
        <v>0</v>
      </c>
      <c r="N82" s="57">
        <v>0</v>
      </c>
      <c r="O82" s="57">
        <v>0</v>
      </c>
      <c r="P82" s="57">
        <v>0</v>
      </c>
      <c r="Q82" s="57">
        <v>0</v>
      </c>
      <c r="R82" s="57">
        <v>0</v>
      </c>
      <c r="S82" s="57">
        <v>1400.41</v>
      </c>
      <c r="T82" s="57">
        <v>0</v>
      </c>
    </row>
    <row r="83" spans="1:20" s="24" customFormat="1">
      <c r="A83" s="54">
        <v>1</v>
      </c>
      <c r="B83" s="54">
        <v>1906</v>
      </c>
      <c r="C83" s="54" t="s">
        <v>78</v>
      </c>
      <c r="D83" s="56">
        <v>32909</v>
      </c>
      <c r="E83" s="59" t="s">
        <v>517</v>
      </c>
      <c r="F83" s="59">
        <v>2009</v>
      </c>
      <c r="G83" s="57">
        <v>2899.18</v>
      </c>
      <c r="H83" s="57">
        <v>0</v>
      </c>
      <c r="I83" s="57" t="s">
        <v>519</v>
      </c>
      <c r="J83" s="57">
        <v>0</v>
      </c>
      <c r="K83" s="57">
        <v>0</v>
      </c>
      <c r="L83" s="57">
        <v>0</v>
      </c>
      <c r="M83" s="57">
        <v>0</v>
      </c>
      <c r="N83" s="57">
        <v>0</v>
      </c>
      <c r="O83" s="57">
        <v>0</v>
      </c>
      <c r="P83" s="57">
        <v>0</v>
      </c>
      <c r="Q83" s="57">
        <v>0</v>
      </c>
      <c r="R83" s="57">
        <v>0</v>
      </c>
      <c r="S83" s="57">
        <v>2899.18</v>
      </c>
      <c r="T83" s="57">
        <v>0</v>
      </c>
    </row>
    <row r="84" spans="1:20" s="24" customFormat="1">
      <c r="A84" s="54">
        <v>1</v>
      </c>
      <c r="B84" s="54">
        <v>1907</v>
      </c>
      <c r="C84" s="54" t="s">
        <v>79</v>
      </c>
      <c r="D84" s="56">
        <v>32909</v>
      </c>
      <c r="E84" s="59" t="s">
        <v>517</v>
      </c>
      <c r="F84" s="59">
        <v>2007</v>
      </c>
      <c r="G84" s="57">
        <v>3700.16</v>
      </c>
      <c r="H84" s="57">
        <v>0</v>
      </c>
      <c r="I84" s="57" t="s">
        <v>519</v>
      </c>
      <c r="J84" s="57">
        <v>1993.92</v>
      </c>
      <c r="K84" s="57">
        <v>0</v>
      </c>
      <c r="L84" s="57">
        <v>0</v>
      </c>
      <c r="M84" s="57">
        <v>0</v>
      </c>
      <c r="N84" s="57">
        <v>0</v>
      </c>
      <c r="O84" s="57">
        <v>0</v>
      </c>
      <c r="P84" s="57">
        <v>0</v>
      </c>
      <c r="Q84" s="57">
        <v>0</v>
      </c>
      <c r="R84" s="57">
        <v>0</v>
      </c>
      <c r="S84" s="57">
        <v>3700.16</v>
      </c>
      <c r="T84" s="57">
        <v>1993.92</v>
      </c>
    </row>
    <row r="85" spans="1:20" s="24" customFormat="1">
      <c r="A85" s="54">
        <v>1</v>
      </c>
      <c r="B85" s="54">
        <v>1908</v>
      </c>
      <c r="C85" s="54" t="s">
        <v>80</v>
      </c>
      <c r="D85" s="56">
        <v>32909</v>
      </c>
      <c r="E85" s="59" t="s">
        <v>517</v>
      </c>
      <c r="F85" s="59">
        <v>2009</v>
      </c>
      <c r="G85" s="57">
        <v>3196.35</v>
      </c>
      <c r="H85" s="57">
        <v>0</v>
      </c>
      <c r="I85" s="57" t="s">
        <v>519</v>
      </c>
      <c r="J85" s="57">
        <v>0</v>
      </c>
      <c r="K85" s="57">
        <v>0</v>
      </c>
      <c r="L85" s="57">
        <v>0</v>
      </c>
      <c r="M85" s="57">
        <v>0</v>
      </c>
      <c r="N85" s="57">
        <v>3000</v>
      </c>
      <c r="O85" s="57">
        <v>0</v>
      </c>
      <c r="P85" s="57">
        <v>0</v>
      </c>
      <c r="Q85" s="57">
        <v>0</v>
      </c>
      <c r="R85" s="57">
        <v>0</v>
      </c>
      <c r="S85" s="57">
        <v>3196.35</v>
      </c>
      <c r="T85" s="57">
        <v>3000</v>
      </c>
    </row>
    <row r="86" spans="1:20" s="24" customFormat="1">
      <c r="A86" s="54">
        <v>1</v>
      </c>
      <c r="B86" s="54">
        <v>1909</v>
      </c>
      <c r="C86" s="54" t="s">
        <v>81</v>
      </c>
      <c r="D86" s="56">
        <v>32909</v>
      </c>
      <c r="E86" s="59" t="s">
        <v>517</v>
      </c>
      <c r="F86" s="59">
        <v>2003</v>
      </c>
      <c r="G86" s="57">
        <v>2514.9499999999998</v>
      </c>
      <c r="H86" s="57">
        <v>0</v>
      </c>
      <c r="I86" s="57" t="s">
        <v>519</v>
      </c>
      <c r="J86" s="57">
        <v>0</v>
      </c>
      <c r="K86" s="57">
        <v>0</v>
      </c>
      <c r="L86" s="57">
        <v>0</v>
      </c>
      <c r="M86" s="57">
        <v>0</v>
      </c>
      <c r="N86" s="57">
        <v>0</v>
      </c>
      <c r="O86" s="57">
        <v>0</v>
      </c>
      <c r="P86" s="57">
        <v>0</v>
      </c>
      <c r="Q86" s="57">
        <v>0</v>
      </c>
      <c r="R86" s="57">
        <v>0</v>
      </c>
      <c r="S86" s="57">
        <v>2514.9499999999998</v>
      </c>
      <c r="T86" s="57">
        <v>0</v>
      </c>
    </row>
    <row r="87" spans="1:20" s="24" customFormat="1">
      <c r="A87" s="54">
        <v>14</v>
      </c>
      <c r="B87" s="54">
        <v>1916</v>
      </c>
      <c r="C87" s="54" t="s">
        <v>443</v>
      </c>
      <c r="D87" s="56">
        <v>32948</v>
      </c>
      <c r="E87" s="59" t="s">
        <v>517</v>
      </c>
      <c r="F87" s="59">
        <v>1156</v>
      </c>
      <c r="G87" s="57">
        <v>2310.41</v>
      </c>
      <c r="H87" s="57">
        <v>0</v>
      </c>
      <c r="I87" s="57" t="s">
        <v>519</v>
      </c>
      <c r="J87" s="57">
        <v>0</v>
      </c>
      <c r="K87" s="57">
        <v>0</v>
      </c>
      <c r="L87" s="57">
        <v>0</v>
      </c>
      <c r="M87" s="57">
        <v>0</v>
      </c>
      <c r="N87" s="57">
        <v>0</v>
      </c>
      <c r="O87" s="57">
        <v>0</v>
      </c>
      <c r="P87" s="57">
        <v>0</v>
      </c>
      <c r="Q87" s="57">
        <v>0</v>
      </c>
      <c r="R87" s="57">
        <v>0</v>
      </c>
      <c r="S87" s="57">
        <v>2310.41</v>
      </c>
      <c r="T87" s="57">
        <v>0</v>
      </c>
    </row>
    <row r="88" spans="1:20" s="24" customFormat="1">
      <c r="A88" s="54">
        <v>1</v>
      </c>
      <c r="B88" s="54">
        <v>1921</v>
      </c>
      <c r="C88" s="54" t="s">
        <v>82</v>
      </c>
      <c r="D88" s="56">
        <v>33390</v>
      </c>
      <c r="E88" s="59" t="s">
        <v>517</v>
      </c>
      <c r="F88" s="59">
        <v>2035</v>
      </c>
      <c r="G88" s="57">
        <v>7428.42</v>
      </c>
      <c r="H88" s="57">
        <v>2252.21</v>
      </c>
      <c r="I88" s="57" t="s">
        <v>519</v>
      </c>
      <c r="J88" s="57">
        <v>0</v>
      </c>
      <c r="K88" s="57">
        <v>0</v>
      </c>
      <c r="L88" s="57">
        <v>0</v>
      </c>
      <c r="M88" s="57">
        <v>0</v>
      </c>
      <c r="N88" s="57">
        <v>0</v>
      </c>
      <c r="O88" s="57">
        <v>0</v>
      </c>
      <c r="P88" s="57">
        <v>0</v>
      </c>
      <c r="Q88" s="57">
        <v>0</v>
      </c>
      <c r="R88" s="57">
        <v>0</v>
      </c>
      <c r="S88" s="57">
        <v>9680.630000000001</v>
      </c>
      <c r="T88" s="57">
        <v>0</v>
      </c>
    </row>
    <row r="89" spans="1:20" s="24" customFormat="1">
      <c r="A89" s="54">
        <v>1</v>
      </c>
      <c r="B89" s="54">
        <v>1924</v>
      </c>
      <c r="C89" s="54" t="s">
        <v>83</v>
      </c>
      <c r="D89" s="56">
        <v>33390</v>
      </c>
      <c r="E89" s="59" t="s">
        <v>517</v>
      </c>
      <c r="F89" s="59">
        <v>2009</v>
      </c>
      <c r="G89" s="57">
        <v>3523.98</v>
      </c>
      <c r="H89" s="57">
        <v>2381.46</v>
      </c>
      <c r="I89" s="57" t="s">
        <v>519</v>
      </c>
      <c r="J89" s="57">
        <v>0</v>
      </c>
      <c r="K89" s="57">
        <v>0</v>
      </c>
      <c r="L89" s="57">
        <v>0</v>
      </c>
      <c r="M89" s="57">
        <v>0</v>
      </c>
      <c r="N89" s="57">
        <v>0</v>
      </c>
      <c r="O89" s="57">
        <v>0</v>
      </c>
      <c r="P89" s="57">
        <v>0</v>
      </c>
      <c r="Q89" s="57">
        <v>0</v>
      </c>
      <c r="R89" s="57">
        <v>0</v>
      </c>
      <c r="S89" s="57">
        <v>5905.4400000000005</v>
      </c>
      <c r="T89" s="57">
        <v>0</v>
      </c>
    </row>
    <row r="90" spans="1:20" s="24" customFormat="1">
      <c r="A90" s="54">
        <v>1</v>
      </c>
      <c r="B90" s="54">
        <v>1927</v>
      </c>
      <c r="C90" s="54" t="s">
        <v>84</v>
      </c>
      <c r="D90" s="56">
        <v>33390</v>
      </c>
      <c r="E90" s="59" t="s">
        <v>517</v>
      </c>
      <c r="F90" s="59">
        <v>2003</v>
      </c>
      <c r="G90" s="57">
        <v>2395.17</v>
      </c>
      <c r="H90" s="57">
        <v>1995.91</v>
      </c>
      <c r="I90" s="57" t="s">
        <v>519</v>
      </c>
      <c r="J90" s="57">
        <v>0</v>
      </c>
      <c r="K90" s="57">
        <v>0</v>
      </c>
      <c r="L90" s="57">
        <v>0</v>
      </c>
      <c r="M90" s="57">
        <v>0</v>
      </c>
      <c r="N90" s="57">
        <v>0</v>
      </c>
      <c r="O90" s="57">
        <v>0</v>
      </c>
      <c r="P90" s="57">
        <v>0</v>
      </c>
      <c r="Q90" s="57">
        <v>0</v>
      </c>
      <c r="R90" s="57">
        <v>0</v>
      </c>
      <c r="S90" s="57">
        <v>4391.08</v>
      </c>
      <c r="T90" s="57">
        <v>0</v>
      </c>
    </row>
    <row r="91" spans="1:20" s="24" customFormat="1">
      <c r="A91" s="54">
        <v>1</v>
      </c>
      <c r="B91" s="54">
        <v>1932</v>
      </c>
      <c r="C91" s="54" t="s">
        <v>85</v>
      </c>
      <c r="D91" s="56">
        <v>33390</v>
      </c>
      <c r="E91" s="59" t="s">
        <v>517</v>
      </c>
      <c r="F91" s="59">
        <v>2009</v>
      </c>
      <c r="G91" s="57">
        <v>2967.54</v>
      </c>
      <c r="H91" s="57">
        <v>2623.49</v>
      </c>
      <c r="I91" s="57" t="s">
        <v>519</v>
      </c>
      <c r="J91" s="57">
        <v>0</v>
      </c>
      <c r="K91" s="57">
        <v>0</v>
      </c>
      <c r="L91" s="57">
        <v>0</v>
      </c>
      <c r="M91" s="57">
        <v>0</v>
      </c>
      <c r="N91" s="57">
        <v>0</v>
      </c>
      <c r="O91" s="57">
        <v>0</v>
      </c>
      <c r="P91" s="57">
        <v>0</v>
      </c>
      <c r="Q91" s="57">
        <v>0</v>
      </c>
      <c r="R91" s="57">
        <v>0</v>
      </c>
      <c r="S91" s="57">
        <v>5591.03</v>
      </c>
      <c r="T91" s="57">
        <v>0</v>
      </c>
    </row>
    <row r="92" spans="1:20" s="24" customFormat="1">
      <c r="A92" s="54">
        <v>1</v>
      </c>
      <c r="B92" s="54">
        <v>1937</v>
      </c>
      <c r="C92" s="54" t="s">
        <v>86</v>
      </c>
      <c r="D92" s="56">
        <v>33390</v>
      </c>
      <c r="E92" s="59" t="s">
        <v>517</v>
      </c>
      <c r="F92" s="59">
        <v>2006</v>
      </c>
      <c r="G92" s="57">
        <v>1779.83</v>
      </c>
      <c r="H92" s="57">
        <v>937.2</v>
      </c>
      <c r="I92" s="57" t="s">
        <v>519</v>
      </c>
      <c r="J92" s="57">
        <v>0</v>
      </c>
      <c r="K92" s="57">
        <v>0</v>
      </c>
      <c r="L92" s="57">
        <v>0</v>
      </c>
      <c r="M92" s="57">
        <v>0</v>
      </c>
      <c r="N92" s="57">
        <v>0</v>
      </c>
      <c r="O92" s="57">
        <v>0</v>
      </c>
      <c r="P92" s="57">
        <v>0</v>
      </c>
      <c r="Q92" s="57">
        <v>0</v>
      </c>
      <c r="R92" s="57">
        <v>0</v>
      </c>
      <c r="S92" s="57">
        <v>2717.0299999999997</v>
      </c>
      <c r="T92" s="57">
        <v>0</v>
      </c>
    </row>
    <row r="93" spans="1:20" s="24" customFormat="1">
      <c r="A93" s="54">
        <v>1</v>
      </c>
      <c r="B93" s="54">
        <v>1980</v>
      </c>
      <c r="C93" s="54" t="s">
        <v>87</v>
      </c>
      <c r="D93" s="56">
        <v>33390</v>
      </c>
      <c r="E93" s="59" t="s">
        <v>517</v>
      </c>
      <c r="F93" s="59">
        <v>2016</v>
      </c>
      <c r="G93" s="57">
        <v>4722.4399999999996</v>
      </c>
      <c r="H93" s="57">
        <v>5562.23</v>
      </c>
      <c r="I93" s="57" t="s">
        <v>519</v>
      </c>
      <c r="J93" s="57">
        <v>0</v>
      </c>
      <c r="K93" s="57">
        <v>0</v>
      </c>
      <c r="L93" s="57">
        <v>0</v>
      </c>
      <c r="M93" s="57">
        <v>0</v>
      </c>
      <c r="N93" s="57">
        <v>0</v>
      </c>
      <c r="O93" s="57">
        <v>0</v>
      </c>
      <c r="P93" s="57">
        <v>0</v>
      </c>
      <c r="Q93" s="57">
        <v>0</v>
      </c>
      <c r="R93" s="57">
        <v>0</v>
      </c>
      <c r="S93" s="57">
        <v>10284.669999999998</v>
      </c>
      <c r="T93" s="57">
        <v>0</v>
      </c>
    </row>
    <row r="94" spans="1:20" s="24" customFormat="1">
      <c r="A94" s="54">
        <v>1</v>
      </c>
      <c r="B94" s="54">
        <v>1988</v>
      </c>
      <c r="C94" s="54" t="s">
        <v>88</v>
      </c>
      <c r="D94" s="56">
        <v>33390</v>
      </c>
      <c r="E94" s="59" t="s">
        <v>517</v>
      </c>
      <c r="F94" s="59">
        <v>2009</v>
      </c>
      <c r="G94" s="57">
        <v>2899.18</v>
      </c>
      <c r="H94" s="57">
        <v>0</v>
      </c>
      <c r="I94" s="57" t="s">
        <v>519</v>
      </c>
      <c r="J94" s="57">
        <v>708.95</v>
      </c>
      <c r="K94" s="57">
        <v>0</v>
      </c>
      <c r="L94" s="57">
        <v>0</v>
      </c>
      <c r="M94" s="57">
        <v>0</v>
      </c>
      <c r="N94" s="57">
        <v>0</v>
      </c>
      <c r="O94" s="57">
        <v>0</v>
      </c>
      <c r="P94" s="57">
        <v>0</v>
      </c>
      <c r="Q94" s="57">
        <v>0</v>
      </c>
      <c r="R94" s="57">
        <v>0</v>
      </c>
      <c r="S94" s="57">
        <v>2899.18</v>
      </c>
      <c r="T94" s="57">
        <v>708.95</v>
      </c>
    </row>
    <row r="95" spans="1:20" s="24" customFormat="1">
      <c r="A95" s="54">
        <v>1</v>
      </c>
      <c r="B95" s="54">
        <v>1994</v>
      </c>
      <c r="C95" s="54" t="s">
        <v>89</v>
      </c>
      <c r="D95" s="56">
        <v>33390</v>
      </c>
      <c r="E95" s="59" t="s">
        <v>517</v>
      </c>
      <c r="F95" s="59">
        <v>2017</v>
      </c>
      <c r="G95" s="57">
        <v>2899.18</v>
      </c>
      <c r="H95" s="57">
        <v>937.2</v>
      </c>
      <c r="I95" s="57" t="s">
        <v>519</v>
      </c>
      <c r="J95" s="57">
        <v>0</v>
      </c>
      <c r="K95" s="57">
        <v>0</v>
      </c>
      <c r="L95" s="57">
        <v>0</v>
      </c>
      <c r="M95" s="57">
        <v>0</v>
      </c>
      <c r="N95" s="57">
        <v>0</v>
      </c>
      <c r="O95" s="57">
        <v>0</v>
      </c>
      <c r="P95" s="57">
        <v>0</v>
      </c>
      <c r="Q95" s="57">
        <v>0</v>
      </c>
      <c r="R95" s="57">
        <v>0</v>
      </c>
      <c r="S95" s="57">
        <v>3836.38</v>
      </c>
      <c r="T95" s="57">
        <v>0</v>
      </c>
    </row>
    <row r="96" spans="1:20" s="24" customFormat="1">
      <c r="A96" s="54">
        <v>1</v>
      </c>
      <c r="B96" s="54">
        <v>1999</v>
      </c>
      <c r="C96" s="54" t="s">
        <v>90</v>
      </c>
      <c r="D96" s="56">
        <v>33390</v>
      </c>
      <c r="E96" s="59" t="s">
        <v>517</v>
      </c>
      <c r="F96" s="59">
        <v>2017</v>
      </c>
      <c r="G96" s="57">
        <v>2163.4</v>
      </c>
      <c r="H96" s="57">
        <v>0</v>
      </c>
      <c r="I96" s="57" t="s">
        <v>519</v>
      </c>
      <c r="J96" s="57">
        <v>0</v>
      </c>
      <c r="K96" s="57">
        <v>0</v>
      </c>
      <c r="L96" s="57">
        <v>0</v>
      </c>
      <c r="M96" s="57">
        <v>0</v>
      </c>
      <c r="N96" s="57">
        <v>0</v>
      </c>
      <c r="O96" s="57">
        <v>0</v>
      </c>
      <c r="P96" s="57">
        <v>0</v>
      </c>
      <c r="Q96" s="57">
        <v>0</v>
      </c>
      <c r="R96" s="57">
        <v>0</v>
      </c>
      <c r="S96" s="57">
        <v>2163.4</v>
      </c>
      <c r="T96" s="57">
        <v>0</v>
      </c>
    </row>
    <row r="97" spans="1:20" s="24" customFormat="1">
      <c r="A97" s="54">
        <v>1</v>
      </c>
      <c r="B97" s="54">
        <v>2008</v>
      </c>
      <c r="C97" s="54" t="s">
        <v>91</v>
      </c>
      <c r="D97" s="56">
        <v>33590</v>
      </c>
      <c r="E97" s="59" t="s">
        <v>517</v>
      </c>
      <c r="F97" s="59">
        <v>2003</v>
      </c>
      <c r="G97" s="57">
        <v>2911.36</v>
      </c>
      <c r="H97" s="57">
        <v>0</v>
      </c>
      <c r="I97" s="57" t="s">
        <v>519</v>
      </c>
      <c r="J97" s="57">
        <v>0</v>
      </c>
      <c r="K97" s="57">
        <v>0</v>
      </c>
      <c r="L97" s="57">
        <v>0</v>
      </c>
      <c r="M97" s="57">
        <v>0</v>
      </c>
      <c r="N97" s="57">
        <v>0</v>
      </c>
      <c r="O97" s="57">
        <v>0</v>
      </c>
      <c r="P97" s="57">
        <v>0</v>
      </c>
      <c r="Q97" s="57">
        <v>0</v>
      </c>
      <c r="R97" s="57">
        <v>0</v>
      </c>
      <c r="S97" s="57">
        <v>2911.36</v>
      </c>
      <c r="T97" s="57">
        <v>0</v>
      </c>
    </row>
    <row r="98" spans="1:20" s="24" customFormat="1">
      <c r="A98" s="54">
        <v>1</v>
      </c>
      <c r="B98" s="54">
        <v>2014</v>
      </c>
      <c r="C98" s="54" t="s">
        <v>92</v>
      </c>
      <c r="D98" s="56">
        <v>33590</v>
      </c>
      <c r="E98" s="59" t="s">
        <v>517</v>
      </c>
      <c r="F98" s="59">
        <v>2003</v>
      </c>
      <c r="G98" s="57">
        <v>1970.53</v>
      </c>
      <c r="H98" s="57">
        <v>0</v>
      </c>
      <c r="I98" s="57" t="s">
        <v>519</v>
      </c>
      <c r="J98" s="57">
        <v>0</v>
      </c>
      <c r="K98" s="57">
        <v>0</v>
      </c>
      <c r="L98" s="57">
        <v>0</v>
      </c>
      <c r="M98" s="57">
        <v>0</v>
      </c>
      <c r="N98" s="57">
        <v>0</v>
      </c>
      <c r="O98" s="57">
        <v>0</v>
      </c>
      <c r="P98" s="57">
        <v>0</v>
      </c>
      <c r="Q98" s="57">
        <v>0</v>
      </c>
      <c r="R98" s="57">
        <v>0</v>
      </c>
      <c r="S98" s="57">
        <v>1970.53</v>
      </c>
      <c r="T98" s="57">
        <v>0</v>
      </c>
    </row>
    <row r="99" spans="1:20" s="24" customFormat="1">
      <c r="A99" s="54">
        <v>1</v>
      </c>
      <c r="B99" s="54">
        <v>2015</v>
      </c>
      <c r="C99" s="54" t="s">
        <v>93</v>
      </c>
      <c r="D99" s="56">
        <v>33590</v>
      </c>
      <c r="E99" s="59" t="s">
        <v>517</v>
      </c>
      <c r="F99" s="59">
        <v>2003</v>
      </c>
      <c r="G99" s="57">
        <v>2514.9499999999998</v>
      </c>
      <c r="H99" s="57">
        <v>6079.93</v>
      </c>
      <c r="I99" s="57" t="s">
        <v>519</v>
      </c>
      <c r="J99" s="57">
        <v>0</v>
      </c>
      <c r="K99" s="57">
        <v>0</v>
      </c>
      <c r="L99" s="57">
        <v>0</v>
      </c>
      <c r="M99" s="57">
        <v>0</v>
      </c>
      <c r="N99" s="57">
        <v>0</v>
      </c>
      <c r="O99" s="57">
        <v>0</v>
      </c>
      <c r="P99" s="57">
        <v>0</v>
      </c>
      <c r="Q99" s="57">
        <v>0</v>
      </c>
      <c r="R99" s="57">
        <v>0</v>
      </c>
      <c r="S99" s="57">
        <v>8594.880000000001</v>
      </c>
      <c r="T99" s="57">
        <v>0</v>
      </c>
    </row>
    <row r="100" spans="1:20" s="24" customFormat="1">
      <c r="A100" s="54">
        <v>1</v>
      </c>
      <c r="B100" s="54">
        <v>2019</v>
      </c>
      <c r="C100" s="54" t="s">
        <v>94</v>
      </c>
      <c r="D100" s="56">
        <v>33605</v>
      </c>
      <c r="E100" s="59" t="s">
        <v>517</v>
      </c>
      <c r="F100" s="59">
        <v>2017</v>
      </c>
      <c r="G100" s="57">
        <v>1779.83</v>
      </c>
      <c r="H100" s="57">
        <v>0</v>
      </c>
      <c r="I100" s="57" t="s">
        <v>519</v>
      </c>
      <c r="J100" s="57">
        <v>0</v>
      </c>
      <c r="K100" s="57">
        <v>0</v>
      </c>
      <c r="L100" s="57">
        <v>0</v>
      </c>
      <c r="M100" s="57">
        <v>0</v>
      </c>
      <c r="N100" s="57">
        <v>0</v>
      </c>
      <c r="O100" s="57">
        <v>0</v>
      </c>
      <c r="P100" s="57">
        <v>0</v>
      </c>
      <c r="Q100" s="57">
        <v>0</v>
      </c>
      <c r="R100" s="57">
        <v>0</v>
      </c>
      <c r="S100" s="57">
        <v>1779.83</v>
      </c>
      <c r="T100" s="57">
        <v>0</v>
      </c>
    </row>
    <row r="101" spans="1:20" s="24" customFormat="1">
      <c r="A101" s="54">
        <v>1</v>
      </c>
      <c r="B101" s="54">
        <v>2038</v>
      </c>
      <c r="C101" s="54" t="s">
        <v>95</v>
      </c>
      <c r="D101" s="56">
        <v>33605</v>
      </c>
      <c r="E101" s="59" t="s">
        <v>517</v>
      </c>
      <c r="F101" s="59">
        <v>2003</v>
      </c>
      <c r="G101" s="57">
        <v>1970.53</v>
      </c>
      <c r="H101" s="57">
        <v>1030.69</v>
      </c>
      <c r="I101" s="57" t="s">
        <v>519</v>
      </c>
      <c r="J101" s="57">
        <v>0</v>
      </c>
      <c r="K101" s="57">
        <v>0</v>
      </c>
      <c r="L101" s="57">
        <v>0</v>
      </c>
      <c r="M101" s="57">
        <v>0</v>
      </c>
      <c r="N101" s="57">
        <v>0</v>
      </c>
      <c r="O101" s="57">
        <v>0</v>
      </c>
      <c r="P101" s="57">
        <v>0</v>
      </c>
      <c r="Q101" s="57">
        <v>0</v>
      </c>
      <c r="R101" s="57">
        <v>0</v>
      </c>
      <c r="S101" s="57">
        <v>3001.2200000000003</v>
      </c>
      <c r="T101" s="57">
        <v>0</v>
      </c>
    </row>
    <row r="102" spans="1:20" s="24" customFormat="1">
      <c r="A102" s="54">
        <v>1</v>
      </c>
      <c r="B102" s="54">
        <v>2043</v>
      </c>
      <c r="C102" s="54" t="s">
        <v>96</v>
      </c>
      <c r="D102" s="56">
        <v>33605</v>
      </c>
      <c r="E102" s="59" t="s">
        <v>517</v>
      </c>
      <c r="F102" s="59">
        <v>2003</v>
      </c>
      <c r="G102" s="57">
        <v>2514.9499999999998</v>
      </c>
      <c r="H102" s="57">
        <v>0</v>
      </c>
      <c r="I102" s="57" t="s">
        <v>519</v>
      </c>
      <c r="J102" s="57">
        <v>0</v>
      </c>
      <c r="K102" s="57">
        <v>0</v>
      </c>
      <c r="L102" s="57">
        <v>0</v>
      </c>
      <c r="M102" s="57">
        <v>0</v>
      </c>
      <c r="N102" s="57">
        <v>0</v>
      </c>
      <c r="O102" s="57">
        <v>0</v>
      </c>
      <c r="P102" s="57">
        <v>0</v>
      </c>
      <c r="Q102" s="57">
        <v>0</v>
      </c>
      <c r="R102" s="57">
        <v>0</v>
      </c>
      <c r="S102" s="57">
        <v>2514.9499999999998</v>
      </c>
      <c r="T102" s="57">
        <v>0</v>
      </c>
    </row>
    <row r="103" spans="1:20" s="24" customFormat="1">
      <c r="A103" s="54">
        <v>1</v>
      </c>
      <c r="B103" s="54">
        <v>2052</v>
      </c>
      <c r="C103" s="54" t="s">
        <v>97</v>
      </c>
      <c r="D103" s="56">
        <v>33613</v>
      </c>
      <c r="E103" s="59" t="s">
        <v>517</v>
      </c>
      <c r="F103" s="59">
        <v>2003</v>
      </c>
      <c r="G103" s="57">
        <v>2911.36</v>
      </c>
      <c r="H103" s="57">
        <v>0</v>
      </c>
      <c r="I103" s="57" t="s">
        <v>519</v>
      </c>
      <c r="J103" s="57">
        <v>0</v>
      </c>
      <c r="K103" s="57">
        <v>0</v>
      </c>
      <c r="L103" s="57">
        <v>0</v>
      </c>
      <c r="M103" s="57">
        <v>0</v>
      </c>
      <c r="N103" s="57">
        <v>0</v>
      </c>
      <c r="O103" s="57">
        <v>0</v>
      </c>
      <c r="P103" s="57">
        <v>0</v>
      </c>
      <c r="Q103" s="57">
        <v>0</v>
      </c>
      <c r="R103" s="57">
        <v>0</v>
      </c>
      <c r="S103" s="57">
        <v>2911.36</v>
      </c>
      <c r="T103" s="57">
        <v>0</v>
      </c>
    </row>
    <row r="104" spans="1:20" s="24" customFormat="1">
      <c r="A104" s="54">
        <v>1</v>
      </c>
      <c r="B104" s="54">
        <v>2063</v>
      </c>
      <c r="C104" s="54" t="s">
        <v>98</v>
      </c>
      <c r="D104" s="56">
        <v>31959</v>
      </c>
      <c r="E104" s="59" t="s">
        <v>517</v>
      </c>
      <c r="F104" s="59">
        <v>2027</v>
      </c>
      <c r="G104" s="57">
        <v>6681.6</v>
      </c>
      <c r="H104" s="57">
        <v>5488.36</v>
      </c>
      <c r="I104" s="57" t="s">
        <v>519</v>
      </c>
      <c r="J104" s="57">
        <v>0</v>
      </c>
      <c r="K104" s="57">
        <v>0</v>
      </c>
      <c r="L104" s="57">
        <v>0</v>
      </c>
      <c r="M104" s="57">
        <v>0</v>
      </c>
      <c r="N104" s="57">
        <v>0</v>
      </c>
      <c r="O104" s="57">
        <v>0</v>
      </c>
      <c r="P104" s="57">
        <v>0</v>
      </c>
      <c r="Q104" s="57">
        <v>0</v>
      </c>
      <c r="R104" s="57">
        <v>0</v>
      </c>
      <c r="S104" s="57">
        <v>12169.96</v>
      </c>
      <c r="T104" s="57">
        <v>0</v>
      </c>
    </row>
    <row r="105" spans="1:20" s="24" customFormat="1">
      <c r="A105" s="54">
        <v>1</v>
      </c>
      <c r="B105" s="54">
        <v>2065</v>
      </c>
      <c r="C105" s="54" t="s">
        <v>520</v>
      </c>
      <c r="D105" s="56">
        <v>32174</v>
      </c>
      <c r="E105" s="59" t="s">
        <v>517</v>
      </c>
      <c r="F105" s="59">
        <v>1173</v>
      </c>
      <c r="G105" s="57">
        <v>4911.0200000000004</v>
      </c>
      <c r="H105" s="57">
        <v>0</v>
      </c>
      <c r="I105" s="57" t="s">
        <v>519</v>
      </c>
      <c r="J105" s="57">
        <v>0</v>
      </c>
      <c r="K105" s="57">
        <v>0</v>
      </c>
      <c r="L105" s="57">
        <v>0</v>
      </c>
      <c r="M105" s="57">
        <v>0</v>
      </c>
      <c r="N105" s="57">
        <v>0</v>
      </c>
      <c r="O105" s="57">
        <v>0</v>
      </c>
      <c r="P105" s="57">
        <v>0</v>
      </c>
      <c r="Q105" s="57">
        <v>0</v>
      </c>
      <c r="R105" s="57">
        <v>0</v>
      </c>
      <c r="S105" s="57">
        <v>4911.0200000000004</v>
      </c>
      <c r="T105" s="57">
        <v>0</v>
      </c>
    </row>
    <row r="106" spans="1:20" s="24" customFormat="1">
      <c r="A106" s="54">
        <v>1</v>
      </c>
      <c r="B106" s="54">
        <v>2069</v>
      </c>
      <c r="C106" s="54" t="s">
        <v>99</v>
      </c>
      <c r="D106" s="56">
        <v>33169</v>
      </c>
      <c r="E106" s="59" t="s">
        <v>517</v>
      </c>
      <c r="F106" s="59">
        <v>2035</v>
      </c>
      <c r="G106" s="57">
        <v>8362.48</v>
      </c>
      <c r="H106" s="57">
        <v>7157.84</v>
      </c>
      <c r="I106" s="57" t="s">
        <v>519</v>
      </c>
      <c r="J106" s="57">
        <v>0</v>
      </c>
      <c r="K106" s="57">
        <v>0</v>
      </c>
      <c r="L106" s="57">
        <v>0</v>
      </c>
      <c r="M106" s="57">
        <v>0</v>
      </c>
      <c r="N106" s="57">
        <v>0</v>
      </c>
      <c r="O106" s="57">
        <v>0</v>
      </c>
      <c r="P106" s="57">
        <v>0</v>
      </c>
      <c r="Q106" s="57">
        <v>0</v>
      </c>
      <c r="R106" s="57">
        <v>0</v>
      </c>
      <c r="S106" s="57">
        <v>15520.32</v>
      </c>
      <c r="T106" s="57">
        <v>0</v>
      </c>
    </row>
    <row r="107" spans="1:20" s="24" customFormat="1">
      <c r="A107" s="54">
        <v>1</v>
      </c>
      <c r="B107" s="54">
        <v>2079</v>
      </c>
      <c r="C107" s="54" t="s">
        <v>100</v>
      </c>
      <c r="D107" s="56">
        <v>35163</v>
      </c>
      <c r="E107" s="59" t="s">
        <v>517</v>
      </c>
      <c r="F107" s="59">
        <v>2003</v>
      </c>
      <c r="G107" s="57">
        <v>2514.9499999999998</v>
      </c>
      <c r="H107" s="57">
        <v>0</v>
      </c>
      <c r="I107" s="57" t="s">
        <v>519</v>
      </c>
      <c r="J107" s="57">
        <v>0</v>
      </c>
      <c r="K107" s="57">
        <v>0</v>
      </c>
      <c r="L107" s="57">
        <v>0</v>
      </c>
      <c r="M107" s="57">
        <v>0</v>
      </c>
      <c r="N107" s="57">
        <v>0</v>
      </c>
      <c r="O107" s="57">
        <v>0</v>
      </c>
      <c r="P107" s="57">
        <v>0</v>
      </c>
      <c r="Q107" s="57">
        <v>0</v>
      </c>
      <c r="R107" s="57">
        <v>0</v>
      </c>
      <c r="S107" s="57">
        <v>2514.9499999999998</v>
      </c>
      <c r="T107" s="57">
        <v>0</v>
      </c>
    </row>
    <row r="108" spans="1:20" s="24" customFormat="1">
      <c r="A108" s="54">
        <v>1</v>
      </c>
      <c r="B108" s="54">
        <v>2086</v>
      </c>
      <c r="C108" s="54" t="s">
        <v>101</v>
      </c>
      <c r="D108" s="56">
        <v>35163</v>
      </c>
      <c r="E108" s="59" t="s">
        <v>517</v>
      </c>
      <c r="F108" s="59">
        <v>2000</v>
      </c>
      <c r="G108" s="57">
        <v>1470.44</v>
      </c>
      <c r="H108" s="57">
        <v>0</v>
      </c>
      <c r="I108" s="57" t="s">
        <v>519</v>
      </c>
      <c r="J108" s="57">
        <v>708.95</v>
      </c>
      <c r="K108" s="57">
        <v>0</v>
      </c>
      <c r="L108" s="57">
        <v>0</v>
      </c>
      <c r="M108" s="57">
        <v>0</v>
      </c>
      <c r="N108" s="57">
        <v>0</v>
      </c>
      <c r="O108" s="57">
        <v>0</v>
      </c>
      <c r="P108" s="57">
        <v>0</v>
      </c>
      <c r="Q108" s="57">
        <v>0</v>
      </c>
      <c r="R108" s="57">
        <v>0</v>
      </c>
      <c r="S108" s="57">
        <v>1470.44</v>
      </c>
      <c r="T108" s="57">
        <v>708.95</v>
      </c>
    </row>
    <row r="109" spans="1:20" s="24" customFormat="1">
      <c r="A109" s="54">
        <v>1</v>
      </c>
      <c r="B109" s="54">
        <v>2092</v>
      </c>
      <c r="C109" s="54" t="s">
        <v>102</v>
      </c>
      <c r="D109" s="56">
        <v>35163</v>
      </c>
      <c r="E109" s="59" t="s">
        <v>517</v>
      </c>
      <c r="F109" s="59">
        <v>2017</v>
      </c>
      <c r="G109" s="57">
        <v>1962.27</v>
      </c>
      <c r="H109" s="57">
        <v>0</v>
      </c>
      <c r="I109" s="57" t="s">
        <v>519</v>
      </c>
      <c r="J109" s="57">
        <v>0</v>
      </c>
      <c r="K109" s="57">
        <v>0</v>
      </c>
      <c r="L109" s="57">
        <v>0</v>
      </c>
      <c r="M109" s="57">
        <v>0</v>
      </c>
      <c r="N109" s="57">
        <v>0</v>
      </c>
      <c r="O109" s="57">
        <v>0</v>
      </c>
      <c r="P109" s="57">
        <v>0</v>
      </c>
      <c r="Q109" s="57">
        <v>0</v>
      </c>
      <c r="R109" s="57">
        <v>0</v>
      </c>
      <c r="S109" s="57">
        <v>1962.27</v>
      </c>
      <c r="T109" s="57">
        <v>0</v>
      </c>
    </row>
    <row r="110" spans="1:20" s="24" customFormat="1">
      <c r="A110" s="54">
        <v>1</v>
      </c>
      <c r="B110" s="54">
        <v>2093</v>
      </c>
      <c r="C110" s="54" t="s">
        <v>103</v>
      </c>
      <c r="D110" s="56">
        <v>35163</v>
      </c>
      <c r="E110" s="59" t="s">
        <v>517</v>
      </c>
      <c r="F110" s="59">
        <v>2017</v>
      </c>
      <c r="G110" s="57">
        <v>1779.83</v>
      </c>
      <c r="H110" s="57">
        <v>0</v>
      </c>
      <c r="I110" s="57" t="s">
        <v>519</v>
      </c>
      <c r="J110" s="57">
        <v>0</v>
      </c>
      <c r="K110" s="57">
        <v>0</v>
      </c>
      <c r="L110" s="57">
        <v>0</v>
      </c>
      <c r="M110" s="57">
        <v>0</v>
      </c>
      <c r="N110" s="57">
        <v>0</v>
      </c>
      <c r="O110" s="57">
        <v>0</v>
      </c>
      <c r="P110" s="57">
        <v>0</v>
      </c>
      <c r="Q110" s="57">
        <v>0</v>
      </c>
      <c r="R110" s="57">
        <v>0</v>
      </c>
      <c r="S110" s="57">
        <v>1779.83</v>
      </c>
      <c r="T110" s="57">
        <v>0</v>
      </c>
    </row>
    <row r="111" spans="1:20" s="24" customFormat="1">
      <c r="A111" s="54">
        <v>2</v>
      </c>
      <c r="B111" s="54">
        <v>2096</v>
      </c>
      <c r="C111" s="54" t="s">
        <v>435</v>
      </c>
      <c r="D111" s="56">
        <v>35170</v>
      </c>
      <c r="E111" s="59" t="s">
        <v>517</v>
      </c>
      <c r="F111" s="59">
        <v>2005</v>
      </c>
      <c r="G111" s="57">
        <v>2514.9499999999998</v>
      </c>
      <c r="H111" s="57">
        <v>0</v>
      </c>
      <c r="I111" s="57" t="s">
        <v>519</v>
      </c>
      <c r="J111" s="57">
        <v>0</v>
      </c>
      <c r="K111" s="57">
        <v>0</v>
      </c>
      <c r="L111" s="57">
        <v>0</v>
      </c>
      <c r="M111" s="57">
        <v>0</v>
      </c>
      <c r="N111" s="57">
        <v>0</v>
      </c>
      <c r="O111" s="57">
        <v>0</v>
      </c>
      <c r="P111" s="57">
        <v>0</v>
      </c>
      <c r="Q111" s="57">
        <v>0</v>
      </c>
      <c r="R111" s="57">
        <v>0</v>
      </c>
      <c r="S111" s="57">
        <v>2514.9499999999998</v>
      </c>
      <c r="T111" s="57">
        <v>0</v>
      </c>
    </row>
    <row r="112" spans="1:20" s="24" customFormat="1">
      <c r="A112" s="54">
        <v>1</v>
      </c>
      <c r="B112" s="54">
        <v>2101</v>
      </c>
      <c r="C112" s="54" t="s">
        <v>104</v>
      </c>
      <c r="D112" s="56">
        <v>35289</v>
      </c>
      <c r="E112" s="59" t="s">
        <v>517</v>
      </c>
      <c r="F112" s="59">
        <v>2003</v>
      </c>
      <c r="G112" s="57">
        <v>2514.9499999999998</v>
      </c>
      <c r="H112" s="57">
        <v>0</v>
      </c>
      <c r="I112" s="57" t="s">
        <v>519</v>
      </c>
      <c r="J112" s="57">
        <v>0</v>
      </c>
      <c r="K112" s="57">
        <v>0</v>
      </c>
      <c r="L112" s="57">
        <v>0</v>
      </c>
      <c r="M112" s="57">
        <v>0</v>
      </c>
      <c r="N112" s="57">
        <v>0</v>
      </c>
      <c r="O112" s="57">
        <v>0</v>
      </c>
      <c r="P112" s="57">
        <v>0</v>
      </c>
      <c r="Q112" s="57">
        <v>0</v>
      </c>
      <c r="R112" s="57">
        <v>0</v>
      </c>
      <c r="S112" s="57">
        <v>2514.9499999999998</v>
      </c>
      <c r="T112" s="57">
        <v>0</v>
      </c>
    </row>
    <row r="113" spans="1:20" s="24" customFormat="1">
      <c r="A113" s="54">
        <v>16</v>
      </c>
      <c r="B113" s="54">
        <v>2115</v>
      </c>
      <c r="C113" s="54" t="s">
        <v>448</v>
      </c>
      <c r="D113" s="56">
        <v>35521</v>
      </c>
      <c r="E113" s="59" t="s">
        <v>517</v>
      </c>
      <c r="F113" s="59">
        <v>2005</v>
      </c>
      <c r="G113" s="57">
        <v>2514.9499999999998</v>
      </c>
      <c r="H113" s="57">
        <v>0</v>
      </c>
      <c r="I113" s="57" t="s">
        <v>519</v>
      </c>
      <c r="J113" s="57">
        <v>0</v>
      </c>
      <c r="K113" s="57">
        <v>0</v>
      </c>
      <c r="L113" s="57">
        <v>0</v>
      </c>
      <c r="M113" s="57">
        <v>0</v>
      </c>
      <c r="N113" s="57">
        <v>0</v>
      </c>
      <c r="O113" s="57">
        <v>0</v>
      </c>
      <c r="P113" s="57">
        <v>0</v>
      </c>
      <c r="Q113" s="57">
        <v>0</v>
      </c>
      <c r="R113" s="57">
        <v>0</v>
      </c>
      <c r="S113" s="57">
        <v>2514.9499999999998</v>
      </c>
      <c r="T113" s="57">
        <v>0</v>
      </c>
    </row>
    <row r="114" spans="1:20" s="24" customFormat="1">
      <c r="A114" s="54">
        <v>1</v>
      </c>
      <c r="B114" s="54">
        <v>2117</v>
      </c>
      <c r="C114" s="54" t="s">
        <v>105</v>
      </c>
      <c r="D114" s="56">
        <v>35535</v>
      </c>
      <c r="E114" s="59" t="s">
        <v>517</v>
      </c>
      <c r="F114" s="59">
        <v>2000</v>
      </c>
      <c r="G114" s="57">
        <v>1876.7</v>
      </c>
      <c r="H114" s="57">
        <v>0</v>
      </c>
      <c r="I114" s="57" t="s">
        <v>519</v>
      </c>
      <c r="J114" s="57">
        <v>0</v>
      </c>
      <c r="K114" s="57">
        <v>0</v>
      </c>
      <c r="L114" s="57">
        <v>0</v>
      </c>
      <c r="M114" s="57">
        <v>0</v>
      </c>
      <c r="N114" s="57">
        <v>0</v>
      </c>
      <c r="O114" s="57">
        <v>0</v>
      </c>
      <c r="P114" s="57">
        <v>0</v>
      </c>
      <c r="Q114" s="57">
        <v>0</v>
      </c>
      <c r="R114" s="57">
        <v>0</v>
      </c>
      <c r="S114" s="57">
        <v>1876.7</v>
      </c>
      <c r="T114" s="57">
        <v>0</v>
      </c>
    </row>
    <row r="115" spans="1:20" s="24" customFormat="1">
      <c r="A115" s="54">
        <v>1</v>
      </c>
      <c r="B115" s="54">
        <v>2120</v>
      </c>
      <c r="C115" s="54" t="s">
        <v>106</v>
      </c>
      <c r="D115" s="56">
        <v>35565</v>
      </c>
      <c r="E115" s="59" t="s">
        <v>517</v>
      </c>
      <c r="F115" s="59">
        <v>2000</v>
      </c>
      <c r="G115" s="57">
        <v>1209.71</v>
      </c>
      <c r="H115" s="57">
        <v>785.28</v>
      </c>
      <c r="I115" s="57" t="s">
        <v>519</v>
      </c>
      <c r="J115" s="57">
        <v>0</v>
      </c>
      <c r="K115" s="57">
        <v>0</v>
      </c>
      <c r="L115" s="57">
        <v>0</v>
      </c>
      <c r="M115" s="57">
        <v>0</v>
      </c>
      <c r="N115" s="57">
        <v>0</v>
      </c>
      <c r="O115" s="57">
        <v>0</v>
      </c>
      <c r="P115" s="57">
        <v>0</v>
      </c>
      <c r="Q115" s="57">
        <v>0</v>
      </c>
      <c r="R115" s="57">
        <v>0</v>
      </c>
      <c r="S115" s="57">
        <v>1994.99</v>
      </c>
      <c r="T115" s="57">
        <v>0</v>
      </c>
    </row>
    <row r="116" spans="1:20" s="24" customFormat="1">
      <c r="A116" s="54">
        <v>1</v>
      </c>
      <c r="B116" s="54">
        <v>2121</v>
      </c>
      <c r="C116" s="54" t="s">
        <v>107</v>
      </c>
      <c r="D116" s="56">
        <v>35583</v>
      </c>
      <c r="E116" s="59" t="s">
        <v>517</v>
      </c>
      <c r="F116" s="59">
        <v>2017</v>
      </c>
      <c r="G116" s="57">
        <v>1779.83</v>
      </c>
      <c r="H116" s="57">
        <v>0</v>
      </c>
      <c r="I116" s="57" t="s">
        <v>519</v>
      </c>
      <c r="J116" s="57">
        <v>0</v>
      </c>
      <c r="K116" s="57">
        <v>0</v>
      </c>
      <c r="L116" s="57">
        <v>0</v>
      </c>
      <c r="M116" s="57">
        <v>0</v>
      </c>
      <c r="N116" s="57">
        <v>0</v>
      </c>
      <c r="O116" s="57">
        <v>0</v>
      </c>
      <c r="P116" s="57">
        <v>0</v>
      </c>
      <c r="Q116" s="57">
        <v>0</v>
      </c>
      <c r="R116" s="57">
        <v>0</v>
      </c>
      <c r="S116" s="57">
        <v>1779.83</v>
      </c>
      <c r="T116" s="57">
        <v>0</v>
      </c>
    </row>
    <row r="117" spans="1:20" s="24" customFormat="1">
      <c r="A117" s="54">
        <v>1</v>
      </c>
      <c r="B117" s="54">
        <v>2122</v>
      </c>
      <c r="C117" s="54" t="s">
        <v>108</v>
      </c>
      <c r="D117" s="56">
        <v>35583</v>
      </c>
      <c r="E117" s="59" t="s">
        <v>517</v>
      </c>
      <c r="F117" s="59">
        <v>2017</v>
      </c>
      <c r="G117" s="57">
        <v>1779.83</v>
      </c>
      <c r="H117" s="57">
        <v>0</v>
      </c>
      <c r="I117" s="57" t="s">
        <v>519</v>
      </c>
      <c r="J117" s="57">
        <v>0</v>
      </c>
      <c r="K117" s="57">
        <v>0</v>
      </c>
      <c r="L117" s="57">
        <v>0</v>
      </c>
      <c r="M117" s="57">
        <v>0</v>
      </c>
      <c r="N117" s="57">
        <v>0</v>
      </c>
      <c r="O117" s="57">
        <v>0</v>
      </c>
      <c r="P117" s="57">
        <v>0</v>
      </c>
      <c r="Q117" s="57">
        <v>0</v>
      </c>
      <c r="R117" s="57">
        <v>0</v>
      </c>
      <c r="S117" s="57">
        <v>1779.83</v>
      </c>
      <c r="T117" s="57">
        <v>0</v>
      </c>
    </row>
    <row r="118" spans="1:20" s="24" customFormat="1">
      <c r="A118" s="54">
        <v>10</v>
      </c>
      <c r="B118" s="54">
        <v>2124</v>
      </c>
      <c r="C118" s="54" t="s">
        <v>439</v>
      </c>
      <c r="D118" s="56">
        <v>35597</v>
      </c>
      <c r="E118" s="59" t="s">
        <v>517</v>
      </c>
      <c r="F118" s="59">
        <v>2005</v>
      </c>
      <c r="G118" s="57">
        <v>2514.9499999999998</v>
      </c>
      <c r="H118" s="57">
        <v>0</v>
      </c>
      <c r="I118" s="57" t="s">
        <v>519</v>
      </c>
      <c r="J118" s="57">
        <v>0</v>
      </c>
      <c r="K118" s="57">
        <v>0</v>
      </c>
      <c r="L118" s="57">
        <v>0</v>
      </c>
      <c r="M118" s="57">
        <v>0</v>
      </c>
      <c r="N118" s="57">
        <v>0</v>
      </c>
      <c r="O118" s="57">
        <v>0</v>
      </c>
      <c r="P118" s="57">
        <v>0</v>
      </c>
      <c r="Q118" s="57">
        <v>0</v>
      </c>
      <c r="R118" s="57">
        <v>0</v>
      </c>
      <c r="S118" s="57">
        <v>2514.9499999999998</v>
      </c>
      <c r="T118" s="57">
        <v>0</v>
      </c>
    </row>
    <row r="119" spans="1:20" s="24" customFormat="1">
      <c r="A119" s="54">
        <v>1</v>
      </c>
      <c r="B119" s="54">
        <v>2125</v>
      </c>
      <c r="C119" s="54" t="s">
        <v>109</v>
      </c>
      <c r="D119" s="56">
        <v>35613</v>
      </c>
      <c r="E119" s="59" t="s">
        <v>517</v>
      </c>
      <c r="F119" s="59">
        <v>2003</v>
      </c>
      <c r="G119" s="57">
        <v>2772.72</v>
      </c>
      <c r="H119" s="57">
        <v>0</v>
      </c>
      <c r="I119" s="57" t="s">
        <v>519</v>
      </c>
      <c r="J119" s="57">
        <v>708.95</v>
      </c>
      <c r="K119" s="57">
        <v>0</v>
      </c>
      <c r="L119" s="57">
        <v>0</v>
      </c>
      <c r="M119" s="57">
        <v>0</v>
      </c>
      <c r="N119" s="57">
        <v>0</v>
      </c>
      <c r="O119" s="57">
        <v>0</v>
      </c>
      <c r="P119" s="57">
        <v>0</v>
      </c>
      <c r="Q119" s="57">
        <v>0</v>
      </c>
      <c r="R119" s="57">
        <v>0</v>
      </c>
      <c r="S119" s="57">
        <v>2772.72</v>
      </c>
      <c r="T119" s="57">
        <v>708.95</v>
      </c>
    </row>
    <row r="120" spans="1:20" s="24" customFormat="1">
      <c r="A120" s="54">
        <v>1</v>
      </c>
      <c r="B120" s="54">
        <v>2126</v>
      </c>
      <c r="C120" s="54" t="s">
        <v>110</v>
      </c>
      <c r="D120" s="56">
        <v>35613</v>
      </c>
      <c r="E120" s="59" t="s">
        <v>517</v>
      </c>
      <c r="F120" s="59">
        <v>2003</v>
      </c>
      <c r="G120" s="57">
        <v>2772.72</v>
      </c>
      <c r="H120" s="57">
        <v>0</v>
      </c>
      <c r="I120" s="57" t="s">
        <v>519</v>
      </c>
      <c r="J120" s="57">
        <v>0</v>
      </c>
      <c r="K120" s="57">
        <v>0</v>
      </c>
      <c r="L120" s="57">
        <v>0</v>
      </c>
      <c r="M120" s="57">
        <v>0</v>
      </c>
      <c r="N120" s="57">
        <v>0</v>
      </c>
      <c r="O120" s="57">
        <v>0</v>
      </c>
      <c r="P120" s="57">
        <v>0</v>
      </c>
      <c r="Q120" s="57">
        <v>0</v>
      </c>
      <c r="R120" s="57">
        <v>0</v>
      </c>
      <c r="S120" s="57">
        <v>2772.72</v>
      </c>
      <c r="T120" s="57">
        <v>0</v>
      </c>
    </row>
    <row r="121" spans="1:20" s="24" customFormat="1">
      <c r="A121" s="54">
        <v>1</v>
      </c>
      <c r="B121" s="54">
        <v>2128</v>
      </c>
      <c r="C121" s="54" t="s">
        <v>111</v>
      </c>
      <c r="D121" s="56">
        <v>35626</v>
      </c>
      <c r="E121" s="59" t="s">
        <v>517</v>
      </c>
      <c r="F121" s="59">
        <v>2003</v>
      </c>
      <c r="G121" s="57">
        <v>1470.44</v>
      </c>
      <c r="H121" s="57">
        <v>6143.13</v>
      </c>
      <c r="I121" s="57" t="s">
        <v>519</v>
      </c>
      <c r="J121" s="57">
        <v>0</v>
      </c>
      <c r="K121" s="57">
        <v>0</v>
      </c>
      <c r="L121" s="57">
        <v>0</v>
      </c>
      <c r="M121" s="57">
        <v>0</v>
      </c>
      <c r="N121" s="57">
        <v>0</v>
      </c>
      <c r="O121" s="57">
        <v>0</v>
      </c>
      <c r="P121" s="57">
        <v>0</v>
      </c>
      <c r="Q121" s="57">
        <v>0</v>
      </c>
      <c r="R121" s="57">
        <v>0</v>
      </c>
      <c r="S121" s="57">
        <v>7613.57</v>
      </c>
      <c r="T121" s="57">
        <v>0</v>
      </c>
    </row>
    <row r="122" spans="1:20" s="24" customFormat="1">
      <c r="A122" s="54">
        <v>1</v>
      </c>
      <c r="B122" s="54">
        <v>2129</v>
      </c>
      <c r="C122" s="54" t="s">
        <v>112</v>
      </c>
      <c r="D122" s="56">
        <v>35626</v>
      </c>
      <c r="E122" s="59" t="s">
        <v>517</v>
      </c>
      <c r="F122" s="59">
        <v>2021</v>
      </c>
      <c r="G122" s="57">
        <v>1614.36</v>
      </c>
      <c r="H122" s="57">
        <v>0</v>
      </c>
      <c r="I122" s="57" t="s">
        <v>519</v>
      </c>
      <c r="J122" s="57">
        <v>0</v>
      </c>
      <c r="K122" s="57">
        <v>0</v>
      </c>
      <c r="L122" s="57">
        <v>0</v>
      </c>
      <c r="M122" s="57">
        <v>0</v>
      </c>
      <c r="N122" s="57">
        <v>0</v>
      </c>
      <c r="O122" s="57">
        <v>0</v>
      </c>
      <c r="P122" s="57">
        <v>0</v>
      </c>
      <c r="Q122" s="57">
        <v>0</v>
      </c>
      <c r="R122" s="57">
        <v>0</v>
      </c>
      <c r="S122" s="57">
        <v>1614.36</v>
      </c>
      <c r="T122" s="57">
        <v>0</v>
      </c>
    </row>
    <row r="123" spans="1:20" s="24" customFormat="1">
      <c r="A123" s="54">
        <v>1</v>
      </c>
      <c r="B123" s="54">
        <v>2130</v>
      </c>
      <c r="C123" s="54" t="s">
        <v>113</v>
      </c>
      <c r="D123" s="56">
        <v>35626</v>
      </c>
      <c r="E123" s="59" t="s">
        <v>517</v>
      </c>
      <c r="F123" s="59">
        <v>2020</v>
      </c>
      <c r="G123" s="57">
        <v>1614.36</v>
      </c>
      <c r="H123" s="57">
        <v>0</v>
      </c>
      <c r="I123" s="57" t="s">
        <v>519</v>
      </c>
      <c r="J123" s="57">
        <v>0</v>
      </c>
      <c r="K123" s="57">
        <v>0</v>
      </c>
      <c r="L123" s="57">
        <v>0</v>
      </c>
      <c r="M123" s="57">
        <v>0</v>
      </c>
      <c r="N123" s="57">
        <v>0</v>
      </c>
      <c r="O123" s="57">
        <v>0</v>
      </c>
      <c r="P123" s="57">
        <v>0</v>
      </c>
      <c r="Q123" s="57">
        <v>0</v>
      </c>
      <c r="R123" s="57">
        <v>0</v>
      </c>
      <c r="S123" s="57">
        <v>1614.36</v>
      </c>
      <c r="T123" s="57">
        <v>0</v>
      </c>
    </row>
    <row r="124" spans="1:20" s="24" customFormat="1">
      <c r="A124" s="54">
        <v>1</v>
      </c>
      <c r="B124" s="54">
        <v>2131</v>
      </c>
      <c r="C124" s="54" t="s">
        <v>114</v>
      </c>
      <c r="D124" s="56">
        <v>35626</v>
      </c>
      <c r="E124" s="59" t="s">
        <v>517</v>
      </c>
      <c r="F124" s="59">
        <v>2003</v>
      </c>
      <c r="G124" s="57">
        <v>2514.9499999999998</v>
      </c>
      <c r="H124" s="57">
        <v>0</v>
      </c>
      <c r="I124" s="57" t="s">
        <v>519</v>
      </c>
      <c r="J124" s="57">
        <v>0</v>
      </c>
      <c r="K124" s="57">
        <v>0</v>
      </c>
      <c r="L124" s="57">
        <v>0</v>
      </c>
      <c r="M124" s="57">
        <v>0</v>
      </c>
      <c r="N124" s="57">
        <v>0</v>
      </c>
      <c r="O124" s="57">
        <v>0</v>
      </c>
      <c r="P124" s="57">
        <v>0</v>
      </c>
      <c r="Q124" s="57">
        <v>0</v>
      </c>
      <c r="R124" s="57">
        <v>0</v>
      </c>
      <c r="S124" s="57">
        <v>2514.9499999999998</v>
      </c>
      <c r="T124" s="57">
        <v>0</v>
      </c>
    </row>
    <row r="125" spans="1:20" s="24" customFormat="1">
      <c r="A125" s="54">
        <v>1</v>
      </c>
      <c r="B125" s="54">
        <v>2134</v>
      </c>
      <c r="C125" s="54" t="s">
        <v>115</v>
      </c>
      <c r="D125" s="56">
        <v>35628</v>
      </c>
      <c r="E125" s="59" t="s">
        <v>517</v>
      </c>
      <c r="F125" s="59">
        <v>2003</v>
      </c>
      <c r="G125" s="57">
        <v>2772.72</v>
      </c>
      <c r="H125" s="57">
        <v>0</v>
      </c>
      <c r="I125" s="57" t="s">
        <v>519</v>
      </c>
      <c r="J125" s="57">
        <v>0</v>
      </c>
      <c r="K125" s="57">
        <v>0</v>
      </c>
      <c r="L125" s="57">
        <v>0</v>
      </c>
      <c r="M125" s="57">
        <v>0</v>
      </c>
      <c r="N125" s="57">
        <v>0</v>
      </c>
      <c r="O125" s="57">
        <v>0</v>
      </c>
      <c r="P125" s="57">
        <v>0</v>
      </c>
      <c r="Q125" s="57">
        <v>0</v>
      </c>
      <c r="R125" s="57">
        <v>0</v>
      </c>
      <c r="S125" s="57">
        <v>2772.72</v>
      </c>
      <c r="T125" s="57">
        <v>0</v>
      </c>
    </row>
    <row r="126" spans="1:20" s="24" customFormat="1">
      <c r="A126" s="54">
        <v>1</v>
      </c>
      <c r="B126" s="54">
        <v>2136</v>
      </c>
      <c r="C126" s="54" t="s">
        <v>116</v>
      </c>
      <c r="D126" s="56">
        <v>35643</v>
      </c>
      <c r="E126" s="59" t="s">
        <v>517</v>
      </c>
      <c r="F126" s="59">
        <v>2000</v>
      </c>
      <c r="G126" s="57">
        <v>1621.15</v>
      </c>
      <c r="H126" s="57">
        <v>0</v>
      </c>
      <c r="I126" s="57" t="s">
        <v>519</v>
      </c>
      <c r="J126" s="57">
        <v>708.95</v>
      </c>
      <c r="K126" s="57">
        <v>0</v>
      </c>
      <c r="L126" s="57">
        <v>0</v>
      </c>
      <c r="M126" s="57">
        <v>0</v>
      </c>
      <c r="N126" s="57">
        <v>0</v>
      </c>
      <c r="O126" s="57">
        <v>0</v>
      </c>
      <c r="P126" s="57">
        <v>0</v>
      </c>
      <c r="Q126" s="57">
        <v>0</v>
      </c>
      <c r="R126" s="57">
        <v>0</v>
      </c>
      <c r="S126" s="57">
        <v>1621.15</v>
      </c>
      <c r="T126" s="57">
        <v>708.95</v>
      </c>
    </row>
    <row r="127" spans="1:20" s="24" customFormat="1">
      <c r="A127" s="54">
        <v>1</v>
      </c>
      <c r="B127" s="54">
        <v>2137</v>
      </c>
      <c r="C127" s="54" t="s">
        <v>117</v>
      </c>
      <c r="D127" s="56">
        <v>35643</v>
      </c>
      <c r="E127" s="59" t="s">
        <v>517</v>
      </c>
      <c r="F127" s="59">
        <v>2024</v>
      </c>
      <c r="G127" s="57">
        <v>4804.01</v>
      </c>
      <c r="H127" s="57">
        <v>2150.33</v>
      </c>
      <c r="I127" s="57" t="s">
        <v>519</v>
      </c>
      <c r="J127" s="57">
        <v>3057.34</v>
      </c>
      <c r="K127" s="57">
        <v>0</v>
      </c>
      <c r="L127" s="57">
        <v>0</v>
      </c>
      <c r="M127" s="57">
        <v>0</v>
      </c>
      <c r="N127" s="57">
        <v>0</v>
      </c>
      <c r="O127" s="57">
        <v>0</v>
      </c>
      <c r="P127" s="57">
        <v>0</v>
      </c>
      <c r="Q127" s="57">
        <v>0</v>
      </c>
      <c r="R127" s="57">
        <v>0</v>
      </c>
      <c r="S127" s="57">
        <v>6954.34</v>
      </c>
      <c r="T127" s="57">
        <v>3057.34</v>
      </c>
    </row>
    <row r="128" spans="1:20" s="24" customFormat="1">
      <c r="A128" s="54">
        <v>1</v>
      </c>
      <c r="B128" s="54">
        <v>2140</v>
      </c>
      <c r="C128" s="54" t="s">
        <v>118</v>
      </c>
      <c r="D128" s="56">
        <v>35643</v>
      </c>
      <c r="E128" s="59" t="s">
        <v>517</v>
      </c>
      <c r="F128" s="59">
        <v>2006</v>
      </c>
      <c r="G128" s="57">
        <v>2899.18</v>
      </c>
      <c r="H128" s="57">
        <v>1786.52</v>
      </c>
      <c r="I128" s="57" t="s">
        <v>519</v>
      </c>
      <c r="J128" s="57">
        <v>0</v>
      </c>
      <c r="K128" s="57">
        <v>0</v>
      </c>
      <c r="L128" s="57">
        <v>0</v>
      </c>
      <c r="M128" s="57">
        <v>0</v>
      </c>
      <c r="N128" s="57">
        <v>0</v>
      </c>
      <c r="O128" s="57">
        <v>0</v>
      </c>
      <c r="P128" s="57">
        <v>0</v>
      </c>
      <c r="Q128" s="57">
        <v>0</v>
      </c>
      <c r="R128" s="57">
        <v>0</v>
      </c>
      <c r="S128" s="57">
        <v>4685.7</v>
      </c>
      <c r="T128" s="57">
        <v>0</v>
      </c>
    </row>
    <row r="129" spans="1:20" s="24" customFormat="1">
      <c r="A129" s="54">
        <v>1</v>
      </c>
      <c r="B129" s="54">
        <v>2142</v>
      </c>
      <c r="C129" s="54" t="s">
        <v>119</v>
      </c>
      <c r="D129" s="56">
        <v>35765</v>
      </c>
      <c r="E129" s="59" t="s">
        <v>517</v>
      </c>
      <c r="F129" s="59">
        <v>2006</v>
      </c>
      <c r="G129" s="57">
        <v>3523.98</v>
      </c>
      <c r="H129" s="57">
        <v>937.2</v>
      </c>
      <c r="I129" s="57" t="s">
        <v>519</v>
      </c>
      <c r="J129" s="57">
        <v>0</v>
      </c>
      <c r="K129" s="57">
        <v>0</v>
      </c>
      <c r="L129" s="57">
        <v>0</v>
      </c>
      <c r="M129" s="57">
        <v>0</v>
      </c>
      <c r="N129" s="57">
        <v>0</v>
      </c>
      <c r="O129" s="57">
        <v>0</v>
      </c>
      <c r="P129" s="57">
        <v>0</v>
      </c>
      <c r="Q129" s="57">
        <v>0</v>
      </c>
      <c r="R129" s="57">
        <v>0</v>
      </c>
      <c r="S129" s="57">
        <v>4461.18</v>
      </c>
      <c r="T129" s="57">
        <v>0</v>
      </c>
    </row>
    <row r="130" spans="1:20" s="24" customFormat="1">
      <c r="A130" s="54">
        <v>1</v>
      </c>
      <c r="B130" s="54">
        <v>2143</v>
      </c>
      <c r="C130" s="54" t="s">
        <v>120</v>
      </c>
      <c r="D130" s="56">
        <v>35765</v>
      </c>
      <c r="E130" s="59" t="s">
        <v>517</v>
      </c>
      <c r="F130" s="59">
        <v>2003</v>
      </c>
      <c r="G130" s="57">
        <v>1621.15</v>
      </c>
      <c r="H130" s="57">
        <v>0</v>
      </c>
      <c r="I130" s="57" t="s">
        <v>519</v>
      </c>
      <c r="J130" s="57">
        <v>0</v>
      </c>
      <c r="K130" s="57">
        <v>0</v>
      </c>
      <c r="L130" s="57">
        <v>0</v>
      </c>
      <c r="M130" s="57">
        <v>0</v>
      </c>
      <c r="N130" s="57">
        <v>0</v>
      </c>
      <c r="O130" s="57">
        <v>0</v>
      </c>
      <c r="P130" s="57">
        <v>0</v>
      </c>
      <c r="Q130" s="57">
        <v>0</v>
      </c>
      <c r="R130" s="57">
        <v>0</v>
      </c>
      <c r="S130" s="57">
        <v>1621.15</v>
      </c>
      <c r="T130" s="57">
        <v>0</v>
      </c>
    </row>
    <row r="131" spans="1:20" s="24" customFormat="1">
      <c r="A131" s="54">
        <v>1</v>
      </c>
      <c r="B131" s="54">
        <v>2145</v>
      </c>
      <c r="C131" s="54" t="s">
        <v>121</v>
      </c>
      <c r="D131" s="56">
        <v>35765</v>
      </c>
      <c r="E131" s="59" t="s">
        <v>517</v>
      </c>
      <c r="F131" s="59">
        <v>2003</v>
      </c>
      <c r="G131" s="57">
        <v>2772.72</v>
      </c>
      <c r="H131" s="57">
        <v>0</v>
      </c>
      <c r="I131" s="57" t="s">
        <v>519</v>
      </c>
      <c r="J131" s="57">
        <v>0</v>
      </c>
      <c r="K131" s="57">
        <v>0</v>
      </c>
      <c r="L131" s="57">
        <v>0</v>
      </c>
      <c r="M131" s="57">
        <v>0</v>
      </c>
      <c r="N131" s="57">
        <v>0</v>
      </c>
      <c r="O131" s="57">
        <v>0</v>
      </c>
      <c r="P131" s="57">
        <v>0</v>
      </c>
      <c r="Q131" s="57">
        <v>0</v>
      </c>
      <c r="R131" s="57">
        <v>0</v>
      </c>
      <c r="S131" s="57">
        <v>2772.72</v>
      </c>
      <c r="T131" s="57">
        <v>0</v>
      </c>
    </row>
    <row r="132" spans="1:20" s="24" customFormat="1">
      <c r="A132" s="54">
        <v>1</v>
      </c>
      <c r="B132" s="54">
        <v>2146</v>
      </c>
      <c r="C132" s="54" t="s">
        <v>122</v>
      </c>
      <c r="D132" s="56">
        <v>35765</v>
      </c>
      <c r="E132" s="59" t="s">
        <v>517</v>
      </c>
      <c r="F132" s="59">
        <v>2003</v>
      </c>
      <c r="G132" s="57">
        <v>2395.17</v>
      </c>
      <c r="H132" s="57">
        <v>0</v>
      </c>
      <c r="I132" s="57" t="s">
        <v>519</v>
      </c>
      <c r="J132" s="57">
        <v>0</v>
      </c>
      <c r="K132" s="57">
        <v>0</v>
      </c>
      <c r="L132" s="57">
        <v>0</v>
      </c>
      <c r="M132" s="57">
        <v>0</v>
      </c>
      <c r="N132" s="57">
        <v>0</v>
      </c>
      <c r="O132" s="57">
        <v>0</v>
      </c>
      <c r="P132" s="57">
        <v>0</v>
      </c>
      <c r="Q132" s="57">
        <v>0</v>
      </c>
      <c r="R132" s="57">
        <v>0</v>
      </c>
      <c r="S132" s="57">
        <v>2395.17</v>
      </c>
      <c r="T132" s="57">
        <v>0</v>
      </c>
    </row>
    <row r="133" spans="1:20" s="24" customFormat="1">
      <c r="A133" s="54">
        <v>1</v>
      </c>
      <c r="B133" s="54">
        <v>2149</v>
      </c>
      <c r="C133" s="54" t="s">
        <v>123</v>
      </c>
      <c r="D133" s="56">
        <v>35765</v>
      </c>
      <c r="E133" s="59" t="s">
        <v>517</v>
      </c>
      <c r="F133" s="59">
        <v>2003</v>
      </c>
      <c r="G133" s="57">
        <v>2395.17</v>
      </c>
      <c r="H133" s="57">
        <v>0</v>
      </c>
      <c r="I133" s="57" t="s">
        <v>519</v>
      </c>
      <c r="J133" s="57">
        <v>0</v>
      </c>
      <c r="K133" s="57">
        <v>0</v>
      </c>
      <c r="L133" s="57">
        <v>0</v>
      </c>
      <c r="M133" s="57">
        <v>0</v>
      </c>
      <c r="N133" s="57">
        <v>0</v>
      </c>
      <c r="O133" s="57">
        <v>0</v>
      </c>
      <c r="P133" s="57">
        <v>0</v>
      </c>
      <c r="Q133" s="57">
        <v>0</v>
      </c>
      <c r="R133" s="57">
        <v>0</v>
      </c>
      <c r="S133" s="57">
        <v>2395.17</v>
      </c>
      <c r="T133" s="57">
        <v>0</v>
      </c>
    </row>
    <row r="134" spans="1:20" s="24" customFormat="1">
      <c r="A134" s="54">
        <v>14</v>
      </c>
      <c r="B134" s="54">
        <v>2151</v>
      </c>
      <c r="C134" s="54" t="s">
        <v>124</v>
      </c>
      <c r="D134" s="56">
        <v>35765</v>
      </c>
      <c r="E134" s="59" t="s">
        <v>517</v>
      </c>
      <c r="F134" s="59">
        <v>2006</v>
      </c>
      <c r="G134" s="57">
        <v>1614.36</v>
      </c>
      <c r="H134" s="57">
        <v>884.15</v>
      </c>
      <c r="I134" s="57" t="s">
        <v>519</v>
      </c>
      <c r="J134" s="57">
        <v>0</v>
      </c>
      <c r="K134" s="57">
        <v>0</v>
      </c>
      <c r="L134" s="57">
        <v>0</v>
      </c>
      <c r="M134" s="57">
        <v>0</v>
      </c>
      <c r="N134" s="57">
        <v>0</v>
      </c>
      <c r="O134" s="57">
        <v>0</v>
      </c>
      <c r="P134" s="57">
        <v>0</v>
      </c>
      <c r="Q134" s="57">
        <v>0</v>
      </c>
      <c r="R134" s="57">
        <v>0</v>
      </c>
      <c r="S134" s="57">
        <v>2498.5099999999998</v>
      </c>
      <c r="T134" s="57">
        <v>0</v>
      </c>
    </row>
    <row r="135" spans="1:20" s="24" customFormat="1">
      <c r="A135" s="54">
        <v>1</v>
      </c>
      <c r="B135" s="54">
        <v>2153</v>
      </c>
      <c r="C135" s="54" t="s">
        <v>125</v>
      </c>
      <c r="D135" s="56">
        <v>35765</v>
      </c>
      <c r="E135" s="59" t="s">
        <v>517</v>
      </c>
      <c r="F135" s="59">
        <v>2003</v>
      </c>
      <c r="G135" s="57">
        <v>2911.36</v>
      </c>
      <c r="H135" s="57">
        <v>0</v>
      </c>
      <c r="I135" s="57" t="s">
        <v>519</v>
      </c>
      <c r="J135" s="57">
        <v>0</v>
      </c>
      <c r="K135" s="57">
        <v>0</v>
      </c>
      <c r="L135" s="57">
        <v>0</v>
      </c>
      <c r="M135" s="57">
        <v>0</v>
      </c>
      <c r="N135" s="57">
        <v>0</v>
      </c>
      <c r="O135" s="57">
        <v>0</v>
      </c>
      <c r="P135" s="57">
        <v>0</v>
      </c>
      <c r="Q135" s="57">
        <v>0</v>
      </c>
      <c r="R135" s="57">
        <v>0</v>
      </c>
      <c r="S135" s="57">
        <v>2911.36</v>
      </c>
      <c r="T135" s="57">
        <v>0</v>
      </c>
    </row>
    <row r="136" spans="1:20" s="24" customFormat="1">
      <c r="A136" s="54">
        <v>1</v>
      </c>
      <c r="B136" s="54">
        <v>2156</v>
      </c>
      <c r="C136" s="54" t="s">
        <v>126</v>
      </c>
      <c r="D136" s="56">
        <v>35800</v>
      </c>
      <c r="E136" s="59" t="s">
        <v>517</v>
      </c>
      <c r="F136" s="59">
        <v>2009</v>
      </c>
      <c r="G136" s="57">
        <v>2761.12</v>
      </c>
      <c r="H136" s="57">
        <v>0</v>
      </c>
      <c r="I136" s="57" t="s">
        <v>519</v>
      </c>
      <c r="J136" s="57">
        <v>0</v>
      </c>
      <c r="K136" s="57">
        <v>0</v>
      </c>
      <c r="L136" s="57">
        <v>0</v>
      </c>
      <c r="M136" s="57">
        <v>0</v>
      </c>
      <c r="N136" s="57">
        <v>0</v>
      </c>
      <c r="O136" s="57">
        <v>0</v>
      </c>
      <c r="P136" s="57">
        <v>0</v>
      </c>
      <c r="Q136" s="57">
        <v>0</v>
      </c>
      <c r="R136" s="57">
        <v>0</v>
      </c>
      <c r="S136" s="57">
        <v>2761.12</v>
      </c>
      <c r="T136" s="57">
        <v>0</v>
      </c>
    </row>
    <row r="137" spans="1:20" s="24" customFormat="1">
      <c r="A137" s="54">
        <v>1</v>
      </c>
      <c r="B137" s="54">
        <v>2159</v>
      </c>
      <c r="C137" s="54" t="s">
        <v>127</v>
      </c>
      <c r="D137" s="56">
        <v>35836</v>
      </c>
      <c r="E137" s="59" t="s">
        <v>517</v>
      </c>
      <c r="F137" s="59">
        <v>2009</v>
      </c>
      <c r="G137" s="57">
        <v>2761.12</v>
      </c>
      <c r="H137" s="57">
        <v>2405.83</v>
      </c>
      <c r="I137" s="57" t="s">
        <v>519</v>
      </c>
      <c r="J137" s="57">
        <v>0</v>
      </c>
      <c r="K137" s="57">
        <v>0</v>
      </c>
      <c r="L137" s="57">
        <v>0</v>
      </c>
      <c r="M137" s="57">
        <v>0</v>
      </c>
      <c r="N137" s="57">
        <v>0</v>
      </c>
      <c r="O137" s="57">
        <v>0</v>
      </c>
      <c r="P137" s="57">
        <v>0</v>
      </c>
      <c r="Q137" s="57">
        <v>0</v>
      </c>
      <c r="R137" s="57">
        <v>0</v>
      </c>
      <c r="S137" s="57">
        <v>5166.95</v>
      </c>
      <c r="T137" s="57">
        <v>0</v>
      </c>
    </row>
    <row r="138" spans="1:20" s="24" customFormat="1">
      <c r="A138" s="54">
        <v>1</v>
      </c>
      <c r="B138" s="54">
        <v>2161</v>
      </c>
      <c r="C138" s="54" t="s">
        <v>128</v>
      </c>
      <c r="D138" s="56">
        <v>35836</v>
      </c>
      <c r="E138" s="59" t="s">
        <v>517</v>
      </c>
      <c r="F138" s="59">
        <v>2006</v>
      </c>
      <c r="G138" s="57">
        <v>2899.18</v>
      </c>
      <c r="H138" s="57">
        <v>937.2</v>
      </c>
      <c r="I138" s="57" t="s">
        <v>519</v>
      </c>
      <c r="J138" s="57">
        <v>0</v>
      </c>
      <c r="K138" s="57">
        <v>0</v>
      </c>
      <c r="L138" s="57">
        <v>0</v>
      </c>
      <c r="M138" s="57">
        <v>0</v>
      </c>
      <c r="N138" s="57">
        <v>0</v>
      </c>
      <c r="O138" s="57">
        <v>0</v>
      </c>
      <c r="P138" s="57">
        <v>0</v>
      </c>
      <c r="Q138" s="57">
        <v>0</v>
      </c>
      <c r="R138" s="57">
        <v>0</v>
      </c>
      <c r="S138" s="57">
        <v>3836.38</v>
      </c>
      <c r="T138" s="57">
        <v>0</v>
      </c>
    </row>
    <row r="139" spans="1:20" s="24" customFormat="1">
      <c r="A139" s="54">
        <v>1</v>
      </c>
      <c r="B139" s="54">
        <v>2181</v>
      </c>
      <c r="C139" s="54" t="s">
        <v>129</v>
      </c>
      <c r="D139" s="56">
        <v>36069</v>
      </c>
      <c r="E139" s="59" t="s">
        <v>517</v>
      </c>
      <c r="F139" s="59">
        <v>2035</v>
      </c>
      <c r="G139" s="57">
        <v>7223.83</v>
      </c>
      <c r="H139" s="57">
        <v>2208.61</v>
      </c>
      <c r="I139" s="57" t="s">
        <v>519</v>
      </c>
      <c r="J139" s="57">
        <v>0</v>
      </c>
      <c r="K139" s="57">
        <v>0</v>
      </c>
      <c r="L139" s="57">
        <v>0</v>
      </c>
      <c r="M139" s="57">
        <v>0</v>
      </c>
      <c r="N139" s="57">
        <v>0</v>
      </c>
      <c r="O139" s="57">
        <v>0</v>
      </c>
      <c r="P139" s="57">
        <v>0</v>
      </c>
      <c r="Q139" s="57">
        <v>0</v>
      </c>
      <c r="R139" s="57">
        <v>0</v>
      </c>
      <c r="S139" s="57">
        <v>9432.44</v>
      </c>
      <c r="T139" s="57">
        <v>0</v>
      </c>
    </row>
    <row r="140" spans="1:20" s="24" customFormat="1">
      <c r="A140" s="54">
        <v>1</v>
      </c>
      <c r="B140" s="54">
        <v>2330</v>
      </c>
      <c r="C140" s="54" t="s">
        <v>136</v>
      </c>
      <c r="D140" s="56">
        <v>39286</v>
      </c>
      <c r="E140" s="59" t="s">
        <v>517</v>
      </c>
      <c r="F140" s="59">
        <v>2026</v>
      </c>
      <c r="G140" s="57">
        <v>3764.06</v>
      </c>
      <c r="H140" s="57">
        <v>0</v>
      </c>
      <c r="I140" s="57" t="s">
        <v>519</v>
      </c>
      <c r="J140" s="57">
        <v>708.95</v>
      </c>
      <c r="K140" s="57">
        <v>0</v>
      </c>
      <c r="L140" s="57">
        <v>0</v>
      </c>
      <c r="M140" s="57">
        <v>0</v>
      </c>
      <c r="N140" s="57">
        <v>0</v>
      </c>
      <c r="O140" s="57">
        <v>0</v>
      </c>
      <c r="P140" s="57">
        <v>0</v>
      </c>
      <c r="Q140" s="57">
        <v>0</v>
      </c>
      <c r="R140" s="57">
        <v>0</v>
      </c>
      <c r="S140" s="57">
        <v>3764.06</v>
      </c>
      <c r="T140" s="57">
        <v>708.95</v>
      </c>
    </row>
    <row r="141" spans="1:20" s="24" customFormat="1">
      <c r="A141" s="54">
        <v>1</v>
      </c>
      <c r="B141" s="54">
        <v>2337</v>
      </c>
      <c r="C141" s="54" t="s">
        <v>137</v>
      </c>
      <c r="D141" s="56">
        <v>39302</v>
      </c>
      <c r="E141" s="59" t="s">
        <v>517</v>
      </c>
      <c r="F141" s="59">
        <v>2035</v>
      </c>
      <c r="G141" s="57">
        <v>4656.5600000000004</v>
      </c>
      <c r="H141" s="57">
        <v>0</v>
      </c>
      <c r="I141" s="57" t="s">
        <v>519</v>
      </c>
      <c r="J141" s="57">
        <v>0</v>
      </c>
      <c r="K141" s="57">
        <v>0</v>
      </c>
      <c r="L141" s="57">
        <v>0</v>
      </c>
      <c r="M141" s="57">
        <v>0</v>
      </c>
      <c r="N141" s="57">
        <v>0</v>
      </c>
      <c r="O141" s="57">
        <v>0</v>
      </c>
      <c r="P141" s="57">
        <v>0</v>
      </c>
      <c r="Q141" s="57">
        <v>0</v>
      </c>
      <c r="R141" s="57">
        <v>0</v>
      </c>
      <c r="S141" s="57">
        <v>4656.5600000000004</v>
      </c>
      <c r="T141" s="57">
        <v>0</v>
      </c>
    </row>
    <row r="142" spans="1:20" s="24" customFormat="1">
      <c r="A142" s="54">
        <v>1</v>
      </c>
      <c r="B142" s="54">
        <v>2339</v>
      </c>
      <c r="C142" s="54" t="s">
        <v>138</v>
      </c>
      <c r="D142" s="56">
        <v>39302</v>
      </c>
      <c r="E142" s="59" t="s">
        <v>517</v>
      </c>
      <c r="F142" s="59">
        <v>2035</v>
      </c>
      <c r="G142" s="57">
        <v>4656.5600000000004</v>
      </c>
      <c r="H142" s="57">
        <v>3051.41</v>
      </c>
      <c r="I142" s="57" t="s">
        <v>519</v>
      </c>
      <c r="J142" s="57">
        <v>0</v>
      </c>
      <c r="K142" s="57">
        <v>0</v>
      </c>
      <c r="L142" s="57">
        <v>0</v>
      </c>
      <c r="M142" s="57">
        <v>0</v>
      </c>
      <c r="N142" s="57">
        <v>0</v>
      </c>
      <c r="O142" s="57">
        <v>0</v>
      </c>
      <c r="P142" s="57">
        <v>0</v>
      </c>
      <c r="Q142" s="57">
        <v>0</v>
      </c>
      <c r="R142" s="57">
        <v>0</v>
      </c>
      <c r="S142" s="57">
        <v>7707.97</v>
      </c>
      <c r="T142" s="57">
        <v>0</v>
      </c>
    </row>
    <row r="143" spans="1:20" s="24" customFormat="1">
      <c r="A143" s="54">
        <v>1</v>
      </c>
      <c r="B143" s="54">
        <v>2342</v>
      </c>
      <c r="C143" s="54" t="s">
        <v>139</v>
      </c>
      <c r="D143" s="56">
        <v>39302</v>
      </c>
      <c r="E143" s="59" t="s">
        <v>517</v>
      </c>
      <c r="F143" s="59">
        <v>2035</v>
      </c>
      <c r="G143" s="57">
        <v>4656.5600000000004</v>
      </c>
      <c r="H143" s="57">
        <v>0</v>
      </c>
      <c r="I143" s="57" t="s">
        <v>519</v>
      </c>
      <c r="J143" s="57">
        <v>1993.92</v>
      </c>
      <c r="K143" s="57">
        <v>0</v>
      </c>
      <c r="L143" s="57">
        <v>0</v>
      </c>
      <c r="M143" s="57">
        <v>0</v>
      </c>
      <c r="N143" s="57">
        <v>0</v>
      </c>
      <c r="O143" s="57">
        <v>0</v>
      </c>
      <c r="P143" s="57">
        <v>0</v>
      </c>
      <c r="Q143" s="57">
        <v>0</v>
      </c>
      <c r="R143" s="57">
        <v>0</v>
      </c>
      <c r="S143" s="57">
        <v>4656.5600000000004</v>
      </c>
      <c r="T143" s="57">
        <v>1993.92</v>
      </c>
    </row>
    <row r="144" spans="1:20" s="24" customFormat="1">
      <c r="A144" s="54">
        <v>1</v>
      </c>
      <c r="B144" s="54">
        <v>2343</v>
      </c>
      <c r="C144" s="54" t="s">
        <v>140</v>
      </c>
      <c r="D144" s="56">
        <v>39302</v>
      </c>
      <c r="E144" s="59" t="s">
        <v>517</v>
      </c>
      <c r="F144" s="59">
        <v>2035</v>
      </c>
      <c r="G144" s="57">
        <v>4656.5600000000004</v>
      </c>
      <c r="H144" s="57">
        <v>3051.41</v>
      </c>
      <c r="I144" s="57" t="s">
        <v>519</v>
      </c>
      <c r="J144" s="57">
        <v>0</v>
      </c>
      <c r="K144" s="57">
        <v>0</v>
      </c>
      <c r="L144" s="57">
        <v>0</v>
      </c>
      <c r="M144" s="57">
        <v>0</v>
      </c>
      <c r="N144" s="57">
        <v>0</v>
      </c>
      <c r="O144" s="57">
        <v>0</v>
      </c>
      <c r="P144" s="57">
        <v>0</v>
      </c>
      <c r="Q144" s="57">
        <v>0</v>
      </c>
      <c r="R144" s="57">
        <v>0</v>
      </c>
      <c r="S144" s="57">
        <v>7707.97</v>
      </c>
      <c r="T144" s="57">
        <v>0</v>
      </c>
    </row>
    <row r="145" spans="1:20" s="24" customFormat="1">
      <c r="A145" s="54">
        <v>1</v>
      </c>
      <c r="B145" s="54">
        <v>2344</v>
      </c>
      <c r="C145" s="54" t="s">
        <v>141</v>
      </c>
      <c r="D145" s="56">
        <v>39302</v>
      </c>
      <c r="E145" s="59" t="s">
        <v>517</v>
      </c>
      <c r="F145" s="59">
        <v>2036</v>
      </c>
      <c r="G145" s="57">
        <v>4656.5600000000004</v>
      </c>
      <c r="H145" s="57">
        <v>0</v>
      </c>
      <c r="I145" s="57" t="s">
        <v>519</v>
      </c>
      <c r="J145" s="57">
        <v>5739.47</v>
      </c>
      <c r="K145" s="57">
        <v>0</v>
      </c>
      <c r="L145" s="57">
        <v>0</v>
      </c>
      <c r="M145" s="57">
        <v>0</v>
      </c>
      <c r="N145" s="57">
        <v>0</v>
      </c>
      <c r="O145" s="57">
        <v>0</v>
      </c>
      <c r="P145" s="57">
        <v>0</v>
      </c>
      <c r="Q145" s="57">
        <v>0</v>
      </c>
      <c r="R145" s="57">
        <v>0</v>
      </c>
      <c r="S145" s="57">
        <v>4656.5600000000004</v>
      </c>
      <c r="T145" s="57">
        <v>5739.47</v>
      </c>
    </row>
    <row r="146" spans="1:20" s="24" customFormat="1">
      <c r="A146" s="54">
        <v>1</v>
      </c>
      <c r="B146" s="54">
        <v>2351</v>
      </c>
      <c r="C146" s="54" t="s">
        <v>142</v>
      </c>
      <c r="D146" s="56">
        <v>39310</v>
      </c>
      <c r="E146" s="59" t="s">
        <v>517</v>
      </c>
      <c r="F146" s="59">
        <v>2003</v>
      </c>
      <c r="G146" s="57">
        <v>1333.73</v>
      </c>
      <c r="H146" s="57">
        <v>0</v>
      </c>
      <c r="I146" s="57" t="s">
        <v>519</v>
      </c>
      <c r="J146" s="57">
        <v>0</v>
      </c>
      <c r="K146" s="57">
        <v>0</v>
      </c>
      <c r="L146" s="57">
        <v>0</v>
      </c>
      <c r="M146" s="57">
        <v>0</v>
      </c>
      <c r="N146" s="57">
        <v>0</v>
      </c>
      <c r="O146" s="57">
        <v>0</v>
      </c>
      <c r="P146" s="57">
        <v>0</v>
      </c>
      <c r="Q146" s="57">
        <v>0</v>
      </c>
      <c r="R146" s="57">
        <v>0</v>
      </c>
      <c r="S146" s="57">
        <v>1333.73</v>
      </c>
      <c r="T146" s="57">
        <v>0</v>
      </c>
    </row>
    <row r="147" spans="1:20" s="24" customFormat="1">
      <c r="A147" s="54">
        <v>1</v>
      </c>
      <c r="B147" s="54">
        <v>2363</v>
      </c>
      <c r="C147" s="54" t="s">
        <v>143</v>
      </c>
      <c r="D147" s="56">
        <v>39310</v>
      </c>
      <c r="E147" s="59" t="s">
        <v>517</v>
      </c>
      <c r="F147" s="59">
        <v>2043</v>
      </c>
      <c r="G147" s="57">
        <v>1470.45</v>
      </c>
      <c r="H147" s="57">
        <v>0</v>
      </c>
      <c r="I147" s="57" t="s">
        <v>519</v>
      </c>
      <c r="J147" s="57">
        <v>0</v>
      </c>
      <c r="K147" s="57">
        <v>0</v>
      </c>
      <c r="L147" s="57">
        <v>0</v>
      </c>
      <c r="M147" s="57">
        <v>0</v>
      </c>
      <c r="N147" s="57">
        <v>0</v>
      </c>
      <c r="O147" s="57">
        <v>0</v>
      </c>
      <c r="P147" s="57">
        <v>0</v>
      </c>
      <c r="Q147" s="57">
        <v>0</v>
      </c>
      <c r="R147" s="57">
        <v>0</v>
      </c>
      <c r="S147" s="57">
        <v>1470.45</v>
      </c>
      <c r="T147" s="57">
        <v>0</v>
      </c>
    </row>
    <row r="148" spans="1:20" s="24" customFormat="1">
      <c r="A148" s="54">
        <v>1</v>
      </c>
      <c r="B148" s="54">
        <v>2367</v>
      </c>
      <c r="C148" s="54" t="s">
        <v>144</v>
      </c>
      <c r="D148" s="56">
        <v>39310</v>
      </c>
      <c r="E148" s="59" t="s">
        <v>517</v>
      </c>
      <c r="F148" s="59">
        <v>2018</v>
      </c>
      <c r="G148" s="57">
        <v>1537.47</v>
      </c>
      <c r="H148" s="57">
        <v>0</v>
      </c>
      <c r="I148" s="57" t="s">
        <v>519</v>
      </c>
      <c r="J148" s="57">
        <v>0</v>
      </c>
      <c r="K148" s="57">
        <v>0</v>
      </c>
      <c r="L148" s="57">
        <v>0</v>
      </c>
      <c r="M148" s="57">
        <v>0</v>
      </c>
      <c r="N148" s="57">
        <v>0</v>
      </c>
      <c r="O148" s="57">
        <v>0</v>
      </c>
      <c r="P148" s="57">
        <v>0</v>
      </c>
      <c r="Q148" s="57">
        <v>0</v>
      </c>
      <c r="R148" s="57">
        <v>0</v>
      </c>
      <c r="S148" s="57">
        <v>1537.47</v>
      </c>
      <c r="T148" s="57">
        <v>0</v>
      </c>
    </row>
    <row r="149" spans="1:20" s="24" customFormat="1">
      <c r="A149" s="54">
        <v>1</v>
      </c>
      <c r="B149" s="54">
        <v>2371</v>
      </c>
      <c r="C149" s="54" t="s">
        <v>145</v>
      </c>
      <c r="D149" s="56">
        <v>39310</v>
      </c>
      <c r="E149" s="59" t="s">
        <v>517</v>
      </c>
      <c r="F149" s="59">
        <v>2019</v>
      </c>
      <c r="G149" s="57">
        <v>1962.27</v>
      </c>
      <c r="H149" s="57">
        <v>0</v>
      </c>
      <c r="I149" s="57" t="s">
        <v>519</v>
      </c>
      <c r="J149" s="57">
        <v>0</v>
      </c>
      <c r="K149" s="57">
        <v>0</v>
      </c>
      <c r="L149" s="57">
        <v>0</v>
      </c>
      <c r="M149" s="57">
        <v>0</v>
      </c>
      <c r="N149" s="57">
        <v>0</v>
      </c>
      <c r="O149" s="57">
        <v>0</v>
      </c>
      <c r="P149" s="57">
        <v>0</v>
      </c>
      <c r="Q149" s="57">
        <v>0</v>
      </c>
      <c r="R149" s="57">
        <v>0</v>
      </c>
      <c r="S149" s="57">
        <v>1962.27</v>
      </c>
      <c r="T149" s="57">
        <v>0</v>
      </c>
    </row>
    <row r="150" spans="1:20" s="24" customFormat="1">
      <c r="A150" s="54">
        <v>1</v>
      </c>
      <c r="B150" s="54">
        <v>2382</v>
      </c>
      <c r="C150" s="54" t="s">
        <v>146</v>
      </c>
      <c r="D150" s="56">
        <v>39342</v>
      </c>
      <c r="E150" s="59" t="s">
        <v>517</v>
      </c>
      <c r="F150" s="59">
        <v>2035</v>
      </c>
      <c r="G150" s="57">
        <v>4656.5600000000004</v>
      </c>
      <c r="H150" s="57">
        <v>0</v>
      </c>
      <c r="I150" s="57" t="s">
        <v>519</v>
      </c>
      <c r="J150" s="57">
        <v>5739.47</v>
      </c>
      <c r="K150" s="57">
        <v>0</v>
      </c>
      <c r="L150" s="57">
        <v>0</v>
      </c>
      <c r="M150" s="57">
        <v>0</v>
      </c>
      <c r="N150" s="57">
        <v>0</v>
      </c>
      <c r="O150" s="57">
        <v>0</v>
      </c>
      <c r="P150" s="57">
        <v>0</v>
      </c>
      <c r="Q150" s="57">
        <v>0</v>
      </c>
      <c r="R150" s="57">
        <v>0</v>
      </c>
      <c r="S150" s="57">
        <v>4656.5600000000004</v>
      </c>
      <c r="T150" s="57">
        <v>5739.47</v>
      </c>
    </row>
    <row r="151" spans="1:20" s="24" customFormat="1">
      <c r="A151" s="54">
        <v>1</v>
      </c>
      <c r="B151" s="54">
        <v>2384</v>
      </c>
      <c r="C151" s="54" t="s">
        <v>147</v>
      </c>
      <c r="D151" s="56">
        <v>39342</v>
      </c>
      <c r="E151" s="59" t="s">
        <v>517</v>
      </c>
      <c r="F151" s="59">
        <v>2018</v>
      </c>
      <c r="G151" s="57">
        <v>1537.47</v>
      </c>
      <c r="H151" s="57">
        <v>0</v>
      </c>
      <c r="I151" s="57" t="s">
        <v>519</v>
      </c>
      <c r="J151" s="57">
        <v>0</v>
      </c>
      <c r="K151" s="57">
        <v>0</v>
      </c>
      <c r="L151" s="57">
        <v>0</v>
      </c>
      <c r="M151" s="57">
        <v>0</v>
      </c>
      <c r="N151" s="57">
        <v>0</v>
      </c>
      <c r="O151" s="57">
        <v>0</v>
      </c>
      <c r="P151" s="57">
        <v>0</v>
      </c>
      <c r="Q151" s="57">
        <v>0</v>
      </c>
      <c r="R151" s="57">
        <v>0</v>
      </c>
      <c r="S151" s="57">
        <v>1537.47</v>
      </c>
      <c r="T151" s="57">
        <v>0</v>
      </c>
    </row>
    <row r="152" spans="1:20" s="24" customFormat="1">
      <c r="A152" s="54">
        <v>1</v>
      </c>
      <c r="B152" s="54">
        <v>2392</v>
      </c>
      <c r="C152" s="54" t="s">
        <v>148</v>
      </c>
      <c r="D152" s="56">
        <v>39342</v>
      </c>
      <c r="E152" s="59" t="s">
        <v>517</v>
      </c>
      <c r="F152" s="59">
        <v>2021</v>
      </c>
      <c r="G152" s="57">
        <v>1537.47</v>
      </c>
      <c r="H152" s="57">
        <v>0</v>
      </c>
      <c r="I152" s="57" t="s">
        <v>519</v>
      </c>
      <c r="J152" s="57">
        <v>1993.92</v>
      </c>
      <c r="K152" s="57">
        <v>0</v>
      </c>
      <c r="L152" s="57">
        <v>0</v>
      </c>
      <c r="M152" s="57">
        <v>0</v>
      </c>
      <c r="N152" s="57">
        <v>0</v>
      </c>
      <c r="O152" s="57">
        <v>0</v>
      </c>
      <c r="P152" s="57">
        <v>0</v>
      </c>
      <c r="Q152" s="57">
        <v>0</v>
      </c>
      <c r="R152" s="57">
        <v>0</v>
      </c>
      <c r="S152" s="57">
        <v>1537.47</v>
      </c>
      <c r="T152" s="57">
        <v>1993.92</v>
      </c>
    </row>
    <row r="153" spans="1:20" s="24" customFormat="1">
      <c r="A153" s="54">
        <v>1</v>
      </c>
      <c r="B153" s="54">
        <v>2403</v>
      </c>
      <c r="C153" s="54" t="s">
        <v>149</v>
      </c>
      <c r="D153" s="56">
        <v>39349</v>
      </c>
      <c r="E153" s="59" t="s">
        <v>517</v>
      </c>
      <c r="F153" s="59">
        <v>2003</v>
      </c>
      <c r="G153" s="57">
        <v>1543.95</v>
      </c>
      <c r="H153" s="57">
        <v>0</v>
      </c>
      <c r="I153" s="57" t="s">
        <v>519</v>
      </c>
      <c r="J153" s="57">
        <v>0</v>
      </c>
      <c r="K153" s="57">
        <v>0</v>
      </c>
      <c r="L153" s="57">
        <v>0</v>
      </c>
      <c r="M153" s="57">
        <v>0</v>
      </c>
      <c r="N153" s="57">
        <v>0</v>
      </c>
      <c r="O153" s="57">
        <v>0</v>
      </c>
      <c r="P153" s="57">
        <v>0</v>
      </c>
      <c r="Q153" s="57">
        <v>0</v>
      </c>
      <c r="R153" s="57">
        <v>0</v>
      </c>
      <c r="S153" s="57">
        <v>1543.95</v>
      </c>
      <c r="T153" s="57">
        <v>0</v>
      </c>
    </row>
    <row r="154" spans="1:20" s="24" customFormat="1">
      <c r="A154" s="54">
        <v>1</v>
      </c>
      <c r="B154" s="54">
        <v>2406</v>
      </c>
      <c r="C154" s="54" t="s">
        <v>150</v>
      </c>
      <c r="D154" s="56">
        <v>39349</v>
      </c>
      <c r="E154" s="59" t="s">
        <v>517</v>
      </c>
      <c r="F154" s="59">
        <v>2003</v>
      </c>
      <c r="G154" s="57">
        <v>1209.72</v>
      </c>
      <c r="H154" s="57">
        <v>0</v>
      </c>
      <c r="I154" s="57" t="s">
        <v>519</v>
      </c>
      <c r="J154" s="57">
        <v>0</v>
      </c>
      <c r="K154" s="57">
        <v>0</v>
      </c>
      <c r="L154" s="57">
        <v>0</v>
      </c>
      <c r="M154" s="57">
        <v>0</v>
      </c>
      <c r="N154" s="57">
        <v>0</v>
      </c>
      <c r="O154" s="57">
        <v>0</v>
      </c>
      <c r="P154" s="57">
        <v>0</v>
      </c>
      <c r="Q154" s="57">
        <v>0</v>
      </c>
      <c r="R154" s="57">
        <v>0</v>
      </c>
      <c r="S154" s="57">
        <v>1209.72</v>
      </c>
      <c r="T154" s="57">
        <v>0</v>
      </c>
    </row>
    <row r="155" spans="1:20" s="24" customFormat="1">
      <c r="A155" s="54">
        <v>1</v>
      </c>
      <c r="B155" s="54">
        <v>2414</v>
      </c>
      <c r="C155" s="54" t="s">
        <v>151</v>
      </c>
      <c r="D155" s="56">
        <v>39349</v>
      </c>
      <c r="E155" s="59" t="s">
        <v>517</v>
      </c>
      <c r="F155" s="59">
        <v>2003</v>
      </c>
      <c r="G155" s="57">
        <v>1097.25</v>
      </c>
      <c r="H155" s="57">
        <v>0</v>
      </c>
      <c r="I155" s="57" t="s">
        <v>519</v>
      </c>
      <c r="J155" s="57">
        <v>0</v>
      </c>
      <c r="K155" s="57">
        <v>0</v>
      </c>
      <c r="L155" s="57">
        <v>0</v>
      </c>
      <c r="M155" s="57">
        <v>0</v>
      </c>
      <c r="N155" s="57">
        <v>0</v>
      </c>
      <c r="O155" s="57">
        <v>0</v>
      </c>
      <c r="P155" s="57">
        <v>0</v>
      </c>
      <c r="Q155" s="57">
        <v>0</v>
      </c>
      <c r="R155" s="57">
        <v>0</v>
      </c>
      <c r="S155" s="57">
        <v>1097.25</v>
      </c>
      <c r="T155" s="57">
        <v>0</v>
      </c>
    </row>
    <row r="156" spans="1:20" s="24" customFormat="1">
      <c r="A156" s="54">
        <v>1</v>
      </c>
      <c r="B156" s="54">
        <v>2415</v>
      </c>
      <c r="C156" s="54" t="s">
        <v>152</v>
      </c>
      <c r="D156" s="56">
        <v>39349</v>
      </c>
      <c r="E156" s="59" t="s">
        <v>517</v>
      </c>
      <c r="F156" s="59">
        <v>2035</v>
      </c>
      <c r="G156" s="57">
        <v>4656.5600000000004</v>
      </c>
      <c r="H156" s="57">
        <v>0</v>
      </c>
      <c r="I156" s="57" t="s">
        <v>519</v>
      </c>
      <c r="J156" s="57">
        <v>5739.47</v>
      </c>
      <c r="K156" s="57">
        <v>0</v>
      </c>
      <c r="L156" s="57">
        <v>0</v>
      </c>
      <c r="M156" s="57">
        <v>0</v>
      </c>
      <c r="N156" s="57">
        <v>0</v>
      </c>
      <c r="O156" s="57">
        <v>0</v>
      </c>
      <c r="P156" s="57">
        <v>0</v>
      </c>
      <c r="Q156" s="57">
        <v>0</v>
      </c>
      <c r="R156" s="57">
        <v>0</v>
      </c>
      <c r="S156" s="57">
        <v>4656.5600000000004</v>
      </c>
      <c r="T156" s="57">
        <v>5739.47</v>
      </c>
    </row>
    <row r="157" spans="1:20" s="24" customFormat="1">
      <c r="A157" s="54">
        <v>1</v>
      </c>
      <c r="B157" s="54">
        <v>2417</v>
      </c>
      <c r="C157" s="54" t="s">
        <v>153</v>
      </c>
      <c r="D157" s="56">
        <v>39349</v>
      </c>
      <c r="E157" s="59" t="s">
        <v>517</v>
      </c>
      <c r="F157" s="59">
        <v>2003</v>
      </c>
      <c r="G157" s="57">
        <v>1333.73</v>
      </c>
      <c r="H157" s="57">
        <v>0</v>
      </c>
      <c r="I157" s="57" t="s">
        <v>519</v>
      </c>
      <c r="J157" s="57">
        <v>0</v>
      </c>
      <c r="K157" s="57">
        <v>0</v>
      </c>
      <c r="L157" s="57">
        <v>0</v>
      </c>
      <c r="M157" s="57">
        <v>0</v>
      </c>
      <c r="N157" s="57">
        <v>0</v>
      </c>
      <c r="O157" s="57">
        <v>0</v>
      </c>
      <c r="P157" s="57">
        <v>0</v>
      </c>
      <c r="Q157" s="57">
        <v>0</v>
      </c>
      <c r="R157" s="57">
        <v>0</v>
      </c>
      <c r="S157" s="57">
        <v>1333.73</v>
      </c>
      <c r="T157" s="57">
        <v>0</v>
      </c>
    </row>
    <row r="158" spans="1:20" s="24" customFormat="1">
      <c r="A158" s="54">
        <v>1</v>
      </c>
      <c r="B158" s="54">
        <v>2420</v>
      </c>
      <c r="C158" s="54" t="s">
        <v>154</v>
      </c>
      <c r="D158" s="56">
        <v>39356</v>
      </c>
      <c r="E158" s="59" t="s">
        <v>517</v>
      </c>
      <c r="F158" s="59">
        <v>2035</v>
      </c>
      <c r="G158" s="57">
        <v>4656.5600000000004</v>
      </c>
      <c r="H158" s="57">
        <v>0</v>
      </c>
      <c r="I158" s="57" t="s">
        <v>519</v>
      </c>
      <c r="J158" s="57">
        <v>5739.47</v>
      </c>
      <c r="K158" s="57">
        <v>0</v>
      </c>
      <c r="L158" s="57">
        <v>0</v>
      </c>
      <c r="M158" s="57">
        <v>0</v>
      </c>
      <c r="N158" s="57">
        <v>0</v>
      </c>
      <c r="O158" s="57">
        <v>0</v>
      </c>
      <c r="P158" s="57">
        <v>0</v>
      </c>
      <c r="Q158" s="57">
        <v>0</v>
      </c>
      <c r="R158" s="57">
        <v>0</v>
      </c>
      <c r="S158" s="57">
        <v>4656.5600000000004</v>
      </c>
      <c r="T158" s="57">
        <v>5739.47</v>
      </c>
    </row>
    <row r="159" spans="1:20" s="24" customFormat="1">
      <c r="A159" s="54">
        <v>1</v>
      </c>
      <c r="B159" s="54">
        <v>2421</v>
      </c>
      <c r="C159" s="54" t="s">
        <v>155</v>
      </c>
      <c r="D159" s="56">
        <v>39370</v>
      </c>
      <c r="E159" s="59" t="s">
        <v>517</v>
      </c>
      <c r="F159" s="59">
        <v>2029</v>
      </c>
      <c r="G159" s="57">
        <v>2949.24</v>
      </c>
      <c r="H159" s="57">
        <v>0</v>
      </c>
      <c r="I159" s="57" t="s">
        <v>519</v>
      </c>
      <c r="J159" s="57">
        <v>1993.92</v>
      </c>
      <c r="K159" s="57">
        <v>0</v>
      </c>
      <c r="L159" s="57">
        <v>0</v>
      </c>
      <c r="M159" s="57">
        <v>0</v>
      </c>
      <c r="N159" s="57">
        <v>0</v>
      </c>
      <c r="O159" s="57">
        <v>0</v>
      </c>
      <c r="P159" s="57">
        <v>0</v>
      </c>
      <c r="Q159" s="57">
        <v>0</v>
      </c>
      <c r="R159" s="57">
        <v>0</v>
      </c>
      <c r="S159" s="57">
        <v>2949.24</v>
      </c>
      <c r="T159" s="57">
        <v>1993.92</v>
      </c>
    </row>
    <row r="160" spans="1:20" s="24" customFormat="1">
      <c r="A160" s="54">
        <v>1</v>
      </c>
      <c r="B160" s="54">
        <v>2437</v>
      </c>
      <c r="C160" s="54" t="s">
        <v>156</v>
      </c>
      <c r="D160" s="56">
        <v>39371</v>
      </c>
      <c r="E160" s="59" t="s">
        <v>517</v>
      </c>
      <c r="F160" s="59">
        <v>2018</v>
      </c>
      <c r="G160" s="57">
        <v>1537.47</v>
      </c>
      <c r="H160" s="57">
        <v>0</v>
      </c>
      <c r="I160" s="57" t="s">
        <v>519</v>
      </c>
      <c r="J160" s="57">
        <v>0</v>
      </c>
      <c r="K160" s="57">
        <v>0</v>
      </c>
      <c r="L160" s="57">
        <v>0</v>
      </c>
      <c r="M160" s="57">
        <v>0</v>
      </c>
      <c r="N160" s="57">
        <v>0</v>
      </c>
      <c r="O160" s="57">
        <v>0</v>
      </c>
      <c r="P160" s="57">
        <v>0</v>
      </c>
      <c r="Q160" s="57">
        <v>0</v>
      </c>
      <c r="R160" s="57">
        <v>0</v>
      </c>
      <c r="S160" s="57">
        <v>1537.47</v>
      </c>
      <c r="T160" s="57">
        <v>0</v>
      </c>
    </row>
    <row r="161" spans="1:20" s="24" customFormat="1">
      <c r="A161" s="54">
        <v>1</v>
      </c>
      <c r="B161" s="54">
        <v>2440</v>
      </c>
      <c r="C161" s="54" t="s">
        <v>157</v>
      </c>
      <c r="D161" s="56">
        <v>39371</v>
      </c>
      <c r="E161" s="59" t="s">
        <v>517</v>
      </c>
      <c r="F161" s="59">
        <v>2003</v>
      </c>
      <c r="G161" s="57">
        <v>1333.73</v>
      </c>
      <c r="H161" s="57">
        <v>0</v>
      </c>
      <c r="I161" s="57" t="s">
        <v>519</v>
      </c>
      <c r="J161" s="57">
        <v>1107.73</v>
      </c>
      <c r="K161" s="57">
        <v>0</v>
      </c>
      <c r="L161" s="57">
        <v>0</v>
      </c>
      <c r="M161" s="57">
        <v>0</v>
      </c>
      <c r="N161" s="57">
        <v>0</v>
      </c>
      <c r="O161" s="57">
        <v>0</v>
      </c>
      <c r="P161" s="57">
        <v>0</v>
      </c>
      <c r="Q161" s="57">
        <v>0</v>
      </c>
      <c r="R161" s="57">
        <v>0</v>
      </c>
      <c r="S161" s="57">
        <v>1333.73</v>
      </c>
      <c r="T161" s="57">
        <v>1107.73</v>
      </c>
    </row>
    <row r="162" spans="1:20" s="24" customFormat="1">
      <c r="A162" s="54">
        <v>1</v>
      </c>
      <c r="B162" s="54">
        <v>2441</v>
      </c>
      <c r="C162" s="54" t="s">
        <v>158</v>
      </c>
      <c r="D162" s="56">
        <v>39371</v>
      </c>
      <c r="E162" s="59" t="s">
        <v>517</v>
      </c>
      <c r="F162" s="59">
        <v>2043</v>
      </c>
      <c r="G162" s="57">
        <v>1470.45</v>
      </c>
      <c r="H162" s="57">
        <v>0</v>
      </c>
      <c r="I162" s="57" t="s">
        <v>519</v>
      </c>
      <c r="J162" s="57">
        <v>0</v>
      </c>
      <c r="K162" s="57">
        <v>0</v>
      </c>
      <c r="L162" s="57">
        <v>0</v>
      </c>
      <c r="M162" s="57">
        <v>0</v>
      </c>
      <c r="N162" s="57">
        <v>0</v>
      </c>
      <c r="O162" s="57">
        <v>0</v>
      </c>
      <c r="P162" s="57">
        <v>0</v>
      </c>
      <c r="Q162" s="57">
        <v>0</v>
      </c>
      <c r="R162" s="57">
        <v>0</v>
      </c>
      <c r="S162" s="57">
        <v>1470.45</v>
      </c>
      <c r="T162" s="57">
        <v>0</v>
      </c>
    </row>
    <row r="163" spans="1:20" s="24" customFormat="1">
      <c r="A163" s="54">
        <v>1</v>
      </c>
      <c r="B163" s="54">
        <v>2443</v>
      </c>
      <c r="C163" s="54" t="s">
        <v>159</v>
      </c>
      <c r="D163" s="56">
        <v>39371</v>
      </c>
      <c r="E163" s="59" t="s">
        <v>517</v>
      </c>
      <c r="F163" s="59">
        <v>2003</v>
      </c>
      <c r="G163" s="57">
        <v>1333.73</v>
      </c>
      <c r="H163" s="57">
        <v>0</v>
      </c>
      <c r="I163" s="57" t="s">
        <v>519</v>
      </c>
      <c r="J163" s="57">
        <v>0</v>
      </c>
      <c r="K163" s="57">
        <v>0</v>
      </c>
      <c r="L163" s="57">
        <v>0</v>
      </c>
      <c r="M163" s="57">
        <v>0</v>
      </c>
      <c r="N163" s="57">
        <v>0</v>
      </c>
      <c r="O163" s="57">
        <v>0</v>
      </c>
      <c r="P163" s="57">
        <v>0</v>
      </c>
      <c r="Q163" s="57">
        <v>0</v>
      </c>
      <c r="R163" s="57">
        <v>0</v>
      </c>
      <c r="S163" s="57">
        <v>1333.73</v>
      </c>
      <c r="T163" s="57">
        <v>0</v>
      </c>
    </row>
    <row r="164" spans="1:20" s="24" customFormat="1">
      <c r="A164" s="54">
        <v>1</v>
      </c>
      <c r="B164" s="54">
        <v>2448</v>
      </c>
      <c r="C164" s="54" t="s">
        <v>160</v>
      </c>
      <c r="D164" s="56">
        <v>39371</v>
      </c>
      <c r="E164" s="59" t="s">
        <v>517</v>
      </c>
      <c r="F164" s="59">
        <v>2003</v>
      </c>
      <c r="G164" s="57">
        <v>1333.73</v>
      </c>
      <c r="H164" s="57">
        <v>0</v>
      </c>
      <c r="I164" s="57" t="s">
        <v>519</v>
      </c>
      <c r="J164" s="57">
        <v>1107.73</v>
      </c>
      <c r="K164" s="57">
        <v>0</v>
      </c>
      <c r="L164" s="57">
        <v>0</v>
      </c>
      <c r="M164" s="57">
        <v>0</v>
      </c>
      <c r="N164" s="57">
        <v>0</v>
      </c>
      <c r="O164" s="57">
        <v>0</v>
      </c>
      <c r="P164" s="57">
        <v>0</v>
      </c>
      <c r="Q164" s="57">
        <v>0</v>
      </c>
      <c r="R164" s="57">
        <v>0</v>
      </c>
      <c r="S164" s="57">
        <v>1333.73</v>
      </c>
      <c r="T164" s="57">
        <v>1107.73</v>
      </c>
    </row>
    <row r="165" spans="1:20" s="24" customFormat="1">
      <c r="A165" s="54">
        <v>1</v>
      </c>
      <c r="B165" s="54">
        <v>2451</v>
      </c>
      <c r="C165" s="54" t="s">
        <v>161</v>
      </c>
      <c r="D165" s="56">
        <v>39371</v>
      </c>
      <c r="E165" s="59" t="s">
        <v>517</v>
      </c>
      <c r="F165" s="59">
        <v>2003</v>
      </c>
      <c r="G165" s="57">
        <v>1333.73</v>
      </c>
      <c r="H165" s="57">
        <v>0</v>
      </c>
      <c r="I165" s="57" t="s">
        <v>519</v>
      </c>
      <c r="J165" s="57">
        <v>0</v>
      </c>
      <c r="K165" s="57">
        <v>0</v>
      </c>
      <c r="L165" s="57">
        <v>0</v>
      </c>
      <c r="M165" s="57">
        <v>0</v>
      </c>
      <c r="N165" s="57">
        <v>0</v>
      </c>
      <c r="O165" s="57">
        <v>0</v>
      </c>
      <c r="P165" s="57">
        <v>0</v>
      </c>
      <c r="Q165" s="57">
        <v>0</v>
      </c>
      <c r="R165" s="57">
        <v>0</v>
      </c>
      <c r="S165" s="57">
        <v>1333.73</v>
      </c>
      <c r="T165" s="57">
        <v>0</v>
      </c>
    </row>
    <row r="166" spans="1:20" s="24" customFormat="1">
      <c r="A166" s="54">
        <v>1</v>
      </c>
      <c r="B166" s="54">
        <v>2460</v>
      </c>
      <c r="C166" s="54" t="s">
        <v>162</v>
      </c>
      <c r="D166" s="56">
        <v>39371</v>
      </c>
      <c r="E166" s="59" t="s">
        <v>517</v>
      </c>
      <c r="F166" s="59">
        <v>2003</v>
      </c>
      <c r="G166" s="57">
        <v>1333.73</v>
      </c>
      <c r="H166" s="57">
        <v>0</v>
      </c>
      <c r="I166" s="57" t="s">
        <v>519</v>
      </c>
      <c r="J166" s="57">
        <v>0</v>
      </c>
      <c r="K166" s="57">
        <v>0</v>
      </c>
      <c r="L166" s="57">
        <v>0</v>
      </c>
      <c r="M166" s="57">
        <v>0</v>
      </c>
      <c r="N166" s="57">
        <v>0</v>
      </c>
      <c r="O166" s="57">
        <v>0</v>
      </c>
      <c r="P166" s="57">
        <v>0</v>
      </c>
      <c r="Q166" s="57">
        <v>0</v>
      </c>
      <c r="R166" s="57">
        <v>0</v>
      </c>
      <c r="S166" s="57">
        <v>1333.73</v>
      </c>
      <c r="T166" s="57">
        <v>0</v>
      </c>
    </row>
    <row r="167" spans="1:20" s="24" customFormat="1">
      <c r="A167" s="54">
        <v>1</v>
      </c>
      <c r="B167" s="54">
        <v>2468</v>
      </c>
      <c r="C167" s="54" t="s">
        <v>163</v>
      </c>
      <c r="D167" s="56">
        <v>39485</v>
      </c>
      <c r="E167" s="59" t="s">
        <v>517</v>
      </c>
      <c r="F167" s="59">
        <v>2009</v>
      </c>
      <c r="G167" s="57">
        <v>1614.36</v>
      </c>
      <c r="H167" s="57">
        <v>0</v>
      </c>
      <c r="I167" s="57" t="s">
        <v>519</v>
      </c>
      <c r="J167" s="57">
        <v>1993.92</v>
      </c>
      <c r="K167" s="57">
        <v>0</v>
      </c>
      <c r="L167" s="57">
        <v>0</v>
      </c>
      <c r="M167" s="57">
        <v>0</v>
      </c>
      <c r="N167" s="57">
        <v>3000</v>
      </c>
      <c r="O167" s="57">
        <v>0</v>
      </c>
      <c r="P167" s="57">
        <v>0</v>
      </c>
      <c r="Q167" s="57">
        <v>0</v>
      </c>
      <c r="R167" s="57">
        <v>0</v>
      </c>
      <c r="S167" s="57">
        <v>1614.36</v>
      </c>
      <c r="T167" s="57">
        <v>4993.92</v>
      </c>
    </row>
    <row r="168" spans="1:20" s="24" customFormat="1">
      <c r="A168" s="54">
        <v>1</v>
      </c>
      <c r="B168" s="54">
        <v>2474</v>
      </c>
      <c r="C168" s="54" t="s">
        <v>164</v>
      </c>
      <c r="D168" s="56">
        <v>39491</v>
      </c>
      <c r="E168" s="59" t="s">
        <v>517</v>
      </c>
      <c r="F168" s="59">
        <v>2035</v>
      </c>
      <c r="G168" s="57">
        <v>4656.5600000000004</v>
      </c>
      <c r="H168" s="57">
        <v>0</v>
      </c>
      <c r="I168" s="57" t="s">
        <v>519</v>
      </c>
      <c r="J168" s="57">
        <v>6245.89</v>
      </c>
      <c r="K168" s="57">
        <v>0</v>
      </c>
      <c r="L168" s="57">
        <v>0</v>
      </c>
      <c r="M168" s="57">
        <v>0</v>
      </c>
      <c r="N168" s="57">
        <v>0</v>
      </c>
      <c r="O168" s="57">
        <v>0</v>
      </c>
      <c r="P168" s="57">
        <v>0</v>
      </c>
      <c r="Q168" s="57">
        <v>0</v>
      </c>
      <c r="R168" s="57">
        <v>0</v>
      </c>
      <c r="S168" s="57">
        <v>4656.5600000000004</v>
      </c>
      <c r="T168" s="57">
        <v>6245.89</v>
      </c>
    </row>
    <row r="169" spans="1:20" s="24" customFormat="1">
      <c r="A169" s="54">
        <v>50</v>
      </c>
      <c r="B169" s="54">
        <v>2478</v>
      </c>
      <c r="C169" s="54" t="s">
        <v>481</v>
      </c>
      <c r="D169" s="56">
        <v>39524</v>
      </c>
      <c r="E169" s="59" t="s">
        <v>517</v>
      </c>
      <c r="F169" s="59">
        <v>2037</v>
      </c>
      <c r="G169" s="57">
        <v>4149.8900000000003</v>
      </c>
      <c r="H169" s="57">
        <v>0</v>
      </c>
      <c r="I169" s="57" t="s">
        <v>519</v>
      </c>
      <c r="J169" s="57">
        <v>0</v>
      </c>
      <c r="K169" s="57">
        <v>0</v>
      </c>
      <c r="L169" s="57">
        <v>0</v>
      </c>
      <c r="M169" s="57">
        <v>0</v>
      </c>
      <c r="N169" s="57">
        <v>0</v>
      </c>
      <c r="O169" s="57">
        <v>0</v>
      </c>
      <c r="P169" s="57">
        <v>0</v>
      </c>
      <c r="Q169" s="57">
        <v>0</v>
      </c>
      <c r="R169" s="57">
        <v>0</v>
      </c>
      <c r="S169" s="57">
        <v>4149.8900000000003</v>
      </c>
      <c r="T169" s="57">
        <v>0</v>
      </c>
    </row>
    <row r="170" spans="1:20" s="24" customFormat="1">
      <c r="A170" s="54">
        <v>20</v>
      </c>
      <c r="B170" s="54">
        <v>2481</v>
      </c>
      <c r="C170" s="54" t="s">
        <v>453</v>
      </c>
      <c r="D170" s="56">
        <v>39524</v>
      </c>
      <c r="E170" s="59" t="s">
        <v>517</v>
      </c>
      <c r="F170" s="59">
        <v>2037</v>
      </c>
      <c r="G170" s="57">
        <v>4149.8900000000003</v>
      </c>
      <c r="H170" s="57">
        <v>0</v>
      </c>
      <c r="I170" s="57" t="s">
        <v>519</v>
      </c>
      <c r="J170" s="57">
        <v>0</v>
      </c>
      <c r="K170" s="57">
        <v>0</v>
      </c>
      <c r="L170" s="57">
        <v>0</v>
      </c>
      <c r="M170" s="57">
        <v>0</v>
      </c>
      <c r="N170" s="57">
        <v>0</v>
      </c>
      <c r="O170" s="57">
        <v>0</v>
      </c>
      <c r="P170" s="57">
        <v>0</v>
      </c>
      <c r="Q170" s="57">
        <v>0</v>
      </c>
      <c r="R170" s="57">
        <v>0</v>
      </c>
      <c r="S170" s="57">
        <v>4149.8900000000003</v>
      </c>
      <c r="T170" s="57">
        <v>0</v>
      </c>
    </row>
    <row r="171" spans="1:20" s="24" customFormat="1">
      <c r="A171" s="54">
        <v>39</v>
      </c>
      <c r="B171" s="54">
        <v>2484</v>
      </c>
      <c r="C171" s="54" t="s">
        <v>474</v>
      </c>
      <c r="D171" s="56">
        <v>39524</v>
      </c>
      <c r="E171" s="59" t="s">
        <v>517</v>
      </c>
      <c r="F171" s="59">
        <v>2037</v>
      </c>
      <c r="G171" s="57">
        <v>4357.38</v>
      </c>
      <c r="H171" s="57">
        <v>0</v>
      </c>
      <c r="I171" s="57" t="s">
        <v>519</v>
      </c>
      <c r="J171" s="57">
        <v>0</v>
      </c>
      <c r="K171" s="57">
        <v>0</v>
      </c>
      <c r="L171" s="57">
        <v>0</v>
      </c>
      <c r="M171" s="57">
        <v>0</v>
      </c>
      <c r="N171" s="57">
        <v>0</v>
      </c>
      <c r="O171" s="57">
        <v>0</v>
      </c>
      <c r="P171" s="57">
        <v>0</v>
      </c>
      <c r="Q171" s="57">
        <v>0</v>
      </c>
      <c r="R171" s="57">
        <v>0</v>
      </c>
      <c r="S171" s="57">
        <v>4357.38</v>
      </c>
      <c r="T171" s="57">
        <v>0</v>
      </c>
    </row>
    <row r="172" spans="1:20" s="24" customFormat="1">
      <c r="A172" s="54">
        <v>1</v>
      </c>
      <c r="B172" s="54">
        <v>2490</v>
      </c>
      <c r="C172" s="54" t="s">
        <v>165</v>
      </c>
      <c r="D172" s="56">
        <v>39524</v>
      </c>
      <c r="E172" s="59" t="s">
        <v>517</v>
      </c>
      <c r="F172" s="59">
        <v>2009</v>
      </c>
      <c r="G172" s="57">
        <v>1614.36</v>
      </c>
      <c r="H172" s="57">
        <v>0</v>
      </c>
      <c r="I172" s="57" t="s">
        <v>519</v>
      </c>
      <c r="J172" s="57">
        <v>708.95</v>
      </c>
      <c r="K172" s="57">
        <v>0</v>
      </c>
      <c r="L172" s="57">
        <v>0</v>
      </c>
      <c r="M172" s="57">
        <v>0</v>
      </c>
      <c r="N172" s="57">
        <v>0</v>
      </c>
      <c r="O172" s="57">
        <v>0</v>
      </c>
      <c r="P172" s="57">
        <v>0</v>
      </c>
      <c r="Q172" s="57">
        <v>0</v>
      </c>
      <c r="R172" s="57">
        <v>0</v>
      </c>
      <c r="S172" s="57">
        <v>1614.36</v>
      </c>
      <c r="T172" s="57">
        <v>708.95</v>
      </c>
    </row>
    <row r="173" spans="1:20" s="24" customFormat="1">
      <c r="A173" s="54">
        <v>1</v>
      </c>
      <c r="B173" s="54">
        <v>2493</v>
      </c>
      <c r="C173" s="54" t="s">
        <v>166</v>
      </c>
      <c r="D173" s="56">
        <v>39539</v>
      </c>
      <c r="E173" s="59" t="s">
        <v>517</v>
      </c>
      <c r="F173" s="59">
        <v>2009</v>
      </c>
      <c r="G173" s="57">
        <v>1614.36</v>
      </c>
      <c r="H173" s="57">
        <v>0</v>
      </c>
      <c r="I173" s="57" t="s">
        <v>519</v>
      </c>
      <c r="J173" s="57">
        <v>1993.92</v>
      </c>
      <c r="K173" s="57">
        <v>0</v>
      </c>
      <c r="L173" s="57">
        <v>0</v>
      </c>
      <c r="M173" s="57">
        <v>0</v>
      </c>
      <c r="N173" s="57">
        <v>0</v>
      </c>
      <c r="O173" s="57">
        <v>0</v>
      </c>
      <c r="P173" s="57">
        <v>0</v>
      </c>
      <c r="Q173" s="57">
        <v>0</v>
      </c>
      <c r="R173" s="57">
        <v>0</v>
      </c>
      <c r="S173" s="57">
        <v>1614.36</v>
      </c>
      <c r="T173" s="57">
        <v>1993.92</v>
      </c>
    </row>
    <row r="174" spans="1:20" s="24" customFormat="1">
      <c r="A174" s="54">
        <v>1</v>
      </c>
      <c r="B174" s="54">
        <v>2498</v>
      </c>
      <c r="C174" s="54" t="s">
        <v>167</v>
      </c>
      <c r="D174" s="56">
        <v>39539</v>
      </c>
      <c r="E174" s="59" t="s">
        <v>517</v>
      </c>
      <c r="F174" s="59">
        <v>2017</v>
      </c>
      <c r="G174" s="57">
        <v>1537.47</v>
      </c>
      <c r="H174" s="57">
        <v>0</v>
      </c>
      <c r="I174" s="57" t="s">
        <v>519</v>
      </c>
      <c r="J174" s="57">
        <v>0</v>
      </c>
      <c r="K174" s="57">
        <v>0</v>
      </c>
      <c r="L174" s="57">
        <v>0</v>
      </c>
      <c r="M174" s="57">
        <v>0</v>
      </c>
      <c r="N174" s="57">
        <v>0</v>
      </c>
      <c r="O174" s="57">
        <v>0</v>
      </c>
      <c r="P174" s="57">
        <v>0</v>
      </c>
      <c r="Q174" s="57">
        <v>0</v>
      </c>
      <c r="R174" s="57">
        <v>0</v>
      </c>
      <c r="S174" s="57">
        <v>1537.47</v>
      </c>
      <c r="T174" s="57">
        <v>0</v>
      </c>
    </row>
    <row r="175" spans="1:20" s="24" customFormat="1">
      <c r="A175" s="54">
        <v>1</v>
      </c>
      <c r="B175" s="54">
        <v>2502</v>
      </c>
      <c r="C175" s="54" t="s">
        <v>168</v>
      </c>
      <c r="D175" s="56">
        <v>39553</v>
      </c>
      <c r="E175" s="59" t="s">
        <v>517</v>
      </c>
      <c r="F175" s="59">
        <v>2017</v>
      </c>
      <c r="G175" s="57">
        <v>1537.47</v>
      </c>
      <c r="H175" s="57">
        <v>0</v>
      </c>
      <c r="I175" s="57" t="s">
        <v>519</v>
      </c>
      <c r="J175" s="57">
        <v>0</v>
      </c>
      <c r="K175" s="57">
        <v>0</v>
      </c>
      <c r="L175" s="57">
        <v>0</v>
      </c>
      <c r="M175" s="57">
        <v>0</v>
      </c>
      <c r="N175" s="57">
        <v>0</v>
      </c>
      <c r="O175" s="57">
        <v>0</v>
      </c>
      <c r="P175" s="57">
        <v>0</v>
      </c>
      <c r="Q175" s="57">
        <v>0</v>
      </c>
      <c r="R175" s="57">
        <v>0</v>
      </c>
      <c r="S175" s="57">
        <v>1537.47</v>
      </c>
      <c r="T175" s="57">
        <v>0</v>
      </c>
    </row>
    <row r="176" spans="1:20" s="24" customFormat="1">
      <c r="A176" s="54">
        <v>1</v>
      </c>
      <c r="B176" s="54">
        <v>2503</v>
      </c>
      <c r="C176" s="54" t="s">
        <v>169</v>
      </c>
      <c r="D176" s="56">
        <v>39553</v>
      </c>
      <c r="E176" s="59" t="s">
        <v>517</v>
      </c>
      <c r="F176" s="59">
        <v>2037</v>
      </c>
      <c r="G176" s="57">
        <v>4149.8900000000003</v>
      </c>
      <c r="H176" s="57">
        <v>0</v>
      </c>
      <c r="I176" s="57" t="s">
        <v>519</v>
      </c>
      <c r="J176" s="57">
        <v>0</v>
      </c>
      <c r="K176" s="57">
        <v>0</v>
      </c>
      <c r="L176" s="57">
        <v>0</v>
      </c>
      <c r="M176" s="57">
        <v>0</v>
      </c>
      <c r="N176" s="57">
        <v>0</v>
      </c>
      <c r="O176" s="57">
        <v>0</v>
      </c>
      <c r="P176" s="57">
        <v>0</v>
      </c>
      <c r="Q176" s="57">
        <v>0</v>
      </c>
      <c r="R176" s="57">
        <v>0</v>
      </c>
      <c r="S176" s="57">
        <v>4149.8900000000003</v>
      </c>
      <c r="T176" s="57">
        <v>0</v>
      </c>
    </row>
    <row r="177" spans="1:20" s="24" customFormat="1">
      <c r="A177" s="54">
        <v>27</v>
      </c>
      <c r="B177" s="54">
        <v>2512</v>
      </c>
      <c r="C177" s="54" t="s">
        <v>465</v>
      </c>
      <c r="D177" s="56">
        <v>39582</v>
      </c>
      <c r="E177" s="59" t="s">
        <v>517</v>
      </c>
      <c r="F177" s="59">
        <v>2037</v>
      </c>
      <c r="G177" s="57">
        <v>4149.8900000000003</v>
      </c>
      <c r="H177" s="57">
        <v>0</v>
      </c>
      <c r="I177" s="57" t="s">
        <v>519</v>
      </c>
      <c r="J177" s="57">
        <v>0</v>
      </c>
      <c r="K177" s="57">
        <v>0</v>
      </c>
      <c r="L177" s="57">
        <v>0</v>
      </c>
      <c r="M177" s="57">
        <v>0</v>
      </c>
      <c r="N177" s="57">
        <v>0</v>
      </c>
      <c r="O177" s="57">
        <v>0</v>
      </c>
      <c r="P177" s="57">
        <v>0</v>
      </c>
      <c r="Q177" s="57">
        <v>0</v>
      </c>
      <c r="R177" s="57">
        <v>0</v>
      </c>
      <c r="S177" s="57">
        <v>4149.8900000000003</v>
      </c>
      <c r="T177" s="57">
        <v>0</v>
      </c>
    </row>
    <row r="178" spans="1:20" s="24" customFormat="1">
      <c r="A178" s="54">
        <v>1</v>
      </c>
      <c r="B178" s="54">
        <v>2513</v>
      </c>
      <c r="C178" s="54" t="s">
        <v>175</v>
      </c>
      <c r="D178" s="56">
        <v>39582</v>
      </c>
      <c r="E178" s="59" t="s">
        <v>517</v>
      </c>
      <c r="F178" s="59">
        <v>2009</v>
      </c>
      <c r="G178" s="57">
        <v>1614.36</v>
      </c>
      <c r="H178" s="57">
        <v>0</v>
      </c>
      <c r="I178" s="57" t="s">
        <v>519</v>
      </c>
      <c r="J178" s="57">
        <v>930.5</v>
      </c>
      <c r="K178" s="57">
        <v>0</v>
      </c>
      <c r="L178" s="57">
        <v>0</v>
      </c>
      <c r="M178" s="57">
        <v>0</v>
      </c>
      <c r="N178" s="57">
        <v>0</v>
      </c>
      <c r="O178" s="57">
        <v>0</v>
      </c>
      <c r="P178" s="57">
        <v>0</v>
      </c>
      <c r="Q178" s="57">
        <v>0</v>
      </c>
      <c r="R178" s="57">
        <v>0</v>
      </c>
      <c r="S178" s="57">
        <v>1614.36</v>
      </c>
      <c r="T178" s="57">
        <v>930.5</v>
      </c>
    </row>
    <row r="179" spans="1:20" s="24" customFormat="1">
      <c r="A179" s="54">
        <v>1</v>
      </c>
      <c r="B179" s="54">
        <v>2514</v>
      </c>
      <c r="C179" s="54" t="s">
        <v>176</v>
      </c>
      <c r="D179" s="56">
        <v>39582</v>
      </c>
      <c r="E179" s="59" t="s">
        <v>517</v>
      </c>
      <c r="F179" s="59">
        <v>2009</v>
      </c>
      <c r="G179" s="57">
        <v>1614.37</v>
      </c>
      <c r="H179" s="57">
        <v>0</v>
      </c>
      <c r="I179" s="57" t="s">
        <v>519</v>
      </c>
      <c r="J179" s="57">
        <v>0</v>
      </c>
      <c r="K179" s="57">
        <v>0</v>
      </c>
      <c r="L179" s="57">
        <v>0</v>
      </c>
      <c r="M179" s="57">
        <v>0</v>
      </c>
      <c r="N179" s="57">
        <v>0</v>
      </c>
      <c r="O179" s="57">
        <v>0</v>
      </c>
      <c r="P179" s="57">
        <v>0</v>
      </c>
      <c r="Q179" s="57">
        <v>0</v>
      </c>
      <c r="R179" s="57">
        <v>0</v>
      </c>
      <c r="S179" s="57">
        <v>1614.37</v>
      </c>
      <c r="T179" s="57">
        <v>0</v>
      </c>
    </row>
    <row r="180" spans="1:20" s="24" customFormat="1">
      <c r="A180" s="54">
        <v>26</v>
      </c>
      <c r="B180" s="54">
        <v>2518</v>
      </c>
      <c r="C180" s="54" t="s">
        <v>464</v>
      </c>
      <c r="D180" s="56">
        <v>39582</v>
      </c>
      <c r="E180" s="59" t="s">
        <v>517</v>
      </c>
      <c r="F180" s="59">
        <v>2009</v>
      </c>
      <c r="G180" s="57">
        <v>1614.36</v>
      </c>
      <c r="H180" s="57">
        <v>0</v>
      </c>
      <c r="I180" s="57" t="s">
        <v>519</v>
      </c>
      <c r="J180" s="57">
        <v>0</v>
      </c>
      <c r="K180" s="57">
        <v>0</v>
      </c>
      <c r="L180" s="57">
        <v>174.95</v>
      </c>
      <c r="M180" s="57">
        <v>0</v>
      </c>
      <c r="N180" s="57">
        <v>0</v>
      </c>
      <c r="O180" s="57">
        <v>0</v>
      </c>
      <c r="P180" s="57">
        <v>0</v>
      </c>
      <c r="Q180" s="57">
        <v>0</v>
      </c>
      <c r="R180" s="57">
        <v>0</v>
      </c>
      <c r="S180" s="57">
        <v>1614.36</v>
      </c>
      <c r="T180" s="57">
        <v>174.95</v>
      </c>
    </row>
    <row r="181" spans="1:20" s="24" customFormat="1">
      <c r="A181" s="54">
        <v>27</v>
      </c>
      <c r="B181" s="54">
        <v>2520</v>
      </c>
      <c r="C181" s="54" t="s">
        <v>466</v>
      </c>
      <c r="D181" s="56">
        <v>39582</v>
      </c>
      <c r="E181" s="59" t="s">
        <v>517</v>
      </c>
      <c r="F181" s="59">
        <v>2009</v>
      </c>
      <c r="G181" s="57">
        <v>1614.36</v>
      </c>
      <c r="H181" s="57">
        <v>0</v>
      </c>
      <c r="I181" s="57" t="s">
        <v>519</v>
      </c>
      <c r="J181" s="57">
        <v>0</v>
      </c>
      <c r="K181" s="57">
        <v>0</v>
      </c>
      <c r="L181" s="57">
        <v>174.95</v>
      </c>
      <c r="M181" s="57">
        <v>0</v>
      </c>
      <c r="N181" s="57">
        <v>0</v>
      </c>
      <c r="O181" s="57">
        <v>0</v>
      </c>
      <c r="P181" s="57">
        <v>0</v>
      </c>
      <c r="Q181" s="57">
        <v>0</v>
      </c>
      <c r="R181" s="57">
        <v>0</v>
      </c>
      <c r="S181" s="57">
        <v>1614.36</v>
      </c>
      <c r="T181" s="57">
        <v>174.95</v>
      </c>
    </row>
    <row r="182" spans="1:20" s="24" customFormat="1">
      <c r="A182" s="54">
        <v>39</v>
      </c>
      <c r="B182" s="54">
        <v>2523</v>
      </c>
      <c r="C182" s="54" t="s">
        <v>475</v>
      </c>
      <c r="D182" s="56">
        <v>39582</v>
      </c>
      <c r="E182" s="59" t="s">
        <v>517</v>
      </c>
      <c r="F182" s="59">
        <v>2009</v>
      </c>
      <c r="G182" s="57">
        <v>1614.36</v>
      </c>
      <c r="H182" s="57">
        <v>0</v>
      </c>
      <c r="I182" s="57" t="s">
        <v>519</v>
      </c>
      <c r="J182" s="57">
        <v>0</v>
      </c>
      <c r="K182" s="57">
        <v>0</v>
      </c>
      <c r="L182" s="57">
        <v>174.95</v>
      </c>
      <c r="M182" s="57">
        <v>0</v>
      </c>
      <c r="N182" s="57">
        <v>0</v>
      </c>
      <c r="O182" s="57">
        <v>0</v>
      </c>
      <c r="P182" s="57">
        <v>0</v>
      </c>
      <c r="Q182" s="57">
        <v>0</v>
      </c>
      <c r="R182" s="57">
        <v>0</v>
      </c>
      <c r="S182" s="57">
        <v>1614.36</v>
      </c>
      <c r="T182" s="57">
        <v>174.95</v>
      </c>
    </row>
    <row r="183" spans="1:20" s="24" customFormat="1">
      <c r="A183" s="54">
        <v>2</v>
      </c>
      <c r="B183" s="54">
        <v>2525</v>
      </c>
      <c r="C183" s="54" t="s">
        <v>428</v>
      </c>
      <c r="D183" s="56">
        <v>39588</v>
      </c>
      <c r="E183" s="59" t="s">
        <v>517</v>
      </c>
      <c r="F183" s="59">
        <v>2009</v>
      </c>
      <c r="G183" s="57">
        <v>1614.36</v>
      </c>
      <c r="H183" s="57">
        <v>0</v>
      </c>
      <c r="I183" s="57" t="s">
        <v>519</v>
      </c>
      <c r="J183" s="57">
        <v>0</v>
      </c>
      <c r="K183" s="57">
        <v>0</v>
      </c>
      <c r="L183" s="57">
        <v>174.95</v>
      </c>
      <c r="M183" s="57">
        <v>0</v>
      </c>
      <c r="N183" s="57">
        <v>0</v>
      </c>
      <c r="O183" s="57">
        <v>0</v>
      </c>
      <c r="P183" s="57">
        <v>0</v>
      </c>
      <c r="Q183" s="57">
        <v>0</v>
      </c>
      <c r="R183" s="57">
        <v>0</v>
      </c>
      <c r="S183" s="57">
        <v>1614.36</v>
      </c>
      <c r="T183" s="57">
        <v>174.95</v>
      </c>
    </row>
    <row r="184" spans="1:20" s="24" customFormat="1">
      <c r="A184" s="54">
        <v>1</v>
      </c>
      <c r="B184" s="54">
        <v>2526</v>
      </c>
      <c r="C184" s="54" t="s">
        <v>177</v>
      </c>
      <c r="D184" s="56">
        <v>39588</v>
      </c>
      <c r="E184" s="59" t="s">
        <v>517</v>
      </c>
      <c r="F184" s="59">
        <v>2014</v>
      </c>
      <c r="G184" s="57">
        <v>1537.47</v>
      </c>
      <c r="H184" s="57">
        <v>0</v>
      </c>
      <c r="I184" s="57" t="s">
        <v>519</v>
      </c>
      <c r="J184" s="57">
        <v>0</v>
      </c>
      <c r="K184" s="57">
        <v>0</v>
      </c>
      <c r="L184" s="57">
        <v>0</v>
      </c>
      <c r="M184" s="57">
        <v>0</v>
      </c>
      <c r="N184" s="57">
        <v>0</v>
      </c>
      <c r="O184" s="57">
        <v>0</v>
      </c>
      <c r="P184" s="57">
        <v>0</v>
      </c>
      <c r="Q184" s="57">
        <v>0</v>
      </c>
      <c r="R184" s="57">
        <v>0</v>
      </c>
      <c r="S184" s="57">
        <v>1537.47</v>
      </c>
      <c r="T184" s="57">
        <v>0</v>
      </c>
    </row>
    <row r="185" spans="1:20" s="24" customFormat="1">
      <c r="A185" s="54">
        <v>1</v>
      </c>
      <c r="B185" s="54">
        <v>2530</v>
      </c>
      <c r="C185" s="54" t="s">
        <v>178</v>
      </c>
      <c r="D185" s="56">
        <v>39601</v>
      </c>
      <c r="E185" s="59" t="s">
        <v>517</v>
      </c>
      <c r="F185" s="59">
        <v>2003</v>
      </c>
      <c r="G185" s="57">
        <v>1333.73</v>
      </c>
      <c r="H185" s="57">
        <v>0</v>
      </c>
      <c r="I185" s="57" t="s">
        <v>519</v>
      </c>
      <c r="J185" s="57">
        <v>0</v>
      </c>
      <c r="K185" s="57">
        <v>0</v>
      </c>
      <c r="L185" s="57">
        <v>0</v>
      </c>
      <c r="M185" s="57">
        <v>0</v>
      </c>
      <c r="N185" s="57">
        <v>0</v>
      </c>
      <c r="O185" s="57">
        <v>0</v>
      </c>
      <c r="P185" s="57">
        <v>0</v>
      </c>
      <c r="Q185" s="57">
        <v>0</v>
      </c>
      <c r="R185" s="57">
        <v>0</v>
      </c>
      <c r="S185" s="57">
        <v>1333.73</v>
      </c>
      <c r="T185" s="57">
        <v>0</v>
      </c>
    </row>
    <row r="186" spans="1:20" s="24" customFormat="1">
      <c r="A186" s="54">
        <v>1</v>
      </c>
      <c r="B186" s="54">
        <v>2534</v>
      </c>
      <c r="C186" s="54" t="s">
        <v>179</v>
      </c>
      <c r="D186" s="56">
        <v>39601</v>
      </c>
      <c r="E186" s="59" t="s">
        <v>517</v>
      </c>
      <c r="F186" s="59">
        <v>2003</v>
      </c>
      <c r="G186" s="57">
        <v>1333.73</v>
      </c>
      <c r="H186" s="57">
        <v>0</v>
      </c>
      <c r="I186" s="57" t="s">
        <v>519</v>
      </c>
      <c r="J186" s="57">
        <v>0</v>
      </c>
      <c r="K186" s="57">
        <v>0</v>
      </c>
      <c r="L186" s="57">
        <v>0</v>
      </c>
      <c r="M186" s="57">
        <v>0</v>
      </c>
      <c r="N186" s="57">
        <v>0</v>
      </c>
      <c r="O186" s="57">
        <v>0</v>
      </c>
      <c r="P186" s="57">
        <v>0</v>
      </c>
      <c r="Q186" s="57">
        <v>0</v>
      </c>
      <c r="R186" s="57">
        <v>0</v>
      </c>
      <c r="S186" s="57">
        <v>1333.73</v>
      </c>
      <c r="T186" s="57">
        <v>0</v>
      </c>
    </row>
    <row r="187" spans="1:20" s="24" customFormat="1">
      <c r="A187" s="54">
        <v>1</v>
      </c>
      <c r="B187" s="54">
        <v>2539</v>
      </c>
      <c r="C187" s="54" t="s">
        <v>180</v>
      </c>
      <c r="D187" s="56">
        <v>39601</v>
      </c>
      <c r="E187" s="59" t="s">
        <v>517</v>
      </c>
      <c r="F187" s="59">
        <v>2043</v>
      </c>
      <c r="G187" s="57">
        <v>1543.96</v>
      </c>
      <c r="H187" s="57">
        <v>0</v>
      </c>
      <c r="I187" s="57" t="s">
        <v>519</v>
      </c>
      <c r="J187" s="57">
        <v>0</v>
      </c>
      <c r="K187" s="57">
        <v>0</v>
      </c>
      <c r="L187" s="57">
        <v>0</v>
      </c>
      <c r="M187" s="57">
        <v>0</v>
      </c>
      <c r="N187" s="57">
        <v>0</v>
      </c>
      <c r="O187" s="57">
        <v>0</v>
      </c>
      <c r="P187" s="57">
        <v>0</v>
      </c>
      <c r="Q187" s="57">
        <v>0</v>
      </c>
      <c r="R187" s="57">
        <v>0</v>
      </c>
      <c r="S187" s="57">
        <v>1543.96</v>
      </c>
      <c r="T187" s="57">
        <v>0</v>
      </c>
    </row>
    <row r="188" spans="1:20" s="24" customFormat="1">
      <c r="A188" s="54">
        <v>1</v>
      </c>
      <c r="B188" s="54">
        <v>2541</v>
      </c>
      <c r="C188" s="54" t="s">
        <v>181</v>
      </c>
      <c r="D188" s="56">
        <v>39601</v>
      </c>
      <c r="E188" s="59" t="s">
        <v>517</v>
      </c>
      <c r="F188" s="59">
        <v>2003</v>
      </c>
      <c r="G188" s="57">
        <v>1333.73</v>
      </c>
      <c r="H188" s="57">
        <v>0</v>
      </c>
      <c r="I188" s="57" t="s">
        <v>519</v>
      </c>
      <c r="J188" s="57">
        <v>0</v>
      </c>
      <c r="K188" s="57">
        <v>0</v>
      </c>
      <c r="L188" s="57">
        <v>0</v>
      </c>
      <c r="M188" s="57">
        <v>0</v>
      </c>
      <c r="N188" s="57">
        <v>0</v>
      </c>
      <c r="O188" s="57">
        <v>0</v>
      </c>
      <c r="P188" s="57">
        <v>0</v>
      </c>
      <c r="Q188" s="57">
        <v>0</v>
      </c>
      <c r="R188" s="57">
        <v>0</v>
      </c>
      <c r="S188" s="57">
        <v>1333.73</v>
      </c>
      <c r="T188" s="57">
        <v>0</v>
      </c>
    </row>
    <row r="189" spans="1:20" s="24" customFormat="1">
      <c r="A189" s="54">
        <v>59</v>
      </c>
      <c r="B189" s="54">
        <v>2547</v>
      </c>
      <c r="C189" s="54" t="s">
        <v>494</v>
      </c>
      <c r="D189" s="56">
        <v>39601</v>
      </c>
      <c r="E189" s="59" t="s">
        <v>517</v>
      </c>
      <c r="F189" s="59">
        <v>2009</v>
      </c>
      <c r="G189" s="57">
        <v>1614.37</v>
      </c>
      <c r="H189" s="57">
        <v>0</v>
      </c>
      <c r="I189" s="57" t="s">
        <v>519</v>
      </c>
      <c r="J189" s="57">
        <v>0</v>
      </c>
      <c r="K189" s="57">
        <v>0</v>
      </c>
      <c r="L189" s="57">
        <v>0</v>
      </c>
      <c r="M189" s="57">
        <v>0</v>
      </c>
      <c r="N189" s="57">
        <v>0</v>
      </c>
      <c r="O189" s="57">
        <v>0</v>
      </c>
      <c r="P189" s="57">
        <v>0</v>
      </c>
      <c r="Q189" s="57">
        <v>0</v>
      </c>
      <c r="R189" s="57">
        <v>0</v>
      </c>
      <c r="S189" s="57">
        <v>1614.37</v>
      </c>
      <c r="T189" s="57">
        <v>0</v>
      </c>
    </row>
    <row r="190" spans="1:20" s="24" customFormat="1">
      <c r="A190" s="54">
        <v>1</v>
      </c>
      <c r="B190" s="54">
        <v>2548</v>
      </c>
      <c r="C190" s="54" t="s">
        <v>182</v>
      </c>
      <c r="D190" s="56">
        <v>39601</v>
      </c>
      <c r="E190" s="59" t="s">
        <v>517</v>
      </c>
      <c r="F190" s="59">
        <v>2009</v>
      </c>
      <c r="G190" s="57">
        <v>1695.09</v>
      </c>
      <c r="H190" s="57">
        <v>0</v>
      </c>
      <c r="I190" s="57" t="s">
        <v>519</v>
      </c>
      <c r="J190" s="57">
        <v>1350.38</v>
      </c>
      <c r="K190" s="57">
        <v>0</v>
      </c>
      <c r="L190" s="57">
        <v>0</v>
      </c>
      <c r="M190" s="57">
        <v>0</v>
      </c>
      <c r="N190" s="57">
        <v>0</v>
      </c>
      <c r="O190" s="57">
        <v>0</v>
      </c>
      <c r="P190" s="57">
        <v>0</v>
      </c>
      <c r="Q190" s="57">
        <v>0</v>
      </c>
      <c r="R190" s="57">
        <v>0</v>
      </c>
      <c r="S190" s="57">
        <v>1695.09</v>
      </c>
      <c r="T190" s="57">
        <v>1350.38</v>
      </c>
    </row>
    <row r="191" spans="1:20" s="24" customFormat="1">
      <c r="A191" s="54">
        <v>1</v>
      </c>
      <c r="B191" s="54">
        <v>2553</v>
      </c>
      <c r="C191" s="54" t="s">
        <v>183</v>
      </c>
      <c r="D191" s="56">
        <v>39601</v>
      </c>
      <c r="E191" s="59" t="s">
        <v>517</v>
      </c>
      <c r="F191" s="59">
        <v>2009</v>
      </c>
      <c r="G191" s="57">
        <v>1614.36</v>
      </c>
      <c r="H191" s="57">
        <v>0</v>
      </c>
      <c r="I191" s="57" t="s">
        <v>519</v>
      </c>
      <c r="J191" s="57">
        <v>1993.92</v>
      </c>
      <c r="K191" s="57">
        <v>0</v>
      </c>
      <c r="L191" s="57">
        <v>0</v>
      </c>
      <c r="M191" s="57">
        <v>0</v>
      </c>
      <c r="N191" s="57">
        <v>0</v>
      </c>
      <c r="O191" s="57">
        <v>0</v>
      </c>
      <c r="P191" s="57">
        <v>0</v>
      </c>
      <c r="Q191" s="57">
        <v>0</v>
      </c>
      <c r="R191" s="57">
        <v>0</v>
      </c>
      <c r="S191" s="57">
        <v>1614.36</v>
      </c>
      <c r="T191" s="57">
        <v>1993.92</v>
      </c>
    </row>
    <row r="192" spans="1:20" s="24" customFormat="1">
      <c r="A192" s="54">
        <v>1</v>
      </c>
      <c r="B192" s="54">
        <v>2559</v>
      </c>
      <c r="C192" s="54" t="s">
        <v>436</v>
      </c>
      <c r="D192" s="56">
        <v>39601</v>
      </c>
      <c r="E192" s="59" t="s">
        <v>517</v>
      </c>
      <c r="F192" s="59">
        <v>2009</v>
      </c>
      <c r="G192" s="57">
        <v>1614.36</v>
      </c>
      <c r="H192" s="57">
        <v>0</v>
      </c>
      <c r="I192" s="57" t="s">
        <v>519</v>
      </c>
      <c r="J192" s="57">
        <v>0</v>
      </c>
      <c r="K192" s="57">
        <v>0</v>
      </c>
      <c r="L192" s="57">
        <v>0</v>
      </c>
      <c r="M192" s="57">
        <v>0</v>
      </c>
      <c r="N192" s="57">
        <v>0</v>
      </c>
      <c r="O192" s="57">
        <v>0</v>
      </c>
      <c r="P192" s="57">
        <v>0</v>
      </c>
      <c r="Q192" s="57">
        <v>0</v>
      </c>
      <c r="R192" s="57">
        <v>0</v>
      </c>
      <c r="S192" s="57">
        <v>1614.36</v>
      </c>
      <c r="T192" s="57">
        <v>0</v>
      </c>
    </row>
    <row r="193" spans="1:20" s="24" customFormat="1">
      <c r="A193" s="54">
        <v>22</v>
      </c>
      <c r="B193" s="54">
        <v>2562</v>
      </c>
      <c r="C193" s="54" t="s">
        <v>455</v>
      </c>
      <c r="D193" s="56">
        <v>39601</v>
      </c>
      <c r="E193" s="59" t="s">
        <v>517</v>
      </c>
      <c r="F193" s="59">
        <v>2037</v>
      </c>
      <c r="G193" s="57">
        <v>4149.8900000000003</v>
      </c>
      <c r="H193" s="57">
        <v>0</v>
      </c>
      <c r="I193" s="57" t="s">
        <v>519</v>
      </c>
      <c r="J193" s="57">
        <v>0</v>
      </c>
      <c r="K193" s="57">
        <v>0</v>
      </c>
      <c r="L193" s="57">
        <v>0</v>
      </c>
      <c r="M193" s="57">
        <v>0</v>
      </c>
      <c r="N193" s="57">
        <v>0</v>
      </c>
      <c r="O193" s="57">
        <v>0</v>
      </c>
      <c r="P193" s="57">
        <v>0</v>
      </c>
      <c r="Q193" s="57">
        <v>0</v>
      </c>
      <c r="R193" s="57">
        <v>0</v>
      </c>
      <c r="S193" s="57">
        <v>4149.8900000000003</v>
      </c>
      <c r="T193" s="57">
        <v>0</v>
      </c>
    </row>
    <row r="194" spans="1:20" s="24" customFormat="1">
      <c r="A194" s="54">
        <v>50</v>
      </c>
      <c r="B194" s="54">
        <v>2568</v>
      </c>
      <c r="C194" s="54" t="s">
        <v>493</v>
      </c>
      <c r="D194" s="56">
        <v>39608</v>
      </c>
      <c r="E194" s="59" t="s">
        <v>517</v>
      </c>
      <c r="F194" s="59">
        <v>2037</v>
      </c>
      <c r="G194" s="57">
        <v>4149.8900000000003</v>
      </c>
      <c r="H194" s="57">
        <v>0</v>
      </c>
      <c r="I194" s="57" t="s">
        <v>519</v>
      </c>
      <c r="J194" s="57">
        <v>0</v>
      </c>
      <c r="K194" s="57">
        <v>0</v>
      </c>
      <c r="L194" s="57">
        <v>0</v>
      </c>
      <c r="M194" s="57">
        <v>0</v>
      </c>
      <c r="N194" s="57">
        <v>0</v>
      </c>
      <c r="O194" s="57">
        <v>0</v>
      </c>
      <c r="P194" s="57">
        <v>0</v>
      </c>
      <c r="Q194" s="57">
        <v>0</v>
      </c>
      <c r="R194" s="57">
        <v>0</v>
      </c>
      <c r="S194" s="57">
        <v>4149.8900000000003</v>
      </c>
      <c r="T194" s="57">
        <v>0</v>
      </c>
    </row>
    <row r="195" spans="1:20" s="24" customFormat="1">
      <c r="A195" s="54">
        <v>1</v>
      </c>
      <c r="B195" s="54">
        <v>2574</v>
      </c>
      <c r="C195" s="54" t="s">
        <v>184</v>
      </c>
      <c r="D195" s="56">
        <v>39615</v>
      </c>
      <c r="E195" s="59" t="s">
        <v>517</v>
      </c>
      <c r="F195" s="59">
        <v>2009</v>
      </c>
      <c r="G195" s="57">
        <v>1695.09</v>
      </c>
      <c r="H195" s="57">
        <v>0</v>
      </c>
      <c r="I195" s="57" t="s">
        <v>519</v>
      </c>
      <c r="J195" s="57">
        <v>1993.92</v>
      </c>
      <c r="K195" s="57">
        <v>0</v>
      </c>
      <c r="L195" s="57">
        <v>0</v>
      </c>
      <c r="M195" s="57">
        <v>0</v>
      </c>
      <c r="N195" s="57">
        <v>0</v>
      </c>
      <c r="O195" s="57">
        <v>0</v>
      </c>
      <c r="P195" s="57">
        <v>0</v>
      </c>
      <c r="Q195" s="57">
        <v>0</v>
      </c>
      <c r="R195" s="57">
        <v>0</v>
      </c>
      <c r="S195" s="57">
        <v>1695.09</v>
      </c>
      <c r="T195" s="57">
        <v>1993.92</v>
      </c>
    </row>
    <row r="196" spans="1:20" s="24" customFormat="1">
      <c r="A196" s="54">
        <v>1</v>
      </c>
      <c r="B196" s="54">
        <v>2577</v>
      </c>
      <c r="C196" s="54" t="s">
        <v>185</v>
      </c>
      <c r="D196" s="56">
        <v>39615</v>
      </c>
      <c r="E196" s="59" t="s">
        <v>517</v>
      </c>
      <c r="F196" s="59">
        <v>2009</v>
      </c>
      <c r="G196" s="57">
        <v>1614.36</v>
      </c>
      <c r="H196" s="57">
        <v>0</v>
      </c>
      <c r="I196" s="57" t="s">
        <v>519</v>
      </c>
      <c r="J196" s="57">
        <v>708.95</v>
      </c>
      <c r="K196" s="57">
        <v>0</v>
      </c>
      <c r="L196" s="57">
        <v>0</v>
      </c>
      <c r="M196" s="57">
        <v>0</v>
      </c>
      <c r="N196" s="57">
        <v>0</v>
      </c>
      <c r="O196" s="57">
        <v>0</v>
      </c>
      <c r="P196" s="57">
        <v>0</v>
      </c>
      <c r="Q196" s="57">
        <v>0</v>
      </c>
      <c r="R196" s="57">
        <v>0</v>
      </c>
      <c r="S196" s="57">
        <v>1614.36</v>
      </c>
      <c r="T196" s="57">
        <v>708.95</v>
      </c>
    </row>
    <row r="197" spans="1:20" s="24" customFormat="1">
      <c r="A197" s="54">
        <v>1</v>
      </c>
      <c r="B197" s="54">
        <v>2584</v>
      </c>
      <c r="C197" s="54" t="s">
        <v>186</v>
      </c>
      <c r="D197" s="56">
        <v>39615</v>
      </c>
      <c r="E197" s="59" t="s">
        <v>517</v>
      </c>
      <c r="F197" s="59">
        <v>2009</v>
      </c>
      <c r="G197" s="57">
        <v>1614.37</v>
      </c>
      <c r="H197" s="57">
        <v>0</v>
      </c>
      <c r="I197" s="57" t="s">
        <v>519</v>
      </c>
      <c r="J197" s="57">
        <v>0</v>
      </c>
      <c r="K197" s="57">
        <v>0</v>
      </c>
      <c r="L197" s="57">
        <v>0</v>
      </c>
      <c r="M197" s="57">
        <v>0</v>
      </c>
      <c r="N197" s="57">
        <v>0</v>
      </c>
      <c r="O197" s="57">
        <v>0</v>
      </c>
      <c r="P197" s="57">
        <v>0</v>
      </c>
      <c r="Q197" s="57">
        <v>0</v>
      </c>
      <c r="R197" s="57">
        <v>0</v>
      </c>
      <c r="S197" s="57">
        <v>1614.37</v>
      </c>
      <c r="T197" s="57">
        <v>0</v>
      </c>
    </row>
    <row r="198" spans="1:20" s="24" customFormat="1">
      <c r="A198" s="54">
        <v>1</v>
      </c>
      <c r="B198" s="54">
        <v>2585</v>
      </c>
      <c r="C198" s="54" t="s">
        <v>187</v>
      </c>
      <c r="D198" s="56">
        <v>39615</v>
      </c>
      <c r="E198" s="59" t="s">
        <v>517</v>
      </c>
      <c r="F198" s="59">
        <v>2009</v>
      </c>
      <c r="G198" s="57">
        <v>1614.36</v>
      </c>
      <c r="H198" s="57">
        <v>0</v>
      </c>
      <c r="I198" s="57" t="s">
        <v>519</v>
      </c>
      <c r="J198" s="57">
        <v>0</v>
      </c>
      <c r="K198" s="57">
        <v>0</v>
      </c>
      <c r="L198" s="57">
        <v>0</v>
      </c>
      <c r="M198" s="57">
        <v>0</v>
      </c>
      <c r="N198" s="57">
        <v>0</v>
      </c>
      <c r="O198" s="57">
        <v>0</v>
      </c>
      <c r="P198" s="57">
        <v>0</v>
      </c>
      <c r="Q198" s="57">
        <v>0</v>
      </c>
      <c r="R198" s="57">
        <v>0</v>
      </c>
      <c r="S198" s="57">
        <v>1614.36</v>
      </c>
      <c r="T198" s="57">
        <v>0</v>
      </c>
    </row>
    <row r="199" spans="1:20" s="24" customFormat="1">
      <c r="A199" s="54">
        <v>1</v>
      </c>
      <c r="B199" s="54">
        <v>2586</v>
      </c>
      <c r="C199" s="54" t="s">
        <v>437</v>
      </c>
      <c r="D199" s="56">
        <v>39615</v>
      </c>
      <c r="E199" s="59" t="s">
        <v>517</v>
      </c>
      <c r="F199" s="59">
        <v>2009</v>
      </c>
      <c r="G199" s="57">
        <v>1614.36</v>
      </c>
      <c r="H199" s="57">
        <v>0</v>
      </c>
      <c r="I199" s="57" t="s">
        <v>519</v>
      </c>
      <c r="J199" s="57">
        <v>0</v>
      </c>
      <c r="K199" s="57">
        <v>0</v>
      </c>
      <c r="L199" s="57">
        <v>0</v>
      </c>
      <c r="M199" s="57">
        <v>0</v>
      </c>
      <c r="N199" s="57">
        <v>0</v>
      </c>
      <c r="O199" s="57">
        <v>0</v>
      </c>
      <c r="P199" s="57">
        <v>0</v>
      </c>
      <c r="Q199" s="57">
        <v>0</v>
      </c>
      <c r="R199" s="57">
        <v>0</v>
      </c>
      <c r="S199" s="57">
        <v>1614.36</v>
      </c>
      <c r="T199" s="57">
        <v>0</v>
      </c>
    </row>
    <row r="200" spans="1:20" s="24" customFormat="1">
      <c r="A200" s="54">
        <v>1</v>
      </c>
      <c r="B200" s="54">
        <v>2588</v>
      </c>
      <c r="C200" s="54" t="s">
        <v>188</v>
      </c>
      <c r="D200" s="56">
        <v>39615</v>
      </c>
      <c r="E200" s="59" t="s">
        <v>517</v>
      </c>
      <c r="F200" s="59">
        <v>2009</v>
      </c>
      <c r="G200" s="57">
        <v>1614.36</v>
      </c>
      <c r="H200" s="57">
        <v>0</v>
      </c>
      <c r="I200" s="57" t="s">
        <v>519</v>
      </c>
      <c r="J200" s="57">
        <v>1993.92</v>
      </c>
      <c r="K200" s="57">
        <v>0</v>
      </c>
      <c r="L200" s="57">
        <v>0</v>
      </c>
      <c r="M200" s="57">
        <v>0</v>
      </c>
      <c r="N200" s="57">
        <v>0</v>
      </c>
      <c r="O200" s="57">
        <v>0</v>
      </c>
      <c r="P200" s="57">
        <v>0</v>
      </c>
      <c r="Q200" s="57">
        <v>0</v>
      </c>
      <c r="R200" s="57">
        <v>0</v>
      </c>
      <c r="S200" s="57">
        <v>1614.36</v>
      </c>
      <c r="T200" s="57">
        <v>1993.92</v>
      </c>
    </row>
    <row r="201" spans="1:20" s="24" customFormat="1">
      <c r="A201" s="54">
        <v>35</v>
      </c>
      <c r="B201" s="54">
        <v>2596</v>
      </c>
      <c r="C201" s="54" t="s">
        <v>467</v>
      </c>
      <c r="D201" s="56">
        <v>39615</v>
      </c>
      <c r="E201" s="59" t="s">
        <v>517</v>
      </c>
      <c r="F201" s="59">
        <v>2009</v>
      </c>
      <c r="G201" s="57">
        <v>1614.36</v>
      </c>
      <c r="H201" s="57">
        <v>0</v>
      </c>
      <c r="I201" s="57" t="s">
        <v>519</v>
      </c>
      <c r="J201" s="57">
        <v>0</v>
      </c>
      <c r="K201" s="57">
        <v>0</v>
      </c>
      <c r="L201" s="57">
        <v>174.95</v>
      </c>
      <c r="M201" s="57">
        <v>0</v>
      </c>
      <c r="N201" s="57">
        <v>0</v>
      </c>
      <c r="O201" s="57">
        <v>0</v>
      </c>
      <c r="P201" s="57">
        <v>0</v>
      </c>
      <c r="Q201" s="57">
        <v>0</v>
      </c>
      <c r="R201" s="57">
        <v>0</v>
      </c>
      <c r="S201" s="57">
        <v>1614.36</v>
      </c>
      <c r="T201" s="57">
        <v>174.95</v>
      </c>
    </row>
    <row r="202" spans="1:20" s="24" customFormat="1">
      <c r="A202" s="54">
        <v>47</v>
      </c>
      <c r="B202" s="54">
        <v>2602</v>
      </c>
      <c r="C202" s="54" t="s">
        <v>476</v>
      </c>
      <c r="D202" s="56">
        <v>39615</v>
      </c>
      <c r="E202" s="59" t="s">
        <v>517</v>
      </c>
      <c r="F202" s="59">
        <v>2037</v>
      </c>
      <c r="G202" s="57">
        <v>4149.8900000000003</v>
      </c>
      <c r="H202" s="57">
        <v>0</v>
      </c>
      <c r="I202" s="57" t="s">
        <v>519</v>
      </c>
      <c r="J202" s="57">
        <v>0</v>
      </c>
      <c r="K202" s="57">
        <v>0</v>
      </c>
      <c r="L202" s="57">
        <v>0</v>
      </c>
      <c r="M202" s="57">
        <v>0</v>
      </c>
      <c r="N202" s="57">
        <v>0</v>
      </c>
      <c r="O202" s="57">
        <v>0</v>
      </c>
      <c r="P202" s="57">
        <v>0</v>
      </c>
      <c r="Q202" s="57">
        <v>0</v>
      </c>
      <c r="R202" s="57">
        <v>0</v>
      </c>
      <c r="S202" s="57">
        <v>4149.8900000000003</v>
      </c>
      <c r="T202" s="57">
        <v>0</v>
      </c>
    </row>
    <row r="203" spans="1:20" s="24" customFormat="1">
      <c r="A203" s="54">
        <v>59</v>
      </c>
      <c r="B203" s="54">
        <v>2604</v>
      </c>
      <c r="C203" s="54" t="s">
        <v>495</v>
      </c>
      <c r="D203" s="56">
        <v>39615</v>
      </c>
      <c r="E203" s="59" t="s">
        <v>517</v>
      </c>
      <c r="F203" s="59">
        <v>2037</v>
      </c>
      <c r="G203" s="57">
        <v>4149.8900000000003</v>
      </c>
      <c r="H203" s="57">
        <v>0</v>
      </c>
      <c r="I203" s="57" t="s">
        <v>519</v>
      </c>
      <c r="J203" s="57">
        <v>0</v>
      </c>
      <c r="K203" s="57">
        <v>0</v>
      </c>
      <c r="L203" s="57">
        <v>0</v>
      </c>
      <c r="M203" s="57">
        <v>0</v>
      </c>
      <c r="N203" s="57">
        <v>0</v>
      </c>
      <c r="O203" s="57">
        <v>0</v>
      </c>
      <c r="P203" s="57">
        <v>0</v>
      </c>
      <c r="Q203" s="57">
        <v>0</v>
      </c>
      <c r="R203" s="57">
        <v>0</v>
      </c>
      <c r="S203" s="57">
        <v>4149.8900000000003</v>
      </c>
      <c r="T203" s="57">
        <v>0</v>
      </c>
    </row>
    <row r="204" spans="1:20" s="24" customFormat="1">
      <c r="A204" s="54">
        <v>1</v>
      </c>
      <c r="B204" s="54">
        <v>2614</v>
      </c>
      <c r="C204" s="54" t="s">
        <v>189</v>
      </c>
      <c r="D204" s="56">
        <v>39615</v>
      </c>
      <c r="E204" s="59" t="s">
        <v>517</v>
      </c>
      <c r="F204" s="59">
        <v>2003</v>
      </c>
      <c r="G204" s="57">
        <v>1333.73</v>
      </c>
      <c r="H204" s="57">
        <v>0</v>
      </c>
      <c r="I204" s="57" t="s">
        <v>519</v>
      </c>
      <c r="J204" s="57">
        <v>708.95</v>
      </c>
      <c r="K204" s="57">
        <v>0</v>
      </c>
      <c r="L204" s="57">
        <v>0</v>
      </c>
      <c r="M204" s="57">
        <v>0</v>
      </c>
      <c r="N204" s="57">
        <v>0</v>
      </c>
      <c r="O204" s="57">
        <v>0</v>
      </c>
      <c r="P204" s="57">
        <v>0</v>
      </c>
      <c r="Q204" s="57">
        <v>0</v>
      </c>
      <c r="R204" s="57">
        <v>0</v>
      </c>
      <c r="S204" s="57">
        <v>1333.73</v>
      </c>
      <c r="T204" s="57">
        <v>708.95</v>
      </c>
    </row>
    <row r="205" spans="1:20" s="24" customFormat="1">
      <c r="A205" s="54">
        <v>1</v>
      </c>
      <c r="B205" s="54">
        <v>2618</v>
      </c>
      <c r="C205" s="54" t="s">
        <v>190</v>
      </c>
      <c r="D205" s="56">
        <v>39615</v>
      </c>
      <c r="E205" s="59" t="s">
        <v>517</v>
      </c>
      <c r="F205" s="59">
        <v>2003</v>
      </c>
      <c r="G205" s="57">
        <v>1333.73</v>
      </c>
      <c r="H205" s="57">
        <v>0</v>
      </c>
      <c r="I205" s="57" t="s">
        <v>519</v>
      </c>
      <c r="J205" s="57">
        <v>0</v>
      </c>
      <c r="K205" s="57">
        <v>0</v>
      </c>
      <c r="L205" s="57">
        <v>0</v>
      </c>
      <c r="M205" s="57">
        <v>0</v>
      </c>
      <c r="N205" s="57">
        <v>0</v>
      </c>
      <c r="O205" s="57">
        <v>0</v>
      </c>
      <c r="P205" s="57">
        <v>0</v>
      </c>
      <c r="Q205" s="57">
        <v>0</v>
      </c>
      <c r="R205" s="57">
        <v>0</v>
      </c>
      <c r="S205" s="57">
        <v>1333.73</v>
      </c>
      <c r="T205" s="57">
        <v>0</v>
      </c>
    </row>
    <row r="206" spans="1:20" s="24" customFormat="1">
      <c r="A206" s="54">
        <v>1</v>
      </c>
      <c r="B206" s="54">
        <v>2623</v>
      </c>
      <c r="C206" s="54" t="s">
        <v>191</v>
      </c>
      <c r="D206" s="56">
        <v>39615</v>
      </c>
      <c r="E206" s="59" t="s">
        <v>517</v>
      </c>
      <c r="F206" s="59">
        <v>2003</v>
      </c>
      <c r="G206" s="57">
        <v>1209.71</v>
      </c>
      <c r="H206" s="57">
        <v>0</v>
      </c>
      <c r="I206" s="57" t="s">
        <v>519</v>
      </c>
      <c r="J206" s="57">
        <v>0</v>
      </c>
      <c r="K206" s="57">
        <v>0</v>
      </c>
      <c r="L206" s="57">
        <v>0</v>
      </c>
      <c r="M206" s="57">
        <v>0</v>
      </c>
      <c r="N206" s="57">
        <v>0</v>
      </c>
      <c r="O206" s="57">
        <v>0</v>
      </c>
      <c r="P206" s="57">
        <v>0</v>
      </c>
      <c r="Q206" s="57">
        <v>0</v>
      </c>
      <c r="R206" s="57">
        <v>0</v>
      </c>
      <c r="S206" s="57">
        <v>1209.71</v>
      </c>
      <c r="T206" s="57">
        <v>0</v>
      </c>
    </row>
    <row r="207" spans="1:20" s="24" customFormat="1">
      <c r="A207" s="54">
        <v>1</v>
      </c>
      <c r="B207" s="54">
        <v>2627</v>
      </c>
      <c r="C207" s="54" t="s">
        <v>430</v>
      </c>
      <c r="D207" s="56">
        <v>39619</v>
      </c>
      <c r="E207" s="59" t="s">
        <v>517</v>
      </c>
      <c r="F207" s="59">
        <v>2037</v>
      </c>
      <c r="G207" s="57">
        <v>4149.8900000000003</v>
      </c>
      <c r="H207" s="57">
        <v>0</v>
      </c>
      <c r="I207" s="57" t="s">
        <v>519</v>
      </c>
      <c r="J207" s="57">
        <v>0</v>
      </c>
      <c r="K207" s="57">
        <v>0</v>
      </c>
      <c r="L207" s="57">
        <v>0</v>
      </c>
      <c r="M207" s="57">
        <v>0</v>
      </c>
      <c r="N207" s="57">
        <v>0</v>
      </c>
      <c r="O207" s="57">
        <v>0</v>
      </c>
      <c r="P207" s="57">
        <v>0</v>
      </c>
      <c r="Q207" s="57">
        <v>0</v>
      </c>
      <c r="R207" s="57">
        <v>0</v>
      </c>
      <c r="S207" s="57">
        <v>4149.8900000000003</v>
      </c>
      <c r="T207" s="57">
        <v>0</v>
      </c>
    </row>
    <row r="208" spans="1:20" s="24" customFormat="1">
      <c r="A208" s="54">
        <v>1</v>
      </c>
      <c r="B208" s="54">
        <v>2628</v>
      </c>
      <c r="C208" s="54" t="s">
        <v>192</v>
      </c>
      <c r="D208" s="56">
        <v>39630</v>
      </c>
      <c r="E208" s="59" t="s">
        <v>517</v>
      </c>
      <c r="F208" s="59">
        <v>2009</v>
      </c>
      <c r="G208" s="57">
        <v>1614.36</v>
      </c>
      <c r="H208" s="57">
        <v>0</v>
      </c>
      <c r="I208" s="57" t="s">
        <v>519</v>
      </c>
      <c r="J208" s="57">
        <v>0</v>
      </c>
      <c r="K208" s="57">
        <v>0</v>
      </c>
      <c r="L208" s="57">
        <v>0</v>
      </c>
      <c r="M208" s="57">
        <v>1250</v>
      </c>
      <c r="N208" s="57">
        <v>0</v>
      </c>
      <c r="O208" s="57">
        <v>0</v>
      </c>
      <c r="P208" s="57">
        <v>0</v>
      </c>
      <c r="Q208" s="57">
        <v>0</v>
      </c>
      <c r="R208" s="57">
        <v>0</v>
      </c>
      <c r="S208" s="57">
        <v>1614.36</v>
      </c>
      <c r="T208" s="57">
        <v>1250</v>
      </c>
    </row>
    <row r="209" spans="1:20" s="24" customFormat="1">
      <c r="A209" s="54">
        <v>35</v>
      </c>
      <c r="B209" s="54">
        <v>2634</v>
      </c>
      <c r="C209" s="54" t="s">
        <v>468</v>
      </c>
      <c r="D209" s="56">
        <v>39630</v>
      </c>
      <c r="E209" s="59" t="s">
        <v>517</v>
      </c>
      <c r="F209" s="59">
        <v>2009</v>
      </c>
      <c r="G209" s="57">
        <v>1614.36</v>
      </c>
      <c r="H209" s="57">
        <v>0</v>
      </c>
      <c r="I209" s="57" t="s">
        <v>519</v>
      </c>
      <c r="J209" s="57">
        <v>0</v>
      </c>
      <c r="K209" s="57">
        <v>0</v>
      </c>
      <c r="L209" s="57">
        <v>0</v>
      </c>
      <c r="M209" s="57">
        <v>0</v>
      </c>
      <c r="N209" s="57">
        <v>0</v>
      </c>
      <c r="O209" s="57">
        <v>0</v>
      </c>
      <c r="P209" s="57">
        <v>0</v>
      </c>
      <c r="Q209" s="57">
        <v>0</v>
      </c>
      <c r="R209" s="57">
        <v>0</v>
      </c>
      <c r="S209" s="57">
        <v>1614.36</v>
      </c>
      <c r="T209" s="57">
        <v>0</v>
      </c>
    </row>
    <row r="210" spans="1:20" s="24" customFormat="1">
      <c r="A210" s="54">
        <v>1</v>
      </c>
      <c r="B210" s="54">
        <v>2642</v>
      </c>
      <c r="C210" s="54" t="s">
        <v>193</v>
      </c>
      <c r="D210" s="56">
        <v>39630</v>
      </c>
      <c r="E210" s="59" t="s">
        <v>517</v>
      </c>
      <c r="F210" s="59">
        <v>2009</v>
      </c>
      <c r="G210" s="57">
        <v>1695.09</v>
      </c>
      <c r="H210" s="57">
        <v>0</v>
      </c>
      <c r="I210" s="57" t="s">
        <v>519</v>
      </c>
      <c r="J210" s="57">
        <v>930.5</v>
      </c>
      <c r="K210" s="57">
        <v>0</v>
      </c>
      <c r="L210" s="57">
        <v>0</v>
      </c>
      <c r="M210" s="57">
        <v>0</v>
      </c>
      <c r="N210" s="57">
        <v>0</v>
      </c>
      <c r="O210" s="57">
        <v>0</v>
      </c>
      <c r="P210" s="57">
        <v>0</v>
      </c>
      <c r="Q210" s="57">
        <v>0</v>
      </c>
      <c r="R210" s="57">
        <v>0</v>
      </c>
      <c r="S210" s="57">
        <v>1695.09</v>
      </c>
      <c r="T210" s="57">
        <v>930.5</v>
      </c>
    </row>
    <row r="211" spans="1:20" s="24" customFormat="1">
      <c r="A211" s="54">
        <v>48</v>
      </c>
      <c r="B211" s="54">
        <v>2644</v>
      </c>
      <c r="C211" s="54" t="s">
        <v>479</v>
      </c>
      <c r="D211" s="56">
        <v>39630</v>
      </c>
      <c r="E211" s="59" t="s">
        <v>517</v>
      </c>
      <c r="F211" s="59">
        <v>2037</v>
      </c>
      <c r="G211" s="57">
        <v>4149.8900000000003</v>
      </c>
      <c r="H211" s="57">
        <v>0</v>
      </c>
      <c r="I211" s="57" t="s">
        <v>519</v>
      </c>
      <c r="J211" s="57">
        <v>0</v>
      </c>
      <c r="K211" s="57">
        <v>0</v>
      </c>
      <c r="L211" s="57">
        <v>0</v>
      </c>
      <c r="M211" s="57">
        <v>0</v>
      </c>
      <c r="N211" s="57">
        <v>0</v>
      </c>
      <c r="O211" s="57">
        <v>0</v>
      </c>
      <c r="P211" s="57">
        <v>0</v>
      </c>
      <c r="Q211" s="57">
        <v>0</v>
      </c>
      <c r="R211" s="57">
        <v>0</v>
      </c>
      <c r="S211" s="57">
        <v>4149.8900000000003</v>
      </c>
      <c r="T211" s="57">
        <v>0</v>
      </c>
    </row>
    <row r="212" spans="1:20" s="24" customFormat="1">
      <c r="A212" s="54">
        <v>59</v>
      </c>
      <c r="B212" s="54">
        <v>2651</v>
      </c>
      <c r="C212" s="54" t="s">
        <v>480</v>
      </c>
      <c r="D212" s="56">
        <v>39644</v>
      </c>
      <c r="E212" s="59" t="s">
        <v>517</v>
      </c>
      <c r="F212" s="59">
        <v>2037</v>
      </c>
      <c r="G212" s="57">
        <v>4149.8900000000003</v>
      </c>
      <c r="H212" s="57">
        <v>0</v>
      </c>
      <c r="I212" s="57" t="s">
        <v>519</v>
      </c>
      <c r="J212" s="57">
        <v>0</v>
      </c>
      <c r="K212" s="57">
        <v>0</v>
      </c>
      <c r="L212" s="57">
        <v>0</v>
      </c>
      <c r="M212" s="57">
        <v>0</v>
      </c>
      <c r="N212" s="57">
        <v>0</v>
      </c>
      <c r="O212" s="57">
        <v>0</v>
      </c>
      <c r="P212" s="57">
        <v>0</v>
      </c>
      <c r="Q212" s="57">
        <v>0</v>
      </c>
      <c r="R212" s="57">
        <v>0</v>
      </c>
      <c r="S212" s="57">
        <v>4149.8900000000003</v>
      </c>
      <c r="T212" s="57">
        <v>0</v>
      </c>
    </row>
    <row r="213" spans="1:20" s="24" customFormat="1">
      <c r="A213" s="54">
        <v>1</v>
      </c>
      <c r="B213" s="54">
        <v>2656</v>
      </c>
      <c r="C213" s="54" t="s">
        <v>194</v>
      </c>
      <c r="D213" s="56">
        <v>39646</v>
      </c>
      <c r="E213" s="59" t="s">
        <v>517</v>
      </c>
      <c r="F213" s="59">
        <v>2009</v>
      </c>
      <c r="G213" s="57">
        <v>1614.36</v>
      </c>
      <c r="H213" s="57">
        <v>0</v>
      </c>
      <c r="I213" s="57" t="s">
        <v>519</v>
      </c>
      <c r="J213" s="57">
        <v>708.95</v>
      </c>
      <c r="K213" s="57">
        <v>0</v>
      </c>
      <c r="L213" s="57">
        <v>0</v>
      </c>
      <c r="M213" s="57">
        <v>0</v>
      </c>
      <c r="N213" s="57">
        <v>0</v>
      </c>
      <c r="O213" s="57">
        <v>0</v>
      </c>
      <c r="P213" s="57">
        <v>0</v>
      </c>
      <c r="Q213" s="57">
        <v>0</v>
      </c>
      <c r="R213" s="57">
        <v>0</v>
      </c>
      <c r="S213" s="57">
        <v>1614.36</v>
      </c>
      <c r="T213" s="57">
        <v>708.95</v>
      </c>
    </row>
    <row r="214" spans="1:20" s="24" customFormat="1">
      <c r="A214" s="54">
        <v>1</v>
      </c>
      <c r="B214" s="54">
        <v>2659</v>
      </c>
      <c r="C214" s="54" t="s">
        <v>195</v>
      </c>
      <c r="D214" s="56">
        <v>39646</v>
      </c>
      <c r="E214" s="59" t="s">
        <v>517</v>
      </c>
      <c r="F214" s="59">
        <v>2009</v>
      </c>
      <c r="G214" s="57">
        <v>1614.36</v>
      </c>
      <c r="H214" s="57">
        <v>0</v>
      </c>
      <c r="I214" s="57" t="s">
        <v>519</v>
      </c>
      <c r="J214" s="57">
        <v>1993.92</v>
      </c>
      <c r="K214" s="57">
        <v>0</v>
      </c>
      <c r="L214" s="57">
        <v>0</v>
      </c>
      <c r="M214" s="57">
        <v>0</v>
      </c>
      <c r="N214" s="57">
        <v>0</v>
      </c>
      <c r="O214" s="57">
        <v>0</v>
      </c>
      <c r="P214" s="57">
        <v>0</v>
      </c>
      <c r="Q214" s="57">
        <v>0</v>
      </c>
      <c r="R214" s="57">
        <v>0</v>
      </c>
      <c r="S214" s="57">
        <v>1614.36</v>
      </c>
      <c r="T214" s="57">
        <v>1993.92</v>
      </c>
    </row>
    <row r="215" spans="1:20" s="24" customFormat="1">
      <c r="A215" s="54">
        <v>1</v>
      </c>
      <c r="B215" s="54">
        <v>2661</v>
      </c>
      <c r="C215" s="54" t="s">
        <v>196</v>
      </c>
      <c r="D215" s="56">
        <v>39646</v>
      </c>
      <c r="E215" s="59" t="s">
        <v>517</v>
      </c>
      <c r="F215" s="59">
        <v>2003</v>
      </c>
      <c r="G215" s="57">
        <v>1270.2</v>
      </c>
      <c r="H215" s="57">
        <v>0</v>
      </c>
      <c r="I215" s="57" t="s">
        <v>519</v>
      </c>
      <c r="J215" s="57">
        <v>0</v>
      </c>
      <c r="K215" s="57">
        <v>0</v>
      </c>
      <c r="L215" s="57">
        <v>0</v>
      </c>
      <c r="M215" s="57">
        <v>0</v>
      </c>
      <c r="N215" s="57">
        <v>0</v>
      </c>
      <c r="O215" s="57">
        <v>0</v>
      </c>
      <c r="P215" s="57">
        <v>0</v>
      </c>
      <c r="Q215" s="57">
        <v>0</v>
      </c>
      <c r="R215" s="57">
        <v>0</v>
      </c>
      <c r="S215" s="57">
        <v>1270.2</v>
      </c>
      <c r="T215" s="57">
        <v>0</v>
      </c>
    </row>
    <row r="216" spans="1:20" s="24" customFormat="1">
      <c r="A216" s="54">
        <v>1</v>
      </c>
      <c r="B216" s="54">
        <v>2664</v>
      </c>
      <c r="C216" s="54" t="s">
        <v>197</v>
      </c>
      <c r="D216" s="56">
        <v>39661</v>
      </c>
      <c r="E216" s="59" t="s">
        <v>517</v>
      </c>
      <c r="F216" s="59">
        <v>2035</v>
      </c>
      <c r="G216" s="57">
        <v>4656.5600000000004</v>
      </c>
      <c r="H216" s="57">
        <v>0</v>
      </c>
      <c r="I216" s="57" t="s">
        <v>519</v>
      </c>
      <c r="J216" s="57">
        <v>1993.92</v>
      </c>
      <c r="K216" s="57">
        <v>0</v>
      </c>
      <c r="L216" s="57">
        <v>0</v>
      </c>
      <c r="M216" s="57">
        <v>0</v>
      </c>
      <c r="N216" s="57">
        <v>0</v>
      </c>
      <c r="O216" s="57">
        <v>0</v>
      </c>
      <c r="P216" s="57">
        <v>0</v>
      </c>
      <c r="Q216" s="57">
        <v>0</v>
      </c>
      <c r="R216" s="57">
        <v>0</v>
      </c>
      <c r="S216" s="57">
        <v>4656.5600000000004</v>
      </c>
      <c r="T216" s="57">
        <v>1993.92</v>
      </c>
    </row>
    <row r="217" spans="1:20" s="24" customFormat="1">
      <c r="A217" s="54">
        <v>1</v>
      </c>
      <c r="B217" s="54">
        <v>2665</v>
      </c>
      <c r="C217" s="54" t="s">
        <v>198</v>
      </c>
      <c r="D217" s="56">
        <v>39666</v>
      </c>
      <c r="E217" s="59" t="s">
        <v>517</v>
      </c>
      <c r="F217" s="59">
        <v>2009</v>
      </c>
      <c r="G217" s="57">
        <v>1614.36</v>
      </c>
      <c r="H217" s="57">
        <v>0</v>
      </c>
      <c r="I217" s="57" t="s">
        <v>519</v>
      </c>
      <c r="J217" s="57">
        <v>708.95</v>
      </c>
      <c r="K217" s="57">
        <v>0</v>
      </c>
      <c r="L217" s="57">
        <v>0</v>
      </c>
      <c r="M217" s="57">
        <v>0</v>
      </c>
      <c r="N217" s="57">
        <v>0</v>
      </c>
      <c r="O217" s="57">
        <v>0</v>
      </c>
      <c r="P217" s="57">
        <v>0</v>
      </c>
      <c r="Q217" s="57">
        <v>0</v>
      </c>
      <c r="R217" s="57">
        <v>0</v>
      </c>
      <c r="S217" s="57">
        <v>1614.36</v>
      </c>
      <c r="T217" s="57">
        <v>708.95</v>
      </c>
    </row>
    <row r="218" spans="1:20" s="24" customFormat="1">
      <c r="A218" s="54">
        <v>1</v>
      </c>
      <c r="B218" s="54">
        <v>2666</v>
      </c>
      <c r="C218" s="54" t="s">
        <v>199</v>
      </c>
      <c r="D218" s="56">
        <v>39666</v>
      </c>
      <c r="E218" s="59" t="s">
        <v>517</v>
      </c>
      <c r="F218" s="59">
        <v>2009</v>
      </c>
      <c r="G218" s="57">
        <v>1614.36</v>
      </c>
      <c r="H218" s="57">
        <v>0</v>
      </c>
      <c r="I218" s="57" t="s">
        <v>519</v>
      </c>
      <c r="J218" s="57">
        <v>1993.92</v>
      </c>
      <c r="K218" s="57">
        <v>0</v>
      </c>
      <c r="L218" s="57">
        <v>0</v>
      </c>
      <c r="M218" s="57">
        <v>0</v>
      </c>
      <c r="N218" s="57">
        <v>0</v>
      </c>
      <c r="O218" s="57">
        <v>0</v>
      </c>
      <c r="P218" s="57">
        <v>0</v>
      </c>
      <c r="Q218" s="57">
        <v>0</v>
      </c>
      <c r="R218" s="57">
        <v>0</v>
      </c>
      <c r="S218" s="57">
        <v>1614.36</v>
      </c>
      <c r="T218" s="57">
        <v>1993.92</v>
      </c>
    </row>
    <row r="219" spans="1:20" s="24" customFormat="1">
      <c r="A219" s="54">
        <v>1</v>
      </c>
      <c r="B219" s="54">
        <v>2668</v>
      </c>
      <c r="C219" s="54" t="s">
        <v>200</v>
      </c>
      <c r="D219" s="56">
        <v>39666</v>
      </c>
      <c r="E219" s="59" t="s">
        <v>517</v>
      </c>
      <c r="F219" s="59">
        <v>2009</v>
      </c>
      <c r="G219" s="57">
        <v>1614.36</v>
      </c>
      <c r="H219" s="57">
        <v>0</v>
      </c>
      <c r="I219" s="57" t="s">
        <v>519</v>
      </c>
      <c r="J219" s="57">
        <v>0</v>
      </c>
      <c r="K219" s="57">
        <v>0</v>
      </c>
      <c r="L219" s="57">
        <v>0</v>
      </c>
      <c r="M219" s="57">
        <v>0</v>
      </c>
      <c r="N219" s="57">
        <v>0</v>
      </c>
      <c r="O219" s="57">
        <v>0</v>
      </c>
      <c r="P219" s="57">
        <v>0</v>
      </c>
      <c r="Q219" s="57">
        <v>0</v>
      </c>
      <c r="R219" s="57">
        <v>0</v>
      </c>
      <c r="S219" s="57">
        <v>1614.36</v>
      </c>
      <c r="T219" s="57">
        <v>0</v>
      </c>
    </row>
    <row r="220" spans="1:20" s="24" customFormat="1">
      <c r="A220" s="54">
        <v>1</v>
      </c>
      <c r="B220" s="54">
        <v>2671</v>
      </c>
      <c r="C220" s="54" t="s">
        <v>201</v>
      </c>
      <c r="D220" s="56">
        <v>39667</v>
      </c>
      <c r="E220" s="59" t="s">
        <v>517</v>
      </c>
      <c r="F220" s="59">
        <v>2003</v>
      </c>
      <c r="G220" s="57">
        <v>1333.73</v>
      </c>
      <c r="H220" s="57">
        <v>0</v>
      </c>
      <c r="I220" s="57" t="s">
        <v>519</v>
      </c>
      <c r="J220" s="57">
        <v>0</v>
      </c>
      <c r="K220" s="57">
        <v>0</v>
      </c>
      <c r="L220" s="57">
        <v>0</v>
      </c>
      <c r="M220" s="57">
        <v>0</v>
      </c>
      <c r="N220" s="57">
        <v>0</v>
      </c>
      <c r="O220" s="57">
        <v>0</v>
      </c>
      <c r="P220" s="57">
        <v>0</v>
      </c>
      <c r="Q220" s="57">
        <v>0</v>
      </c>
      <c r="R220" s="57">
        <v>0</v>
      </c>
      <c r="S220" s="57">
        <v>1333.73</v>
      </c>
      <c r="T220" s="57">
        <v>0</v>
      </c>
    </row>
    <row r="221" spans="1:20" s="24" customFormat="1">
      <c r="A221" s="54">
        <v>1</v>
      </c>
      <c r="B221" s="54">
        <v>2672</v>
      </c>
      <c r="C221" s="54" t="s">
        <v>202</v>
      </c>
      <c r="D221" s="56">
        <v>39667</v>
      </c>
      <c r="E221" s="59" t="s">
        <v>517</v>
      </c>
      <c r="F221" s="59">
        <v>2003</v>
      </c>
      <c r="G221" s="57">
        <v>1270.21</v>
      </c>
      <c r="H221" s="57">
        <v>0</v>
      </c>
      <c r="I221" s="57" t="s">
        <v>519</v>
      </c>
      <c r="J221" s="57">
        <v>0</v>
      </c>
      <c r="K221" s="57">
        <v>0</v>
      </c>
      <c r="L221" s="57">
        <v>0</v>
      </c>
      <c r="M221" s="57">
        <v>0</v>
      </c>
      <c r="N221" s="57">
        <v>0</v>
      </c>
      <c r="O221" s="57">
        <v>0</v>
      </c>
      <c r="P221" s="57">
        <v>0</v>
      </c>
      <c r="Q221" s="57">
        <v>0</v>
      </c>
      <c r="R221" s="57">
        <v>0</v>
      </c>
      <c r="S221" s="57">
        <v>1270.21</v>
      </c>
      <c r="T221" s="57">
        <v>0</v>
      </c>
    </row>
    <row r="222" spans="1:20" s="24" customFormat="1">
      <c r="A222" s="54">
        <v>1</v>
      </c>
      <c r="B222" s="54">
        <v>2675</v>
      </c>
      <c r="C222" s="54" t="s">
        <v>203</v>
      </c>
      <c r="D222" s="56">
        <v>39667</v>
      </c>
      <c r="E222" s="59" t="s">
        <v>517</v>
      </c>
      <c r="F222" s="59">
        <v>2003</v>
      </c>
      <c r="G222" s="57">
        <v>1209.71</v>
      </c>
      <c r="H222" s="57">
        <v>0</v>
      </c>
      <c r="I222" s="57" t="s">
        <v>519</v>
      </c>
      <c r="J222" s="57">
        <v>0</v>
      </c>
      <c r="K222" s="57">
        <v>0</v>
      </c>
      <c r="L222" s="57">
        <v>0</v>
      </c>
      <c r="M222" s="57">
        <v>0</v>
      </c>
      <c r="N222" s="57">
        <v>0</v>
      </c>
      <c r="O222" s="57">
        <v>0</v>
      </c>
      <c r="P222" s="57">
        <v>0</v>
      </c>
      <c r="Q222" s="57">
        <v>0</v>
      </c>
      <c r="R222" s="57">
        <v>0</v>
      </c>
      <c r="S222" s="57">
        <v>1209.71</v>
      </c>
      <c r="T222" s="57">
        <v>0</v>
      </c>
    </row>
    <row r="223" spans="1:20" s="24" customFormat="1">
      <c r="A223" s="54">
        <v>1</v>
      </c>
      <c r="B223" s="54">
        <v>2682</v>
      </c>
      <c r="C223" s="54" t="s">
        <v>204</v>
      </c>
      <c r="D223" s="56">
        <v>39675</v>
      </c>
      <c r="E223" s="59" t="s">
        <v>517</v>
      </c>
      <c r="F223" s="59">
        <v>2009</v>
      </c>
      <c r="G223" s="57">
        <v>1614.37</v>
      </c>
      <c r="H223" s="57">
        <v>0</v>
      </c>
      <c r="I223" s="57" t="s">
        <v>519</v>
      </c>
      <c r="J223" s="57">
        <v>0</v>
      </c>
      <c r="K223" s="57">
        <v>0</v>
      </c>
      <c r="L223" s="57">
        <v>0</v>
      </c>
      <c r="M223" s="57">
        <v>0</v>
      </c>
      <c r="N223" s="57">
        <v>0</v>
      </c>
      <c r="O223" s="57">
        <v>0</v>
      </c>
      <c r="P223" s="57">
        <v>0</v>
      </c>
      <c r="Q223" s="57">
        <v>0</v>
      </c>
      <c r="R223" s="57">
        <v>0</v>
      </c>
      <c r="S223" s="57">
        <v>1614.37</v>
      </c>
      <c r="T223" s="57">
        <v>0</v>
      </c>
    </row>
    <row r="224" spans="1:20" s="24" customFormat="1">
      <c r="A224" s="54">
        <v>3</v>
      </c>
      <c r="B224" s="54">
        <v>2684</v>
      </c>
      <c r="C224" s="54" t="s">
        <v>440</v>
      </c>
      <c r="D224" s="56">
        <v>39692</v>
      </c>
      <c r="E224" s="59" t="s">
        <v>517</v>
      </c>
      <c r="F224" s="59">
        <v>2037</v>
      </c>
      <c r="G224" s="57">
        <v>4149.8900000000003</v>
      </c>
      <c r="H224" s="57">
        <v>0</v>
      </c>
      <c r="I224" s="57" t="s">
        <v>519</v>
      </c>
      <c r="J224" s="57">
        <v>0</v>
      </c>
      <c r="K224" s="57">
        <v>0</v>
      </c>
      <c r="L224" s="57">
        <v>0</v>
      </c>
      <c r="M224" s="57">
        <v>0</v>
      </c>
      <c r="N224" s="57">
        <v>0</v>
      </c>
      <c r="O224" s="57">
        <v>0</v>
      </c>
      <c r="P224" s="57">
        <v>0</v>
      </c>
      <c r="Q224" s="57">
        <v>0</v>
      </c>
      <c r="R224" s="57">
        <v>0</v>
      </c>
      <c r="S224" s="57">
        <v>4149.8900000000003</v>
      </c>
      <c r="T224" s="57">
        <v>0</v>
      </c>
    </row>
    <row r="225" spans="1:20" s="24" customFormat="1">
      <c r="A225" s="54">
        <v>1</v>
      </c>
      <c r="B225" s="54">
        <v>2687</v>
      </c>
      <c r="C225" s="54" t="s">
        <v>205</v>
      </c>
      <c r="D225" s="56">
        <v>39700</v>
      </c>
      <c r="E225" s="59" t="s">
        <v>517</v>
      </c>
      <c r="F225" s="59">
        <v>2009</v>
      </c>
      <c r="G225" s="57">
        <v>1614.36</v>
      </c>
      <c r="H225" s="57">
        <v>0</v>
      </c>
      <c r="I225" s="57" t="s">
        <v>519</v>
      </c>
      <c r="J225" s="57">
        <v>0</v>
      </c>
      <c r="K225" s="57">
        <v>0</v>
      </c>
      <c r="L225" s="57">
        <v>0</v>
      </c>
      <c r="M225" s="57">
        <v>0</v>
      </c>
      <c r="N225" s="57">
        <v>0</v>
      </c>
      <c r="O225" s="57">
        <v>0</v>
      </c>
      <c r="P225" s="57">
        <v>0</v>
      </c>
      <c r="Q225" s="57">
        <v>0</v>
      </c>
      <c r="R225" s="57">
        <v>0</v>
      </c>
      <c r="S225" s="57">
        <v>1614.36</v>
      </c>
      <c r="T225" s="57">
        <v>0</v>
      </c>
    </row>
    <row r="226" spans="1:20" s="24" customFormat="1">
      <c r="A226" s="54">
        <v>1</v>
      </c>
      <c r="B226" s="54">
        <v>2689</v>
      </c>
      <c r="C226" s="54" t="s">
        <v>206</v>
      </c>
      <c r="D226" s="56">
        <v>39707</v>
      </c>
      <c r="E226" s="59" t="s">
        <v>517</v>
      </c>
      <c r="F226" s="59">
        <v>2009</v>
      </c>
      <c r="G226" s="57">
        <v>1614.36</v>
      </c>
      <c r="H226" s="57">
        <v>0</v>
      </c>
      <c r="I226" s="57" t="s">
        <v>519</v>
      </c>
      <c r="J226" s="57">
        <v>930.5</v>
      </c>
      <c r="K226" s="57">
        <v>0</v>
      </c>
      <c r="L226" s="57">
        <v>0</v>
      </c>
      <c r="M226" s="57">
        <v>0</v>
      </c>
      <c r="N226" s="57">
        <v>0</v>
      </c>
      <c r="O226" s="57">
        <v>0</v>
      </c>
      <c r="P226" s="57">
        <v>0</v>
      </c>
      <c r="Q226" s="57">
        <v>0</v>
      </c>
      <c r="R226" s="57">
        <v>0</v>
      </c>
      <c r="S226" s="57">
        <v>1614.36</v>
      </c>
      <c r="T226" s="57">
        <v>930.5</v>
      </c>
    </row>
    <row r="227" spans="1:20" s="24" customFormat="1">
      <c r="A227" s="54">
        <v>25</v>
      </c>
      <c r="B227" s="54">
        <v>2692</v>
      </c>
      <c r="C227" s="54" t="s">
        <v>451</v>
      </c>
      <c r="D227" s="56">
        <v>39716</v>
      </c>
      <c r="E227" s="59" t="s">
        <v>517</v>
      </c>
      <c r="F227" s="59">
        <v>2009</v>
      </c>
      <c r="G227" s="57">
        <v>1614.36</v>
      </c>
      <c r="H227" s="57">
        <v>0</v>
      </c>
      <c r="I227" s="57" t="s">
        <v>519</v>
      </c>
      <c r="J227" s="57">
        <v>0</v>
      </c>
      <c r="K227" s="57">
        <v>0</v>
      </c>
      <c r="L227" s="57">
        <v>0</v>
      </c>
      <c r="M227" s="57">
        <v>0</v>
      </c>
      <c r="N227" s="57">
        <v>0</v>
      </c>
      <c r="O227" s="57">
        <v>0</v>
      </c>
      <c r="P227" s="57">
        <v>0</v>
      </c>
      <c r="Q227" s="57">
        <v>0</v>
      </c>
      <c r="R227" s="57">
        <v>0</v>
      </c>
      <c r="S227" s="57">
        <v>1614.36</v>
      </c>
      <c r="T227" s="57">
        <v>0</v>
      </c>
    </row>
    <row r="228" spans="1:20" s="24" customFormat="1">
      <c r="A228" s="54">
        <v>59</v>
      </c>
      <c r="B228" s="54">
        <v>2696</v>
      </c>
      <c r="C228" s="54" t="s">
        <v>496</v>
      </c>
      <c r="D228" s="56">
        <v>39716</v>
      </c>
      <c r="E228" s="59" t="s">
        <v>517</v>
      </c>
      <c r="F228" s="59">
        <v>2009</v>
      </c>
      <c r="G228" s="57">
        <v>1614.36</v>
      </c>
      <c r="H228" s="57">
        <v>0</v>
      </c>
      <c r="I228" s="57" t="s">
        <v>519</v>
      </c>
      <c r="J228" s="57">
        <v>0</v>
      </c>
      <c r="K228" s="57">
        <v>0</v>
      </c>
      <c r="L228" s="57">
        <v>0</v>
      </c>
      <c r="M228" s="57">
        <v>0</v>
      </c>
      <c r="N228" s="57">
        <v>0</v>
      </c>
      <c r="O228" s="57">
        <v>0</v>
      </c>
      <c r="P228" s="57">
        <v>0</v>
      </c>
      <c r="Q228" s="57">
        <v>0</v>
      </c>
      <c r="R228" s="57">
        <v>0</v>
      </c>
      <c r="S228" s="57">
        <v>1614.36</v>
      </c>
      <c r="T228" s="57">
        <v>0</v>
      </c>
    </row>
    <row r="229" spans="1:20" s="24" customFormat="1">
      <c r="A229" s="54">
        <v>1</v>
      </c>
      <c r="B229" s="54">
        <v>2697</v>
      </c>
      <c r="C229" s="54" t="s">
        <v>207</v>
      </c>
      <c r="D229" s="56">
        <v>39716</v>
      </c>
      <c r="E229" s="59" t="s">
        <v>517</v>
      </c>
      <c r="F229" s="59">
        <v>2009</v>
      </c>
      <c r="G229" s="57">
        <v>1614.36</v>
      </c>
      <c r="H229" s="57">
        <v>0</v>
      </c>
      <c r="I229" s="57" t="s">
        <v>519</v>
      </c>
      <c r="J229" s="57">
        <v>0</v>
      </c>
      <c r="K229" s="57">
        <v>0</v>
      </c>
      <c r="L229" s="57">
        <v>0</v>
      </c>
      <c r="M229" s="57">
        <v>0</v>
      </c>
      <c r="N229" s="57">
        <v>0</v>
      </c>
      <c r="O229" s="57">
        <v>0</v>
      </c>
      <c r="P229" s="57">
        <v>0</v>
      </c>
      <c r="Q229" s="57">
        <v>0</v>
      </c>
      <c r="R229" s="57">
        <v>0</v>
      </c>
      <c r="S229" s="57">
        <v>1614.36</v>
      </c>
      <c r="T229" s="57">
        <v>0</v>
      </c>
    </row>
    <row r="230" spans="1:20" s="24" customFormat="1">
      <c r="A230" s="54">
        <v>1</v>
      </c>
      <c r="B230" s="54">
        <v>2701</v>
      </c>
      <c r="C230" s="54" t="s">
        <v>208</v>
      </c>
      <c r="D230" s="56">
        <v>39720</v>
      </c>
      <c r="E230" s="59" t="s">
        <v>517</v>
      </c>
      <c r="F230" s="59">
        <v>2009</v>
      </c>
      <c r="G230" s="57">
        <v>1614.36</v>
      </c>
      <c r="H230" s="57">
        <v>0</v>
      </c>
      <c r="I230" s="57" t="s">
        <v>519</v>
      </c>
      <c r="J230" s="57">
        <v>0</v>
      </c>
      <c r="K230" s="57">
        <v>0</v>
      </c>
      <c r="L230" s="57">
        <v>0</v>
      </c>
      <c r="M230" s="57">
        <v>0</v>
      </c>
      <c r="N230" s="57">
        <v>0</v>
      </c>
      <c r="O230" s="57">
        <v>0</v>
      </c>
      <c r="P230" s="57">
        <v>0</v>
      </c>
      <c r="Q230" s="57">
        <v>0</v>
      </c>
      <c r="R230" s="57">
        <v>0</v>
      </c>
      <c r="S230" s="57">
        <v>1614.36</v>
      </c>
      <c r="T230" s="57">
        <v>0</v>
      </c>
    </row>
    <row r="231" spans="1:20" s="24" customFormat="1">
      <c r="A231" s="54">
        <v>35</v>
      </c>
      <c r="B231" s="54">
        <v>2702</v>
      </c>
      <c r="C231" s="54" t="s">
        <v>469</v>
      </c>
      <c r="D231" s="56">
        <v>39722</v>
      </c>
      <c r="E231" s="59" t="s">
        <v>517</v>
      </c>
      <c r="F231" s="59">
        <v>2037</v>
      </c>
      <c r="G231" s="57">
        <v>4149.8900000000003</v>
      </c>
      <c r="H231" s="57">
        <v>0</v>
      </c>
      <c r="I231" s="57" t="s">
        <v>519</v>
      </c>
      <c r="J231" s="57">
        <v>0</v>
      </c>
      <c r="K231" s="57">
        <v>0</v>
      </c>
      <c r="L231" s="57">
        <v>0</v>
      </c>
      <c r="M231" s="57">
        <v>0</v>
      </c>
      <c r="N231" s="57">
        <v>0</v>
      </c>
      <c r="O231" s="57">
        <v>0</v>
      </c>
      <c r="P231" s="57">
        <v>0</v>
      </c>
      <c r="Q231" s="57">
        <v>0</v>
      </c>
      <c r="R231" s="57">
        <v>0</v>
      </c>
      <c r="S231" s="57">
        <v>4149.8900000000003</v>
      </c>
      <c r="T231" s="57">
        <v>0</v>
      </c>
    </row>
    <row r="232" spans="1:20" s="24" customFormat="1">
      <c r="A232" s="54">
        <v>35</v>
      </c>
      <c r="B232" s="54">
        <v>2705</v>
      </c>
      <c r="C232" s="54" t="s">
        <v>470</v>
      </c>
      <c r="D232" s="56">
        <v>39728</v>
      </c>
      <c r="E232" s="59" t="s">
        <v>517</v>
      </c>
      <c r="F232" s="59">
        <v>2009</v>
      </c>
      <c r="G232" s="57">
        <v>1614.36</v>
      </c>
      <c r="H232" s="57">
        <v>0</v>
      </c>
      <c r="I232" s="57" t="s">
        <v>519</v>
      </c>
      <c r="J232" s="57">
        <v>0</v>
      </c>
      <c r="K232" s="57">
        <v>0</v>
      </c>
      <c r="L232" s="57">
        <v>0</v>
      </c>
      <c r="M232" s="57">
        <v>0</v>
      </c>
      <c r="N232" s="57">
        <v>0</v>
      </c>
      <c r="O232" s="57">
        <v>0</v>
      </c>
      <c r="P232" s="57">
        <v>0</v>
      </c>
      <c r="Q232" s="57">
        <v>0</v>
      </c>
      <c r="R232" s="57">
        <v>0</v>
      </c>
      <c r="S232" s="57">
        <v>1614.36</v>
      </c>
      <c r="T232" s="57">
        <v>0</v>
      </c>
    </row>
    <row r="233" spans="1:20" s="24" customFormat="1">
      <c r="A233" s="54">
        <v>3</v>
      </c>
      <c r="B233" s="54">
        <v>2706</v>
      </c>
      <c r="C233" s="54" t="s">
        <v>458</v>
      </c>
      <c r="D233" s="56">
        <v>39730</v>
      </c>
      <c r="E233" s="59" t="s">
        <v>517</v>
      </c>
      <c r="F233" s="59">
        <v>2037</v>
      </c>
      <c r="G233" s="57">
        <v>4149.8900000000003</v>
      </c>
      <c r="H233" s="57">
        <v>0</v>
      </c>
      <c r="I233" s="57" t="s">
        <v>519</v>
      </c>
      <c r="J233" s="57">
        <v>0</v>
      </c>
      <c r="K233" s="57">
        <v>0</v>
      </c>
      <c r="L233" s="57">
        <v>0</v>
      </c>
      <c r="M233" s="57">
        <v>0</v>
      </c>
      <c r="N233" s="57">
        <v>0</v>
      </c>
      <c r="O233" s="57">
        <v>0</v>
      </c>
      <c r="P233" s="57">
        <v>0</v>
      </c>
      <c r="Q233" s="57">
        <v>0</v>
      </c>
      <c r="R233" s="57">
        <v>0</v>
      </c>
      <c r="S233" s="57">
        <v>4149.8900000000003</v>
      </c>
      <c r="T233" s="57">
        <v>0</v>
      </c>
    </row>
    <row r="234" spans="1:20" s="24" customFormat="1">
      <c r="A234" s="54">
        <v>1</v>
      </c>
      <c r="B234" s="54">
        <v>2707</v>
      </c>
      <c r="C234" s="54" t="s">
        <v>209</v>
      </c>
      <c r="D234" s="56">
        <v>39734</v>
      </c>
      <c r="E234" s="59" t="s">
        <v>517</v>
      </c>
      <c r="F234" s="59">
        <v>2009</v>
      </c>
      <c r="G234" s="57">
        <v>1614.36</v>
      </c>
      <c r="H234" s="57">
        <v>0</v>
      </c>
      <c r="I234" s="57" t="s">
        <v>519</v>
      </c>
      <c r="J234" s="57">
        <v>708.95</v>
      </c>
      <c r="K234" s="57">
        <v>0</v>
      </c>
      <c r="L234" s="57">
        <v>0</v>
      </c>
      <c r="M234" s="57">
        <v>0</v>
      </c>
      <c r="N234" s="57">
        <v>0</v>
      </c>
      <c r="O234" s="57">
        <v>0</v>
      </c>
      <c r="P234" s="57">
        <v>0</v>
      </c>
      <c r="Q234" s="57">
        <v>0</v>
      </c>
      <c r="R234" s="57">
        <v>0</v>
      </c>
      <c r="S234" s="57">
        <v>1614.36</v>
      </c>
      <c r="T234" s="57">
        <v>708.95</v>
      </c>
    </row>
    <row r="235" spans="1:20" s="24" customFormat="1">
      <c r="A235" s="54">
        <v>1</v>
      </c>
      <c r="B235" s="54">
        <v>2709</v>
      </c>
      <c r="C235" s="54" t="s">
        <v>210</v>
      </c>
      <c r="D235" s="56">
        <v>39734</v>
      </c>
      <c r="E235" s="59" t="s">
        <v>517</v>
      </c>
      <c r="F235" s="59">
        <v>2009</v>
      </c>
      <c r="G235" s="57">
        <v>1614.36</v>
      </c>
      <c r="H235" s="57">
        <v>0</v>
      </c>
      <c r="I235" s="57" t="s">
        <v>519</v>
      </c>
      <c r="J235" s="57">
        <v>708.95</v>
      </c>
      <c r="K235" s="57">
        <v>0</v>
      </c>
      <c r="L235" s="57">
        <v>0</v>
      </c>
      <c r="M235" s="57">
        <v>0</v>
      </c>
      <c r="N235" s="57">
        <v>0</v>
      </c>
      <c r="O235" s="57">
        <v>0</v>
      </c>
      <c r="P235" s="57">
        <v>0</v>
      </c>
      <c r="Q235" s="57">
        <v>0</v>
      </c>
      <c r="R235" s="57">
        <v>0</v>
      </c>
      <c r="S235" s="57">
        <v>1614.36</v>
      </c>
      <c r="T235" s="57">
        <v>708.95</v>
      </c>
    </row>
    <row r="236" spans="1:20" s="24" customFormat="1">
      <c r="A236" s="54">
        <v>1</v>
      </c>
      <c r="B236" s="54">
        <v>2710</v>
      </c>
      <c r="C236" s="54" t="s">
        <v>211</v>
      </c>
      <c r="D236" s="56">
        <v>39734</v>
      </c>
      <c r="E236" s="59" t="s">
        <v>517</v>
      </c>
      <c r="F236" s="59">
        <v>2009</v>
      </c>
      <c r="G236" s="57">
        <v>1695.09</v>
      </c>
      <c r="H236" s="57">
        <v>0</v>
      </c>
      <c r="I236" s="57" t="s">
        <v>519</v>
      </c>
      <c r="J236" s="57">
        <v>708.95</v>
      </c>
      <c r="K236" s="57">
        <v>0</v>
      </c>
      <c r="L236" s="57">
        <v>0</v>
      </c>
      <c r="M236" s="57">
        <v>0</v>
      </c>
      <c r="N236" s="57">
        <v>0</v>
      </c>
      <c r="O236" s="57">
        <v>0</v>
      </c>
      <c r="P236" s="57">
        <v>0</v>
      </c>
      <c r="Q236" s="57">
        <v>0</v>
      </c>
      <c r="R236" s="57">
        <v>0</v>
      </c>
      <c r="S236" s="57">
        <v>1695.09</v>
      </c>
      <c r="T236" s="57">
        <v>708.95</v>
      </c>
    </row>
    <row r="237" spans="1:20" s="24" customFormat="1">
      <c r="A237" s="54">
        <v>1</v>
      </c>
      <c r="B237" s="54">
        <v>2712</v>
      </c>
      <c r="C237" s="54" t="s">
        <v>212</v>
      </c>
      <c r="D237" s="56">
        <v>39734</v>
      </c>
      <c r="E237" s="59" t="s">
        <v>517</v>
      </c>
      <c r="F237" s="59">
        <v>2009</v>
      </c>
      <c r="G237" s="57">
        <v>1695.09</v>
      </c>
      <c r="H237" s="57">
        <v>0</v>
      </c>
      <c r="I237" s="57" t="s">
        <v>519</v>
      </c>
      <c r="J237" s="57">
        <v>0</v>
      </c>
      <c r="K237" s="57">
        <v>0</v>
      </c>
      <c r="L237" s="57">
        <v>0</v>
      </c>
      <c r="M237" s="57">
        <v>0</v>
      </c>
      <c r="N237" s="57">
        <v>0</v>
      </c>
      <c r="O237" s="57">
        <v>0</v>
      </c>
      <c r="P237" s="57">
        <v>0</v>
      </c>
      <c r="Q237" s="57">
        <v>0</v>
      </c>
      <c r="R237" s="57">
        <v>0</v>
      </c>
      <c r="S237" s="57">
        <v>1695.09</v>
      </c>
      <c r="T237" s="57">
        <v>0</v>
      </c>
    </row>
    <row r="238" spans="1:20" s="24" customFormat="1">
      <c r="A238" s="54">
        <v>1</v>
      </c>
      <c r="B238" s="54">
        <v>2717</v>
      </c>
      <c r="C238" s="54" t="s">
        <v>214</v>
      </c>
      <c r="D238" s="56">
        <v>39748</v>
      </c>
      <c r="E238" s="59" t="s">
        <v>517</v>
      </c>
      <c r="F238" s="59">
        <v>2037</v>
      </c>
      <c r="G238" s="57">
        <v>4149.8900000000003</v>
      </c>
      <c r="H238" s="57">
        <v>0</v>
      </c>
      <c r="I238" s="57" t="s">
        <v>519</v>
      </c>
      <c r="J238" s="57">
        <v>0</v>
      </c>
      <c r="K238" s="57">
        <v>0</v>
      </c>
      <c r="L238" s="57">
        <v>0</v>
      </c>
      <c r="M238" s="57">
        <v>0</v>
      </c>
      <c r="N238" s="57">
        <v>0</v>
      </c>
      <c r="O238" s="57">
        <v>0</v>
      </c>
      <c r="P238" s="57">
        <v>0</v>
      </c>
      <c r="Q238" s="57">
        <v>0</v>
      </c>
      <c r="R238" s="57">
        <v>0</v>
      </c>
      <c r="S238" s="57">
        <v>4149.8900000000003</v>
      </c>
      <c r="T238" s="57">
        <v>0</v>
      </c>
    </row>
    <row r="239" spans="1:20" s="24" customFormat="1">
      <c r="A239" s="54">
        <v>3</v>
      </c>
      <c r="B239" s="54">
        <v>2718</v>
      </c>
      <c r="C239" s="54" t="s">
        <v>459</v>
      </c>
      <c r="D239" s="56">
        <v>39749</v>
      </c>
      <c r="E239" s="59" t="s">
        <v>517</v>
      </c>
      <c r="F239" s="59">
        <v>2009</v>
      </c>
      <c r="G239" s="57">
        <v>1614.36</v>
      </c>
      <c r="H239" s="57">
        <v>0</v>
      </c>
      <c r="I239" s="57" t="s">
        <v>519</v>
      </c>
      <c r="J239" s="57">
        <v>0</v>
      </c>
      <c r="K239" s="57">
        <v>0</v>
      </c>
      <c r="L239" s="57">
        <v>0</v>
      </c>
      <c r="M239" s="57">
        <v>0</v>
      </c>
      <c r="N239" s="57">
        <v>0</v>
      </c>
      <c r="O239" s="57">
        <v>0</v>
      </c>
      <c r="P239" s="57">
        <v>0</v>
      </c>
      <c r="Q239" s="57">
        <v>0</v>
      </c>
      <c r="R239" s="57">
        <v>0</v>
      </c>
      <c r="S239" s="57">
        <v>1614.36</v>
      </c>
      <c r="T239" s="57">
        <v>0</v>
      </c>
    </row>
    <row r="240" spans="1:20" s="24" customFormat="1">
      <c r="A240" s="54">
        <v>14</v>
      </c>
      <c r="B240" s="54">
        <v>2719</v>
      </c>
      <c r="C240" s="54" t="s">
        <v>444</v>
      </c>
      <c r="D240" s="56">
        <v>39749</v>
      </c>
      <c r="E240" s="59" t="s">
        <v>517</v>
      </c>
      <c r="F240" s="59">
        <v>2009</v>
      </c>
      <c r="G240" s="57">
        <v>1695.09</v>
      </c>
      <c r="H240" s="57">
        <v>0</v>
      </c>
      <c r="I240" s="57" t="s">
        <v>519</v>
      </c>
      <c r="J240" s="57">
        <v>0</v>
      </c>
      <c r="K240" s="57">
        <v>174.95</v>
      </c>
      <c r="L240" s="57">
        <v>0</v>
      </c>
      <c r="M240" s="57">
        <v>0</v>
      </c>
      <c r="N240" s="57">
        <v>0</v>
      </c>
      <c r="O240" s="57">
        <v>0</v>
      </c>
      <c r="P240" s="57">
        <v>0</v>
      </c>
      <c r="Q240" s="57">
        <v>0</v>
      </c>
      <c r="R240" s="57">
        <v>0</v>
      </c>
      <c r="S240" s="57">
        <v>1695.09</v>
      </c>
      <c r="T240" s="57">
        <v>174.95</v>
      </c>
    </row>
    <row r="241" spans="1:20" s="24" customFormat="1">
      <c r="A241" s="54">
        <v>51</v>
      </c>
      <c r="B241" s="54">
        <v>2720</v>
      </c>
      <c r="C241" s="54" t="s">
        <v>471</v>
      </c>
      <c r="D241" s="56">
        <v>39751</v>
      </c>
      <c r="E241" s="59" t="s">
        <v>517</v>
      </c>
      <c r="F241" s="59">
        <v>2009</v>
      </c>
      <c r="G241" s="57">
        <v>1614.37</v>
      </c>
      <c r="H241" s="57">
        <v>0</v>
      </c>
      <c r="I241" s="57" t="s">
        <v>519</v>
      </c>
      <c r="J241" s="57">
        <v>0</v>
      </c>
      <c r="K241" s="57">
        <v>0</v>
      </c>
      <c r="L241" s="57">
        <v>0</v>
      </c>
      <c r="M241" s="57">
        <v>0</v>
      </c>
      <c r="N241" s="57">
        <v>0</v>
      </c>
      <c r="O241" s="57">
        <v>0</v>
      </c>
      <c r="P241" s="57">
        <v>0</v>
      </c>
      <c r="Q241" s="57">
        <v>0</v>
      </c>
      <c r="R241" s="57">
        <v>0</v>
      </c>
      <c r="S241" s="57">
        <v>1614.37</v>
      </c>
      <c r="T241" s="57">
        <v>0</v>
      </c>
    </row>
    <row r="242" spans="1:20" s="24" customFormat="1">
      <c r="A242" s="54">
        <v>50</v>
      </c>
      <c r="B242" s="54">
        <v>2721</v>
      </c>
      <c r="C242" s="54" t="s">
        <v>482</v>
      </c>
      <c r="D242" s="56">
        <v>39753</v>
      </c>
      <c r="E242" s="59" t="s">
        <v>517</v>
      </c>
      <c r="F242" s="59">
        <v>2009</v>
      </c>
      <c r="G242" s="57">
        <v>1614.36</v>
      </c>
      <c r="H242" s="57">
        <v>0</v>
      </c>
      <c r="I242" s="57" t="s">
        <v>519</v>
      </c>
      <c r="J242" s="57">
        <v>0</v>
      </c>
      <c r="K242" s="57">
        <v>0</v>
      </c>
      <c r="L242" s="57">
        <v>174.95</v>
      </c>
      <c r="M242" s="57">
        <v>0</v>
      </c>
      <c r="N242" s="57">
        <v>0</v>
      </c>
      <c r="O242" s="57">
        <v>0</v>
      </c>
      <c r="P242" s="57">
        <v>0</v>
      </c>
      <c r="Q242" s="57">
        <v>0</v>
      </c>
      <c r="R242" s="57">
        <v>0</v>
      </c>
      <c r="S242" s="57">
        <v>1614.36</v>
      </c>
      <c r="T242" s="57">
        <v>174.95</v>
      </c>
    </row>
    <row r="243" spans="1:20" s="24" customFormat="1">
      <c r="A243" s="54">
        <v>1</v>
      </c>
      <c r="B243" s="54">
        <v>2726</v>
      </c>
      <c r="C243" s="54" t="s">
        <v>215</v>
      </c>
      <c r="D243" s="56">
        <v>39818</v>
      </c>
      <c r="E243" s="59" t="s">
        <v>517</v>
      </c>
      <c r="F243" s="59">
        <v>2009</v>
      </c>
      <c r="G243" s="57">
        <v>1695.09</v>
      </c>
      <c r="H243" s="57">
        <v>0</v>
      </c>
      <c r="I243" s="57" t="s">
        <v>519</v>
      </c>
      <c r="J243" s="57">
        <v>0</v>
      </c>
      <c r="K243" s="57">
        <v>0</v>
      </c>
      <c r="L243" s="57">
        <v>0</v>
      </c>
      <c r="M243" s="57">
        <v>1250</v>
      </c>
      <c r="N243" s="57">
        <v>0</v>
      </c>
      <c r="O243" s="57">
        <v>0</v>
      </c>
      <c r="P243" s="57">
        <v>0</v>
      </c>
      <c r="Q243" s="57">
        <v>0</v>
      </c>
      <c r="R243" s="57">
        <v>0</v>
      </c>
      <c r="S243" s="57">
        <v>1695.09</v>
      </c>
      <c r="T243" s="57">
        <v>1250</v>
      </c>
    </row>
    <row r="244" spans="1:20" s="24" customFormat="1">
      <c r="A244" s="54">
        <v>1</v>
      </c>
      <c r="B244" s="54">
        <v>2732</v>
      </c>
      <c r="C244" s="54" t="s">
        <v>216</v>
      </c>
      <c r="D244" s="56">
        <v>39874</v>
      </c>
      <c r="E244" s="59" t="s">
        <v>517</v>
      </c>
      <c r="F244" s="59">
        <v>2009</v>
      </c>
      <c r="G244" s="57">
        <v>1614.36</v>
      </c>
      <c r="H244" s="57">
        <v>0</v>
      </c>
      <c r="I244" s="57" t="s">
        <v>519</v>
      </c>
      <c r="J244" s="57">
        <v>0</v>
      </c>
      <c r="K244" s="57">
        <v>0</v>
      </c>
      <c r="L244" s="57">
        <v>0</v>
      </c>
      <c r="M244" s="57">
        <v>0</v>
      </c>
      <c r="N244" s="57">
        <v>0</v>
      </c>
      <c r="O244" s="57">
        <v>0</v>
      </c>
      <c r="P244" s="57">
        <v>0</v>
      </c>
      <c r="Q244" s="57">
        <v>0</v>
      </c>
      <c r="R244" s="57">
        <v>0</v>
      </c>
      <c r="S244" s="57">
        <v>1614.36</v>
      </c>
      <c r="T244" s="57">
        <v>0</v>
      </c>
    </row>
    <row r="245" spans="1:20" s="24" customFormat="1">
      <c r="A245" s="54">
        <v>47</v>
      </c>
      <c r="B245" s="54">
        <v>2736</v>
      </c>
      <c r="C245" s="54" t="s">
        <v>477</v>
      </c>
      <c r="D245" s="56">
        <v>39881</v>
      </c>
      <c r="E245" s="59" t="s">
        <v>517</v>
      </c>
      <c r="F245" s="59">
        <v>2009</v>
      </c>
      <c r="G245" s="57">
        <v>1614.36</v>
      </c>
      <c r="H245" s="57">
        <v>0</v>
      </c>
      <c r="I245" s="57" t="s">
        <v>519</v>
      </c>
      <c r="J245" s="57">
        <v>0</v>
      </c>
      <c r="K245" s="57">
        <v>0</v>
      </c>
      <c r="L245" s="57">
        <v>174.95</v>
      </c>
      <c r="M245" s="57">
        <v>0</v>
      </c>
      <c r="N245" s="57">
        <v>0</v>
      </c>
      <c r="O245" s="57">
        <v>0</v>
      </c>
      <c r="P245" s="57">
        <v>0</v>
      </c>
      <c r="Q245" s="57">
        <v>0</v>
      </c>
      <c r="R245" s="57">
        <v>0</v>
      </c>
      <c r="S245" s="57">
        <v>1614.36</v>
      </c>
      <c r="T245" s="57">
        <v>174.95</v>
      </c>
    </row>
    <row r="246" spans="1:20" s="24" customFormat="1">
      <c r="A246" s="54">
        <v>1</v>
      </c>
      <c r="B246" s="54">
        <v>2748</v>
      </c>
      <c r="C246" s="54" t="s">
        <v>217</v>
      </c>
      <c r="D246" s="56">
        <v>39948</v>
      </c>
      <c r="E246" s="59" t="s">
        <v>517</v>
      </c>
      <c r="F246" s="59">
        <v>2003</v>
      </c>
      <c r="G246" s="57">
        <v>1209.71</v>
      </c>
      <c r="H246" s="57">
        <v>0</v>
      </c>
      <c r="I246" s="57" t="s">
        <v>519</v>
      </c>
      <c r="J246" s="57">
        <v>0</v>
      </c>
      <c r="K246" s="57">
        <v>0</v>
      </c>
      <c r="L246" s="57">
        <v>0</v>
      </c>
      <c r="M246" s="57">
        <v>0</v>
      </c>
      <c r="N246" s="57">
        <v>0</v>
      </c>
      <c r="O246" s="57">
        <v>0</v>
      </c>
      <c r="P246" s="57">
        <v>0</v>
      </c>
      <c r="Q246" s="57">
        <v>0</v>
      </c>
      <c r="R246" s="57">
        <v>0</v>
      </c>
      <c r="S246" s="57">
        <v>1209.71</v>
      </c>
      <c r="T246" s="57">
        <v>0</v>
      </c>
    </row>
    <row r="247" spans="1:20" s="24" customFormat="1">
      <c r="A247" s="54">
        <v>1</v>
      </c>
      <c r="B247" s="54">
        <v>2751</v>
      </c>
      <c r="C247" s="54" t="s">
        <v>218</v>
      </c>
      <c r="D247" s="56">
        <v>39948</v>
      </c>
      <c r="E247" s="59" t="s">
        <v>517</v>
      </c>
      <c r="F247" s="59">
        <v>2003</v>
      </c>
      <c r="G247" s="57">
        <v>1470.45</v>
      </c>
      <c r="H247" s="57">
        <v>0</v>
      </c>
      <c r="I247" s="57" t="s">
        <v>519</v>
      </c>
      <c r="J247" s="57">
        <v>0</v>
      </c>
      <c r="K247" s="57">
        <v>0</v>
      </c>
      <c r="L247" s="57">
        <v>0</v>
      </c>
      <c r="M247" s="57">
        <v>0</v>
      </c>
      <c r="N247" s="57">
        <v>0</v>
      </c>
      <c r="O247" s="57">
        <v>0</v>
      </c>
      <c r="P247" s="57">
        <v>0</v>
      </c>
      <c r="Q247" s="57">
        <v>0</v>
      </c>
      <c r="R247" s="57">
        <v>0</v>
      </c>
      <c r="S247" s="57">
        <v>1470.45</v>
      </c>
      <c r="T247" s="57">
        <v>0</v>
      </c>
    </row>
    <row r="248" spans="1:20" s="24" customFormat="1">
      <c r="A248" s="54">
        <v>1</v>
      </c>
      <c r="B248" s="54">
        <v>2754</v>
      </c>
      <c r="C248" s="54" t="s">
        <v>521</v>
      </c>
      <c r="D248" s="56">
        <v>39948</v>
      </c>
      <c r="E248" s="59" t="s">
        <v>517</v>
      </c>
      <c r="F248" s="59">
        <v>2003</v>
      </c>
      <c r="G248" s="57">
        <v>1097.25</v>
      </c>
      <c r="H248" s="57">
        <v>0</v>
      </c>
      <c r="I248" s="57" t="s">
        <v>519</v>
      </c>
      <c r="J248" s="57">
        <v>0</v>
      </c>
      <c r="K248" s="57">
        <v>0</v>
      </c>
      <c r="L248" s="57">
        <v>0</v>
      </c>
      <c r="M248" s="57">
        <v>0</v>
      </c>
      <c r="N248" s="57">
        <v>0</v>
      </c>
      <c r="O248" s="57">
        <v>0</v>
      </c>
      <c r="P248" s="57">
        <v>0</v>
      </c>
      <c r="Q248" s="57">
        <v>0</v>
      </c>
      <c r="R248" s="57">
        <v>0</v>
      </c>
      <c r="S248" s="57">
        <v>1097.25</v>
      </c>
      <c r="T248" s="57">
        <v>0</v>
      </c>
    </row>
    <row r="249" spans="1:20" s="24" customFormat="1">
      <c r="A249" s="54">
        <v>1</v>
      </c>
      <c r="B249" s="54">
        <v>2757</v>
      </c>
      <c r="C249" s="54" t="s">
        <v>219</v>
      </c>
      <c r="D249" s="56">
        <v>39948</v>
      </c>
      <c r="E249" s="59" t="s">
        <v>517</v>
      </c>
      <c r="F249" s="59">
        <v>2003</v>
      </c>
      <c r="G249" s="57">
        <v>1333.73</v>
      </c>
      <c r="H249" s="57">
        <v>0</v>
      </c>
      <c r="I249" s="57" t="s">
        <v>519</v>
      </c>
      <c r="J249" s="57">
        <v>0</v>
      </c>
      <c r="K249" s="57">
        <v>0</v>
      </c>
      <c r="L249" s="57">
        <v>0</v>
      </c>
      <c r="M249" s="57">
        <v>0</v>
      </c>
      <c r="N249" s="57">
        <v>0</v>
      </c>
      <c r="O249" s="57">
        <v>0</v>
      </c>
      <c r="P249" s="57">
        <v>0</v>
      </c>
      <c r="Q249" s="57">
        <v>0</v>
      </c>
      <c r="R249" s="57">
        <v>0</v>
      </c>
      <c r="S249" s="57">
        <v>1333.73</v>
      </c>
      <c r="T249" s="57">
        <v>0</v>
      </c>
    </row>
    <row r="250" spans="1:20" s="24" customFormat="1">
      <c r="A250" s="54">
        <v>1</v>
      </c>
      <c r="B250" s="54">
        <v>2764</v>
      </c>
      <c r="C250" s="54" t="s">
        <v>220</v>
      </c>
      <c r="D250" s="56">
        <v>39948</v>
      </c>
      <c r="E250" s="59" t="s">
        <v>517</v>
      </c>
      <c r="F250" s="59">
        <v>2003</v>
      </c>
      <c r="G250" s="57">
        <v>1209.71</v>
      </c>
      <c r="H250" s="57">
        <v>0</v>
      </c>
      <c r="I250" s="57" t="s">
        <v>519</v>
      </c>
      <c r="J250" s="57">
        <v>0</v>
      </c>
      <c r="K250" s="57">
        <v>0</v>
      </c>
      <c r="L250" s="57">
        <v>0</v>
      </c>
      <c r="M250" s="57">
        <v>0</v>
      </c>
      <c r="N250" s="57">
        <v>0</v>
      </c>
      <c r="O250" s="57">
        <v>0</v>
      </c>
      <c r="P250" s="57">
        <v>0</v>
      </c>
      <c r="Q250" s="57">
        <v>0</v>
      </c>
      <c r="R250" s="57">
        <v>0</v>
      </c>
      <c r="S250" s="57">
        <v>1209.71</v>
      </c>
      <c r="T250" s="57">
        <v>0</v>
      </c>
    </row>
    <row r="251" spans="1:20" s="24" customFormat="1">
      <c r="A251" s="54">
        <v>1</v>
      </c>
      <c r="B251" s="54">
        <v>2766</v>
      </c>
      <c r="C251" s="54" t="s">
        <v>221</v>
      </c>
      <c r="D251" s="56">
        <v>39952</v>
      </c>
      <c r="E251" s="59" t="s">
        <v>517</v>
      </c>
      <c r="F251" s="59">
        <v>2018</v>
      </c>
      <c r="G251" s="57">
        <v>1537.47</v>
      </c>
      <c r="H251" s="57">
        <v>0</v>
      </c>
      <c r="I251" s="57" t="s">
        <v>519</v>
      </c>
      <c r="J251" s="57">
        <v>0</v>
      </c>
      <c r="K251" s="57">
        <v>0</v>
      </c>
      <c r="L251" s="57">
        <v>0</v>
      </c>
      <c r="M251" s="57">
        <v>0</v>
      </c>
      <c r="N251" s="57">
        <v>0</v>
      </c>
      <c r="O251" s="57">
        <v>0</v>
      </c>
      <c r="P251" s="57">
        <v>0</v>
      </c>
      <c r="Q251" s="57">
        <v>0</v>
      </c>
      <c r="R251" s="57">
        <v>0</v>
      </c>
      <c r="S251" s="57">
        <v>1537.47</v>
      </c>
      <c r="T251" s="57">
        <v>0</v>
      </c>
    </row>
    <row r="252" spans="1:20" s="24" customFormat="1">
      <c r="A252" s="54">
        <v>1</v>
      </c>
      <c r="B252" s="54">
        <v>2768</v>
      </c>
      <c r="C252" s="54" t="s">
        <v>222</v>
      </c>
      <c r="D252" s="56">
        <v>39965</v>
      </c>
      <c r="E252" s="59" t="s">
        <v>517</v>
      </c>
      <c r="F252" s="59">
        <v>2003</v>
      </c>
      <c r="G252" s="57">
        <v>1333.73</v>
      </c>
      <c r="H252" s="57">
        <v>0</v>
      </c>
      <c r="I252" s="57" t="s">
        <v>519</v>
      </c>
      <c r="J252" s="57">
        <v>0</v>
      </c>
      <c r="K252" s="57">
        <v>0</v>
      </c>
      <c r="L252" s="57">
        <v>0</v>
      </c>
      <c r="M252" s="57">
        <v>0</v>
      </c>
      <c r="N252" s="57">
        <v>0</v>
      </c>
      <c r="O252" s="57">
        <v>0</v>
      </c>
      <c r="P252" s="57">
        <v>0</v>
      </c>
      <c r="Q252" s="57">
        <v>0</v>
      </c>
      <c r="R252" s="57">
        <v>0</v>
      </c>
      <c r="S252" s="57">
        <v>1333.73</v>
      </c>
      <c r="T252" s="57">
        <v>0</v>
      </c>
    </row>
    <row r="253" spans="1:20" s="24" customFormat="1">
      <c r="A253" s="54">
        <v>1</v>
      </c>
      <c r="B253" s="54">
        <v>2770</v>
      </c>
      <c r="C253" s="54" t="s">
        <v>223</v>
      </c>
      <c r="D253" s="56">
        <v>39965</v>
      </c>
      <c r="E253" s="59" t="s">
        <v>517</v>
      </c>
      <c r="F253" s="59">
        <v>2003</v>
      </c>
      <c r="G253" s="57">
        <v>1097.25</v>
      </c>
      <c r="H253" s="57">
        <v>0</v>
      </c>
      <c r="I253" s="57" t="s">
        <v>519</v>
      </c>
      <c r="J253" s="57">
        <v>0</v>
      </c>
      <c r="K253" s="57">
        <v>0</v>
      </c>
      <c r="L253" s="57">
        <v>0</v>
      </c>
      <c r="M253" s="57">
        <v>0</v>
      </c>
      <c r="N253" s="57">
        <v>0</v>
      </c>
      <c r="O253" s="57">
        <v>0</v>
      </c>
      <c r="P253" s="57">
        <v>0</v>
      </c>
      <c r="Q253" s="57">
        <v>0</v>
      </c>
      <c r="R253" s="57">
        <v>0</v>
      </c>
      <c r="S253" s="57">
        <v>1097.25</v>
      </c>
      <c r="T253" s="57">
        <v>0</v>
      </c>
    </row>
    <row r="254" spans="1:20" s="24" customFormat="1">
      <c r="A254" s="54">
        <v>1</v>
      </c>
      <c r="B254" s="54">
        <v>2772</v>
      </c>
      <c r="C254" s="54" t="s">
        <v>460</v>
      </c>
      <c r="D254" s="56">
        <v>39972</v>
      </c>
      <c r="E254" s="59" t="s">
        <v>517</v>
      </c>
      <c r="F254" s="59">
        <v>2009</v>
      </c>
      <c r="G254" s="57">
        <v>1614.36</v>
      </c>
      <c r="H254" s="57">
        <v>0</v>
      </c>
      <c r="I254" s="57" t="s">
        <v>519</v>
      </c>
      <c r="J254" s="57">
        <v>0</v>
      </c>
      <c r="K254" s="57">
        <v>0</v>
      </c>
      <c r="L254" s="57">
        <v>0</v>
      </c>
      <c r="M254" s="57">
        <v>0</v>
      </c>
      <c r="N254" s="57">
        <v>0</v>
      </c>
      <c r="O254" s="57">
        <v>0</v>
      </c>
      <c r="P254" s="57">
        <v>0</v>
      </c>
      <c r="Q254" s="57">
        <v>0</v>
      </c>
      <c r="R254" s="57">
        <v>0</v>
      </c>
      <c r="S254" s="57">
        <v>1614.36</v>
      </c>
      <c r="T254" s="57">
        <v>0</v>
      </c>
    </row>
    <row r="255" spans="1:20" s="24" customFormat="1">
      <c r="A255" s="54">
        <v>1</v>
      </c>
      <c r="B255" s="54">
        <v>2773</v>
      </c>
      <c r="C255" s="54" t="s">
        <v>224</v>
      </c>
      <c r="D255" s="56">
        <v>39979</v>
      </c>
      <c r="E255" s="59" t="s">
        <v>517</v>
      </c>
      <c r="F255" s="59">
        <v>2018</v>
      </c>
      <c r="G255" s="57">
        <v>1537.47</v>
      </c>
      <c r="H255" s="57">
        <v>0</v>
      </c>
      <c r="I255" s="57" t="s">
        <v>519</v>
      </c>
      <c r="J255" s="57">
        <v>0</v>
      </c>
      <c r="K255" s="57">
        <v>0</v>
      </c>
      <c r="L255" s="57">
        <v>0</v>
      </c>
      <c r="M255" s="57">
        <v>0</v>
      </c>
      <c r="N255" s="57">
        <v>0</v>
      </c>
      <c r="O255" s="57">
        <v>0</v>
      </c>
      <c r="P255" s="57">
        <v>0</v>
      </c>
      <c r="Q255" s="57">
        <v>0</v>
      </c>
      <c r="R255" s="57">
        <v>0</v>
      </c>
      <c r="S255" s="57">
        <v>1537.47</v>
      </c>
      <c r="T255" s="57">
        <v>0</v>
      </c>
    </row>
    <row r="256" spans="1:20" s="24" customFormat="1">
      <c r="A256" s="54">
        <v>1</v>
      </c>
      <c r="B256" s="54">
        <v>2775</v>
      </c>
      <c r="C256" s="54" t="s">
        <v>225</v>
      </c>
      <c r="D256" s="56">
        <v>39981</v>
      </c>
      <c r="E256" s="59" t="s">
        <v>517</v>
      </c>
      <c r="F256" s="59">
        <v>2009</v>
      </c>
      <c r="G256" s="57">
        <v>1695.09</v>
      </c>
      <c r="H256" s="57">
        <v>0</v>
      </c>
      <c r="I256" s="57" t="s">
        <v>519</v>
      </c>
      <c r="J256" s="57">
        <v>708.95</v>
      </c>
      <c r="K256" s="57">
        <v>0</v>
      </c>
      <c r="L256" s="57">
        <v>0</v>
      </c>
      <c r="M256" s="57">
        <v>0</v>
      </c>
      <c r="N256" s="57">
        <v>0</v>
      </c>
      <c r="O256" s="57">
        <v>0</v>
      </c>
      <c r="P256" s="57">
        <v>0</v>
      </c>
      <c r="Q256" s="57">
        <v>0</v>
      </c>
      <c r="R256" s="57">
        <v>0</v>
      </c>
      <c r="S256" s="57">
        <v>1695.09</v>
      </c>
      <c r="T256" s="57">
        <v>708.95</v>
      </c>
    </row>
    <row r="257" spans="1:20" s="24" customFormat="1">
      <c r="A257" s="54">
        <v>1</v>
      </c>
      <c r="B257" s="54">
        <v>2779</v>
      </c>
      <c r="C257" s="54" t="s">
        <v>226</v>
      </c>
      <c r="D257" s="56">
        <v>39995</v>
      </c>
      <c r="E257" s="59" t="s">
        <v>517</v>
      </c>
      <c r="F257" s="59">
        <v>2003</v>
      </c>
      <c r="G257" s="57">
        <v>1209.72</v>
      </c>
      <c r="H257" s="57">
        <v>0</v>
      </c>
      <c r="I257" s="57" t="s">
        <v>519</v>
      </c>
      <c r="J257" s="57">
        <v>708.95</v>
      </c>
      <c r="K257" s="57">
        <v>0</v>
      </c>
      <c r="L257" s="57">
        <v>0</v>
      </c>
      <c r="M257" s="57">
        <v>0</v>
      </c>
      <c r="N257" s="57">
        <v>0</v>
      </c>
      <c r="O257" s="57">
        <v>0</v>
      </c>
      <c r="P257" s="57">
        <v>0</v>
      </c>
      <c r="Q257" s="57">
        <v>0</v>
      </c>
      <c r="R257" s="57">
        <v>0</v>
      </c>
      <c r="S257" s="57">
        <v>1209.72</v>
      </c>
      <c r="T257" s="57">
        <v>708.95</v>
      </c>
    </row>
    <row r="258" spans="1:20" s="24" customFormat="1">
      <c r="A258" s="54">
        <v>1</v>
      </c>
      <c r="B258" s="54">
        <v>2782</v>
      </c>
      <c r="C258" s="54" t="s">
        <v>227</v>
      </c>
      <c r="D258" s="56">
        <v>40042</v>
      </c>
      <c r="E258" s="59" t="s">
        <v>517</v>
      </c>
      <c r="F258" s="59">
        <v>2003</v>
      </c>
      <c r="G258" s="57">
        <v>1209.71</v>
      </c>
      <c r="H258" s="57">
        <v>0</v>
      </c>
      <c r="I258" s="57" t="s">
        <v>519</v>
      </c>
      <c r="J258" s="57">
        <v>0</v>
      </c>
      <c r="K258" s="57">
        <v>0</v>
      </c>
      <c r="L258" s="57">
        <v>0</v>
      </c>
      <c r="M258" s="57">
        <v>0</v>
      </c>
      <c r="N258" s="57">
        <v>0</v>
      </c>
      <c r="O258" s="57">
        <v>0</v>
      </c>
      <c r="P258" s="57">
        <v>0</v>
      </c>
      <c r="Q258" s="57">
        <v>0</v>
      </c>
      <c r="R258" s="57">
        <v>0</v>
      </c>
      <c r="S258" s="57">
        <v>1209.71</v>
      </c>
      <c r="T258" s="57">
        <v>0</v>
      </c>
    </row>
    <row r="259" spans="1:20" s="24" customFormat="1">
      <c r="A259" s="54">
        <v>1</v>
      </c>
      <c r="B259" s="54">
        <v>2784</v>
      </c>
      <c r="C259" s="54" t="s">
        <v>228</v>
      </c>
      <c r="D259" s="56">
        <v>40042</v>
      </c>
      <c r="E259" s="59" t="s">
        <v>517</v>
      </c>
      <c r="F259" s="59">
        <v>2003</v>
      </c>
      <c r="G259" s="57">
        <v>1270.2</v>
      </c>
      <c r="H259" s="57">
        <v>0</v>
      </c>
      <c r="I259" s="57" t="s">
        <v>519</v>
      </c>
      <c r="J259" s="57">
        <v>0</v>
      </c>
      <c r="K259" s="57">
        <v>0</v>
      </c>
      <c r="L259" s="57">
        <v>0</v>
      </c>
      <c r="M259" s="57">
        <v>0</v>
      </c>
      <c r="N259" s="57">
        <v>0</v>
      </c>
      <c r="O259" s="57">
        <v>0</v>
      </c>
      <c r="P259" s="57">
        <v>0</v>
      </c>
      <c r="Q259" s="57">
        <v>0</v>
      </c>
      <c r="R259" s="57">
        <v>0</v>
      </c>
      <c r="S259" s="57">
        <v>1270.2</v>
      </c>
      <c r="T259" s="57">
        <v>0</v>
      </c>
    </row>
    <row r="260" spans="1:20" s="24" customFormat="1">
      <c r="A260" s="54">
        <v>1</v>
      </c>
      <c r="B260" s="54">
        <v>2785</v>
      </c>
      <c r="C260" s="54" t="s">
        <v>229</v>
      </c>
      <c r="D260" s="56">
        <v>40042</v>
      </c>
      <c r="E260" s="59" t="s">
        <v>517</v>
      </c>
      <c r="F260" s="59">
        <v>2003</v>
      </c>
      <c r="G260" s="57">
        <v>1209.72</v>
      </c>
      <c r="H260" s="57">
        <v>0</v>
      </c>
      <c r="I260" s="57" t="s">
        <v>519</v>
      </c>
      <c r="J260" s="57">
        <v>0</v>
      </c>
      <c r="K260" s="57">
        <v>0</v>
      </c>
      <c r="L260" s="57">
        <v>0</v>
      </c>
      <c r="M260" s="57">
        <v>0</v>
      </c>
      <c r="N260" s="57">
        <v>0</v>
      </c>
      <c r="O260" s="57">
        <v>0</v>
      </c>
      <c r="P260" s="57">
        <v>0</v>
      </c>
      <c r="Q260" s="57">
        <v>0</v>
      </c>
      <c r="R260" s="57">
        <v>0</v>
      </c>
      <c r="S260" s="57">
        <v>1209.72</v>
      </c>
      <c r="T260" s="57">
        <v>0</v>
      </c>
    </row>
    <row r="261" spans="1:20" s="24" customFormat="1">
      <c r="A261" s="54">
        <v>1</v>
      </c>
      <c r="B261" s="54">
        <v>2788</v>
      </c>
      <c r="C261" s="54" t="s">
        <v>230</v>
      </c>
      <c r="D261" s="56">
        <v>40042</v>
      </c>
      <c r="E261" s="59" t="s">
        <v>517</v>
      </c>
      <c r="F261" s="59">
        <v>2003</v>
      </c>
      <c r="G261" s="57">
        <v>1333.73</v>
      </c>
      <c r="H261" s="57">
        <v>0</v>
      </c>
      <c r="I261" s="57" t="s">
        <v>519</v>
      </c>
      <c r="J261" s="57">
        <v>0</v>
      </c>
      <c r="K261" s="57">
        <v>0</v>
      </c>
      <c r="L261" s="57">
        <v>0</v>
      </c>
      <c r="M261" s="57">
        <v>0</v>
      </c>
      <c r="N261" s="57">
        <v>0</v>
      </c>
      <c r="O261" s="57">
        <v>0</v>
      </c>
      <c r="P261" s="57">
        <v>0</v>
      </c>
      <c r="Q261" s="57">
        <v>0</v>
      </c>
      <c r="R261" s="57">
        <v>0</v>
      </c>
      <c r="S261" s="57">
        <v>1333.73</v>
      </c>
      <c r="T261" s="57">
        <v>0</v>
      </c>
    </row>
    <row r="262" spans="1:20" s="24" customFormat="1">
      <c r="A262" s="54">
        <v>1</v>
      </c>
      <c r="B262" s="54">
        <v>2790</v>
      </c>
      <c r="C262" s="54" t="s">
        <v>231</v>
      </c>
      <c r="D262" s="56">
        <v>40057</v>
      </c>
      <c r="E262" s="59" t="s">
        <v>517</v>
      </c>
      <c r="F262" s="59">
        <v>2009</v>
      </c>
      <c r="G262" s="57">
        <v>1614.36</v>
      </c>
      <c r="H262" s="57">
        <v>0</v>
      </c>
      <c r="I262" s="57" t="s">
        <v>519</v>
      </c>
      <c r="J262" s="57">
        <v>930.5</v>
      </c>
      <c r="K262" s="57">
        <v>0</v>
      </c>
      <c r="L262" s="57">
        <v>0</v>
      </c>
      <c r="M262" s="57">
        <v>0</v>
      </c>
      <c r="N262" s="57">
        <v>0</v>
      </c>
      <c r="O262" s="57">
        <v>0</v>
      </c>
      <c r="P262" s="57">
        <v>0</v>
      </c>
      <c r="Q262" s="57">
        <v>0</v>
      </c>
      <c r="R262" s="57">
        <v>0</v>
      </c>
      <c r="S262" s="57">
        <v>1614.36</v>
      </c>
      <c r="T262" s="57">
        <v>930.5</v>
      </c>
    </row>
    <row r="263" spans="1:20" s="24" customFormat="1">
      <c r="A263" s="54">
        <v>1</v>
      </c>
      <c r="B263" s="54">
        <v>2791</v>
      </c>
      <c r="C263" s="54" t="s">
        <v>232</v>
      </c>
      <c r="D263" s="56">
        <v>40058</v>
      </c>
      <c r="E263" s="59" t="s">
        <v>517</v>
      </c>
      <c r="F263" s="59">
        <v>2035</v>
      </c>
      <c r="G263" s="57">
        <v>4656.5600000000004</v>
      </c>
      <c r="H263" s="57">
        <v>0</v>
      </c>
      <c r="I263" s="57" t="s">
        <v>519</v>
      </c>
      <c r="J263" s="57">
        <v>1993.92</v>
      </c>
      <c r="K263" s="57">
        <v>0</v>
      </c>
      <c r="L263" s="57">
        <v>0</v>
      </c>
      <c r="M263" s="57">
        <v>0</v>
      </c>
      <c r="N263" s="57">
        <v>0</v>
      </c>
      <c r="O263" s="57">
        <v>0</v>
      </c>
      <c r="P263" s="57">
        <v>0</v>
      </c>
      <c r="Q263" s="57">
        <v>0</v>
      </c>
      <c r="R263" s="57">
        <v>0</v>
      </c>
      <c r="S263" s="57">
        <v>4656.5600000000004</v>
      </c>
      <c r="T263" s="57">
        <v>1993.92</v>
      </c>
    </row>
    <row r="264" spans="1:20" s="24" customFormat="1">
      <c r="A264" s="54">
        <v>1</v>
      </c>
      <c r="B264" s="54">
        <v>2797</v>
      </c>
      <c r="C264" s="54" t="s">
        <v>233</v>
      </c>
      <c r="D264" s="56">
        <v>40064</v>
      </c>
      <c r="E264" s="59" t="s">
        <v>517</v>
      </c>
      <c r="F264" s="59">
        <v>2009</v>
      </c>
      <c r="G264" s="57">
        <v>1614.36</v>
      </c>
      <c r="H264" s="57">
        <v>0</v>
      </c>
      <c r="I264" s="57" t="s">
        <v>519</v>
      </c>
      <c r="J264" s="57">
        <v>1993.92</v>
      </c>
      <c r="K264" s="57">
        <v>0</v>
      </c>
      <c r="L264" s="57">
        <v>0</v>
      </c>
      <c r="M264" s="57">
        <v>0</v>
      </c>
      <c r="N264" s="57">
        <v>0</v>
      </c>
      <c r="O264" s="57">
        <v>0</v>
      </c>
      <c r="P264" s="57">
        <v>0</v>
      </c>
      <c r="Q264" s="57">
        <v>0</v>
      </c>
      <c r="R264" s="57">
        <v>0</v>
      </c>
      <c r="S264" s="57">
        <v>1614.36</v>
      </c>
      <c r="T264" s="57">
        <v>1993.92</v>
      </c>
    </row>
    <row r="265" spans="1:20" s="24" customFormat="1">
      <c r="A265" s="54">
        <v>1</v>
      </c>
      <c r="B265" s="54">
        <v>2798</v>
      </c>
      <c r="C265" s="54" t="s">
        <v>234</v>
      </c>
      <c r="D265" s="56">
        <v>40077</v>
      </c>
      <c r="E265" s="59" t="s">
        <v>517</v>
      </c>
      <c r="F265" s="59">
        <v>2009</v>
      </c>
      <c r="G265" s="57">
        <v>1614.36</v>
      </c>
      <c r="H265" s="57">
        <v>0</v>
      </c>
      <c r="I265" s="57" t="s">
        <v>519</v>
      </c>
      <c r="J265" s="57">
        <v>1993.92</v>
      </c>
      <c r="K265" s="57">
        <v>0</v>
      </c>
      <c r="L265" s="57">
        <v>0</v>
      </c>
      <c r="M265" s="57">
        <v>0</v>
      </c>
      <c r="N265" s="57">
        <v>0</v>
      </c>
      <c r="O265" s="57">
        <v>0</v>
      </c>
      <c r="P265" s="57">
        <v>0</v>
      </c>
      <c r="Q265" s="57">
        <v>0</v>
      </c>
      <c r="R265" s="57">
        <v>0</v>
      </c>
      <c r="S265" s="57">
        <v>1614.36</v>
      </c>
      <c r="T265" s="57">
        <v>1993.92</v>
      </c>
    </row>
    <row r="266" spans="1:20" s="24" customFormat="1">
      <c r="A266" s="54">
        <v>20</v>
      </c>
      <c r="B266" s="54">
        <v>2799</v>
      </c>
      <c r="C266" s="54" t="s">
        <v>454</v>
      </c>
      <c r="D266" s="56">
        <v>40081</v>
      </c>
      <c r="E266" s="59" t="s">
        <v>517</v>
      </c>
      <c r="F266" s="59">
        <v>2009</v>
      </c>
      <c r="G266" s="57">
        <v>1614.36</v>
      </c>
      <c r="H266" s="57">
        <v>0</v>
      </c>
      <c r="I266" s="57" t="s">
        <v>519</v>
      </c>
      <c r="J266" s="57">
        <v>0</v>
      </c>
      <c r="K266" s="57">
        <v>0</v>
      </c>
      <c r="L266" s="57">
        <v>174.95</v>
      </c>
      <c r="M266" s="57">
        <v>0</v>
      </c>
      <c r="N266" s="57">
        <v>0</v>
      </c>
      <c r="O266" s="57">
        <v>0</v>
      </c>
      <c r="P266" s="57">
        <v>0</v>
      </c>
      <c r="Q266" s="57">
        <v>0</v>
      </c>
      <c r="R266" s="57">
        <v>0</v>
      </c>
      <c r="S266" s="57">
        <v>1614.36</v>
      </c>
      <c r="T266" s="57">
        <v>174.95</v>
      </c>
    </row>
    <row r="267" spans="1:20" s="24" customFormat="1">
      <c r="A267" s="54">
        <v>1</v>
      </c>
      <c r="B267" s="54">
        <v>2801</v>
      </c>
      <c r="C267" s="54" t="s">
        <v>235</v>
      </c>
      <c r="D267" s="56">
        <v>40087</v>
      </c>
      <c r="E267" s="59" t="s">
        <v>517</v>
      </c>
      <c r="F267" s="59">
        <v>2008</v>
      </c>
      <c r="G267" s="57">
        <v>4498.01</v>
      </c>
      <c r="H267" s="57">
        <v>0</v>
      </c>
      <c r="I267" s="57" t="s">
        <v>519</v>
      </c>
      <c r="J267" s="57">
        <v>0</v>
      </c>
      <c r="K267" s="57">
        <v>0</v>
      </c>
      <c r="L267" s="57">
        <v>0</v>
      </c>
      <c r="M267" s="57">
        <v>0</v>
      </c>
      <c r="N267" s="57">
        <v>0</v>
      </c>
      <c r="O267" s="57">
        <v>0</v>
      </c>
      <c r="P267" s="57">
        <v>0</v>
      </c>
      <c r="Q267" s="57">
        <v>0</v>
      </c>
      <c r="R267" s="57">
        <v>0</v>
      </c>
      <c r="S267" s="57">
        <v>4498.01</v>
      </c>
      <c r="T267" s="57">
        <v>0</v>
      </c>
    </row>
    <row r="268" spans="1:20" s="24" customFormat="1">
      <c r="A268" s="54">
        <v>1</v>
      </c>
      <c r="B268" s="54">
        <v>2806</v>
      </c>
      <c r="C268" s="54" t="s">
        <v>236</v>
      </c>
      <c r="D268" s="56">
        <v>40133</v>
      </c>
      <c r="E268" s="59" t="s">
        <v>517</v>
      </c>
      <c r="F268" s="59">
        <v>2008</v>
      </c>
      <c r="G268" s="57">
        <v>1868.82</v>
      </c>
      <c r="H268" s="57">
        <v>0</v>
      </c>
      <c r="I268" s="57" t="s">
        <v>519</v>
      </c>
      <c r="J268" s="57">
        <v>1993.92</v>
      </c>
      <c r="K268" s="57">
        <v>0</v>
      </c>
      <c r="L268" s="57">
        <v>0</v>
      </c>
      <c r="M268" s="57">
        <v>0</v>
      </c>
      <c r="N268" s="57">
        <v>0</v>
      </c>
      <c r="O268" s="57">
        <v>0</v>
      </c>
      <c r="P268" s="57">
        <v>0</v>
      </c>
      <c r="Q268" s="57">
        <v>0</v>
      </c>
      <c r="R268" s="57">
        <v>0</v>
      </c>
      <c r="S268" s="57">
        <v>1868.82</v>
      </c>
      <c r="T268" s="57">
        <v>1993.92</v>
      </c>
    </row>
    <row r="269" spans="1:20" s="24" customFormat="1">
      <c r="A269" s="54">
        <v>16</v>
      </c>
      <c r="B269" s="54">
        <v>2808</v>
      </c>
      <c r="C269" s="54" t="s">
        <v>461</v>
      </c>
      <c r="D269" s="56">
        <v>40137</v>
      </c>
      <c r="E269" s="59" t="s">
        <v>517</v>
      </c>
      <c r="F269" s="59">
        <v>2009</v>
      </c>
      <c r="G269" s="57">
        <v>1695.09</v>
      </c>
      <c r="H269" s="57">
        <v>0</v>
      </c>
      <c r="I269" s="57" t="s">
        <v>519</v>
      </c>
      <c r="J269" s="57">
        <v>0</v>
      </c>
      <c r="K269" s="57">
        <v>0</v>
      </c>
      <c r="L269" s="57">
        <v>0</v>
      </c>
      <c r="M269" s="57">
        <v>0</v>
      </c>
      <c r="N269" s="57">
        <v>0</v>
      </c>
      <c r="O269" s="57">
        <v>0</v>
      </c>
      <c r="P269" s="57">
        <v>0</v>
      </c>
      <c r="Q269" s="57">
        <v>0</v>
      </c>
      <c r="R269" s="57">
        <v>0</v>
      </c>
      <c r="S269" s="57">
        <v>1695.09</v>
      </c>
      <c r="T269" s="57">
        <v>0</v>
      </c>
    </row>
    <row r="270" spans="1:20" s="24" customFormat="1">
      <c r="A270" s="54">
        <v>1</v>
      </c>
      <c r="B270" s="54">
        <v>2816</v>
      </c>
      <c r="C270" s="54" t="s">
        <v>237</v>
      </c>
      <c r="D270" s="56">
        <v>40247</v>
      </c>
      <c r="E270" s="59" t="s">
        <v>517</v>
      </c>
      <c r="F270" s="59">
        <v>2018</v>
      </c>
      <c r="G270" s="57">
        <v>1537.47</v>
      </c>
      <c r="H270" s="57">
        <v>0</v>
      </c>
      <c r="I270" s="57" t="s">
        <v>519</v>
      </c>
      <c r="J270" s="57">
        <v>0</v>
      </c>
      <c r="K270" s="57">
        <v>0</v>
      </c>
      <c r="L270" s="57">
        <v>0</v>
      </c>
      <c r="M270" s="57">
        <v>0</v>
      </c>
      <c r="N270" s="57">
        <v>0</v>
      </c>
      <c r="O270" s="57">
        <v>0</v>
      </c>
      <c r="P270" s="57">
        <v>0</v>
      </c>
      <c r="Q270" s="57">
        <v>0</v>
      </c>
      <c r="R270" s="57">
        <v>0</v>
      </c>
      <c r="S270" s="57">
        <v>1537.47</v>
      </c>
      <c r="T270" s="57">
        <v>0</v>
      </c>
    </row>
    <row r="271" spans="1:20" s="24" customFormat="1">
      <c r="A271" s="54">
        <v>1</v>
      </c>
      <c r="B271" s="54">
        <v>2819</v>
      </c>
      <c r="C271" s="54" t="s">
        <v>238</v>
      </c>
      <c r="D271" s="56">
        <v>40269</v>
      </c>
      <c r="E271" s="59" t="s">
        <v>517</v>
      </c>
      <c r="F271" s="59">
        <v>2009</v>
      </c>
      <c r="G271" s="57">
        <v>1614.36</v>
      </c>
      <c r="H271" s="57">
        <v>0</v>
      </c>
      <c r="I271" s="57" t="s">
        <v>519</v>
      </c>
      <c r="J271" s="57">
        <v>5739.47</v>
      </c>
      <c r="K271" s="57">
        <v>0</v>
      </c>
      <c r="L271" s="57">
        <v>0</v>
      </c>
      <c r="M271" s="57">
        <v>0</v>
      </c>
      <c r="N271" s="57">
        <v>0</v>
      </c>
      <c r="O271" s="57">
        <v>0</v>
      </c>
      <c r="P271" s="57">
        <v>0</v>
      </c>
      <c r="Q271" s="57">
        <v>0</v>
      </c>
      <c r="R271" s="57">
        <v>0</v>
      </c>
      <c r="S271" s="57">
        <v>1614.36</v>
      </c>
      <c r="T271" s="57">
        <v>5739.47</v>
      </c>
    </row>
    <row r="272" spans="1:20" s="24" customFormat="1">
      <c r="A272" s="54">
        <v>1</v>
      </c>
      <c r="B272" s="54">
        <v>2820</v>
      </c>
      <c r="C272" s="54" t="s">
        <v>239</v>
      </c>
      <c r="D272" s="56">
        <v>40288</v>
      </c>
      <c r="E272" s="59" t="s">
        <v>517</v>
      </c>
      <c r="F272" s="59">
        <v>2009</v>
      </c>
      <c r="G272" s="57">
        <v>1614.36</v>
      </c>
      <c r="H272" s="57">
        <v>0</v>
      </c>
      <c r="I272" s="57" t="s">
        <v>519</v>
      </c>
      <c r="J272" s="57">
        <v>0</v>
      </c>
      <c r="K272" s="57">
        <v>0</v>
      </c>
      <c r="L272" s="57">
        <v>0</v>
      </c>
      <c r="M272" s="57">
        <v>0</v>
      </c>
      <c r="N272" s="57">
        <v>3000</v>
      </c>
      <c r="O272" s="57">
        <v>0</v>
      </c>
      <c r="P272" s="57">
        <v>0</v>
      </c>
      <c r="Q272" s="57">
        <v>0</v>
      </c>
      <c r="R272" s="57">
        <v>0</v>
      </c>
      <c r="S272" s="57">
        <v>1614.36</v>
      </c>
      <c r="T272" s="57">
        <v>3000</v>
      </c>
    </row>
    <row r="273" spans="1:20" s="24" customFormat="1">
      <c r="A273" s="54">
        <v>25</v>
      </c>
      <c r="B273" s="54">
        <v>2821</v>
      </c>
      <c r="C273" s="54" t="s">
        <v>462</v>
      </c>
      <c r="D273" s="56">
        <v>40288</v>
      </c>
      <c r="E273" s="59" t="s">
        <v>517</v>
      </c>
      <c r="F273" s="59">
        <v>2037</v>
      </c>
      <c r="G273" s="57">
        <v>3952.27</v>
      </c>
      <c r="H273" s="57">
        <v>0</v>
      </c>
      <c r="I273" s="57" t="s">
        <v>519</v>
      </c>
      <c r="J273" s="57">
        <v>0</v>
      </c>
      <c r="K273" s="57">
        <v>0</v>
      </c>
      <c r="L273" s="57">
        <v>0</v>
      </c>
      <c r="M273" s="57">
        <v>0</v>
      </c>
      <c r="N273" s="57">
        <v>0</v>
      </c>
      <c r="O273" s="57">
        <v>0</v>
      </c>
      <c r="P273" s="57">
        <v>0</v>
      </c>
      <c r="Q273" s="57">
        <v>0</v>
      </c>
      <c r="R273" s="57">
        <v>0</v>
      </c>
      <c r="S273" s="57">
        <v>3952.27</v>
      </c>
      <c r="T273" s="57">
        <v>0</v>
      </c>
    </row>
    <row r="274" spans="1:20" s="24" customFormat="1">
      <c r="A274" s="54">
        <v>37</v>
      </c>
      <c r="B274" s="54">
        <v>2823</v>
      </c>
      <c r="C274" s="54" t="s">
        <v>445</v>
      </c>
      <c r="D274" s="56">
        <v>40310</v>
      </c>
      <c r="E274" s="59" t="s">
        <v>517</v>
      </c>
      <c r="F274" s="59">
        <v>2009</v>
      </c>
      <c r="G274" s="57">
        <v>1614.36</v>
      </c>
      <c r="H274" s="57">
        <v>0</v>
      </c>
      <c r="I274" s="57" t="s">
        <v>519</v>
      </c>
      <c r="J274" s="57">
        <v>0</v>
      </c>
      <c r="K274" s="57">
        <v>0</v>
      </c>
      <c r="L274" s="57">
        <v>0</v>
      </c>
      <c r="M274" s="57">
        <v>0</v>
      </c>
      <c r="N274" s="57">
        <v>0</v>
      </c>
      <c r="O274" s="57">
        <v>0</v>
      </c>
      <c r="P274" s="57">
        <v>0</v>
      </c>
      <c r="Q274" s="57">
        <v>0</v>
      </c>
      <c r="R274" s="57">
        <v>0</v>
      </c>
      <c r="S274" s="57">
        <v>1614.36</v>
      </c>
      <c r="T274" s="57">
        <v>0</v>
      </c>
    </row>
    <row r="275" spans="1:20" s="24" customFormat="1">
      <c r="A275" s="54">
        <v>25</v>
      </c>
      <c r="B275" s="54">
        <v>2824</v>
      </c>
      <c r="C275" s="54" t="s">
        <v>523</v>
      </c>
      <c r="D275" s="56">
        <v>40319</v>
      </c>
      <c r="E275" s="59" t="s">
        <v>517</v>
      </c>
      <c r="F275" s="59">
        <v>2037</v>
      </c>
      <c r="G275" s="57">
        <v>3952.26</v>
      </c>
      <c r="H275" s="57">
        <v>0</v>
      </c>
      <c r="I275" s="57" t="s">
        <v>519</v>
      </c>
      <c r="J275" s="57">
        <v>0</v>
      </c>
      <c r="K275" s="57">
        <v>0</v>
      </c>
      <c r="L275" s="57">
        <v>0</v>
      </c>
      <c r="M275" s="57">
        <v>0</v>
      </c>
      <c r="N275" s="57">
        <v>0</v>
      </c>
      <c r="O275" s="57">
        <v>0</v>
      </c>
      <c r="P275" s="57">
        <v>0</v>
      </c>
      <c r="Q275" s="57">
        <v>0</v>
      </c>
      <c r="R275" s="57">
        <v>0</v>
      </c>
      <c r="S275" s="57">
        <v>3952.26</v>
      </c>
      <c r="T275" s="57">
        <v>0</v>
      </c>
    </row>
    <row r="276" spans="1:20" s="24" customFormat="1">
      <c r="A276" s="54">
        <v>37</v>
      </c>
      <c r="B276" s="54">
        <v>2827</v>
      </c>
      <c r="C276" s="54" t="s">
        <v>472</v>
      </c>
      <c r="D276" s="56">
        <v>40330</v>
      </c>
      <c r="E276" s="59" t="s">
        <v>517</v>
      </c>
      <c r="F276" s="59">
        <v>2009</v>
      </c>
      <c r="G276" s="57">
        <v>1614.36</v>
      </c>
      <c r="H276" s="57">
        <v>0</v>
      </c>
      <c r="I276" s="57" t="s">
        <v>519</v>
      </c>
      <c r="J276" s="57">
        <v>0</v>
      </c>
      <c r="K276" s="57">
        <v>0</v>
      </c>
      <c r="L276" s="57">
        <v>174.95</v>
      </c>
      <c r="M276" s="57">
        <v>0</v>
      </c>
      <c r="N276" s="57">
        <v>0</v>
      </c>
      <c r="O276" s="57">
        <v>0</v>
      </c>
      <c r="P276" s="57">
        <v>0</v>
      </c>
      <c r="Q276" s="57">
        <v>0</v>
      </c>
      <c r="R276" s="57">
        <v>0</v>
      </c>
      <c r="S276" s="57">
        <v>1614.36</v>
      </c>
      <c r="T276" s="57">
        <v>174.95</v>
      </c>
    </row>
    <row r="277" spans="1:20" s="24" customFormat="1">
      <c r="A277" s="54">
        <v>1</v>
      </c>
      <c r="B277" s="54">
        <v>2831</v>
      </c>
      <c r="C277" s="54" t="s">
        <v>240</v>
      </c>
      <c r="D277" s="56">
        <v>40339</v>
      </c>
      <c r="E277" s="59" t="s">
        <v>517</v>
      </c>
      <c r="F277" s="59">
        <v>2009</v>
      </c>
      <c r="G277" s="57">
        <v>1614.36</v>
      </c>
      <c r="H277" s="57">
        <v>0</v>
      </c>
      <c r="I277" s="57" t="s">
        <v>519</v>
      </c>
      <c r="J277" s="57">
        <v>0</v>
      </c>
      <c r="K277" s="57">
        <v>0</v>
      </c>
      <c r="L277" s="57">
        <v>0</v>
      </c>
      <c r="M277" s="57">
        <v>0</v>
      </c>
      <c r="N277" s="57">
        <v>3000</v>
      </c>
      <c r="O277" s="57">
        <v>0</v>
      </c>
      <c r="P277" s="57">
        <v>0</v>
      </c>
      <c r="Q277" s="57">
        <v>0</v>
      </c>
      <c r="R277" s="57">
        <v>0</v>
      </c>
      <c r="S277" s="57">
        <v>1614.36</v>
      </c>
      <c r="T277" s="57">
        <v>3000</v>
      </c>
    </row>
    <row r="278" spans="1:20" s="24" customFormat="1">
      <c r="A278" s="54">
        <v>1</v>
      </c>
      <c r="B278" s="54">
        <v>2833</v>
      </c>
      <c r="C278" s="54" t="s">
        <v>241</v>
      </c>
      <c r="D278" s="56">
        <v>40350</v>
      </c>
      <c r="E278" s="59" t="s">
        <v>517</v>
      </c>
      <c r="F278" s="59">
        <v>2009</v>
      </c>
      <c r="G278" s="57">
        <v>1695.09</v>
      </c>
      <c r="H278" s="57">
        <v>0</v>
      </c>
      <c r="I278" s="57" t="s">
        <v>519</v>
      </c>
      <c r="J278" s="57">
        <v>1993.92</v>
      </c>
      <c r="K278" s="57">
        <v>0</v>
      </c>
      <c r="L278" s="57">
        <v>0</v>
      </c>
      <c r="M278" s="57">
        <v>0</v>
      </c>
      <c r="N278" s="57">
        <v>0</v>
      </c>
      <c r="O278" s="57">
        <v>0</v>
      </c>
      <c r="P278" s="57">
        <v>0</v>
      </c>
      <c r="Q278" s="57">
        <v>0</v>
      </c>
      <c r="R278" s="57">
        <v>0</v>
      </c>
      <c r="S278" s="57">
        <v>1695.09</v>
      </c>
      <c r="T278" s="57">
        <v>1993.92</v>
      </c>
    </row>
    <row r="279" spans="1:20" s="24" customFormat="1">
      <c r="A279" s="54">
        <v>1</v>
      </c>
      <c r="B279" s="54">
        <v>2834</v>
      </c>
      <c r="C279" s="54" t="s">
        <v>242</v>
      </c>
      <c r="D279" s="56">
        <v>40350</v>
      </c>
      <c r="E279" s="59" t="s">
        <v>517</v>
      </c>
      <c r="F279" s="59">
        <v>2009</v>
      </c>
      <c r="G279" s="57">
        <v>1614.36</v>
      </c>
      <c r="H279" s="57">
        <v>0</v>
      </c>
      <c r="I279" s="57" t="s">
        <v>519</v>
      </c>
      <c r="J279" s="57">
        <v>708.95</v>
      </c>
      <c r="K279" s="57">
        <v>0</v>
      </c>
      <c r="L279" s="57">
        <v>0</v>
      </c>
      <c r="M279" s="57">
        <v>0</v>
      </c>
      <c r="N279" s="57">
        <v>0</v>
      </c>
      <c r="O279" s="57">
        <v>0</v>
      </c>
      <c r="P279" s="57">
        <v>0</v>
      </c>
      <c r="Q279" s="57">
        <v>0</v>
      </c>
      <c r="R279" s="57">
        <v>0</v>
      </c>
      <c r="S279" s="57">
        <v>1614.36</v>
      </c>
      <c r="T279" s="57">
        <v>708.95</v>
      </c>
    </row>
    <row r="280" spans="1:20" s="24" customFormat="1">
      <c r="A280" s="54">
        <v>1</v>
      </c>
      <c r="B280" s="54">
        <v>2835</v>
      </c>
      <c r="C280" s="54" t="s">
        <v>489</v>
      </c>
      <c r="D280" s="56">
        <v>40360</v>
      </c>
      <c r="E280" s="59" t="s">
        <v>517</v>
      </c>
      <c r="F280" s="59">
        <v>2009</v>
      </c>
      <c r="G280" s="57">
        <v>1614.36</v>
      </c>
      <c r="H280" s="57">
        <v>0</v>
      </c>
      <c r="I280" s="57" t="s">
        <v>519</v>
      </c>
      <c r="J280" s="57">
        <v>0</v>
      </c>
      <c r="K280" s="57">
        <v>0</v>
      </c>
      <c r="L280" s="57">
        <v>0</v>
      </c>
      <c r="M280" s="57">
        <v>0</v>
      </c>
      <c r="N280" s="57">
        <v>0</v>
      </c>
      <c r="O280" s="57">
        <v>0</v>
      </c>
      <c r="P280" s="57">
        <v>0</v>
      </c>
      <c r="Q280" s="57">
        <v>0</v>
      </c>
      <c r="R280" s="57">
        <v>0</v>
      </c>
      <c r="S280" s="57">
        <v>1614.36</v>
      </c>
      <c r="T280" s="57">
        <v>0</v>
      </c>
    </row>
    <row r="281" spans="1:20" s="24" customFormat="1">
      <c r="A281" s="54">
        <v>50</v>
      </c>
      <c r="B281" s="54">
        <v>2836</v>
      </c>
      <c r="C281" s="54" t="s">
        <v>483</v>
      </c>
      <c r="D281" s="56">
        <v>40367</v>
      </c>
      <c r="E281" s="59" t="s">
        <v>517</v>
      </c>
      <c r="F281" s="59">
        <v>2009</v>
      </c>
      <c r="G281" s="57">
        <v>1614.36</v>
      </c>
      <c r="H281" s="57">
        <v>0</v>
      </c>
      <c r="I281" s="57" t="s">
        <v>519</v>
      </c>
      <c r="J281" s="57">
        <v>0</v>
      </c>
      <c r="K281" s="57">
        <v>0</v>
      </c>
      <c r="L281" s="57">
        <v>0</v>
      </c>
      <c r="M281" s="57">
        <v>0</v>
      </c>
      <c r="N281" s="57">
        <v>0</v>
      </c>
      <c r="O281" s="57">
        <v>0</v>
      </c>
      <c r="P281" s="57">
        <v>0</v>
      </c>
      <c r="Q281" s="57">
        <v>0</v>
      </c>
      <c r="R281" s="57">
        <v>0</v>
      </c>
      <c r="S281" s="57">
        <v>1614.36</v>
      </c>
      <c r="T281" s="57">
        <v>0</v>
      </c>
    </row>
    <row r="282" spans="1:20" s="24" customFormat="1">
      <c r="A282" s="54">
        <v>1</v>
      </c>
      <c r="B282" s="54">
        <v>2837</v>
      </c>
      <c r="C282" s="54" t="s">
        <v>243</v>
      </c>
      <c r="D282" s="56">
        <v>40371</v>
      </c>
      <c r="E282" s="59" t="s">
        <v>517</v>
      </c>
      <c r="F282" s="59">
        <v>2009</v>
      </c>
      <c r="G282" s="57">
        <v>1614.36</v>
      </c>
      <c r="H282" s="57">
        <v>0</v>
      </c>
      <c r="I282" s="57" t="s">
        <v>519</v>
      </c>
      <c r="J282" s="57">
        <v>0</v>
      </c>
      <c r="K282" s="57">
        <v>0</v>
      </c>
      <c r="L282" s="57">
        <v>0</v>
      </c>
      <c r="M282" s="57">
        <v>0</v>
      </c>
      <c r="N282" s="57">
        <v>0</v>
      </c>
      <c r="O282" s="57">
        <v>0</v>
      </c>
      <c r="P282" s="57">
        <v>0</v>
      </c>
      <c r="Q282" s="57">
        <v>0</v>
      </c>
      <c r="R282" s="57">
        <v>0</v>
      </c>
      <c r="S282" s="57">
        <v>1614.36</v>
      </c>
      <c r="T282" s="57">
        <v>0</v>
      </c>
    </row>
    <row r="283" spans="1:20" s="24" customFormat="1">
      <c r="A283" s="54">
        <v>16</v>
      </c>
      <c r="B283" s="54">
        <v>2838</v>
      </c>
      <c r="C283" s="54" t="s">
        <v>449</v>
      </c>
      <c r="D283" s="56">
        <v>40372</v>
      </c>
      <c r="E283" s="59" t="s">
        <v>517</v>
      </c>
      <c r="F283" s="59">
        <v>2009</v>
      </c>
      <c r="G283" s="57">
        <v>1614.36</v>
      </c>
      <c r="H283" s="57">
        <v>0</v>
      </c>
      <c r="I283" s="57" t="s">
        <v>519</v>
      </c>
      <c r="J283" s="57">
        <v>0</v>
      </c>
      <c r="K283" s="57">
        <v>0</v>
      </c>
      <c r="L283" s="57">
        <v>174.95</v>
      </c>
      <c r="M283" s="57">
        <v>0</v>
      </c>
      <c r="N283" s="57">
        <v>0</v>
      </c>
      <c r="O283" s="57">
        <v>0</v>
      </c>
      <c r="P283" s="57">
        <v>0</v>
      </c>
      <c r="Q283" s="57">
        <v>0</v>
      </c>
      <c r="R283" s="57">
        <v>0</v>
      </c>
      <c r="S283" s="57">
        <v>1614.36</v>
      </c>
      <c r="T283" s="57">
        <v>174.95</v>
      </c>
    </row>
    <row r="284" spans="1:20" s="24" customFormat="1">
      <c r="A284" s="54">
        <v>1</v>
      </c>
      <c r="B284" s="54">
        <v>2839</v>
      </c>
      <c r="C284" s="54" t="s">
        <v>244</v>
      </c>
      <c r="D284" s="56">
        <v>40379</v>
      </c>
      <c r="E284" s="59" t="s">
        <v>517</v>
      </c>
      <c r="F284" s="59">
        <v>2008</v>
      </c>
      <c r="G284" s="57">
        <v>1868.82</v>
      </c>
      <c r="H284" s="57">
        <v>0</v>
      </c>
      <c r="I284" s="57" t="s">
        <v>519</v>
      </c>
      <c r="J284" s="57">
        <v>1993.92</v>
      </c>
      <c r="K284" s="57">
        <v>0</v>
      </c>
      <c r="L284" s="57">
        <v>0</v>
      </c>
      <c r="M284" s="57">
        <v>0</v>
      </c>
      <c r="N284" s="57">
        <v>0</v>
      </c>
      <c r="O284" s="57">
        <v>0</v>
      </c>
      <c r="P284" s="57">
        <v>0</v>
      </c>
      <c r="Q284" s="57">
        <v>0</v>
      </c>
      <c r="R284" s="57">
        <v>0</v>
      </c>
      <c r="S284" s="57">
        <v>1868.82</v>
      </c>
      <c r="T284" s="57">
        <v>1993.92</v>
      </c>
    </row>
    <row r="285" spans="1:20" s="24" customFormat="1">
      <c r="A285" s="54">
        <v>1</v>
      </c>
      <c r="B285" s="54">
        <v>2849</v>
      </c>
      <c r="C285" s="54" t="s">
        <v>245</v>
      </c>
      <c r="D285" s="56">
        <v>40422</v>
      </c>
      <c r="E285" s="59" t="s">
        <v>517</v>
      </c>
      <c r="F285" s="59">
        <v>2003</v>
      </c>
      <c r="G285" s="57">
        <v>1097.25</v>
      </c>
      <c r="H285" s="57">
        <v>0</v>
      </c>
      <c r="I285" s="57" t="s">
        <v>519</v>
      </c>
      <c r="J285" s="57">
        <v>0</v>
      </c>
      <c r="K285" s="57">
        <v>0</v>
      </c>
      <c r="L285" s="57">
        <v>0</v>
      </c>
      <c r="M285" s="57">
        <v>0</v>
      </c>
      <c r="N285" s="57">
        <v>0</v>
      </c>
      <c r="O285" s="57">
        <v>0</v>
      </c>
      <c r="P285" s="57">
        <v>0</v>
      </c>
      <c r="Q285" s="57">
        <v>0</v>
      </c>
      <c r="R285" s="57">
        <v>0</v>
      </c>
      <c r="S285" s="57">
        <v>1097.25</v>
      </c>
      <c r="T285" s="57">
        <v>0</v>
      </c>
    </row>
    <row r="286" spans="1:20" s="24" customFormat="1">
      <c r="A286" s="54">
        <v>1</v>
      </c>
      <c r="B286" s="54">
        <v>2850</v>
      </c>
      <c r="C286" s="54" t="s">
        <v>246</v>
      </c>
      <c r="D286" s="56">
        <v>40422</v>
      </c>
      <c r="E286" s="59" t="s">
        <v>517</v>
      </c>
      <c r="F286" s="59">
        <v>2003</v>
      </c>
      <c r="G286" s="57">
        <v>1097.25</v>
      </c>
      <c r="H286" s="57">
        <v>0</v>
      </c>
      <c r="I286" s="57" t="s">
        <v>519</v>
      </c>
      <c r="J286" s="57">
        <v>0</v>
      </c>
      <c r="K286" s="57">
        <v>0</v>
      </c>
      <c r="L286" s="57">
        <v>0</v>
      </c>
      <c r="M286" s="57">
        <v>0</v>
      </c>
      <c r="N286" s="57">
        <v>0</v>
      </c>
      <c r="O286" s="57">
        <v>0</v>
      </c>
      <c r="P286" s="57">
        <v>0</v>
      </c>
      <c r="Q286" s="57">
        <v>0</v>
      </c>
      <c r="R286" s="57">
        <v>0</v>
      </c>
      <c r="S286" s="57">
        <v>1097.25</v>
      </c>
      <c r="T286" s="57">
        <v>0</v>
      </c>
    </row>
    <row r="287" spans="1:20" s="24" customFormat="1">
      <c r="A287" s="54">
        <v>1</v>
      </c>
      <c r="B287" s="54">
        <v>2853</v>
      </c>
      <c r="C287" s="54" t="s">
        <v>247</v>
      </c>
      <c r="D287" s="56">
        <v>40422</v>
      </c>
      <c r="E287" s="59" t="s">
        <v>517</v>
      </c>
      <c r="F287" s="59">
        <v>2003</v>
      </c>
      <c r="G287" s="57">
        <v>1209.72</v>
      </c>
      <c r="H287" s="57">
        <v>0</v>
      </c>
      <c r="I287" s="57" t="s">
        <v>519</v>
      </c>
      <c r="J287" s="57">
        <v>0</v>
      </c>
      <c r="K287" s="57">
        <v>0</v>
      </c>
      <c r="L287" s="57">
        <v>0</v>
      </c>
      <c r="M287" s="57">
        <v>0</v>
      </c>
      <c r="N287" s="57">
        <v>0</v>
      </c>
      <c r="O287" s="57">
        <v>0</v>
      </c>
      <c r="P287" s="57">
        <v>0</v>
      </c>
      <c r="Q287" s="57">
        <v>0</v>
      </c>
      <c r="R287" s="57">
        <v>0</v>
      </c>
      <c r="S287" s="57">
        <v>1209.72</v>
      </c>
      <c r="T287" s="57">
        <v>0</v>
      </c>
    </row>
    <row r="288" spans="1:20" s="24" customFormat="1">
      <c r="A288" s="54">
        <v>1</v>
      </c>
      <c r="B288" s="54">
        <v>2854</v>
      </c>
      <c r="C288" s="54" t="s">
        <v>248</v>
      </c>
      <c r="D288" s="56">
        <v>40422</v>
      </c>
      <c r="E288" s="59" t="s">
        <v>517</v>
      </c>
      <c r="F288" s="59">
        <v>2003</v>
      </c>
      <c r="G288" s="57">
        <v>1097.25</v>
      </c>
      <c r="H288" s="57">
        <v>0</v>
      </c>
      <c r="I288" s="57" t="s">
        <v>519</v>
      </c>
      <c r="J288" s="57">
        <v>0</v>
      </c>
      <c r="K288" s="57">
        <v>0</v>
      </c>
      <c r="L288" s="57">
        <v>0</v>
      </c>
      <c r="M288" s="57">
        <v>0</v>
      </c>
      <c r="N288" s="57">
        <v>0</v>
      </c>
      <c r="O288" s="57">
        <v>0</v>
      </c>
      <c r="P288" s="57">
        <v>0</v>
      </c>
      <c r="Q288" s="57">
        <v>0</v>
      </c>
      <c r="R288" s="57">
        <v>0</v>
      </c>
      <c r="S288" s="57">
        <v>1097.25</v>
      </c>
      <c r="T288" s="57">
        <v>0</v>
      </c>
    </row>
    <row r="289" spans="1:20" s="24" customFormat="1">
      <c r="A289" s="54">
        <v>1</v>
      </c>
      <c r="B289" s="54">
        <v>2856</v>
      </c>
      <c r="C289" s="54" t="s">
        <v>249</v>
      </c>
      <c r="D289" s="56">
        <v>40429</v>
      </c>
      <c r="E289" s="59" t="s">
        <v>517</v>
      </c>
      <c r="F289" s="59">
        <v>2018</v>
      </c>
      <c r="G289" s="57">
        <v>1537.47</v>
      </c>
      <c r="H289" s="57">
        <v>0</v>
      </c>
      <c r="I289" s="57" t="s">
        <v>519</v>
      </c>
      <c r="J289" s="57">
        <v>0</v>
      </c>
      <c r="K289" s="57">
        <v>0</v>
      </c>
      <c r="L289" s="57">
        <v>0</v>
      </c>
      <c r="M289" s="57">
        <v>0</v>
      </c>
      <c r="N289" s="57">
        <v>0</v>
      </c>
      <c r="O289" s="57">
        <v>0</v>
      </c>
      <c r="P289" s="57">
        <v>0</v>
      </c>
      <c r="Q289" s="57">
        <v>0</v>
      </c>
      <c r="R289" s="57">
        <v>0</v>
      </c>
      <c r="S289" s="57">
        <v>1537.47</v>
      </c>
      <c r="T289" s="57">
        <v>0</v>
      </c>
    </row>
    <row r="290" spans="1:20" s="24" customFormat="1">
      <c r="A290" s="54">
        <v>1</v>
      </c>
      <c r="B290" s="54">
        <v>2857</v>
      </c>
      <c r="C290" s="54" t="s">
        <v>250</v>
      </c>
      <c r="D290" s="56">
        <v>40431</v>
      </c>
      <c r="E290" s="59" t="s">
        <v>517</v>
      </c>
      <c r="F290" s="59">
        <v>2009</v>
      </c>
      <c r="G290" s="57">
        <v>1614.37</v>
      </c>
      <c r="H290" s="57">
        <v>0</v>
      </c>
      <c r="I290" s="57" t="s">
        <v>519</v>
      </c>
      <c r="J290" s="57">
        <v>0</v>
      </c>
      <c r="K290" s="57">
        <v>0</v>
      </c>
      <c r="L290" s="57">
        <v>0</v>
      </c>
      <c r="M290" s="57">
        <v>0</v>
      </c>
      <c r="N290" s="57">
        <v>0</v>
      </c>
      <c r="O290" s="57">
        <v>0</v>
      </c>
      <c r="P290" s="57">
        <v>0</v>
      </c>
      <c r="Q290" s="57">
        <v>0</v>
      </c>
      <c r="R290" s="57">
        <v>0</v>
      </c>
      <c r="S290" s="57">
        <v>1614.37</v>
      </c>
      <c r="T290" s="57">
        <v>0</v>
      </c>
    </row>
    <row r="291" spans="1:20" s="24" customFormat="1">
      <c r="A291" s="54">
        <v>1</v>
      </c>
      <c r="B291" s="54">
        <v>2860</v>
      </c>
      <c r="C291" s="54" t="s">
        <v>251</v>
      </c>
      <c r="D291" s="56">
        <v>40455</v>
      </c>
      <c r="E291" s="59" t="s">
        <v>517</v>
      </c>
      <c r="F291" s="59">
        <v>2003</v>
      </c>
      <c r="G291" s="57">
        <v>1097.25</v>
      </c>
      <c r="H291" s="57">
        <v>0</v>
      </c>
      <c r="I291" s="57" t="s">
        <v>519</v>
      </c>
      <c r="J291" s="57">
        <v>0</v>
      </c>
      <c r="K291" s="57">
        <v>0</v>
      </c>
      <c r="L291" s="57">
        <v>0</v>
      </c>
      <c r="M291" s="57">
        <v>0</v>
      </c>
      <c r="N291" s="57">
        <v>0</v>
      </c>
      <c r="O291" s="57">
        <v>0</v>
      </c>
      <c r="P291" s="57">
        <v>0</v>
      </c>
      <c r="Q291" s="57">
        <v>0</v>
      </c>
      <c r="R291" s="57">
        <v>0</v>
      </c>
      <c r="S291" s="57">
        <v>1097.25</v>
      </c>
      <c r="T291" s="57">
        <v>0</v>
      </c>
    </row>
    <row r="292" spans="1:20" s="24" customFormat="1">
      <c r="A292" s="54">
        <v>1</v>
      </c>
      <c r="B292" s="54">
        <v>2863</v>
      </c>
      <c r="C292" s="54" t="s">
        <v>252</v>
      </c>
      <c r="D292" s="56">
        <v>40455</v>
      </c>
      <c r="E292" s="59" t="s">
        <v>517</v>
      </c>
      <c r="F292" s="59">
        <v>2003</v>
      </c>
      <c r="G292" s="57">
        <v>1097.25</v>
      </c>
      <c r="H292" s="57">
        <v>0</v>
      </c>
      <c r="I292" s="57" t="s">
        <v>519</v>
      </c>
      <c r="J292" s="57">
        <v>0</v>
      </c>
      <c r="K292" s="57">
        <v>0</v>
      </c>
      <c r="L292" s="57">
        <v>0</v>
      </c>
      <c r="M292" s="57">
        <v>0</v>
      </c>
      <c r="N292" s="57">
        <v>0</v>
      </c>
      <c r="O292" s="57">
        <v>0</v>
      </c>
      <c r="P292" s="57">
        <v>0</v>
      </c>
      <c r="Q292" s="57">
        <v>0</v>
      </c>
      <c r="R292" s="57">
        <v>0</v>
      </c>
      <c r="S292" s="57">
        <v>1097.25</v>
      </c>
      <c r="T292" s="57">
        <v>0</v>
      </c>
    </row>
    <row r="293" spans="1:20" s="24" customFormat="1">
      <c r="A293" s="54">
        <v>1</v>
      </c>
      <c r="B293" s="54">
        <v>2864</v>
      </c>
      <c r="C293" s="54" t="s">
        <v>253</v>
      </c>
      <c r="D293" s="56">
        <v>40455</v>
      </c>
      <c r="E293" s="59" t="s">
        <v>517</v>
      </c>
      <c r="F293" s="59">
        <v>2003</v>
      </c>
      <c r="G293" s="57">
        <v>1270.2</v>
      </c>
      <c r="H293" s="57">
        <v>0</v>
      </c>
      <c r="I293" s="57" t="s">
        <v>519</v>
      </c>
      <c r="J293" s="57">
        <v>708.95</v>
      </c>
      <c r="K293" s="57">
        <v>0</v>
      </c>
      <c r="L293" s="57">
        <v>0</v>
      </c>
      <c r="M293" s="57">
        <v>0</v>
      </c>
      <c r="N293" s="57">
        <v>0</v>
      </c>
      <c r="O293" s="57">
        <v>0</v>
      </c>
      <c r="P293" s="57">
        <v>0</v>
      </c>
      <c r="Q293" s="57">
        <v>0</v>
      </c>
      <c r="R293" s="57">
        <v>0</v>
      </c>
      <c r="S293" s="57">
        <v>1270.2</v>
      </c>
      <c r="T293" s="57">
        <v>708.95</v>
      </c>
    </row>
    <row r="294" spans="1:20" s="24" customFormat="1">
      <c r="A294" s="54">
        <v>1</v>
      </c>
      <c r="B294" s="54">
        <v>2866</v>
      </c>
      <c r="C294" s="54" t="s">
        <v>254</v>
      </c>
      <c r="D294" s="56">
        <v>40455</v>
      </c>
      <c r="E294" s="59" t="s">
        <v>517</v>
      </c>
      <c r="F294" s="59">
        <v>2003</v>
      </c>
      <c r="G294" s="57">
        <v>1097.25</v>
      </c>
      <c r="H294" s="57">
        <v>0</v>
      </c>
      <c r="I294" s="57" t="s">
        <v>519</v>
      </c>
      <c r="J294" s="57">
        <v>930.5</v>
      </c>
      <c r="K294" s="57">
        <v>0</v>
      </c>
      <c r="L294" s="57">
        <v>0</v>
      </c>
      <c r="M294" s="57">
        <v>0</v>
      </c>
      <c r="N294" s="57">
        <v>0</v>
      </c>
      <c r="O294" s="57">
        <v>0</v>
      </c>
      <c r="P294" s="57">
        <v>0</v>
      </c>
      <c r="Q294" s="57">
        <v>0</v>
      </c>
      <c r="R294" s="57">
        <v>0</v>
      </c>
      <c r="S294" s="57">
        <v>1097.25</v>
      </c>
      <c r="T294" s="57">
        <v>930.5</v>
      </c>
    </row>
    <row r="295" spans="1:20" s="24" customFormat="1">
      <c r="A295" s="54">
        <v>1</v>
      </c>
      <c r="B295" s="54">
        <v>2867</v>
      </c>
      <c r="C295" s="54" t="s">
        <v>255</v>
      </c>
      <c r="D295" s="56">
        <v>40455</v>
      </c>
      <c r="E295" s="59" t="s">
        <v>517</v>
      </c>
      <c r="F295" s="59">
        <v>2003</v>
      </c>
      <c r="G295" s="57">
        <v>1209.71</v>
      </c>
      <c r="H295" s="57">
        <v>0</v>
      </c>
      <c r="I295" s="57" t="s">
        <v>519</v>
      </c>
      <c r="J295" s="57">
        <v>0</v>
      </c>
      <c r="K295" s="57">
        <v>0</v>
      </c>
      <c r="L295" s="57">
        <v>0</v>
      </c>
      <c r="M295" s="57">
        <v>0</v>
      </c>
      <c r="N295" s="57">
        <v>0</v>
      </c>
      <c r="O295" s="57">
        <v>0</v>
      </c>
      <c r="P295" s="57">
        <v>0</v>
      </c>
      <c r="Q295" s="57">
        <v>0</v>
      </c>
      <c r="R295" s="57">
        <v>0</v>
      </c>
      <c r="S295" s="57">
        <v>1209.71</v>
      </c>
      <c r="T295" s="57">
        <v>0</v>
      </c>
    </row>
    <row r="296" spans="1:20" s="24" customFormat="1">
      <c r="A296" s="54">
        <v>1</v>
      </c>
      <c r="B296" s="54">
        <v>2869</v>
      </c>
      <c r="C296" s="54" t="s">
        <v>256</v>
      </c>
      <c r="D296" s="56">
        <v>40455</v>
      </c>
      <c r="E296" s="59" t="s">
        <v>517</v>
      </c>
      <c r="F296" s="59">
        <v>2003</v>
      </c>
      <c r="G296" s="57">
        <v>1097.25</v>
      </c>
      <c r="H296" s="57">
        <v>0</v>
      </c>
      <c r="I296" s="57" t="s">
        <v>519</v>
      </c>
      <c r="J296" s="57">
        <v>0</v>
      </c>
      <c r="K296" s="57">
        <v>0</v>
      </c>
      <c r="L296" s="57">
        <v>0</v>
      </c>
      <c r="M296" s="57">
        <v>0</v>
      </c>
      <c r="N296" s="57">
        <v>0</v>
      </c>
      <c r="O296" s="57">
        <v>0</v>
      </c>
      <c r="P296" s="57">
        <v>0</v>
      </c>
      <c r="Q296" s="57">
        <v>0</v>
      </c>
      <c r="R296" s="57">
        <v>0</v>
      </c>
      <c r="S296" s="57">
        <v>1097.25</v>
      </c>
      <c r="T296" s="57">
        <v>0</v>
      </c>
    </row>
    <row r="297" spans="1:20" s="24" customFormat="1">
      <c r="A297" s="54">
        <v>1</v>
      </c>
      <c r="B297" s="54">
        <v>2870</v>
      </c>
      <c r="C297" s="54" t="s">
        <v>257</v>
      </c>
      <c r="D297" s="56">
        <v>40455</v>
      </c>
      <c r="E297" s="59" t="s">
        <v>517</v>
      </c>
      <c r="F297" s="59">
        <v>2042</v>
      </c>
      <c r="G297" s="57">
        <v>1209.73</v>
      </c>
      <c r="H297" s="57">
        <v>0</v>
      </c>
      <c r="I297" s="57" t="s">
        <v>519</v>
      </c>
      <c r="J297" s="57">
        <v>0</v>
      </c>
      <c r="K297" s="57">
        <v>0</v>
      </c>
      <c r="L297" s="57">
        <v>0</v>
      </c>
      <c r="M297" s="57">
        <v>0</v>
      </c>
      <c r="N297" s="57">
        <v>0</v>
      </c>
      <c r="O297" s="57">
        <v>0</v>
      </c>
      <c r="P297" s="57">
        <v>0</v>
      </c>
      <c r="Q297" s="57">
        <v>0</v>
      </c>
      <c r="R297" s="57">
        <v>0</v>
      </c>
      <c r="S297" s="57">
        <v>1209.73</v>
      </c>
      <c r="T297" s="57">
        <v>0</v>
      </c>
    </row>
    <row r="298" spans="1:20" s="24" customFormat="1">
      <c r="A298" s="54">
        <v>1</v>
      </c>
      <c r="B298" s="54">
        <v>2871</v>
      </c>
      <c r="C298" s="54" t="s">
        <v>258</v>
      </c>
      <c r="D298" s="56">
        <v>40455</v>
      </c>
      <c r="E298" s="59" t="s">
        <v>517</v>
      </c>
      <c r="F298" s="59">
        <v>2003</v>
      </c>
      <c r="G298" s="57">
        <v>1209.72</v>
      </c>
      <c r="H298" s="57">
        <v>0</v>
      </c>
      <c r="I298" s="57" t="s">
        <v>519</v>
      </c>
      <c r="J298" s="57">
        <v>0</v>
      </c>
      <c r="K298" s="57">
        <v>0</v>
      </c>
      <c r="L298" s="57">
        <v>0</v>
      </c>
      <c r="M298" s="57">
        <v>0</v>
      </c>
      <c r="N298" s="57">
        <v>0</v>
      </c>
      <c r="O298" s="57">
        <v>0</v>
      </c>
      <c r="P298" s="57">
        <v>0</v>
      </c>
      <c r="Q298" s="57">
        <v>0</v>
      </c>
      <c r="R298" s="57">
        <v>0</v>
      </c>
      <c r="S298" s="57">
        <v>1209.72</v>
      </c>
      <c r="T298" s="57">
        <v>0</v>
      </c>
    </row>
    <row r="299" spans="1:20" s="24" customFormat="1">
      <c r="A299" s="54">
        <v>16</v>
      </c>
      <c r="B299" s="54">
        <v>2873</v>
      </c>
      <c r="C299" s="54" t="s">
        <v>450</v>
      </c>
      <c r="D299" s="56">
        <v>40455</v>
      </c>
      <c r="E299" s="59" t="s">
        <v>517</v>
      </c>
      <c r="F299" s="59">
        <v>2037</v>
      </c>
      <c r="G299" s="57">
        <v>3952.26</v>
      </c>
      <c r="H299" s="57">
        <v>0</v>
      </c>
      <c r="I299" s="57" t="s">
        <v>519</v>
      </c>
      <c r="J299" s="57">
        <v>0</v>
      </c>
      <c r="K299" s="57">
        <v>0</v>
      </c>
      <c r="L299" s="57">
        <v>0</v>
      </c>
      <c r="M299" s="57">
        <v>0</v>
      </c>
      <c r="N299" s="57">
        <v>0</v>
      </c>
      <c r="O299" s="57">
        <v>0</v>
      </c>
      <c r="P299" s="57">
        <v>0</v>
      </c>
      <c r="Q299" s="57">
        <v>0</v>
      </c>
      <c r="R299" s="57">
        <v>0</v>
      </c>
      <c r="S299" s="57">
        <v>3952.26</v>
      </c>
      <c r="T299" s="57">
        <v>0</v>
      </c>
    </row>
    <row r="300" spans="1:20" s="24" customFormat="1">
      <c r="A300" s="54">
        <v>25</v>
      </c>
      <c r="B300" s="54">
        <v>2878</v>
      </c>
      <c r="C300" s="54" t="s">
        <v>463</v>
      </c>
      <c r="D300" s="56">
        <v>40457</v>
      </c>
      <c r="E300" s="59" t="s">
        <v>517</v>
      </c>
      <c r="F300" s="59">
        <v>2009</v>
      </c>
      <c r="G300" s="57">
        <v>1614.36</v>
      </c>
      <c r="H300" s="57">
        <v>0</v>
      </c>
      <c r="I300" s="57" t="s">
        <v>519</v>
      </c>
      <c r="J300" s="57">
        <v>0</v>
      </c>
      <c r="K300" s="57">
        <v>0</v>
      </c>
      <c r="L300" s="57">
        <v>174.95</v>
      </c>
      <c r="M300" s="57">
        <v>0</v>
      </c>
      <c r="N300" s="57">
        <v>0</v>
      </c>
      <c r="O300" s="57">
        <v>0</v>
      </c>
      <c r="P300" s="57">
        <v>0</v>
      </c>
      <c r="Q300" s="57">
        <v>0</v>
      </c>
      <c r="R300" s="57">
        <v>0</v>
      </c>
      <c r="S300" s="57">
        <v>1614.36</v>
      </c>
      <c r="T300" s="57">
        <v>174.95</v>
      </c>
    </row>
    <row r="301" spans="1:20" s="24" customFormat="1">
      <c r="A301" s="54">
        <v>1</v>
      </c>
      <c r="B301" s="54">
        <v>2882</v>
      </c>
      <c r="C301" s="54" t="s">
        <v>259</v>
      </c>
      <c r="D301" s="56">
        <v>40485</v>
      </c>
      <c r="E301" s="59" t="s">
        <v>517</v>
      </c>
      <c r="F301" s="59">
        <v>2003</v>
      </c>
      <c r="G301" s="57">
        <v>1209.71</v>
      </c>
      <c r="H301" s="57">
        <v>0</v>
      </c>
      <c r="I301" s="57" t="s">
        <v>519</v>
      </c>
      <c r="J301" s="57">
        <v>0</v>
      </c>
      <c r="K301" s="57">
        <v>0</v>
      </c>
      <c r="L301" s="57">
        <v>0</v>
      </c>
      <c r="M301" s="57">
        <v>0</v>
      </c>
      <c r="N301" s="57">
        <v>0</v>
      </c>
      <c r="O301" s="57">
        <v>0</v>
      </c>
      <c r="P301" s="57">
        <v>0</v>
      </c>
      <c r="Q301" s="57">
        <v>0</v>
      </c>
      <c r="R301" s="57">
        <v>0</v>
      </c>
      <c r="S301" s="57">
        <v>1209.71</v>
      </c>
      <c r="T301" s="57">
        <v>0</v>
      </c>
    </row>
    <row r="302" spans="1:20" s="24" customFormat="1">
      <c r="A302" s="54">
        <v>1</v>
      </c>
      <c r="B302" s="54">
        <v>2887</v>
      </c>
      <c r="C302" s="54" t="s">
        <v>260</v>
      </c>
      <c r="D302" s="56">
        <v>40513</v>
      </c>
      <c r="E302" s="59" t="s">
        <v>517</v>
      </c>
      <c r="F302" s="59">
        <v>2009</v>
      </c>
      <c r="G302" s="57">
        <v>1614.37</v>
      </c>
      <c r="H302" s="57">
        <v>0</v>
      </c>
      <c r="I302" s="57" t="s">
        <v>519</v>
      </c>
      <c r="J302" s="57">
        <v>0</v>
      </c>
      <c r="K302" s="57">
        <v>0</v>
      </c>
      <c r="L302" s="57">
        <v>0</v>
      </c>
      <c r="M302" s="57">
        <v>0</v>
      </c>
      <c r="N302" s="57">
        <v>0</v>
      </c>
      <c r="O302" s="57">
        <v>0</v>
      </c>
      <c r="P302" s="57">
        <v>0</v>
      </c>
      <c r="Q302" s="57">
        <v>0</v>
      </c>
      <c r="R302" s="57">
        <v>0</v>
      </c>
      <c r="S302" s="57">
        <v>1614.37</v>
      </c>
      <c r="T302" s="57">
        <v>0</v>
      </c>
    </row>
    <row r="303" spans="1:20" s="24" customFormat="1">
      <c r="A303" s="54">
        <v>1</v>
      </c>
      <c r="B303" s="54">
        <v>2889</v>
      </c>
      <c r="C303" s="54" t="s">
        <v>261</v>
      </c>
      <c r="D303" s="56">
        <v>40575</v>
      </c>
      <c r="E303" s="59" t="s">
        <v>517</v>
      </c>
      <c r="F303" s="59">
        <v>2008</v>
      </c>
      <c r="G303" s="57">
        <v>1868.82</v>
      </c>
      <c r="H303" s="57">
        <v>0</v>
      </c>
      <c r="I303" s="57" t="s">
        <v>519</v>
      </c>
      <c r="J303" s="57">
        <v>0</v>
      </c>
      <c r="K303" s="57">
        <v>0</v>
      </c>
      <c r="L303" s="57">
        <v>0</v>
      </c>
      <c r="M303" s="57">
        <v>0</v>
      </c>
      <c r="N303" s="57">
        <v>0</v>
      </c>
      <c r="O303" s="57">
        <v>0</v>
      </c>
      <c r="P303" s="57">
        <v>0</v>
      </c>
      <c r="Q303" s="57">
        <v>0</v>
      </c>
      <c r="R303" s="57">
        <v>0</v>
      </c>
      <c r="S303" s="57">
        <v>1868.82</v>
      </c>
      <c r="T303" s="57">
        <v>0</v>
      </c>
    </row>
    <row r="304" spans="1:20" s="24" customFormat="1">
      <c r="A304" s="54">
        <v>1</v>
      </c>
      <c r="B304" s="54">
        <v>2890</v>
      </c>
      <c r="C304" s="54" t="s">
        <v>262</v>
      </c>
      <c r="D304" s="56">
        <v>40575</v>
      </c>
      <c r="E304" s="59" t="s">
        <v>517</v>
      </c>
      <c r="F304" s="59">
        <v>2003</v>
      </c>
      <c r="G304" s="57">
        <v>1097.25</v>
      </c>
      <c r="H304" s="57">
        <v>0</v>
      </c>
      <c r="I304" s="57" t="s">
        <v>519</v>
      </c>
      <c r="J304" s="57">
        <v>0</v>
      </c>
      <c r="K304" s="57">
        <v>0</v>
      </c>
      <c r="L304" s="57">
        <v>0</v>
      </c>
      <c r="M304" s="57">
        <v>0</v>
      </c>
      <c r="N304" s="57">
        <v>0</v>
      </c>
      <c r="O304" s="57">
        <v>0</v>
      </c>
      <c r="P304" s="57">
        <v>0</v>
      </c>
      <c r="Q304" s="57">
        <v>0</v>
      </c>
      <c r="R304" s="57">
        <v>0</v>
      </c>
      <c r="S304" s="57">
        <v>1097.25</v>
      </c>
      <c r="T304" s="57">
        <v>0</v>
      </c>
    </row>
    <row r="305" spans="1:20" s="24" customFormat="1">
      <c r="A305" s="54">
        <v>1</v>
      </c>
      <c r="B305" s="54">
        <v>2891</v>
      </c>
      <c r="C305" s="54" t="s">
        <v>263</v>
      </c>
      <c r="D305" s="56">
        <v>40575</v>
      </c>
      <c r="E305" s="59" t="s">
        <v>517</v>
      </c>
      <c r="F305" s="59">
        <v>2003</v>
      </c>
      <c r="G305" s="57">
        <v>1152.1199999999999</v>
      </c>
      <c r="H305" s="57">
        <v>0</v>
      </c>
      <c r="I305" s="57" t="s">
        <v>519</v>
      </c>
      <c r="J305" s="57">
        <v>0</v>
      </c>
      <c r="K305" s="57">
        <v>0</v>
      </c>
      <c r="L305" s="57">
        <v>0</v>
      </c>
      <c r="M305" s="57">
        <v>0</v>
      </c>
      <c r="N305" s="57">
        <v>0</v>
      </c>
      <c r="O305" s="57">
        <v>0</v>
      </c>
      <c r="P305" s="57">
        <v>0</v>
      </c>
      <c r="Q305" s="57">
        <v>0</v>
      </c>
      <c r="R305" s="57">
        <v>0</v>
      </c>
      <c r="S305" s="57">
        <v>1152.1199999999999</v>
      </c>
      <c r="T305" s="57">
        <v>0</v>
      </c>
    </row>
    <row r="306" spans="1:20" s="24" customFormat="1">
      <c r="A306" s="54">
        <v>1</v>
      </c>
      <c r="B306" s="54">
        <v>2894</v>
      </c>
      <c r="C306" s="54" t="s">
        <v>264</v>
      </c>
      <c r="D306" s="56">
        <v>40575</v>
      </c>
      <c r="E306" s="59" t="s">
        <v>517</v>
      </c>
      <c r="F306" s="59">
        <v>2003</v>
      </c>
      <c r="G306" s="57">
        <v>1209.72</v>
      </c>
      <c r="H306" s="57">
        <v>0</v>
      </c>
      <c r="I306" s="57" t="s">
        <v>519</v>
      </c>
      <c r="J306" s="57">
        <v>0</v>
      </c>
      <c r="K306" s="57">
        <v>0</v>
      </c>
      <c r="L306" s="57">
        <v>0</v>
      </c>
      <c r="M306" s="57">
        <v>0</v>
      </c>
      <c r="N306" s="57">
        <v>0</v>
      </c>
      <c r="O306" s="57">
        <v>0</v>
      </c>
      <c r="P306" s="57">
        <v>0</v>
      </c>
      <c r="Q306" s="57">
        <v>0</v>
      </c>
      <c r="R306" s="57">
        <v>0</v>
      </c>
      <c r="S306" s="57">
        <v>1209.72</v>
      </c>
      <c r="T306" s="57">
        <v>0</v>
      </c>
    </row>
    <row r="307" spans="1:20" s="24" customFormat="1">
      <c r="A307" s="54">
        <v>1</v>
      </c>
      <c r="B307" s="54">
        <v>2895</v>
      </c>
      <c r="C307" s="54" t="s">
        <v>265</v>
      </c>
      <c r="D307" s="56">
        <v>40575</v>
      </c>
      <c r="E307" s="59" t="s">
        <v>517</v>
      </c>
      <c r="F307" s="59">
        <v>2003</v>
      </c>
      <c r="G307" s="57">
        <v>1097.25</v>
      </c>
      <c r="H307" s="57">
        <v>0</v>
      </c>
      <c r="I307" s="57" t="s">
        <v>519</v>
      </c>
      <c r="J307" s="57">
        <v>0</v>
      </c>
      <c r="K307" s="57">
        <v>0</v>
      </c>
      <c r="L307" s="57">
        <v>0</v>
      </c>
      <c r="M307" s="57">
        <v>0</v>
      </c>
      <c r="N307" s="57">
        <v>0</v>
      </c>
      <c r="O307" s="57">
        <v>0</v>
      </c>
      <c r="P307" s="57">
        <v>0</v>
      </c>
      <c r="Q307" s="57">
        <v>0</v>
      </c>
      <c r="R307" s="57">
        <v>0</v>
      </c>
      <c r="S307" s="57">
        <v>1097.25</v>
      </c>
      <c r="T307" s="57">
        <v>0</v>
      </c>
    </row>
    <row r="308" spans="1:20" s="24" customFormat="1">
      <c r="A308" s="54">
        <v>47</v>
      </c>
      <c r="B308" s="54">
        <v>2904</v>
      </c>
      <c r="C308" s="54" t="s">
        <v>478</v>
      </c>
      <c r="D308" s="56">
        <v>40605</v>
      </c>
      <c r="E308" s="59" t="s">
        <v>517</v>
      </c>
      <c r="F308" s="59">
        <v>2009</v>
      </c>
      <c r="G308" s="57">
        <v>1614.37</v>
      </c>
      <c r="H308" s="57">
        <v>0</v>
      </c>
      <c r="I308" s="57" t="s">
        <v>519</v>
      </c>
      <c r="J308" s="57">
        <v>0</v>
      </c>
      <c r="K308" s="57">
        <v>0</v>
      </c>
      <c r="L308" s="57">
        <v>0</v>
      </c>
      <c r="M308" s="57">
        <v>0</v>
      </c>
      <c r="N308" s="57">
        <v>0</v>
      </c>
      <c r="O308" s="57">
        <v>0</v>
      </c>
      <c r="P308" s="57">
        <v>0</v>
      </c>
      <c r="Q308" s="57">
        <v>0</v>
      </c>
      <c r="R308" s="57">
        <v>0</v>
      </c>
      <c r="S308" s="57">
        <v>1614.37</v>
      </c>
      <c r="T308" s="57">
        <v>0</v>
      </c>
    </row>
    <row r="309" spans="1:20" s="24" customFormat="1">
      <c r="A309" s="54">
        <v>14</v>
      </c>
      <c r="B309" s="54">
        <v>2906</v>
      </c>
      <c r="C309" s="54" t="s">
        <v>446</v>
      </c>
      <c r="D309" s="56">
        <v>40612</v>
      </c>
      <c r="E309" s="59" t="s">
        <v>517</v>
      </c>
      <c r="F309" s="59">
        <v>2037</v>
      </c>
      <c r="G309" s="57">
        <v>3952.26</v>
      </c>
      <c r="H309" s="57">
        <v>0</v>
      </c>
      <c r="I309" s="57" t="s">
        <v>519</v>
      </c>
      <c r="J309" s="57">
        <v>0</v>
      </c>
      <c r="K309" s="57">
        <v>0</v>
      </c>
      <c r="L309" s="57">
        <v>0</v>
      </c>
      <c r="M309" s="57">
        <v>0</v>
      </c>
      <c r="N309" s="57">
        <v>0</v>
      </c>
      <c r="O309" s="57">
        <v>0</v>
      </c>
      <c r="P309" s="57">
        <v>0</v>
      </c>
      <c r="Q309" s="57">
        <v>0</v>
      </c>
      <c r="R309" s="57">
        <v>0</v>
      </c>
      <c r="S309" s="57">
        <v>3952.26</v>
      </c>
      <c r="T309" s="57">
        <v>0</v>
      </c>
    </row>
    <row r="310" spans="1:20" s="24" customFormat="1">
      <c r="A310" s="54">
        <v>1</v>
      </c>
      <c r="B310" s="54">
        <v>2907</v>
      </c>
      <c r="C310" s="54" t="s">
        <v>266</v>
      </c>
      <c r="D310" s="56">
        <v>40623</v>
      </c>
      <c r="E310" s="59" t="s">
        <v>517</v>
      </c>
      <c r="F310" s="59">
        <v>2009</v>
      </c>
      <c r="G310" s="57">
        <v>1614.37</v>
      </c>
      <c r="H310" s="57">
        <v>0</v>
      </c>
      <c r="I310" s="57" t="s">
        <v>519</v>
      </c>
      <c r="J310" s="57">
        <v>0</v>
      </c>
      <c r="K310" s="57">
        <v>0</v>
      </c>
      <c r="L310" s="57">
        <v>0</v>
      </c>
      <c r="M310" s="57">
        <v>0</v>
      </c>
      <c r="N310" s="57">
        <v>0</v>
      </c>
      <c r="O310" s="57">
        <v>0</v>
      </c>
      <c r="P310" s="57">
        <v>0</v>
      </c>
      <c r="Q310" s="57">
        <v>0</v>
      </c>
      <c r="R310" s="57">
        <v>0</v>
      </c>
      <c r="S310" s="57">
        <v>1614.37</v>
      </c>
      <c r="T310" s="57">
        <v>0</v>
      </c>
    </row>
    <row r="311" spans="1:20" s="24" customFormat="1">
      <c r="A311" s="54">
        <v>1</v>
      </c>
      <c r="B311" s="54">
        <v>2909</v>
      </c>
      <c r="C311" s="54" t="s">
        <v>267</v>
      </c>
      <c r="D311" s="56">
        <v>40634</v>
      </c>
      <c r="E311" s="59" t="s">
        <v>517</v>
      </c>
      <c r="F311" s="59">
        <v>2009</v>
      </c>
      <c r="G311" s="57">
        <v>1614.37</v>
      </c>
      <c r="H311" s="57">
        <v>0</v>
      </c>
      <c r="I311" s="57" t="s">
        <v>519</v>
      </c>
      <c r="J311" s="57">
        <v>0</v>
      </c>
      <c r="K311" s="57">
        <v>0</v>
      </c>
      <c r="L311" s="57">
        <v>0</v>
      </c>
      <c r="M311" s="57">
        <v>0</v>
      </c>
      <c r="N311" s="57">
        <v>0</v>
      </c>
      <c r="O311" s="57">
        <v>0</v>
      </c>
      <c r="P311" s="57">
        <v>0</v>
      </c>
      <c r="Q311" s="57">
        <v>0</v>
      </c>
      <c r="R311" s="57">
        <v>0</v>
      </c>
      <c r="S311" s="57">
        <v>1614.37</v>
      </c>
      <c r="T311" s="57">
        <v>0</v>
      </c>
    </row>
    <row r="312" spans="1:20" s="24" customFormat="1">
      <c r="A312" s="54">
        <v>1</v>
      </c>
      <c r="B312" s="54">
        <v>2910</v>
      </c>
      <c r="C312" s="54" t="s">
        <v>268</v>
      </c>
      <c r="D312" s="56">
        <v>40639</v>
      </c>
      <c r="E312" s="59" t="s">
        <v>517</v>
      </c>
      <c r="F312" s="59">
        <v>2009</v>
      </c>
      <c r="G312" s="57">
        <v>1695.09</v>
      </c>
      <c r="H312" s="57">
        <v>0</v>
      </c>
      <c r="I312" s="57" t="s">
        <v>519</v>
      </c>
      <c r="J312" s="57">
        <v>5739.47</v>
      </c>
      <c r="K312" s="57">
        <v>0</v>
      </c>
      <c r="L312" s="57">
        <v>0</v>
      </c>
      <c r="M312" s="57">
        <v>0</v>
      </c>
      <c r="N312" s="57">
        <v>0</v>
      </c>
      <c r="O312" s="57">
        <v>0</v>
      </c>
      <c r="P312" s="57">
        <v>0</v>
      </c>
      <c r="Q312" s="57">
        <v>0</v>
      </c>
      <c r="R312" s="57">
        <v>0</v>
      </c>
      <c r="S312" s="57">
        <v>1695.09</v>
      </c>
      <c r="T312" s="57">
        <v>5739.47</v>
      </c>
    </row>
    <row r="313" spans="1:20" s="24" customFormat="1">
      <c r="A313" s="54">
        <v>1</v>
      </c>
      <c r="B313" s="54">
        <v>2911</v>
      </c>
      <c r="C313" s="54" t="s">
        <v>269</v>
      </c>
      <c r="D313" s="56">
        <v>40644</v>
      </c>
      <c r="E313" s="59" t="s">
        <v>517</v>
      </c>
      <c r="F313" s="59">
        <v>2003</v>
      </c>
      <c r="G313" s="57">
        <v>1209.71</v>
      </c>
      <c r="H313" s="57">
        <v>0</v>
      </c>
      <c r="I313" s="57" t="s">
        <v>519</v>
      </c>
      <c r="J313" s="57">
        <v>0</v>
      </c>
      <c r="K313" s="57">
        <v>0</v>
      </c>
      <c r="L313" s="57">
        <v>0</v>
      </c>
      <c r="M313" s="57">
        <v>0</v>
      </c>
      <c r="N313" s="57">
        <v>0</v>
      </c>
      <c r="O313" s="57">
        <v>0</v>
      </c>
      <c r="P313" s="57">
        <v>0</v>
      </c>
      <c r="Q313" s="57">
        <v>0</v>
      </c>
      <c r="R313" s="57">
        <v>0</v>
      </c>
      <c r="S313" s="57">
        <v>1209.71</v>
      </c>
      <c r="T313" s="57">
        <v>0</v>
      </c>
    </row>
    <row r="314" spans="1:20" s="24" customFormat="1">
      <c r="A314" s="54">
        <v>1</v>
      </c>
      <c r="B314" s="54">
        <v>2913</v>
      </c>
      <c r="C314" s="54" t="s">
        <v>270</v>
      </c>
      <c r="D314" s="56">
        <v>40644</v>
      </c>
      <c r="E314" s="59" t="s">
        <v>517</v>
      </c>
      <c r="F314" s="59">
        <v>2003</v>
      </c>
      <c r="G314" s="57">
        <v>1209.71</v>
      </c>
      <c r="H314" s="57">
        <v>0</v>
      </c>
      <c r="I314" s="57" t="s">
        <v>519</v>
      </c>
      <c r="J314" s="57">
        <v>0</v>
      </c>
      <c r="K314" s="57">
        <v>0</v>
      </c>
      <c r="L314" s="57">
        <v>0</v>
      </c>
      <c r="M314" s="57">
        <v>0</v>
      </c>
      <c r="N314" s="57">
        <v>0</v>
      </c>
      <c r="O314" s="57">
        <v>0</v>
      </c>
      <c r="P314" s="57">
        <v>0</v>
      </c>
      <c r="Q314" s="57">
        <v>0</v>
      </c>
      <c r="R314" s="57">
        <v>0</v>
      </c>
      <c r="S314" s="57">
        <v>1209.71</v>
      </c>
      <c r="T314" s="57">
        <v>0</v>
      </c>
    </row>
    <row r="315" spans="1:20" s="24" customFormat="1">
      <c r="A315" s="54">
        <v>1</v>
      </c>
      <c r="B315" s="54">
        <v>2915</v>
      </c>
      <c r="C315" s="54" t="s">
        <v>271</v>
      </c>
      <c r="D315" s="56">
        <v>40647</v>
      </c>
      <c r="E315" s="59" t="s">
        <v>517</v>
      </c>
      <c r="F315" s="59">
        <v>2003</v>
      </c>
      <c r="G315" s="57">
        <v>1209.71</v>
      </c>
      <c r="H315" s="57">
        <v>0</v>
      </c>
      <c r="I315" s="57" t="s">
        <v>519</v>
      </c>
      <c r="J315" s="57">
        <v>0</v>
      </c>
      <c r="K315" s="57">
        <v>0</v>
      </c>
      <c r="L315" s="57">
        <v>0</v>
      </c>
      <c r="M315" s="57">
        <v>0</v>
      </c>
      <c r="N315" s="57">
        <v>0</v>
      </c>
      <c r="O315" s="57">
        <v>0</v>
      </c>
      <c r="P315" s="57">
        <v>0</v>
      </c>
      <c r="Q315" s="57">
        <v>0</v>
      </c>
      <c r="R315" s="57">
        <v>0</v>
      </c>
      <c r="S315" s="57">
        <v>1209.71</v>
      </c>
      <c r="T315" s="57">
        <v>0</v>
      </c>
    </row>
    <row r="316" spans="1:20" s="24" customFormat="1">
      <c r="A316" s="54">
        <v>1</v>
      </c>
      <c r="B316" s="54">
        <v>2917</v>
      </c>
      <c r="C316" s="54" t="s">
        <v>272</v>
      </c>
      <c r="D316" s="56">
        <v>40644</v>
      </c>
      <c r="E316" s="59" t="s">
        <v>517</v>
      </c>
      <c r="F316" s="59">
        <v>2003</v>
      </c>
      <c r="G316" s="57">
        <v>1270.2</v>
      </c>
      <c r="H316" s="57">
        <v>0</v>
      </c>
      <c r="I316" s="57" t="s">
        <v>519</v>
      </c>
      <c r="J316" s="57">
        <v>0</v>
      </c>
      <c r="K316" s="57">
        <v>0</v>
      </c>
      <c r="L316" s="57">
        <v>0</v>
      </c>
      <c r="M316" s="57">
        <v>0</v>
      </c>
      <c r="N316" s="57">
        <v>0</v>
      </c>
      <c r="O316" s="57">
        <v>0</v>
      </c>
      <c r="P316" s="57">
        <v>0</v>
      </c>
      <c r="Q316" s="57">
        <v>0</v>
      </c>
      <c r="R316" s="57">
        <v>0</v>
      </c>
      <c r="S316" s="57">
        <v>1270.2</v>
      </c>
      <c r="T316" s="57">
        <v>0</v>
      </c>
    </row>
    <row r="317" spans="1:20" s="24" customFormat="1">
      <c r="A317" s="54">
        <v>1</v>
      </c>
      <c r="B317" s="54">
        <v>2918</v>
      </c>
      <c r="C317" s="54" t="s">
        <v>273</v>
      </c>
      <c r="D317" s="56">
        <v>40644</v>
      </c>
      <c r="E317" s="59" t="s">
        <v>517</v>
      </c>
      <c r="F317" s="59">
        <v>2003</v>
      </c>
      <c r="G317" s="57">
        <v>1097.25</v>
      </c>
      <c r="H317" s="57">
        <v>0</v>
      </c>
      <c r="I317" s="57" t="s">
        <v>519</v>
      </c>
      <c r="J317" s="57">
        <v>0</v>
      </c>
      <c r="K317" s="57">
        <v>0</v>
      </c>
      <c r="L317" s="57">
        <v>0</v>
      </c>
      <c r="M317" s="57">
        <v>0</v>
      </c>
      <c r="N317" s="57">
        <v>0</v>
      </c>
      <c r="O317" s="57">
        <v>0</v>
      </c>
      <c r="P317" s="57">
        <v>0</v>
      </c>
      <c r="Q317" s="57">
        <v>0</v>
      </c>
      <c r="R317" s="57">
        <v>0</v>
      </c>
      <c r="S317" s="57">
        <v>1097.25</v>
      </c>
      <c r="T317" s="57">
        <v>0</v>
      </c>
    </row>
    <row r="318" spans="1:20" s="24" customFormat="1">
      <c r="A318" s="54">
        <v>1</v>
      </c>
      <c r="B318" s="54">
        <v>2921</v>
      </c>
      <c r="C318" s="54" t="s">
        <v>274</v>
      </c>
      <c r="D318" s="56">
        <v>40644</v>
      </c>
      <c r="E318" s="59" t="s">
        <v>517</v>
      </c>
      <c r="F318" s="59">
        <v>2003</v>
      </c>
      <c r="G318" s="57">
        <v>1209.71</v>
      </c>
      <c r="H318" s="57">
        <v>0</v>
      </c>
      <c r="I318" s="57" t="s">
        <v>519</v>
      </c>
      <c r="J318" s="57">
        <v>0</v>
      </c>
      <c r="K318" s="57">
        <v>0</v>
      </c>
      <c r="L318" s="57">
        <v>0</v>
      </c>
      <c r="M318" s="57">
        <v>0</v>
      </c>
      <c r="N318" s="57">
        <v>0</v>
      </c>
      <c r="O318" s="57">
        <v>0</v>
      </c>
      <c r="P318" s="57">
        <v>0</v>
      </c>
      <c r="Q318" s="57">
        <v>0</v>
      </c>
      <c r="R318" s="57">
        <v>0</v>
      </c>
      <c r="S318" s="57">
        <v>1209.71</v>
      </c>
      <c r="T318" s="57">
        <v>0</v>
      </c>
    </row>
    <row r="319" spans="1:20" s="24" customFormat="1">
      <c r="A319" s="54">
        <v>1</v>
      </c>
      <c r="B319" s="54">
        <v>2922</v>
      </c>
      <c r="C319" s="54" t="s">
        <v>275</v>
      </c>
      <c r="D319" s="56">
        <v>40644</v>
      </c>
      <c r="E319" s="59" t="s">
        <v>517</v>
      </c>
      <c r="F319" s="59">
        <v>2003</v>
      </c>
      <c r="G319" s="57">
        <v>1270.2</v>
      </c>
      <c r="H319" s="57">
        <v>0</v>
      </c>
      <c r="I319" s="57" t="s">
        <v>519</v>
      </c>
      <c r="J319" s="57">
        <v>0</v>
      </c>
      <c r="K319" s="57">
        <v>0</v>
      </c>
      <c r="L319" s="57">
        <v>0</v>
      </c>
      <c r="M319" s="57">
        <v>0</v>
      </c>
      <c r="N319" s="57">
        <v>0</v>
      </c>
      <c r="O319" s="57">
        <v>0</v>
      </c>
      <c r="P319" s="57">
        <v>0</v>
      </c>
      <c r="Q319" s="57">
        <v>0</v>
      </c>
      <c r="R319" s="57">
        <v>0</v>
      </c>
      <c r="S319" s="57">
        <v>1270.2</v>
      </c>
      <c r="T319" s="57">
        <v>0</v>
      </c>
    </row>
    <row r="320" spans="1:20" s="24" customFormat="1">
      <c r="A320" s="54">
        <v>1</v>
      </c>
      <c r="B320" s="54">
        <v>2924</v>
      </c>
      <c r="C320" s="54" t="s">
        <v>276</v>
      </c>
      <c r="D320" s="56">
        <v>40646</v>
      </c>
      <c r="E320" s="59" t="s">
        <v>517</v>
      </c>
      <c r="F320" s="59">
        <v>2009</v>
      </c>
      <c r="G320" s="57">
        <v>1614.36</v>
      </c>
      <c r="H320" s="57">
        <v>0</v>
      </c>
      <c r="I320" s="57" t="s">
        <v>519</v>
      </c>
      <c r="J320" s="57">
        <v>0</v>
      </c>
      <c r="K320" s="57">
        <v>0</v>
      </c>
      <c r="L320" s="57">
        <v>0</v>
      </c>
      <c r="M320" s="57">
        <v>0</v>
      </c>
      <c r="N320" s="57">
        <v>0</v>
      </c>
      <c r="O320" s="57">
        <v>0</v>
      </c>
      <c r="P320" s="57">
        <v>0</v>
      </c>
      <c r="Q320" s="57">
        <v>0</v>
      </c>
      <c r="R320" s="57">
        <v>0</v>
      </c>
      <c r="S320" s="57">
        <v>1614.36</v>
      </c>
      <c r="T320" s="57">
        <v>0</v>
      </c>
    </row>
    <row r="321" spans="1:20" s="24" customFormat="1">
      <c r="A321" s="54">
        <v>1</v>
      </c>
      <c r="B321" s="54">
        <v>2926</v>
      </c>
      <c r="C321" s="54" t="s">
        <v>277</v>
      </c>
      <c r="D321" s="56">
        <v>40665</v>
      </c>
      <c r="E321" s="59" t="s">
        <v>517</v>
      </c>
      <c r="F321" s="59">
        <v>2003</v>
      </c>
      <c r="G321" s="57">
        <v>1333.75</v>
      </c>
      <c r="H321" s="57">
        <v>0</v>
      </c>
      <c r="I321" s="57" t="s">
        <v>519</v>
      </c>
      <c r="J321" s="57">
        <v>0</v>
      </c>
      <c r="K321" s="57">
        <v>0</v>
      </c>
      <c r="L321" s="57">
        <v>0</v>
      </c>
      <c r="M321" s="57">
        <v>0</v>
      </c>
      <c r="N321" s="57">
        <v>0</v>
      </c>
      <c r="O321" s="57">
        <v>0</v>
      </c>
      <c r="P321" s="57">
        <v>0</v>
      </c>
      <c r="Q321" s="57">
        <v>0</v>
      </c>
      <c r="R321" s="57">
        <v>0</v>
      </c>
      <c r="S321" s="57">
        <v>1333.75</v>
      </c>
      <c r="T321" s="57">
        <v>0</v>
      </c>
    </row>
    <row r="322" spans="1:20" s="24" customFormat="1">
      <c r="A322" s="54">
        <v>1</v>
      </c>
      <c r="B322" s="54">
        <v>2927</v>
      </c>
      <c r="C322" s="54" t="s">
        <v>278</v>
      </c>
      <c r="D322" s="56">
        <v>40665</v>
      </c>
      <c r="E322" s="59" t="s">
        <v>517</v>
      </c>
      <c r="F322" s="59">
        <v>2003</v>
      </c>
      <c r="G322" s="57">
        <v>1209.72</v>
      </c>
      <c r="H322" s="57">
        <v>0</v>
      </c>
      <c r="I322" s="57" t="s">
        <v>519</v>
      </c>
      <c r="J322" s="57">
        <v>0</v>
      </c>
      <c r="K322" s="57">
        <v>0</v>
      </c>
      <c r="L322" s="57">
        <v>0</v>
      </c>
      <c r="M322" s="57">
        <v>0</v>
      </c>
      <c r="N322" s="57">
        <v>0</v>
      </c>
      <c r="O322" s="57">
        <v>0</v>
      </c>
      <c r="P322" s="57">
        <v>0</v>
      </c>
      <c r="Q322" s="57">
        <v>0</v>
      </c>
      <c r="R322" s="57">
        <v>0</v>
      </c>
      <c r="S322" s="57">
        <v>1209.72</v>
      </c>
      <c r="T322" s="57">
        <v>0</v>
      </c>
    </row>
    <row r="323" spans="1:20" s="24" customFormat="1">
      <c r="A323" s="54">
        <v>1</v>
      </c>
      <c r="B323" s="54">
        <v>2930</v>
      </c>
      <c r="C323" s="54" t="s">
        <v>279</v>
      </c>
      <c r="D323" s="56">
        <v>40665</v>
      </c>
      <c r="E323" s="59" t="s">
        <v>517</v>
      </c>
      <c r="F323" s="59">
        <v>2043</v>
      </c>
      <c r="G323" s="57">
        <v>1333.75</v>
      </c>
      <c r="H323" s="57">
        <v>0</v>
      </c>
      <c r="I323" s="57" t="s">
        <v>519</v>
      </c>
      <c r="J323" s="57">
        <v>0</v>
      </c>
      <c r="K323" s="57">
        <v>0</v>
      </c>
      <c r="L323" s="57">
        <v>0</v>
      </c>
      <c r="M323" s="57">
        <v>0</v>
      </c>
      <c r="N323" s="57">
        <v>0</v>
      </c>
      <c r="O323" s="57">
        <v>0</v>
      </c>
      <c r="P323" s="57">
        <v>0</v>
      </c>
      <c r="Q323" s="57">
        <v>0</v>
      </c>
      <c r="R323" s="57">
        <v>0</v>
      </c>
      <c r="S323" s="57">
        <v>1333.75</v>
      </c>
      <c r="T323" s="57">
        <v>0</v>
      </c>
    </row>
    <row r="324" spans="1:20" s="24" customFormat="1">
      <c r="A324" s="54">
        <v>1</v>
      </c>
      <c r="B324" s="54">
        <v>2931</v>
      </c>
      <c r="C324" s="54" t="s">
        <v>280</v>
      </c>
      <c r="D324" s="56">
        <v>40665</v>
      </c>
      <c r="E324" s="59" t="s">
        <v>517</v>
      </c>
      <c r="F324" s="59">
        <v>2003</v>
      </c>
      <c r="G324" s="57">
        <v>1209.71</v>
      </c>
      <c r="H324" s="57">
        <v>0</v>
      </c>
      <c r="I324" s="57" t="s">
        <v>519</v>
      </c>
      <c r="J324" s="57">
        <v>708.95</v>
      </c>
      <c r="K324" s="57">
        <v>0</v>
      </c>
      <c r="L324" s="57">
        <v>0</v>
      </c>
      <c r="M324" s="57">
        <v>0</v>
      </c>
      <c r="N324" s="57">
        <v>0</v>
      </c>
      <c r="O324" s="57">
        <v>0</v>
      </c>
      <c r="P324" s="57">
        <v>0</v>
      </c>
      <c r="Q324" s="57">
        <v>0</v>
      </c>
      <c r="R324" s="57">
        <v>0</v>
      </c>
      <c r="S324" s="57">
        <v>1209.71</v>
      </c>
      <c r="T324" s="57">
        <v>708.95</v>
      </c>
    </row>
    <row r="325" spans="1:20" s="24" customFormat="1">
      <c r="A325" s="54">
        <v>1</v>
      </c>
      <c r="B325" s="54">
        <v>2933</v>
      </c>
      <c r="C325" s="54" t="s">
        <v>281</v>
      </c>
      <c r="D325" s="56">
        <v>40665</v>
      </c>
      <c r="E325" s="59" t="s">
        <v>517</v>
      </c>
      <c r="F325" s="59">
        <v>2003</v>
      </c>
      <c r="G325" s="57">
        <v>1209.71</v>
      </c>
      <c r="H325" s="57">
        <v>0</v>
      </c>
      <c r="I325" s="57" t="s">
        <v>519</v>
      </c>
      <c r="J325" s="57">
        <v>0</v>
      </c>
      <c r="K325" s="57">
        <v>0</v>
      </c>
      <c r="L325" s="57">
        <v>0</v>
      </c>
      <c r="M325" s="57">
        <v>0</v>
      </c>
      <c r="N325" s="57">
        <v>0</v>
      </c>
      <c r="O325" s="57">
        <v>0</v>
      </c>
      <c r="P325" s="57">
        <v>0</v>
      </c>
      <c r="Q325" s="57">
        <v>0</v>
      </c>
      <c r="R325" s="57">
        <v>0</v>
      </c>
      <c r="S325" s="57">
        <v>1209.71</v>
      </c>
      <c r="T325" s="57">
        <v>0</v>
      </c>
    </row>
    <row r="326" spans="1:20" s="24" customFormat="1">
      <c r="A326" s="54">
        <v>1</v>
      </c>
      <c r="B326" s="54">
        <v>2936</v>
      </c>
      <c r="C326" s="54" t="s">
        <v>282</v>
      </c>
      <c r="D326" s="56">
        <v>40665</v>
      </c>
      <c r="E326" s="59" t="s">
        <v>517</v>
      </c>
      <c r="F326" s="59">
        <v>2003</v>
      </c>
      <c r="G326" s="57">
        <v>1209.71</v>
      </c>
      <c r="H326" s="57">
        <v>0</v>
      </c>
      <c r="I326" s="57" t="s">
        <v>519</v>
      </c>
      <c r="J326" s="57">
        <v>0</v>
      </c>
      <c r="K326" s="57">
        <v>0</v>
      </c>
      <c r="L326" s="57">
        <v>0</v>
      </c>
      <c r="M326" s="57">
        <v>0</v>
      </c>
      <c r="N326" s="57">
        <v>0</v>
      </c>
      <c r="O326" s="57">
        <v>0</v>
      </c>
      <c r="P326" s="57">
        <v>0</v>
      </c>
      <c r="Q326" s="57">
        <v>0</v>
      </c>
      <c r="R326" s="57">
        <v>0</v>
      </c>
      <c r="S326" s="57">
        <v>1209.71</v>
      </c>
      <c r="T326" s="57">
        <v>0</v>
      </c>
    </row>
    <row r="327" spans="1:20" s="24" customFormat="1">
      <c r="A327" s="54">
        <v>1</v>
      </c>
      <c r="B327" s="54">
        <v>2937</v>
      </c>
      <c r="C327" s="54" t="s">
        <v>283</v>
      </c>
      <c r="D327" s="56">
        <v>40665</v>
      </c>
      <c r="E327" s="59" t="s">
        <v>517</v>
      </c>
      <c r="F327" s="59">
        <v>2003</v>
      </c>
      <c r="G327" s="57">
        <v>1097.25</v>
      </c>
      <c r="H327" s="57">
        <v>0</v>
      </c>
      <c r="I327" s="57" t="s">
        <v>519</v>
      </c>
      <c r="J327" s="57">
        <v>0</v>
      </c>
      <c r="K327" s="57">
        <v>0</v>
      </c>
      <c r="L327" s="57">
        <v>0</v>
      </c>
      <c r="M327" s="57">
        <v>0</v>
      </c>
      <c r="N327" s="57">
        <v>0</v>
      </c>
      <c r="O327" s="57">
        <v>0</v>
      </c>
      <c r="P327" s="57">
        <v>0</v>
      </c>
      <c r="Q327" s="57">
        <v>0</v>
      </c>
      <c r="R327" s="57">
        <v>0</v>
      </c>
      <c r="S327" s="57">
        <v>1097.25</v>
      </c>
      <c r="T327" s="57">
        <v>0</v>
      </c>
    </row>
    <row r="328" spans="1:20" s="24" customFormat="1">
      <c r="A328" s="54">
        <v>1</v>
      </c>
      <c r="B328" s="54">
        <v>2941</v>
      </c>
      <c r="C328" s="54" t="s">
        <v>284</v>
      </c>
      <c r="D328" s="56">
        <v>40672</v>
      </c>
      <c r="E328" s="59" t="s">
        <v>517</v>
      </c>
      <c r="F328" s="59">
        <v>2009</v>
      </c>
      <c r="G328" s="57">
        <v>1614.36</v>
      </c>
      <c r="H328" s="57">
        <v>0</v>
      </c>
      <c r="I328" s="57" t="s">
        <v>519</v>
      </c>
      <c r="J328" s="57">
        <v>708.95</v>
      </c>
      <c r="K328" s="57">
        <v>0</v>
      </c>
      <c r="L328" s="57">
        <v>0</v>
      </c>
      <c r="M328" s="57">
        <v>0</v>
      </c>
      <c r="N328" s="57">
        <v>0</v>
      </c>
      <c r="O328" s="57">
        <v>0</v>
      </c>
      <c r="P328" s="57">
        <v>0</v>
      </c>
      <c r="Q328" s="57">
        <v>0</v>
      </c>
      <c r="R328" s="57">
        <v>0</v>
      </c>
      <c r="S328" s="57">
        <v>1614.36</v>
      </c>
      <c r="T328" s="57">
        <v>708.95</v>
      </c>
    </row>
    <row r="329" spans="1:20" s="24" customFormat="1">
      <c r="A329" s="54">
        <v>1</v>
      </c>
      <c r="B329" s="54">
        <v>2942</v>
      </c>
      <c r="C329" s="54" t="s">
        <v>285</v>
      </c>
      <c r="D329" s="56">
        <v>40682</v>
      </c>
      <c r="E329" s="59" t="s">
        <v>517</v>
      </c>
      <c r="F329" s="59">
        <v>2003</v>
      </c>
      <c r="G329" s="57">
        <v>1209.72</v>
      </c>
      <c r="H329" s="57">
        <v>0</v>
      </c>
      <c r="I329" s="57" t="s">
        <v>519</v>
      </c>
      <c r="J329" s="57">
        <v>0</v>
      </c>
      <c r="K329" s="57">
        <v>0</v>
      </c>
      <c r="L329" s="57">
        <v>0</v>
      </c>
      <c r="M329" s="57">
        <v>0</v>
      </c>
      <c r="N329" s="57">
        <v>0</v>
      </c>
      <c r="O329" s="57">
        <v>0</v>
      </c>
      <c r="P329" s="57">
        <v>0</v>
      </c>
      <c r="Q329" s="57">
        <v>0</v>
      </c>
      <c r="R329" s="57">
        <v>0</v>
      </c>
      <c r="S329" s="57">
        <v>1209.72</v>
      </c>
      <c r="T329" s="57">
        <v>0</v>
      </c>
    </row>
    <row r="330" spans="1:20" s="24" customFormat="1">
      <c r="A330" s="54">
        <v>1</v>
      </c>
      <c r="B330" s="54">
        <v>2943</v>
      </c>
      <c r="C330" s="54" t="s">
        <v>286</v>
      </c>
      <c r="D330" s="56">
        <v>40682</v>
      </c>
      <c r="E330" s="59" t="s">
        <v>517</v>
      </c>
      <c r="F330" s="59">
        <v>2003</v>
      </c>
      <c r="G330" s="57">
        <v>1097.25</v>
      </c>
      <c r="H330" s="57">
        <v>0</v>
      </c>
      <c r="I330" s="57" t="s">
        <v>519</v>
      </c>
      <c r="J330" s="57">
        <v>0</v>
      </c>
      <c r="K330" s="57">
        <v>0</v>
      </c>
      <c r="L330" s="57">
        <v>0</v>
      </c>
      <c r="M330" s="57">
        <v>0</v>
      </c>
      <c r="N330" s="57">
        <v>0</v>
      </c>
      <c r="O330" s="57">
        <v>0</v>
      </c>
      <c r="P330" s="57">
        <v>0</v>
      </c>
      <c r="Q330" s="57">
        <v>0</v>
      </c>
      <c r="R330" s="57">
        <v>0</v>
      </c>
      <c r="S330" s="57">
        <v>1097.25</v>
      </c>
      <c r="T330" s="57">
        <v>0</v>
      </c>
    </row>
    <row r="331" spans="1:20" s="24" customFormat="1">
      <c r="A331" s="54">
        <v>59</v>
      </c>
      <c r="B331" s="54">
        <v>2962</v>
      </c>
      <c r="C331" s="54" t="s">
        <v>497</v>
      </c>
      <c r="D331" s="56">
        <v>41732</v>
      </c>
      <c r="E331" s="59" t="s">
        <v>517</v>
      </c>
      <c r="F331" s="59">
        <v>2010</v>
      </c>
      <c r="G331" s="57">
        <v>1537.47</v>
      </c>
      <c r="H331" s="57">
        <v>0</v>
      </c>
      <c r="I331" s="57" t="s">
        <v>519</v>
      </c>
      <c r="J331" s="57">
        <v>0</v>
      </c>
      <c r="K331" s="57">
        <v>0</v>
      </c>
      <c r="L331" s="57">
        <v>174.95</v>
      </c>
      <c r="M331" s="57">
        <v>0</v>
      </c>
      <c r="N331" s="57">
        <v>0</v>
      </c>
      <c r="O331" s="57">
        <v>0</v>
      </c>
      <c r="P331" s="57">
        <v>0</v>
      </c>
      <c r="Q331" s="57">
        <v>0</v>
      </c>
      <c r="R331" s="57">
        <v>0</v>
      </c>
      <c r="S331" s="57">
        <v>1537.47</v>
      </c>
      <c r="T331" s="57">
        <v>174.95</v>
      </c>
    </row>
    <row r="332" spans="1:20" s="24" customFormat="1">
      <c r="A332" s="54">
        <v>1</v>
      </c>
      <c r="B332" s="54">
        <v>2967</v>
      </c>
      <c r="C332" s="54" t="s">
        <v>431</v>
      </c>
      <c r="D332" s="56">
        <v>41732</v>
      </c>
      <c r="E332" s="59" t="s">
        <v>517</v>
      </c>
      <c r="F332" s="59">
        <v>2037</v>
      </c>
      <c r="G332" s="57">
        <v>3414.1</v>
      </c>
      <c r="H332" s="57">
        <v>0</v>
      </c>
      <c r="I332" s="57" t="s">
        <v>519</v>
      </c>
      <c r="J332" s="57">
        <v>0</v>
      </c>
      <c r="K332" s="57">
        <v>0</v>
      </c>
      <c r="L332" s="57">
        <v>0</v>
      </c>
      <c r="M332" s="57">
        <v>0</v>
      </c>
      <c r="N332" s="57">
        <v>0</v>
      </c>
      <c r="O332" s="57">
        <v>0</v>
      </c>
      <c r="P332" s="57">
        <v>0</v>
      </c>
      <c r="Q332" s="57">
        <v>0</v>
      </c>
      <c r="R332" s="57">
        <v>0</v>
      </c>
      <c r="S332" s="57">
        <v>3414.1</v>
      </c>
      <c r="T332" s="57">
        <v>0</v>
      </c>
    </row>
    <row r="333" spans="1:20" s="24" customFormat="1">
      <c r="A333" s="54">
        <v>1</v>
      </c>
      <c r="B333" s="54">
        <v>2969</v>
      </c>
      <c r="C333" s="54" t="s">
        <v>288</v>
      </c>
      <c r="D333" s="56">
        <v>41732</v>
      </c>
      <c r="E333" s="59" t="s">
        <v>517</v>
      </c>
      <c r="F333" s="59">
        <v>2010</v>
      </c>
      <c r="G333" s="57">
        <v>1537.48</v>
      </c>
      <c r="H333" s="57">
        <v>0</v>
      </c>
      <c r="I333" s="57" t="s">
        <v>519</v>
      </c>
      <c r="J333" s="57">
        <v>930.5</v>
      </c>
      <c r="K333" s="57">
        <v>0</v>
      </c>
      <c r="L333" s="57">
        <v>0</v>
      </c>
      <c r="M333" s="57">
        <v>0</v>
      </c>
      <c r="N333" s="57">
        <v>0</v>
      </c>
      <c r="O333" s="57">
        <v>0</v>
      </c>
      <c r="P333" s="57">
        <v>0</v>
      </c>
      <c r="Q333" s="57">
        <v>0</v>
      </c>
      <c r="R333" s="57">
        <v>0</v>
      </c>
      <c r="S333" s="57">
        <v>1537.48</v>
      </c>
      <c r="T333" s="57">
        <v>930.5</v>
      </c>
    </row>
    <row r="334" spans="1:20" s="24" customFormat="1">
      <c r="A334" s="54">
        <v>3</v>
      </c>
      <c r="B334" s="54">
        <v>2970</v>
      </c>
      <c r="C334" s="54" t="s">
        <v>432</v>
      </c>
      <c r="D334" s="56">
        <v>41732</v>
      </c>
      <c r="E334" s="59" t="s">
        <v>517</v>
      </c>
      <c r="F334" s="59">
        <v>2010</v>
      </c>
      <c r="G334" s="57">
        <v>1537.47</v>
      </c>
      <c r="H334" s="57">
        <v>0</v>
      </c>
      <c r="I334" s="57" t="s">
        <v>519</v>
      </c>
      <c r="J334" s="57">
        <v>0</v>
      </c>
      <c r="K334" s="57">
        <v>0</v>
      </c>
      <c r="L334" s="57">
        <v>0</v>
      </c>
      <c r="M334" s="57">
        <v>0</v>
      </c>
      <c r="N334" s="57">
        <v>0</v>
      </c>
      <c r="O334" s="57">
        <v>0</v>
      </c>
      <c r="P334" s="57">
        <v>0</v>
      </c>
      <c r="Q334" s="57">
        <v>0</v>
      </c>
      <c r="R334" s="57">
        <v>0</v>
      </c>
      <c r="S334" s="57">
        <v>1537.47</v>
      </c>
      <c r="T334" s="57">
        <v>0</v>
      </c>
    </row>
    <row r="335" spans="1:20" s="24" customFormat="1">
      <c r="A335" s="54">
        <v>10</v>
      </c>
      <c r="B335" s="54">
        <v>2971</v>
      </c>
      <c r="C335" s="54" t="s">
        <v>487</v>
      </c>
      <c r="D335" s="56">
        <v>41732</v>
      </c>
      <c r="E335" s="59" t="s">
        <v>517</v>
      </c>
      <c r="F335" s="59">
        <v>2010</v>
      </c>
      <c r="G335" s="57">
        <v>1537.47</v>
      </c>
      <c r="H335" s="57">
        <v>0</v>
      </c>
      <c r="I335" s="57" t="s">
        <v>519</v>
      </c>
      <c r="J335" s="57">
        <v>0</v>
      </c>
      <c r="K335" s="57">
        <v>0</v>
      </c>
      <c r="L335" s="57">
        <v>0</v>
      </c>
      <c r="M335" s="57">
        <v>0</v>
      </c>
      <c r="N335" s="57">
        <v>0</v>
      </c>
      <c r="O335" s="57">
        <v>0</v>
      </c>
      <c r="P335" s="57">
        <v>0</v>
      </c>
      <c r="Q335" s="57">
        <v>0</v>
      </c>
      <c r="R335" s="57">
        <v>0</v>
      </c>
      <c r="S335" s="57">
        <v>1537.47</v>
      </c>
      <c r="T335" s="57">
        <v>0</v>
      </c>
    </row>
    <row r="336" spans="1:20" s="24" customFormat="1">
      <c r="A336" s="54">
        <v>10</v>
      </c>
      <c r="B336" s="54">
        <v>2973</v>
      </c>
      <c r="C336" s="54" t="s">
        <v>441</v>
      </c>
      <c r="D336" s="56">
        <v>41732</v>
      </c>
      <c r="E336" s="59" t="s">
        <v>517</v>
      </c>
      <c r="F336" s="59">
        <v>2010</v>
      </c>
      <c r="G336" s="57">
        <v>1537.47</v>
      </c>
      <c r="H336" s="57">
        <v>0</v>
      </c>
      <c r="I336" s="57" t="s">
        <v>519</v>
      </c>
      <c r="J336" s="57">
        <v>0</v>
      </c>
      <c r="K336" s="57">
        <v>0</v>
      </c>
      <c r="L336" s="57">
        <v>174.95</v>
      </c>
      <c r="M336" s="57">
        <v>0</v>
      </c>
      <c r="N336" s="57">
        <v>0</v>
      </c>
      <c r="O336" s="57">
        <v>0</v>
      </c>
      <c r="P336" s="57">
        <v>0</v>
      </c>
      <c r="Q336" s="57">
        <v>0</v>
      </c>
      <c r="R336" s="57">
        <v>0</v>
      </c>
      <c r="S336" s="57">
        <v>1537.47</v>
      </c>
      <c r="T336" s="57">
        <v>174.95</v>
      </c>
    </row>
    <row r="337" spans="1:20" s="24" customFormat="1">
      <c r="A337" s="54">
        <v>3</v>
      </c>
      <c r="B337" s="54">
        <v>2974</v>
      </c>
      <c r="C337" s="54" t="s">
        <v>442</v>
      </c>
      <c r="D337" s="56">
        <v>41732</v>
      </c>
      <c r="E337" s="59" t="s">
        <v>517</v>
      </c>
      <c r="F337" s="59">
        <v>2010</v>
      </c>
      <c r="G337" s="57">
        <v>1537.47</v>
      </c>
      <c r="H337" s="57">
        <v>0</v>
      </c>
      <c r="I337" s="57" t="s">
        <v>519</v>
      </c>
      <c r="J337" s="57">
        <v>0</v>
      </c>
      <c r="K337" s="57">
        <v>0</v>
      </c>
      <c r="L337" s="57">
        <v>0</v>
      </c>
      <c r="M337" s="57">
        <v>0</v>
      </c>
      <c r="N337" s="57">
        <v>0</v>
      </c>
      <c r="O337" s="57">
        <v>0</v>
      </c>
      <c r="P337" s="57">
        <v>0</v>
      </c>
      <c r="Q337" s="57">
        <v>0</v>
      </c>
      <c r="R337" s="57">
        <v>0</v>
      </c>
      <c r="S337" s="57">
        <v>1537.47</v>
      </c>
      <c r="T337" s="57">
        <v>0</v>
      </c>
    </row>
    <row r="338" spans="1:20" s="24" customFormat="1">
      <c r="A338" s="54">
        <v>23</v>
      </c>
      <c r="B338" s="54">
        <v>2977</v>
      </c>
      <c r="C338" s="54" t="s">
        <v>456</v>
      </c>
      <c r="D338" s="56">
        <v>41732</v>
      </c>
      <c r="E338" s="59" t="s">
        <v>517</v>
      </c>
      <c r="F338" s="59">
        <v>2037</v>
      </c>
      <c r="G338" s="57">
        <v>3414.1</v>
      </c>
      <c r="H338" s="57">
        <v>0</v>
      </c>
      <c r="I338" s="57" t="s">
        <v>519</v>
      </c>
      <c r="J338" s="57">
        <v>0</v>
      </c>
      <c r="K338" s="57">
        <v>0</v>
      </c>
      <c r="L338" s="57">
        <v>0</v>
      </c>
      <c r="M338" s="57">
        <v>0</v>
      </c>
      <c r="N338" s="57">
        <v>0</v>
      </c>
      <c r="O338" s="57">
        <v>0</v>
      </c>
      <c r="P338" s="57">
        <v>0</v>
      </c>
      <c r="Q338" s="57">
        <v>0</v>
      </c>
      <c r="R338" s="57">
        <v>0</v>
      </c>
      <c r="S338" s="57">
        <v>3414.1</v>
      </c>
      <c r="T338" s="57">
        <v>0</v>
      </c>
    </row>
    <row r="339" spans="1:20" s="24" customFormat="1">
      <c r="A339" s="54">
        <v>23</v>
      </c>
      <c r="B339" s="54">
        <v>2978</v>
      </c>
      <c r="C339" s="54" t="s">
        <v>457</v>
      </c>
      <c r="D339" s="56">
        <v>41732</v>
      </c>
      <c r="E339" s="59" t="s">
        <v>517</v>
      </c>
      <c r="F339" s="59">
        <v>2010</v>
      </c>
      <c r="G339" s="57">
        <v>1537.47</v>
      </c>
      <c r="H339" s="57">
        <v>0</v>
      </c>
      <c r="I339" s="57" t="s">
        <v>519</v>
      </c>
      <c r="J339" s="57">
        <v>0</v>
      </c>
      <c r="K339" s="57">
        <v>0</v>
      </c>
      <c r="L339" s="57">
        <v>0</v>
      </c>
      <c r="M339" s="57">
        <v>0</v>
      </c>
      <c r="N339" s="57">
        <v>0</v>
      </c>
      <c r="O339" s="57">
        <v>0</v>
      </c>
      <c r="P339" s="57">
        <v>0</v>
      </c>
      <c r="Q339" s="57">
        <v>0</v>
      </c>
      <c r="R339" s="57">
        <v>0</v>
      </c>
      <c r="S339" s="57">
        <v>1537.47</v>
      </c>
      <c r="T339" s="57">
        <v>0</v>
      </c>
    </row>
    <row r="340" spans="1:20" s="24" customFormat="1">
      <c r="A340" s="54">
        <v>1</v>
      </c>
      <c r="B340" s="54">
        <v>2982</v>
      </c>
      <c r="C340" s="54" t="s">
        <v>289</v>
      </c>
      <c r="D340" s="56">
        <v>41732</v>
      </c>
      <c r="E340" s="59" t="s">
        <v>517</v>
      </c>
      <c r="F340" s="59">
        <v>2033</v>
      </c>
      <c r="G340" s="57">
        <v>2675.02</v>
      </c>
      <c r="H340" s="57">
        <v>0</v>
      </c>
      <c r="I340" s="57" t="s">
        <v>519</v>
      </c>
      <c r="J340" s="57">
        <v>930.5</v>
      </c>
      <c r="K340" s="57">
        <v>0</v>
      </c>
      <c r="L340" s="57">
        <v>0</v>
      </c>
      <c r="M340" s="57">
        <v>0</v>
      </c>
      <c r="N340" s="57">
        <v>0</v>
      </c>
      <c r="O340" s="57">
        <v>0</v>
      </c>
      <c r="P340" s="57">
        <v>0</v>
      </c>
      <c r="Q340" s="57">
        <v>0</v>
      </c>
      <c r="R340" s="57">
        <v>0</v>
      </c>
      <c r="S340" s="57">
        <v>2675.02</v>
      </c>
      <c r="T340" s="57">
        <v>930.5</v>
      </c>
    </row>
    <row r="341" spans="1:20" s="24" customFormat="1">
      <c r="A341" s="54">
        <v>1</v>
      </c>
      <c r="B341" s="54">
        <v>2983</v>
      </c>
      <c r="C341" s="54" t="s">
        <v>290</v>
      </c>
      <c r="D341" s="56">
        <v>41732</v>
      </c>
      <c r="E341" s="59" t="s">
        <v>517</v>
      </c>
      <c r="F341" s="59">
        <v>2019</v>
      </c>
      <c r="G341" s="57">
        <v>1537.47</v>
      </c>
      <c r="H341" s="57">
        <v>0</v>
      </c>
      <c r="I341" s="57" t="s">
        <v>519</v>
      </c>
      <c r="J341" s="57">
        <v>708.95</v>
      </c>
      <c r="K341" s="57">
        <v>0</v>
      </c>
      <c r="L341" s="57">
        <v>0</v>
      </c>
      <c r="M341" s="57">
        <v>0</v>
      </c>
      <c r="N341" s="57">
        <v>0</v>
      </c>
      <c r="O341" s="57">
        <v>0</v>
      </c>
      <c r="P341" s="57">
        <v>0</v>
      </c>
      <c r="Q341" s="57">
        <v>0</v>
      </c>
      <c r="R341" s="57">
        <v>0</v>
      </c>
      <c r="S341" s="57">
        <v>1537.47</v>
      </c>
      <c r="T341" s="57">
        <v>708.95</v>
      </c>
    </row>
    <row r="342" spans="1:20" s="24" customFormat="1">
      <c r="A342" s="54">
        <v>1</v>
      </c>
      <c r="B342" s="54">
        <v>2988</v>
      </c>
      <c r="C342" s="54" t="s">
        <v>291</v>
      </c>
      <c r="D342" s="56">
        <v>41732</v>
      </c>
      <c r="E342" s="59" t="s">
        <v>517</v>
      </c>
      <c r="F342" s="59">
        <v>2032</v>
      </c>
      <c r="G342" s="57">
        <v>2675.02</v>
      </c>
      <c r="H342" s="57">
        <v>0</v>
      </c>
      <c r="I342" s="57" t="s">
        <v>519</v>
      </c>
      <c r="J342" s="57">
        <v>0</v>
      </c>
      <c r="K342" s="57">
        <v>0</v>
      </c>
      <c r="L342" s="57">
        <v>0</v>
      </c>
      <c r="M342" s="57">
        <v>0</v>
      </c>
      <c r="N342" s="57">
        <v>0</v>
      </c>
      <c r="O342" s="57">
        <v>0</v>
      </c>
      <c r="P342" s="57">
        <v>0</v>
      </c>
      <c r="Q342" s="57">
        <v>0</v>
      </c>
      <c r="R342" s="57">
        <v>0</v>
      </c>
      <c r="S342" s="57">
        <v>2675.02</v>
      </c>
      <c r="T342" s="57">
        <v>0</v>
      </c>
    </row>
    <row r="343" spans="1:20" s="24" customFormat="1">
      <c r="A343" s="54">
        <v>1</v>
      </c>
      <c r="B343" s="54">
        <v>2990</v>
      </c>
      <c r="C343" s="54" t="s">
        <v>292</v>
      </c>
      <c r="D343" s="56">
        <v>41732</v>
      </c>
      <c r="E343" s="59" t="s">
        <v>517</v>
      </c>
      <c r="F343" s="59">
        <v>2008</v>
      </c>
      <c r="G343" s="57">
        <v>1537.47</v>
      </c>
      <c r="H343" s="57">
        <v>0</v>
      </c>
      <c r="I343" s="57" t="s">
        <v>519</v>
      </c>
      <c r="J343" s="57">
        <v>0</v>
      </c>
      <c r="K343" s="57">
        <v>0</v>
      </c>
      <c r="L343" s="57">
        <v>0</v>
      </c>
      <c r="M343" s="57">
        <v>0</v>
      </c>
      <c r="N343" s="57">
        <v>0</v>
      </c>
      <c r="O343" s="57">
        <v>0</v>
      </c>
      <c r="P343" s="57">
        <v>0</v>
      </c>
      <c r="Q343" s="57">
        <v>0</v>
      </c>
      <c r="R343" s="57">
        <v>0</v>
      </c>
      <c r="S343" s="57">
        <v>1537.47</v>
      </c>
      <c r="T343" s="57">
        <v>0</v>
      </c>
    </row>
    <row r="344" spans="1:20" s="24" customFormat="1">
      <c r="A344" s="54">
        <v>1</v>
      </c>
      <c r="B344" s="54">
        <v>2991</v>
      </c>
      <c r="C344" s="54" t="s">
        <v>293</v>
      </c>
      <c r="D344" s="56">
        <v>41732</v>
      </c>
      <c r="E344" s="59" t="s">
        <v>517</v>
      </c>
      <c r="F344" s="59">
        <v>2008</v>
      </c>
      <c r="G344" s="57">
        <v>1537.47</v>
      </c>
      <c r="H344" s="57">
        <v>0</v>
      </c>
      <c r="I344" s="57" t="s">
        <v>519</v>
      </c>
      <c r="J344" s="57">
        <v>708.95</v>
      </c>
      <c r="K344" s="57">
        <v>0</v>
      </c>
      <c r="L344" s="57">
        <v>0</v>
      </c>
      <c r="M344" s="57">
        <v>0</v>
      </c>
      <c r="N344" s="57">
        <v>0</v>
      </c>
      <c r="O344" s="57">
        <v>0</v>
      </c>
      <c r="P344" s="57">
        <v>0</v>
      </c>
      <c r="Q344" s="57">
        <v>0</v>
      </c>
      <c r="R344" s="57">
        <v>0</v>
      </c>
      <c r="S344" s="57">
        <v>1537.47</v>
      </c>
      <c r="T344" s="57">
        <v>708.95</v>
      </c>
    </row>
    <row r="345" spans="1:20" s="24" customFormat="1">
      <c r="A345" s="54">
        <v>1</v>
      </c>
      <c r="B345" s="54">
        <v>2995</v>
      </c>
      <c r="C345" s="54" t="s">
        <v>294</v>
      </c>
      <c r="D345" s="56">
        <v>41751</v>
      </c>
      <c r="E345" s="59" t="s">
        <v>517</v>
      </c>
      <c r="F345" s="59">
        <v>2036</v>
      </c>
      <c r="G345" s="57">
        <v>4656.5600000000004</v>
      </c>
      <c r="H345" s="57">
        <v>0</v>
      </c>
      <c r="I345" s="57" t="s">
        <v>519</v>
      </c>
      <c r="J345" s="57">
        <v>1993.92</v>
      </c>
      <c r="K345" s="57">
        <v>0</v>
      </c>
      <c r="L345" s="57">
        <v>0</v>
      </c>
      <c r="M345" s="57">
        <v>0</v>
      </c>
      <c r="N345" s="57">
        <v>0</v>
      </c>
      <c r="O345" s="57">
        <v>0</v>
      </c>
      <c r="P345" s="57">
        <v>0</v>
      </c>
      <c r="Q345" s="57">
        <v>0</v>
      </c>
      <c r="R345" s="57">
        <v>0</v>
      </c>
      <c r="S345" s="57">
        <v>4656.5600000000004</v>
      </c>
      <c r="T345" s="57">
        <v>1993.92</v>
      </c>
    </row>
    <row r="346" spans="1:20" s="24" customFormat="1">
      <c r="A346" s="54">
        <v>1</v>
      </c>
      <c r="B346" s="54">
        <v>2996</v>
      </c>
      <c r="C346" s="54" t="s">
        <v>295</v>
      </c>
      <c r="D346" s="56">
        <v>41751</v>
      </c>
      <c r="E346" s="59" t="s">
        <v>517</v>
      </c>
      <c r="F346" s="59">
        <v>2036</v>
      </c>
      <c r="G346" s="57">
        <v>4656.5600000000004</v>
      </c>
      <c r="H346" s="57">
        <v>0</v>
      </c>
      <c r="I346" s="57" t="s">
        <v>519</v>
      </c>
      <c r="J346" s="57">
        <v>0</v>
      </c>
      <c r="K346" s="57">
        <v>0</v>
      </c>
      <c r="L346" s="57">
        <v>0</v>
      </c>
      <c r="M346" s="57">
        <v>0</v>
      </c>
      <c r="N346" s="57">
        <v>0</v>
      </c>
      <c r="O346" s="57">
        <v>0</v>
      </c>
      <c r="P346" s="57">
        <v>0</v>
      </c>
      <c r="Q346" s="57">
        <v>0</v>
      </c>
      <c r="R346" s="57">
        <v>0</v>
      </c>
      <c r="S346" s="57">
        <v>4656.5600000000004</v>
      </c>
      <c r="T346" s="57">
        <v>0</v>
      </c>
    </row>
    <row r="347" spans="1:20" s="24" customFormat="1">
      <c r="A347" s="54">
        <v>1</v>
      </c>
      <c r="B347" s="54">
        <v>2997</v>
      </c>
      <c r="C347" s="54" t="s">
        <v>296</v>
      </c>
      <c r="D347" s="56">
        <v>41751</v>
      </c>
      <c r="E347" s="59" t="s">
        <v>517</v>
      </c>
      <c r="F347" s="59">
        <v>2036</v>
      </c>
      <c r="G347" s="57">
        <v>4656.5600000000004</v>
      </c>
      <c r="H347" s="57">
        <v>0</v>
      </c>
      <c r="I347" s="57" t="s">
        <v>519</v>
      </c>
      <c r="J347" s="57">
        <v>0</v>
      </c>
      <c r="K347" s="57">
        <v>0</v>
      </c>
      <c r="L347" s="57">
        <v>0</v>
      </c>
      <c r="M347" s="57">
        <v>0</v>
      </c>
      <c r="N347" s="57">
        <v>0</v>
      </c>
      <c r="O347" s="57">
        <v>0</v>
      </c>
      <c r="P347" s="57">
        <v>0</v>
      </c>
      <c r="Q347" s="57">
        <v>0</v>
      </c>
      <c r="R347" s="57">
        <v>0</v>
      </c>
      <c r="S347" s="57">
        <v>4656.5600000000004</v>
      </c>
      <c r="T347" s="57">
        <v>0</v>
      </c>
    </row>
    <row r="348" spans="1:20" s="24" customFormat="1">
      <c r="A348" s="54">
        <v>1</v>
      </c>
      <c r="B348" s="54">
        <v>2998</v>
      </c>
      <c r="C348" s="54" t="s">
        <v>297</v>
      </c>
      <c r="D348" s="56">
        <v>41751</v>
      </c>
      <c r="E348" s="59" t="s">
        <v>517</v>
      </c>
      <c r="F348" s="59">
        <v>2036</v>
      </c>
      <c r="G348" s="57">
        <v>4656.5600000000004</v>
      </c>
      <c r="H348" s="57">
        <v>0</v>
      </c>
      <c r="I348" s="57" t="s">
        <v>519</v>
      </c>
      <c r="J348" s="57">
        <v>5739.47</v>
      </c>
      <c r="K348" s="57">
        <v>0</v>
      </c>
      <c r="L348" s="57">
        <v>0</v>
      </c>
      <c r="M348" s="57">
        <v>0</v>
      </c>
      <c r="N348" s="57">
        <v>0</v>
      </c>
      <c r="O348" s="57">
        <v>0</v>
      </c>
      <c r="P348" s="57">
        <v>0</v>
      </c>
      <c r="Q348" s="57">
        <v>0</v>
      </c>
      <c r="R348" s="57">
        <v>0</v>
      </c>
      <c r="S348" s="57">
        <v>4656.5600000000004</v>
      </c>
      <c r="T348" s="57">
        <v>5739.47</v>
      </c>
    </row>
    <row r="349" spans="1:20" s="24" customFormat="1">
      <c r="A349" s="54">
        <v>1</v>
      </c>
      <c r="B349" s="54">
        <v>3000</v>
      </c>
      <c r="C349" s="54" t="s">
        <v>298</v>
      </c>
      <c r="D349" s="56">
        <v>41751</v>
      </c>
      <c r="E349" s="59" t="s">
        <v>517</v>
      </c>
      <c r="F349" s="59">
        <v>2018</v>
      </c>
      <c r="G349" s="57">
        <v>1537.47</v>
      </c>
      <c r="H349" s="57">
        <v>0</v>
      </c>
      <c r="I349" s="57" t="s">
        <v>519</v>
      </c>
      <c r="J349" s="57">
        <v>0</v>
      </c>
      <c r="K349" s="57">
        <v>0</v>
      </c>
      <c r="L349" s="57">
        <v>0</v>
      </c>
      <c r="M349" s="57">
        <v>0</v>
      </c>
      <c r="N349" s="57">
        <v>0</v>
      </c>
      <c r="O349" s="57">
        <v>0</v>
      </c>
      <c r="P349" s="57">
        <v>0</v>
      </c>
      <c r="Q349" s="57">
        <v>0</v>
      </c>
      <c r="R349" s="57">
        <v>0</v>
      </c>
      <c r="S349" s="57">
        <v>1537.47</v>
      </c>
      <c r="T349" s="57">
        <v>0</v>
      </c>
    </row>
    <row r="350" spans="1:20" s="24" customFormat="1">
      <c r="A350" s="54">
        <v>1</v>
      </c>
      <c r="B350" s="54">
        <v>3003</v>
      </c>
      <c r="C350" s="54" t="s">
        <v>299</v>
      </c>
      <c r="D350" s="56">
        <v>41751</v>
      </c>
      <c r="E350" s="59" t="s">
        <v>517</v>
      </c>
      <c r="F350" s="59">
        <v>2024</v>
      </c>
      <c r="G350" s="57">
        <v>2675.02</v>
      </c>
      <c r="H350" s="57">
        <v>0</v>
      </c>
      <c r="I350" s="57" t="s">
        <v>519</v>
      </c>
      <c r="J350" s="57">
        <v>0</v>
      </c>
      <c r="K350" s="57">
        <v>0</v>
      </c>
      <c r="L350" s="57">
        <v>0</v>
      </c>
      <c r="M350" s="57">
        <v>0</v>
      </c>
      <c r="N350" s="57">
        <v>0</v>
      </c>
      <c r="O350" s="57">
        <v>0</v>
      </c>
      <c r="P350" s="57">
        <v>0</v>
      </c>
      <c r="Q350" s="57">
        <v>0</v>
      </c>
      <c r="R350" s="57">
        <v>0</v>
      </c>
      <c r="S350" s="57">
        <v>2675.02</v>
      </c>
      <c r="T350" s="57">
        <v>0</v>
      </c>
    </row>
    <row r="351" spans="1:20" s="24" customFormat="1">
      <c r="A351" s="54">
        <v>1</v>
      </c>
      <c r="B351" s="54">
        <v>3004</v>
      </c>
      <c r="C351" s="54" t="s">
        <v>300</v>
      </c>
      <c r="D351" s="56">
        <v>41751</v>
      </c>
      <c r="E351" s="59" t="s">
        <v>517</v>
      </c>
      <c r="F351" s="59">
        <v>2024</v>
      </c>
      <c r="G351" s="57">
        <v>2675.02</v>
      </c>
      <c r="H351" s="57">
        <v>0</v>
      </c>
      <c r="I351" s="57" t="s">
        <v>519</v>
      </c>
      <c r="J351" s="57">
        <v>708.95</v>
      </c>
      <c r="K351" s="57">
        <v>0</v>
      </c>
      <c r="L351" s="57">
        <v>0</v>
      </c>
      <c r="M351" s="57">
        <v>0</v>
      </c>
      <c r="N351" s="57">
        <v>0</v>
      </c>
      <c r="O351" s="57">
        <v>0</v>
      </c>
      <c r="P351" s="57">
        <v>0</v>
      </c>
      <c r="Q351" s="57">
        <v>0</v>
      </c>
      <c r="R351" s="57">
        <v>0</v>
      </c>
      <c r="S351" s="57">
        <v>2675.02</v>
      </c>
      <c r="T351" s="57">
        <v>708.95</v>
      </c>
    </row>
    <row r="352" spans="1:20" s="24" customFormat="1">
      <c r="A352" s="54">
        <v>1</v>
      </c>
      <c r="B352" s="54">
        <v>3012</v>
      </c>
      <c r="C352" s="54" t="s">
        <v>301</v>
      </c>
      <c r="D352" s="56">
        <v>41751</v>
      </c>
      <c r="E352" s="59" t="s">
        <v>517</v>
      </c>
      <c r="F352" s="59">
        <v>2018</v>
      </c>
      <c r="G352" s="57">
        <v>1537.47</v>
      </c>
      <c r="H352" s="57">
        <v>0</v>
      </c>
      <c r="I352" s="57" t="s">
        <v>519</v>
      </c>
      <c r="J352" s="57">
        <v>0</v>
      </c>
      <c r="K352" s="57">
        <v>0</v>
      </c>
      <c r="L352" s="57">
        <v>0</v>
      </c>
      <c r="M352" s="57">
        <v>0</v>
      </c>
      <c r="N352" s="57">
        <v>0</v>
      </c>
      <c r="O352" s="57">
        <v>0</v>
      </c>
      <c r="P352" s="57">
        <v>0</v>
      </c>
      <c r="Q352" s="57">
        <v>0</v>
      </c>
      <c r="R352" s="57">
        <v>0</v>
      </c>
      <c r="S352" s="57">
        <v>1537.47</v>
      </c>
      <c r="T352" s="57">
        <v>0</v>
      </c>
    </row>
    <row r="353" spans="1:20" s="24" customFormat="1">
      <c r="A353" s="54">
        <v>1</v>
      </c>
      <c r="B353" s="54">
        <v>3015</v>
      </c>
      <c r="C353" s="54" t="s">
        <v>302</v>
      </c>
      <c r="D353" s="56">
        <v>41751</v>
      </c>
      <c r="E353" s="59" t="s">
        <v>517</v>
      </c>
      <c r="F353" s="59">
        <v>2018</v>
      </c>
      <c r="G353" s="57">
        <v>1537.47</v>
      </c>
      <c r="H353" s="57">
        <v>0</v>
      </c>
      <c r="I353" s="57" t="s">
        <v>519</v>
      </c>
      <c r="J353" s="57">
        <v>0</v>
      </c>
      <c r="K353" s="57">
        <v>0</v>
      </c>
      <c r="L353" s="57">
        <v>0</v>
      </c>
      <c r="M353" s="57">
        <v>0</v>
      </c>
      <c r="N353" s="57">
        <v>0</v>
      </c>
      <c r="O353" s="57">
        <v>0</v>
      </c>
      <c r="P353" s="57">
        <v>0</v>
      </c>
      <c r="Q353" s="57">
        <v>0</v>
      </c>
      <c r="R353" s="57">
        <v>0</v>
      </c>
      <c r="S353" s="57">
        <v>1537.47</v>
      </c>
      <c r="T353" s="57">
        <v>0</v>
      </c>
    </row>
    <row r="354" spans="1:20" s="24" customFormat="1">
      <c r="A354" s="54">
        <v>1</v>
      </c>
      <c r="B354" s="54">
        <v>3016</v>
      </c>
      <c r="C354" s="54" t="s">
        <v>303</v>
      </c>
      <c r="D354" s="56">
        <v>41751</v>
      </c>
      <c r="E354" s="59" t="s">
        <v>517</v>
      </c>
      <c r="F354" s="59">
        <v>2018</v>
      </c>
      <c r="G354" s="57">
        <v>1537.47</v>
      </c>
      <c r="H354" s="57">
        <v>0</v>
      </c>
      <c r="I354" s="57" t="s">
        <v>519</v>
      </c>
      <c r="J354" s="57">
        <v>0</v>
      </c>
      <c r="K354" s="57">
        <v>0</v>
      </c>
      <c r="L354" s="57">
        <v>0</v>
      </c>
      <c r="M354" s="57">
        <v>0</v>
      </c>
      <c r="N354" s="57">
        <v>0</v>
      </c>
      <c r="O354" s="57">
        <v>0</v>
      </c>
      <c r="P354" s="57">
        <v>0</v>
      </c>
      <c r="Q354" s="57">
        <v>0</v>
      </c>
      <c r="R354" s="57">
        <v>0</v>
      </c>
      <c r="S354" s="57">
        <v>1537.47</v>
      </c>
      <c r="T354" s="57">
        <v>0</v>
      </c>
    </row>
    <row r="355" spans="1:20" s="24" customFormat="1">
      <c r="A355" s="54">
        <v>1</v>
      </c>
      <c r="B355" s="54">
        <v>3019</v>
      </c>
      <c r="C355" s="54" t="s">
        <v>304</v>
      </c>
      <c r="D355" s="56">
        <v>41751</v>
      </c>
      <c r="E355" s="59" t="s">
        <v>517</v>
      </c>
      <c r="F355" s="59">
        <v>2018</v>
      </c>
      <c r="G355" s="57">
        <v>1537.47</v>
      </c>
      <c r="H355" s="57">
        <v>0</v>
      </c>
      <c r="I355" s="57" t="s">
        <v>519</v>
      </c>
      <c r="J355" s="57">
        <v>0</v>
      </c>
      <c r="K355" s="57">
        <v>0</v>
      </c>
      <c r="L355" s="57">
        <v>0</v>
      </c>
      <c r="M355" s="57">
        <v>0</v>
      </c>
      <c r="N355" s="57">
        <v>0</v>
      </c>
      <c r="O355" s="57">
        <v>0</v>
      </c>
      <c r="P355" s="57">
        <v>0</v>
      </c>
      <c r="Q355" s="57">
        <v>0</v>
      </c>
      <c r="R355" s="57">
        <v>0</v>
      </c>
      <c r="S355" s="57">
        <v>1537.47</v>
      </c>
      <c r="T355" s="57">
        <v>0</v>
      </c>
    </row>
    <row r="356" spans="1:20" s="24" customFormat="1">
      <c r="A356" s="54">
        <v>1</v>
      </c>
      <c r="B356" s="54">
        <v>3020</v>
      </c>
      <c r="C356" s="54" t="s">
        <v>305</v>
      </c>
      <c r="D356" s="56">
        <v>41751</v>
      </c>
      <c r="E356" s="59" t="s">
        <v>517</v>
      </c>
      <c r="F356" s="59">
        <v>2009</v>
      </c>
      <c r="G356" s="57">
        <v>1537.47</v>
      </c>
      <c r="H356" s="57">
        <v>0</v>
      </c>
      <c r="I356" s="57" t="s">
        <v>519</v>
      </c>
      <c r="J356" s="57">
        <v>0</v>
      </c>
      <c r="K356" s="57">
        <v>0</v>
      </c>
      <c r="L356" s="57">
        <v>0</v>
      </c>
      <c r="M356" s="57">
        <v>0</v>
      </c>
      <c r="N356" s="57">
        <v>0</v>
      </c>
      <c r="O356" s="57">
        <v>0</v>
      </c>
      <c r="P356" s="57">
        <v>0</v>
      </c>
      <c r="Q356" s="57">
        <v>0</v>
      </c>
      <c r="R356" s="57">
        <v>0</v>
      </c>
      <c r="S356" s="57">
        <v>1537.47</v>
      </c>
      <c r="T356" s="57">
        <v>0</v>
      </c>
    </row>
    <row r="357" spans="1:20" s="24" customFormat="1">
      <c r="A357" s="54">
        <v>10</v>
      </c>
      <c r="B357" s="54">
        <v>3023</v>
      </c>
      <c r="C357" s="54" t="s">
        <v>452</v>
      </c>
      <c r="D357" s="56">
        <v>41751</v>
      </c>
      <c r="E357" s="59" t="s">
        <v>517</v>
      </c>
      <c r="F357" s="59">
        <v>2037</v>
      </c>
      <c r="G357" s="57">
        <v>3414.1</v>
      </c>
      <c r="H357" s="57">
        <v>0</v>
      </c>
      <c r="I357" s="57" t="s">
        <v>519</v>
      </c>
      <c r="J357" s="57">
        <v>0</v>
      </c>
      <c r="K357" s="57">
        <v>0</v>
      </c>
      <c r="L357" s="57">
        <v>0</v>
      </c>
      <c r="M357" s="57">
        <v>0</v>
      </c>
      <c r="N357" s="57">
        <v>0</v>
      </c>
      <c r="O357" s="57">
        <v>0</v>
      </c>
      <c r="P357" s="57">
        <v>0</v>
      </c>
      <c r="Q357" s="57">
        <v>0</v>
      </c>
      <c r="R357" s="57">
        <v>0</v>
      </c>
      <c r="S357" s="57">
        <v>3414.1</v>
      </c>
      <c r="T357" s="57">
        <v>0</v>
      </c>
    </row>
    <row r="358" spans="1:20" s="24" customFormat="1">
      <c r="A358" s="54">
        <v>3</v>
      </c>
      <c r="B358" s="54">
        <v>3025</v>
      </c>
      <c r="C358" s="54" t="s">
        <v>490</v>
      </c>
      <c r="D358" s="56">
        <v>41751</v>
      </c>
      <c r="E358" s="59" t="s">
        <v>517</v>
      </c>
      <c r="F358" s="59">
        <v>2037</v>
      </c>
      <c r="G358" s="57">
        <v>3414.1</v>
      </c>
      <c r="H358" s="57">
        <v>0</v>
      </c>
      <c r="I358" s="57" t="s">
        <v>519</v>
      </c>
      <c r="J358" s="57">
        <v>0</v>
      </c>
      <c r="K358" s="57">
        <v>0</v>
      </c>
      <c r="L358" s="57">
        <v>0</v>
      </c>
      <c r="M358" s="57">
        <v>0</v>
      </c>
      <c r="N358" s="57">
        <v>0</v>
      </c>
      <c r="O358" s="57">
        <v>0</v>
      </c>
      <c r="P358" s="57">
        <v>0</v>
      </c>
      <c r="Q358" s="57">
        <v>0</v>
      </c>
      <c r="R358" s="57">
        <v>0</v>
      </c>
      <c r="S358" s="57">
        <v>3414.1</v>
      </c>
      <c r="T358" s="57">
        <v>0</v>
      </c>
    </row>
    <row r="359" spans="1:20" s="24" customFormat="1">
      <c r="A359" s="54">
        <v>48</v>
      </c>
      <c r="B359" s="54">
        <v>3027</v>
      </c>
      <c r="C359" s="54" t="s">
        <v>306</v>
      </c>
      <c r="D359" s="56">
        <v>41751</v>
      </c>
      <c r="E359" s="59" t="s">
        <v>517</v>
      </c>
      <c r="F359" s="59">
        <v>2037</v>
      </c>
      <c r="G359" s="57">
        <v>3414.1</v>
      </c>
      <c r="H359" s="57">
        <v>0</v>
      </c>
      <c r="I359" s="57" t="s">
        <v>519</v>
      </c>
      <c r="J359" s="57">
        <v>0</v>
      </c>
      <c r="K359" s="57">
        <v>0</v>
      </c>
      <c r="L359" s="57">
        <v>0</v>
      </c>
      <c r="M359" s="57">
        <v>0</v>
      </c>
      <c r="N359" s="57">
        <v>0</v>
      </c>
      <c r="O359" s="57">
        <v>0</v>
      </c>
      <c r="P359" s="57">
        <v>0</v>
      </c>
      <c r="Q359" s="57">
        <v>0</v>
      </c>
      <c r="R359" s="57">
        <v>0</v>
      </c>
      <c r="S359" s="57">
        <v>3414.1</v>
      </c>
      <c r="T359" s="57">
        <v>0</v>
      </c>
    </row>
    <row r="360" spans="1:20" s="24" customFormat="1">
      <c r="A360" s="54">
        <v>1</v>
      </c>
      <c r="B360" s="54">
        <v>3028</v>
      </c>
      <c r="C360" s="54" t="s">
        <v>307</v>
      </c>
      <c r="D360" s="56">
        <v>41775</v>
      </c>
      <c r="E360" s="59" t="s">
        <v>517</v>
      </c>
      <c r="F360" s="59">
        <v>2036</v>
      </c>
      <c r="G360" s="57">
        <v>4656.5600000000004</v>
      </c>
      <c r="H360" s="57">
        <v>0</v>
      </c>
      <c r="I360" s="57" t="s">
        <v>519</v>
      </c>
      <c r="J360" s="57">
        <v>1993.92</v>
      </c>
      <c r="K360" s="57">
        <v>0</v>
      </c>
      <c r="L360" s="57">
        <v>0</v>
      </c>
      <c r="M360" s="57">
        <v>0</v>
      </c>
      <c r="N360" s="57">
        <v>0</v>
      </c>
      <c r="O360" s="57">
        <v>0</v>
      </c>
      <c r="P360" s="57">
        <v>0</v>
      </c>
      <c r="Q360" s="57">
        <v>0</v>
      </c>
      <c r="R360" s="57">
        <v>0</v>
      </c>
      <c r="S360" s="57">
        <v>4656.5600000000004</v>
      </c>
      <c r="T360" s="57">
        <v>1993.92</v>
      </c>
    </row>
    <row r="361" spans="1:20" s="24" customFormat="1">
      <c r="A361" s="54">
        <v>51</v>
      </c>
      <c r="B361" s="54">
        <v>3029</v>
      </c>
      <c r="C361" s="54" t="s">
        <v>488</v>
      </c>
      <c r="D361" s="56">
        <v>41806</v>
      </c>
      <c r="E361" s="59" t="s">
        <v>517</v>
      </c>
      <c r="F361" s="59">
        <v>2037</v>
      </c>
      <c r="G361" s="57">
        <v>3414.1</v>
      </c>
      <c r="H361" s="57">
        <v>0</v>
      </c>
      <c r="I361" s="57" t="s">
        <v>519</v>
      </c>
      <c r="J361" s="57">
        <v>0</v>
      </c>
      <c r="K361" s="57">
        <v>0</v>
      </c>
      <c r="L361" s="57">
        <v>0</v>
      </c>
      <c r="M361" s="57">
        <v>0</v>
      </c>
      <c r="N361" s="57">
        <v>0</v>
      </c>
      <c r="O361" s="57">
        <v>0</v>
      </c>
      <c r="P361" s="57">
        <v>0</v>
      </c>
      <c r="Q361" s="57">
        <v>0</v>
      </c>
      <c r="R361" s="57">
        <v>0</v>
      </c>
      <c r="S361" s="57">
        <v>3414.1</v>
      </c>
      <c r="T361" s="57">
        <v>0</v>
      </c>
    </row>
    <row r="362" spans="1:20" s="24" customFormat="1">
      <c r="A362" s="54">
        <v>1</v>
      </c>
      <c r="B362" s="54">
        <v>3031</v>
      </c>
      <c r="C362" s="54" t="s">
        <v>308</v>
      </c>
      <c r="D362" s="56">
        <v>41782</v>
      </c>
      <c r="E362" s="59" t="s">
        <v>517</v>
      </c>
      <c r="F362" s="59">
        <v>2034</v>
      </c>
      <c r="G362" s="57">
        <v>5296.42</v>
      </c>
      <c r="H362" s="57">
        <v>0</v>
      </c>
      <c r="I362" s="57" t="s">
        <v>519</v>
      </c>
      <c r="J362" s="57">
        <v>0</v>
      </c>
      <c r="K362" s="57">
        <v>0</v>
      </c>
      <c r="L362" s="57">
        <v>0</v>
      </c>
      <c r="M362" s="57">
        <v>0</v>
      </c>
      <c r="N362" s="57">
        <v>0</v>
      </c>
      <c r="O362" s="57">
        <v>0</v>
      </c>
      <c r="P362" s="57">
        <v>0</v>
      </c>
      <c r="Q362" s="57">
        <v>0</v>
      </c>
      <c r="R362" s="57">
        <v>0</v>
      </c>
      <c r="S362" s="57">
        <v>5296.42</v>
      </c>
      <c r="T362" s="57">
        <v>0</v>
      </c>
    </row>
    <row r="363" spans="1:20" s="24" customFormat="1">
      <c r="A363" s="54">
        <v>2</v>
      </c>
      <c r="B363" s="54">
        <v>3032</v>
      </c>
      <c r="C363" s="54" t="s">
        <v>429</v>
      </c>
      <c r="D363" s="56">
        <v>41806</v>
      </c>
      <c r="E363" s="59" t="s">
        <v>517</v>
      </c>
      <c r="F363" s="59">
        <v>2037</v>
      </c>
      <c r="G363" s="57">
        <v>3414.1</v>
      </c>
      <c r="H363" s="57">
        <v>0</v>
      </c>
      <c r="I363" s="57" t="s">
        <v>519</v>
      </c>
      <c r="J363" s="57">
        <v>0</v>
      </c>
      <c r="K363" s="57">
        <v>0</v>
      </c>
      <c r="L363" s="57">
        <v>0</v>
      </c>
      <c r="M363" s="57">
        <v>0</v>
      </c>
      <c r="N363" s="57">
        <v>0</v>
      </c>
      <c r="O363" s="57">
        <v>0</v>
      </c>
      <c r="P363" s="57">
        <v>0</v>
      </c>
      <c r="Q363" s="57">
        <v>0</v>
      </c>
      <c r="R363" s="57">
        <v>0</v>
      </c>
      <c r="S363" s="57">
        <v>3414.1</v>
      </c>
      <c r="T363" s="57">
        <v>0</v>
      </c>
    </row>
    <row r="364" spans="1:20" s="24" customFormat="1">
      <c r="A364" s="54">
        <v>1</v>
      </c>
      <c r="B364" s="54">
        <v>3036</v>
      </c>
      <c r="C364" s="54" t="s">
        <v>309</v>
      </c>
      <c r="D364" s="56">
        <v>41837</v>
      </c>
      <c r="E364" s="59" t="s">
        <v>517</v>
      </c>
      <c r="F364" s="59">
        <v>2018</v>
      </c>
      <c r="G364" s="57">
        <v>1537.47</v>
      </c>
      <c r="H364" s="57">
        <v>0</v>
      </c>
      <c r="I364" s="57" t="s">
        <v>519</v>
      </c>
      <c r="J364" s="57">
        <v>0</v>
      </c>
      <c r="K364" s="57">
        <v>0</v>
      </c>
      <c r="L364" s="57">
        <v>0</v>
      </c>
      <c r="M364" s="57">
        <v>0</v>
      </c>
      <c r="N364" s="57">
        <v>0</v>
      </c>
      <c r="O364" s="57">
        <v>0</v>
      </c>
      <c r="P364" s="57">
        <v>0</v>
      </c>
      <c r="Q364" s="57">
        <v>0</v>
      </c>
      <c r="R364" s="57">
        <v>0</v>
      </c>
      <c r="S364" s="57">
        <v>1537.47</v>
      </c>
      <c r="T364" s="57">
        <v>0</v>
      </c>
    </row>
    <row r="365" spans="1:20" s="24" customFormat="1">
      <c r="A365" s="54">
        <v>1</v>
      </c>
      <c r="B365" s="54">
        <v>3037</v>
      </c>
      <c r="C365" s="54" t="s">
        <v>310</v>
      </c>
      <c r="D365" s="56">
        <v>41837</v>
      </c>
      <c r="E365" s="59" t="s">
        <v>517</v>
      </c>
      <c r="F365" s="59">
        <v>2001</v>
      </c>
      <c r="G365" s="57">
        <v>1048.8800000000001</v>
      </c>
      <c r="H365" s="57">
        <v>0</v>
      </c>
      <c r="I365" s="57" t="s">
        <v>519</v>
      </c>
      <c r="J365" s="57">
        <v>0</v>
      </c>
      <c r="K365" s="57">
        <v>0</v>
      </c>
      <c r="L365" s="57">
        <v>0</v>
      </c>
      <c r="M365" s="57">
        <v>0</v>
      </c>
      <c r="N365" s="57">
        <v>0</v>
      </c>
      <c r="O365" s="57">
        <v>0</v>
      </c>
      <c r="P365" s="57">
        <v>0</v>
      </c>
      <c r="Q365" s="57">
        <v>0</v>
      </c>
      <c r="R365" s="57">
        <v>0</v>
      </c>
      <c r="S365" s="57">
        <v>1048.8800000000001</v>
      </c>
      <c r="T365" s="57">
        <v>0</v>
      </c>
    </row>
    <row r="366" spans="1:20" s="24" customFormat="1">
      <c r="A366" s="54">
        <v>1</v>
      </c>
      <c r="B366" s="54">
        <v>3039</v>
      </c>
      <c r="C366" s="54" t="s">
        <v>311</v>
      </c>
      <c r="D366" s="56">
        <v>41837</v>
      </c>
      <c r="E366" s="59" t="s">
        <v>517</v>
      </c>
      <c r="F366" s="59">
        <v>2017</v>
      </c>
      <c r="G366" s="57">
        <v>1537.47</v>
      </c>
      <c r="H366" s="57">
        <v>0</v>
      </c>
      <c r="I366" s="57" t="s">
        <v>519</v>
      </c>
      <c r="J366" s="57">
        <v>0</v>
      </c>
      <c r="K366" s="57">
        <v>0</v>
      </c>
      <c r="L366" s="57">
        <v>0</v>
      </c>
      <c r="M366" s="57">
        <v>0</v>
      </c>
      <c r="N366" s="57">
        <v>0</v>
      </c>
      <c r="O366" s="57">
        <v>0</v>
      </c>
      <c r="P366" s="57">
        <v>0</v>
      </c>
      <c r="Q366" s="57">
        <v>0</v>
      </c>
      <c r="R366" s="57">
        <v>0</v>
      </c>
      <c r="S366" s="57">
        <v>1537.47</v>
      </c>
      <c r="T366" s="57">
        <v>0</v>
      </c>
    </row>
    <row r="367" spans="1:20" s="24" customFormat="1">
      <c r="A367" s="54">
        <v>1</v>
      </c>
      <c r="B367" s="54">
        <v>3040</v>
      </c>
      <c r="C367" s="54" t="s">
        <v>312</v>
      </c>
      <c r="D367" s="56">
        <v>41837</v>
      </c>
      <c r="E367" s="59" t="s">
        <v>517</v>
      </c>
      <c r="F367" s="59">
        <v>2017</v>
      </c>
      <c r="G367" s="57">
        <v>1537.47</v>
      </c>
      <c r="H367" s="57">
        <v>0</v>
      </c>
      <c r="I367" s="57" t="s">
        <v>519</v>
      </c>
      <c r="J367" s="57">
        <v>0</v>
      </c>
      <c r="K367" s="57">
        <v>0</v>
      </c>
      <c r="L367" s="57">
        <v>0</v>
      </c>
      <c r="M367" s="57">
        <v>0</v>
      </c>
      <c r="N367" s="57">
        <v>0</v>
      </c>
      <c r="O367" s="57">
        <v>0</v>
      </c>
      <c r="P367" s="57">
        <v>0</v>
      </c>
      <c r="Q367" s="57">
        <v>0</v>
      </c>
      <c r="R367" s="57">
        <v>0</v>
      </c>
      <c r="S367" s="57">
        <v>1537.47</v>
      </c>
      <c r="T367" s="57">
        <v>0</v>
      </c>
    </row>
    <row r="368" spans="1:20" s="24" customFormat="1">
      <c r="A368" s="54">
        <v>1</v>
      </c>
      <c r="B368" s="54">
        <v>3044</v>
      </c>
      <c r="C368" s="54" t="s">
        <v>438</v>
      </c>
      <c r="D368" s="56">
        <v>41871</v>
      </c>
      <c r="E368" s="59" t="s">
        <v>517</v>
      </c>
      <c r="F368" s="59">
        <v>2037</v>
      </c>
      <c r="G368" s="57">
        <v>3414.1</v>
      </c>
      <c r="H368" s="57">
        <v>0</v>
      </c>
      <c r="I368" s="57" t="s">
        <v>519</v>
      </c>
      <c r="J368" s="57">
        <v>0</v>
      </c>
      <c r="K368" s="57">
        <v>0</v>
      </c>
      <c r="L368" s="57">
        <v>0</v>
      </c>
      <c r="M368" s="57">
        <v>0</v>
      </c>
      <c r="N368" s="57">
        <v>0</v>
      </c>
      <c r="O368" s="57">
        <v>0</v>
      </c>
      <c r="P368" s="57">
        <v>0</v>
      </c>
      <c r="Q368" s="57">
        <v>0</v>
      </c>
      <c r="R368" s="57">
        <v>0</v>
      </c>
      <c r="S368" s="57">
        <v>3414.1</v>
      </c>
      <c r="T368" s="57">
        <v>0</v>
      </c>
    </row>
    <row r="369" spans="1:20" s="24" customFormat="1">
      <c r="A369" s="54">
        <v>37</v>
      </c>
      <c r="B369" s="54">
        <v>3045</v>
      </c>
      <c r="C369" s="54" t="s">
        <v>473</v>
      </c>
      <c r="D369" s="56">
        <v>41871</v>
      </c>
      <c r="E369" s="59" t="s">
        <v>517</v>
      </c>
      <c r="F369" s="59">
        <v>2037</v>
      </c>
      <c r="G369" s="57">
        <v>3414.1</v>
      </c>
      <c r="H369" s="57">
        <v>0</v>
      </c>
      <c r="I369" s="57" t="s">
        <v>519</v>
      </c>
      <c r="J369" s="57">
        <v>0</v>
      </c>
      <c r="K369" s="57">
        <v>0</v>
      </c>
      <c r="L369" s="57">
        <v>0</v>
      </c>
      <c r="M369" s="57">
        <v>0</v>
      </c>
      <c r="N369" s="57">
        <v>0</v>
      </c>
      <c r="O369" s="57">
        <v>0</v>
      </c>
      <c r="P369" s="57">
        <v>0</v>
      </c>
      <c r="Q369" s="57">
        <v>0</v>
      </c>
      <c r="R369" s="57">
        <v>0</v>
      </c>
      <c r="S369" s="57">
        <v>3414.1</v>
      </c>
      <c r="T369" s="57">
        <v>0</v>
      </c>
    </row>
    <row r="370" spans="1:20" s="24" customFormat="1">
      <c r="A370" s="54">
        <v>56</v>
      </c>
      <c r="B370" s="54">
        <v>3046</v>
      </c>
      <c r="C370" s="54" t="s">
        <v>492</v>
      </c>
      <c r="D370" s="56">
        <v>41871</v>
      </c>
      <c r="E370" s="59" t="s">
        <v>517</v>
      </c>
      <c r="F370" s="59">
        <v>2037</v>
      </c>
      <c r="G370" s="57">
        <v>3414.1</v>
      </c>
      <c r="H370" s="57">
        <v>0</v>
      </c>
      <c r="I370" s="57" t="s">
        <v>519</v>
      </c>
      <c r="J370" s="57">
        <v>0</v>
      </c>
      <c r="K370" s="57">
        <v>0</v>
      </c>
      <c r="L370" s="57">
        <v>0</v>
      </c>
      <c r="M370" s="57">
        <v>0</v>
      </c>
      <c r="N370" s="57">
        <v>0</v>
      </c>
      <c r="O370" s="57">
        <v>0</v>
      </c>
      <c r="P370" s="57">
        <v>0</v>
      </c>
      <c r="Q370" s="57">
        <v>0</v>
      </c>
      <c r="R370" s="57">
        <v>0</v>
      </c>
      <c r="S370" s="57">
        <v>3414.1</v>
      </c>
      <c r="T370" s="57">
        <v>0</v>
      </c>
    </row>
    <row r="371" spans="1:20" s="24" customFormat="1">
      <c r="A371" s="54">
        <v>1</v>
      </c>
      <c r="B371" s="54">
        <v>3047</v>
      </c>
      <c r="C371" s="54" t="s">
        <v>313</v>
      </c>
      <c r="D371" s="56">
        <v>41871</v>
      </c>
      <c r="E371" s="59" t="s">
        <v>517</v>
      </c>
      <c r="F371" s="59">
        <v>2009</v>
      </c>
      <c r="G371" s="57">
        <v>1537.47</v>
      </c>
      <c r="H371" s="57">
        <v>0</v>
      </c>
      <c r="I371" s="57" t="s">
        <v>519</v>
      </c>
      <c r="J371" s="57">
        <v>0</v>
      </c>
      <c r="K371" s="57">
        <v>0</v>
      </c>
      <c r="L371" s="57">
        <v>0</v>
      </c>
      <c r="M371" s="57">
        <v>0</v>
      </c>
      <c r="N371" s="57">
        <v>0</v>
      </c>
      <c r="O371" s="57">
        <v>0</v>
      </c>
      <c r="P371" s="57">
        <v>0</v>
      </c>
      <c r="Q371" s="57">
        <v>0</v>
      </c>
      <c r="R371" s="57">
        <v>0</v>
      </c>
      <c r="S371" s="57">
        <v>1537.47</v>
      </c>
      <c r="T371" s="57">
        <v>0</v>
      </c>
    </row>
    <row r="372" spans="1:20" s="24" customFormat="1">
      <c r="A372" s="54">
        <v>1</v>
      </c>
      <c r="B372" s="54">
        <v>3049</v>
      </c>
      <c r="C372" s="54" t="s">
        <v>314</v>
      </c>
      <c r="D372" s="56">
        <v>41871</v>
      </c>
      <c r="E372" s="59" t="s">
        <v>517</v>
      </c>
      <c r="F372" s="59">
        <v>2030</v>
      </c>
      <c r="G372" s="57">
        <v>2675.02</v>
      </c>
      <c r="H372" s="57">
        <v>0</v>
      </c>
      <c r="I372" s="57" t="s">
        <v>519</v>
      </c>
      <c r="J372" s="57">
        <v>1993.92</v>
      </c>
      <c r="K372" s="57">
        <v>0</v>
      </c>
      <c r="L372" s="57">
        <v>0</v>
      </c>
      <c r="M372" s="57">
        <v>0</v>
      </c>
      <c r="N372" s="57">
        <v>0</v>
      </c>
      <c r="O372" s="57">
        <v>0</v>
      </c>
      <c r="P372" s="57">
        <v>0</v>
      </c>
      <c r="Q372" s="57">
        <v>0</v>
      </c>
      <c r="R372" s="57">
        <v>0</v>
      </c>
      <c r="S372" s="57">
        <v>2675.02</v>
      </c>
      <c r="T372" s="57">
        <v>1993.92</v>
      </c>
    </row>
    <row r="373" spans="1:20" s="24" customFormat="1">
      <c r="A373" s="54">
        <v>1</v>
      </c>
      <c r="B373" s="54">
        <v>3052</v>
      </c>
      <c r="C373" s="54" t="s">
        <v>315</v>
      </c>
      <c r="D373" s="56">
        <v>41884</v>
      </c>
      <c r="E373" s="59" t="s">
        <v>517</v>
      </c>
      <c r="F373" s="59">
        <v>2035</v>
      </c>
      <c r="G373" s="57">
        <v>4656.5600000000004</v>
      </c>
      <c r="H373" s="57">
        <v>0</v>
      </c>
      <c r="I373" s="57" t="s">
        <v>519</v>
      </c>
      <c r="J373" s="57">
        <v>0</v>
      </c>
      <c r="K373" s="57">
        <v>0</v>
      </c>
      <c r="L373" s="57">
        <v>0</v>
      </c>
      <c r="M373" s="57">
        <v>0</v>
      </c>
      <c r="N373" s="57">
        <v>0</v>
      </c>
      <c r="O373" s="57">
        <v>0</v>
      </c>
      <c r="P373" s="57">
        <v>0</v>
      </c>
      <c r="Q373" s="57">
        <v>0</v>
      </c>
      <c r="R373" s="57">
        <v>0</v>
      </c>
      <c r="S373" s="57">
        <v>4656.5600000000004</v>
      </c>
      <c r="T373" s="57">
        <v>0</v>
      </c>
    </row>
    <row r="374" spans="1:20" s="24" customFormat="1">
      <c r="A374" s="54">
        <v>50</v>
      </c>
      <c r="B374" s="54">
        <v>3055</v>
      </c>
      <c r="C374" s="54" t="s">
        <v>484</v>
      </c>
      <c r="D374" s="56">
        <v>41927</v>
      </c>
      <c r="E374" s="59" t="s">
        <v>517</v>
      </c>
      <c r="F374" s="59">
        <v>2037</v>
      </c>
      <c r="G374" s="57">
        <v>3414.1</v>
      </c>
      <c r="H374" s="57">
        <v>0</v>
      </c>
      <c r="I374" s="57" t="s">
        <v>519</v>
      </c>
      <c r="J374" s="57">
        <v>0</v>
      </c>
      <c r="K374" s="57">
        <v>0</v>
      </c>
      <c r="L374" s="57">
        <v>0</v>
      </c>
      <c r="M374" s="57">
        <v>0</v>
      </c>
      <c r="N374" s="57">
        <v>0</v>
      </c>
      <c r="O374" s="57">
        <v>0</v>
      </c>
      <c r="P374" s="57">
        <v>0</v>
      </c>
      <c r="Q374" s="57">
        <v>0</v>
      </c>
      <c r="R374" s="57">
        <v>0</v>
      </c>
      <c r="S374" s="57">
        <v>3414.1</v>
      </c>
      <c r="T374" s="57">
        <v>0</v>
      </c>
    </row>
    <row r="375" spans="1:20" s="24" customFormat="1">
      <c r="A375" s="54">
        <v>1</v>
      </c>
      <c r="B375" s="54">
        <v>3057</v>
      </c>
      <c r="C375" s="54" t="s">
        <v>316</v>
      </c>
      <c r="D375" s="56">
        <v>41946</v>
      </c>
      <c r="E375" s="59" t="s">
        <v>517</v>
      </c>
      <c r="F375" s="59">
        <v>2018</v>
      </c>
      <c r="G375" s="57">
        <v>1537.47</v>
      </c>
      <c r="H375" s="57">
        <v>0</v>
      </c>
      <c r="I375" s="57" t="s">
        <v>519</v>
      </c>
      <c r="J375" s="57">
        <v>0</v>
      </c>
      <c r="K375" s="57">
        <v>0</v>
      </c>
      <c r="L375" s="57">
        <v>0</v>
      </c>
      <c r="M375" s="57">
        <v>0</v>
      </c>
      <c r="N375" s="57">
        <v>0</v>
      </c>
      <c r="O375" s="57">
        <v>0</v>
      </c>
      <c r="P375" s="57">
        <v>0</v>
      </c>
      <c r="Q375" s="57">
        <v>0</v>
      </c>
      <c r="R375" s="57">
        <v>0</v>
      </c>
      <c r="S375" s="57">
        <v>1537.47</v>
      </c>
      <c r="T375" s="57">
        <v>0</v>
      </c>
    </row>
    <row r="376" spans="1:20" s="24" customFormat="1">
      <c r="A376" s="54">
        <v>1</v>
      </c>
      <c r="B376" s="54">
        <v>3061</v>
      </c>
      <c r="C376" s="54" t="s">
        <v>317</v>
      </c>
      <c r="D376" s="56">
        <v>41974</v>
      </c>
      <c r="E376" s="59" t="s">
        <v>517</v>
      </c>
      <c r="F376" s="59">
        <v>2018</v>
      </c>
      <c r="G376" s="57">
        <v>1537.47</v>
      </c>
      <c r="H376" s="57">
        <v>0</v>
      </c>
      <c r="I376" s="57" t="s">
        <v>519</v>
      </c>
      <c r="J376" s="57">
        <v>0</v>
      </c>
      <c r="K376" s="57">
        <v>0</v>
      </c>
      <c r="L376" s="57">
        <v>0</v>
      </c>
      <c r="M376" s="57">
        <v>0</v>
      </c>
      <c r="N376" s="57">
        <v>0</v>
      </c>
      <c r="O376" s="57">
        <v>0</v>
      </c>
      <c r="P376" s="57">
        <v>0</v>
      </c>
      <c r="Q376" s="57">
        <v>0</v>
      </c>
      <c r="R376" s="57">
        <v>0</v>
      </c>
      <c r="S376" s="57">
        <v>1537.47</v>
      </c>
      <c r="T376" s="57">
        <v>0</v>
      </c>
    </row>
    <row r="377" spans="1:20" s="24" customFormat="1">
      <c r="A377" s="54">
        <v>1</v>
      </c>
      <c r="B377" s="54">
        <v>3062</v>
      </c>
      <c r="C377" s="54" t="s">
        <v>318</v>
      </c>
      <c r="D377" s="56">
        <v>41976</v>
      </c>
      <c r="E377" s="59" t="s">
        <v>517</v>
      </c>
      <c r="F377" s="59">
        <v>2001</v>
      </c>
      <c r="G377" s="57">
        <v>1048.8800000000001</v>
      </c>
      <c r="H377" s="57">
        <v>0</v>
      </c>
      <c r="I377" s="57" t="s">
        <v>519</v>
      </c>
      <c r="J377" s="57">
        <v>0</v>
      </c>
      <c r="K377" s="57">
        <v>0</v>
      </c>
      <c r="L377" s="57">
        <v>0</v>
      </c>
      <c r="M377" s="57">
        <v>0</v>
      </c>
      <c r="N377" s="57">
        <v>0</v>
      </c>
      <c r="O377" s="57">
        <v>0</v>
      </c>
      <c r="P377" s="57">
        <v>0</v>
      </c>
      <c r="Q377" s="57">
        <v>0</v>
      </c>
      <c r="R377" s="57">
        <v>0</v>
      </c>
      <c r="S377" s="57">
        <v>1048.8800000000001</v>
      </c>
      <c r="T377" s="57">
        <v>0</v>
      </c>
    </row>
    <row r="378" spans="1:20" s="24" customFormat="1">
      <c r="A378" s="54">
        <v>1</v>
      </c>
      <c r="B378" s="54">
        <v>3063</v>
      </c>
      <c r="C378" s="54" t="s">
        <v>319</v>
      </c>
      <c r="D378" s="56">
        <v>41978</v>
      </c>
      <c r="E378" s="59" t="s">
        <v>517</v>
      </c>
      <c r="F378" s="59">
        <v>2010</v>
      </c>
      <c r="G378" s="57">
        <v>1537.48</v>
      </c>
      <c r="H378" s="57">
        <v>0</v>
      </c>
      <c r="I378" s="57" t="s">
        <v>519</v>
      </c>
      <c r="J378" s="57">
        <v>0</v>
      </c>
      <c r="K378" s="57">
        <v>0</v>
      </c>
      <c r="L378" s="57">
        <v>0</v>
      </c>
      <c r="M378" s="57">
        <v>0</v>
      </c>
      <c r="N378" s="57">
        <v>0</v>
      </c>
      <c r="O378" s="57">
        <v>0</v>
      </c>
      <c r="P378" s="57">
        <v>0</v>
      </c>
      <c r="Q378" s="57">
        <v>0</v>
      </c>
      <c r="R378" s="57">
        <v>0</v>
      </c>
      <c r="S378" s="57">
        <v>1537.48</v>
      </c>
      <c r="T378" s="57">
        <v>0</v>
      </c>
    </row>
    <row r="379" spans="1:20" s="24" customFormat="1">
      <c r="A379" s="54">
        <v>1</v>
      </c>
      <c r="B379" s="54">
        <v>3066</v>
      </c>
      <c r="C379" s="54" t="s">
        <v>320</v>
      </c>
      <c r="D379" s="56">
        <v>42009</v>
      </c>
      <c r="E379" s="59" t="s">
        <v>517</v>
      </c>
      <c r="F379" s="59">
        <v>2029</v>
      </c>
      <c r="G379" s="57">
        <v>2675.02</v>
      </c>
      <c r="H379" s="57">
        <v>0</v>
      </c>
      <c r="I379" s="57" t="s">
        <v>519</v>
      </c>
      <c r="J379" s="57">
        <v>1107.73</v>
      </c>
      <c r="K379" s="57">
        <v>0</v>
      </c>
      <c r="L379" s="57">
        <v>0</v>
      </c>
      <c r="M379" s="57">
        <v>0</v>
      </c>
      <c r="N379" s="57">
        <v>0</v>
      </c>
      <c r="O379" s="57">
        <v>0</v>
      </c>
      <c r="P379" s="57">
        <v>0</v>
      </c>
      <c r="Q379" s="57">
        <v>0</v>
      </c>
      <c r="R379" s="57">
        <v>0</v>
      </c>
      <c r="S379" s="57">
        <v>2675.02</v>
      </c>
      <c r="T379" s="57">
        <v>1107.73</v>
      </c>
    </row>
    <row r="380" spans="1:20" s="24" customFormat="1">
      <c r="A380" s="54">
        <v>1</v>
      </c>
      <c r="B380" s="54">
        <v>3067</v>
      </c>
      <c r="C380" s="54" t="s">
        <v>321</v>
      </c>
      <c r="D380" s="56">
        <v>42009</v>
      </c>
      <c r="E380" s="59" t="s">
        <v>517</v>
      </c>
      <c r="F380" s="59">
        <v>2009</v>
      </c>
      <c r="G380" s="57">
        <v>1537.47</v>
      </c>
      <c r="H380" s="57">
        <v>0</v>
      </c>
      <c r="I380" s="57" t="s">
        <v>519</v>
      </c>
      <c r="J380" s="57">
        <v>0</v>
      </c>
      <c r="K380" s="57">
        <v>0</v>
      </c>
      <c r="L380" s="57">
        <v>0</v>
      </c>
      <c r="M380" s="57">
        <v>0</v>
      </c>
      <c r="N380" s="57">
        <v>0</v>
      </c>
      <c r="O380" s="57">
        <v>0</v>
      </c>
      <c r="P380" s="57">
        <v>0</v>
      </c>
      <c r="Q380" s="57">
        <v>0</v>
      </c>
      <c r="R380" s="57">
        <v>0</v>
      </c>
      <c r="S380" s="57">
        <v>1537.47</v>
      </c>
      <c r="T380" s="57">
        <v>0</v>
      </c>
    </row>
    <row r="381" spans="1:20" s="24" customFormat="1">
      <c r="A381" s="54">
        <v>51</v>
      </c>
      <c r="B381" s="54">
        <v>3069</v>
      </c>
      <c r="C381" s="54" t="s">
        <v>433</v>
      </c>
      <c r="D381" s="56">
        <v>42009</v>
      </c>
      <c r="E381" s="59" t="s">
        <v>517</v>
      </c>
      <c r="F381" s="59">
        <v>2010</v>
      </c>
      <c r="G381" s="57">
        <v>1537.47</v>
      </c>
      <c r="H381" s="57">
        <v>0</v>
      </c>
      <c r="I381" s="57" t="s">
        <v>519</v>
      </c>
      <c r="J381" s="57">
        <v>0</v>
      </c>
      <c r="K381" s="57">
        <v>0</v>
      </c>
      <c r="L381" s="57">
        <v>174.95</v>
      </c>
      <c r="M381" s="57">
        <v>0</v>
      </c>
      <c r="N381" s="57">
        <v>0</v>
      </c>
      <c r="O381" s="57">
        <v>0</v>
      </c>
      <c r="P381" s="57">
        <v>0</v>
      </c>
      <c r="Q381" s="57">
        <v>0</v>
      </c>
      <c r="R381" s="57">
        <v>0</v>
      </c>
      <c r="S381" s="57">
        <v>1537.47</v>
      </c>
      <c r="T381" s="57">
        <v>174.95</v>
      </c>
    </row>
    <row r="382" spans="1:20" s="24" customFormat="1">
      <c r="A382" s="54">
        <v>1</v>
      </c>
      <c r="B382" s="54">
        <v>3080</v>
      </c>
      <c r="C382" s="54" t="s">
        <v>322</v>
      </c>
      <c r="D382" s="56">
        <v>42016</v>
      </c>
      <c r="E382" s="59" t="s">
        <v>517</v>
      </c>
      <c r="F382" s="59">
        <v>2026</v>
      </c>
      <c r="G382" s="57">
        <v>2675.02</v>
      </c>
      <c r="H382" s="57">
        <v>0</v>
      </c>
      <c r="I382" s="57" t="s">
        <v>519</v>
      </c>
      <c r="J382" s="57">
        <v>0</v>
      </c>
      <c r="K382" s="57">
        <v>0</v>
      </c>
      <c r="L382" s="57">
        <v>0</v>
      </c>
      <c r="M382" s="57">
        <v>0</v>
      </c>
      <c r="N382" s="57">
        <v>0</v>
      </c>
      <c r="O382" s="57">
        <v>0</v>
      </c>
      <c r="P382" s="57">
        <v>0</v>
      </c>
      <c r="Q382" s="57">
        <v>0</v>
      </c>
      <c r="R382" s="57">
        <v>0</v>
      </c>
      <c r="S382" s="57">
        <v>2675.02</v>
      </c>
      <c r="T382" s="57">
        <v>0</v>
      </c>
    </row>
    <row r="383" spans="1:20" s="24" customFormat="1">
      <c r="A383" s="54">
        <v>1</v>
      </c>
      <c r="B383" s="54">
        <v>3084</v>
      </c>
      <c r="C383" s="54" t="s">
        <v>324</v>
      </c>
      <c r="D383" s="56">
        <v>42026</v>
      </c>
      <c r="E383" s="59" t="s">
        <v>517</v>
      </c>
      <c r="F383" s="59">
        <v>2018</v>
      </c>
      <c r="G383" s="57">
        <v>1537.47</v>
      </c>
      <c r="H383" s="57">
        <v>0</v>
      </c>
      <c r="I383" s="57" t="s">
        <v>519</v>
      </c>
      <c r="J383" s="57">
        <v>0</v>
      </c>
      <c r="K383" s="57">
        <v>0</v>
      </c>
      <c r="L383" s="57">
        <v>0</v>
      </c>
      <c r="M383" s="57">
        <v>0</v>
      </c>
      <c r="N383" s="57">
        <v>0</v>
      </c>
      <c r="O383" s="57">
        <v>0</v>
      </c>
      <c r="P383" s="57">
        <v>0</v>
      </c>
      <c r="Q383" s="57">
        <v>0</v>
      </c>
      <c r="R383" s="57">
        <v>0</v>
      </c>
      <c r="S383" s="57">
        <v>1537.47</v>
      </c>
      <c r="T383" s="57">
        <v>0</v>
      </c>
    </row>
    <row r="384" spans="1:20" s="24" customFormat="1">
      <c r="A384" s="54">
        <v>1</v>
      </c>
      <c r="B384" s="54">
        <v>3085</v>
      </c>
      <c r="C384" s="54" t="s">
        <v>325</v>
      </c>
      <c r="D384" s="56">
        <v>42026</v>
      </c>
      <c r="E384" s="59" t="s">
        <v>517</v>
      </c>
      <c r="F384" s="59">
        <v>2018</v>
      </c>
      <c r="G384" s="57">
        <v>1537.47</v>
      </c>
      <c r="H384" s="57">
        <v>0</v>
      </c>
      <c r="I384" s="57" t="s">
        <v>519</v>
      </c>
      <c r="J384" s="57">
        <v>0</v>
      </c>
      <c r="K384" s="57">
        <v>0</v>
      </c>
      <c r="L384" s="57">
        <v>0</v>
      </c>
      <c r="M384" s="57">
        <v>0</v>
      </c>
      <c r="N384" s="57">
        <v>0</v>
      </c>
      <c r="O384" s="57">
        <v>0</v>
      </c>
      <c r="P384" s="57">
        <v>0</v>
      </c>
      <c r="Q384" s="57">
        <v>0</v>
      </c>
      <c r="R384" s="57">
        <v>0</v>
      </c>
      <c r="S384" s="57">
        <v>1537.47</v>
      </c>
      <c r="T384" s="57">
        <v>0</v>
      </c>
    </row>
    <row r="385" spans="1:20" s="24" customFormat="1">
      <c r="A385" s="54">
        <v>3</v>
      </c>
      <c r="B385" s="54">
        <v>3086</v>
      </c>
      <c r="C385" s="54" t="s">
        <v>434</v>
      </c>
      <c r="D385" s="56">
        <v>42030</v>
      </c>
      <c r="E385" s="59" t="s">
        <v>517</v>
      </c>
      <c r="F385" s="59">
        <v>2037</v>
      </c>
      <c r="G385" s="57">
        <v>3414.1</v>
      </c>
      <c r="H385" s="57">
        <v>0</v>
      </c>
      <c r="I385" s="57" t="s">
        <v>519</v>
      </c>
      <c r="J385" s="57">
        <v>0</v>
      </c>
      <c r="K385" s="57">
        <v>0</v>
      </c>
      <c r="L385" s="57">
        <v>0</v>
      </c>
      <c r="M385" s="57">
        <v>0</v>
      </c>
      <c r="N385" s="57">
        <v>0</v>
      </c>
      <c r="O385" s="57">
        <v>0</v>
      </c>
      <c r="P385" s="57">
        <v>0</v>
      </c>
      <c r="Q385" s="57">
        <v>0</v>
      </c>
      <c r="R385" s="57">
        <v>0</v>
      </c>
      <c r="S385" s="57">
        <v>3414.1</v>
      </c>
      <c r="T385" s="57">
        <v>0</v>
      </c>
    </row>
    <row r="386" spans="1:20" s="24" customFormat="1">
      <c r="A386" s="54">
        <v>1</v>
      </c>
      <c r="B386" s="54">
        <v>3112</v>
      </c>
      <c r="C386" s="54" t="s">
        <v>327</v>
      </c>
      <c r="D386" s="56">
        <v>42065</v>
      </c>
      <c r="E386" s="59" t="s">
        <v>517</v>
      </c>
      <c r="F386" s="59">
        <v>2013</v>
      </c>
      <c r="G386" s="57">
        <v>1537.47</v>
      </c>
      <c r="H386" s="57">
        <v>0</v>
      </c>
      <c r="I386" s="57" t="s">
        <v>519</v>
      </c>
      <c r="J386" s="57">
        <v>0</v>
      </c>
      <c r="K386" s="57">
        <v>0</v>
      </c>
      <c r="L386" s="57">
        <v>0</v>
      </c>
      <c r="M386" s="57">
        <v>0</v>
      </c>
      <c r="N386" s="57">
        <v>0</v>
      </c>
      <c r="O386" s="57">
        <v>0</v>
      </c>
      <c r="P386" s="57">
        <v>0</v>
      </c>
      <c r="Q386" s="57">
        <v>0</v>
      </c>
      <c r="R386" s="57">
        <v>0</v>
      </c>
      <c r="S386" s="57">
        <v>1537.47</v>
      </c>
      <c r="T386" s="57">
        <v>0</v>
      </c>
    </row>
    <row r="387" spans="1:20" s="24" customFormat="1">
      <c r="A387" s="54">
        <v>1</v>
      </c>
      <c r="B387" s="54">
        <v>3113</v>
      </c>
      <c r="C387" s="54" t="s">
        <v>328</v>
      </c>
      <c r="D387" s="56">
        <v>42065</v>
      </c>
      <c r="E387" s="59" t="s">
        <v>517</v>
      </c>
      <c r="F387" s="59">
        <v>2010</v>
      </c>
      <c r="G387" s="57">
        <v>1537.47</v>
      </c>
      <c r="H387" s="57">
        <v>0</v>
      </c>
      <c r="I387" s="57" t="s">
        <v>519</v>
      </c>
      <c r="J387" s="57">
        <v>0</v>
      </c>
      <c r="K387" s="57">
        <v>0</v>
      </c>
      <c r="L387" s="57">
        <v>0</v>
      </c>
      <c r="M387" s="57">
        <v>0</v>
      </c>
      <c r="N387" s="57">
        <v>0</v>
      </c>
      <c r="O387" s="57">
        <v>0</v>
      </c>
      <c r="P387" s="57">
        <v>0</v>
      </c>
      <c r="Q387" s="57">
        <v>0</v>
      </c>
      <c r="R387" s="57">
        <v>0</v>
      </c>
      <c r="S387" s="57">
        <v>1537.47</v>
      </c>
      <c r="T387" s="57">
        <v>0</v>
      </c>
    </row>
    <row r="388" spans="1:20" s="24" customFormat="1">
      <c r="A388" s="54">
        <v>1</v>
      </c>
      <c r="B388" s="54">
        <v>3132</v>
      </c>
      <c r="C388" s="54" t="s">
        <v>329</v>
      </c>
      <c r="D388" s="56">
        <v>42100</v>
      </c>
      <c r="E388" s="59" t="s">
        <v>517</v>
      </c>
      <c r="F388" s="59">
        <v>2009</v>
      </c>
      <c r="G388" s="57">
        <v>1537.47</v>
      </c>
      <c r="H388" s="57">
        <v>0</v>
      </c>
      <c r="I388" s="57" t="s">
        <v>519</v>
      </c>
      <c r="J388" s="57">
        <v>0</v>
      </c>
      <c r="K388" s="57">
        <v>0</v>
      </c>
      <c r="L388" s="57">
        <v>0</v>
      </c>
      <c r="M388" s="57">
        <v>0</v>
      </c>
      <c r="N388" s="57">
        <v>0</v>
      </c>
      <c r="O388" s="57">
        <v>0</v>
      </c>
      <c r="P388" s="57">
        <v>0</v>
      </c>
      <c r="Q388" s="57">
        <v>0</v>
      </c>
      <c r="R388" s="57">
        <v>0</v>
      </c>
      <c r="S388" s="57">
        <v>1537.47</v>
      </c>
      <c r="T388" s="57">
        <v>0</v>
      </c>
    </row>
    <row r="389" spans="1:20" s="24" customFormat="1">
      <c r="A389" s="54">
        <v>1</v>
      </c>
      <c r="B389" s="54">
        <v>3134</v>
      </c>
      <c r="C389" s="54" t="s">
        <v>330</v>
      </c>
      <c r="D389" s="56">
        <v>42100</v>
      </c>
      <c r="E389" s="59" t="s">
        <v>517</v>
      </c>
      <c r="F389" s="59">
        <v>2018</v>
      </c>
      <c r="G389" s="57">
        <v>1537.47</v>
      </c>
      <c r="H389" s="57">
        <v>0</v>
      </c>
      <c r="I389" s="57" t="s">
        <v>519</v>
      </c>
      <c r="J389" s="57">
        <v>0</v>
      </c>
      <c r="K389" s="57">
        <v>0</v>
      </c>
      <c r="L389" s="57">
        <v>0</v>
      </c>
      <c r="M389" s="57">
        <v>0</v>
      </c>
      <c r="N389" s="57">
        <v>0</v>
      </c>
      <c r="O389" s="57">
        <v>0</v>
      </c>
      <c r="P389" s="57">
        <v>0</v>
      </c>
      <c r="Q389" s="57">
        <v>0</v>
      </c>
      <c r="R389" s="57">
        <v>0</v>
      </c>
      <c r="S389" s="57">
        <v>1537.47</v>
      </c>
      <c r="T389" s="57">
        <v>0</v>
      </c>
    </row>
    <row r="390" spans="1:20" s="24" customFormat="1">
      <c r="A390" s="54">
        <v>1</v>
      </c>
      <c r="B390" s="54">
        <v>3135</v>
      </c>
      <c r="C390" s="54" t="s">
        <v>331</v>
      </c>
      <c r="D390" s="56">
        <v>42107</v>
      </c>
      <c r="E390" s="59" t="s">
        <v>517</v>
      </c>
      <c r="F390" s="59">
        <v>2028</v>
      </c>
      <c r="G390" s="57">
        <v>2675.02</v>
      </c>
      <c r="H390" s="57">
        <v>0</v>
      </c>
      <c r="I390" s="57" t="s">
        <v>519</v>
      </c>
      <c r="J390" s="57">
        <v>1993.92</v>
      </c>
      <c r="K390" s="57">
        <v>0</v>
      </c>
      <c r="L390" s="57">
        <v>0</v>
      </c>
      <c r="M390" s="57">
        <v>0</v>
      </c>
      <c r="N390" s="57">
        <v>0</v>
      </c>
      <c r="O390" s="57">
        <v>0</v>
      </c>
      <c r="P390" s="57">
        <v>0</v>
      </c>
      <c r="Q390" s="57">
        <v>0</v>
      </c>
      <c r="R390" s="57">
        <v>0</v>
      </c>
      <c r="S390" s="57">
        <v>2675.02</v>
      </c>
      <c r="T390" s="57">
        <v>1993.92</v>
      </c>
    </row>
    <row r="391" spans="1:20" s="24" customFormat="1">
      <c r="A391" s="54">
        <v>1</v>
      </c>
      <c r="B391" s="54">
        <v>3136</v>
      </c>
      <c r="C391" s="54" t="s">
        <v>332</v>
      </c>
      <c r="D391" s="56">
        <v>42107</v>
      </c>
      <c r="E391" s="59" t="s">
        <v>517</v>
      </c>
      <c r="F391" s="59">
        <v>2016</v>
      </c>
      <c r="G391" s="57">
        <v>1537.47</v>
      </c>
      <c r="H391" s="57">
        <v>0</v>
      </c>
      <c r="I391" s="57" t="s">
        <v>519</v>
      </c>
      <c r="J391" s="57">
        <v>1107.73</v>
      </c>
      <c r="K391" s="57">
        <v>0</v>
      </c>
      <c r="L391" s="57">
        <v>0</v>
      </c>
      <c r="M391" s="57">
        <v>0</v>
      </c>
      <c r="N391" s="57">
        <v>0</v>
      </c>
      <c r="O391" s="57">
        <v>0</v>
      </c>
      <c r="P391" s="57">
        <v>0</v>
      </c>
      <c r="Q391" s="57">
        <v>0</v>
      </c>
      <c r="R391" s="57">
        <v>0</v>
      </c>
      <c r="S391" s="57">
        <v>1537.47</v>
      </c>
      <c r="T391" s="57">
        <v>1107.73</v>
      </c>
    </row>
    <row r="392" spans="1:20" s="24" customFormat="1">
      <c r="A392" s="54">
        <v>1</v>
      </c>
      <c r="B392" s="54">
        <v>3137</v>
      </c>
      <c r="C392" s="54" t="s">
        <v>333</v>
      </c>
      <c r="D392" s="56">
        <v>42107</v>
      </c>
      <c r="E392" s="59" t="s">
        <v>517</v>
      </c>
      <c r="F392" s="59">
        <v>2009</v>
      </c>
      <c r="G392" s="57">
        <v>1537.47</v>
      </c>
      <c r="H392" s="57">
        <v>0</v>
      </c>
      <c r="I392" s="57" t="s">
        <v>519</v>
      </c>
      <c r="J392" s="57">
        <v>0</v>
      </c>
      <c r="K392" s="57">
        <v>0</v>
      </c>
      <c r="L392" s="57">
        <v>0</v>
      </c>
      <c r="M392" s="57">
        <v>0</v>
      </c>
      <c r="N392" s="57">
        <v>0</v>
      </c>
      <c r="O392" s="57">
        <v>0</v>
      </c>
      <c r="P392" s="57">
        <v>0</v>
      </c>
      <c r="Q392" s="57">
        <v>0</v>
      </c>
      <c r="R392" s="57">
        <v>0</v>
      </c>
      <c r="S392" s="57">
        <v>1537.47</v>
      </c>
      <c r="T392" s="57">
        <v>0</v>
      </c>
    </row>
    <row r="393" spans="1:20" s="24" customFormat="1">
      <c r="A393" s="54">
        <v>1</v>
      </c>
      <c r="B393" s="54">
        <v>3138</v>
      </c>
      <c r="C393" s="54" t="s">
        <v>334</v>
      </c>
      <c r="D393" s="56">
        <v>42107</v>
      </c>
      <c r="E393" s="59" t="s">
        <v>517</v>
      </c>
      <c r="F393" s="59">
        <v>2018</v>
      </c>
      <c r="G393" s="57">
        <v>1537.47</v>
      </c>
      <c r="H393" s="57">
        <v>0</v>
      </c>
      <c r="I393" s="57" t="s">
        <v>519</v>
      </c>
      <c r="J393" s="57">
        <v>0</v>
      </c>
      <c r="K393" s="57">
        <v>0</v>
      </c>
      <c r="L393" s="57">
        <v>0</v>
      </c>
      <c r="M393" s="57">
        <v>0</v>
      </c>
      <c r="N393" s="57">
        <v>0</v>
      </c>
      <c r="O393" s="57">
        <v>0</v>
      </c>
      <c r="P393" s="57">
        <v>0</v>
      </c>
      <c r="Q393" s="57">
        <v>0</v>
      </c>
      <c r="R393" s="57">
        <v>0</v>
      </c>
      <c r="S393" s="57">
        <v>1537.47</v>
      </c>
      <c r="T393" s="57">
        <v>0</v>
      </c>
    </row>
    <row r="394" spans="1:20" s="24" customFormat="1">
      <c r="A394" s="54">
        <v>1</v>
      </c>
      <c r="B394" s="54">
        <v>3139</v>
      </c>
      <c r="C394" s="54" t="s">
        <v>335</v>
      </c>
      <c r="D394" s="56">
        <v>42107</v>
      </c>
      <c r="E394" s="59" t="s">
        <v>517</v>
      </c>
      <c r="F394" s="59">
        <v>2018</v>
      </c>
      <c r="G394" s="57">
        <v>1537.47</v>
      </c>
      <c r="H394" s="57">
        <v>0</v>
      </c>
      <c r="I394" s="57" t="s">
        <v>519</v>
      </c>
      <c r="J394" s="57">
        <v>0</v>
      </c>
      <c r="K394" s="57">
        <v>0</v>
      </c>
      <c r="L394" s="57">
        <v>0</v>
      </c>
      <c r="M394" s="57">
        <v>0</v>
      </c>
      <c r="N394" s="57">
        <v>0</v>
      </c>
      <c r="O394" s="57">
        <v>0</v>
      </c>
      <c r="P394" s="57">
        <v>0</v>
      </c>
      <c r="Q394" s="57">
        <v>0</v>
      </c>
      <c r="R394" s="57">
        <v>0</v>
      </c>
      <c r="S394" s="57">
        <v>1537.47</v>
      </c>
      <c r="T394" s="57">
        <v>0</v>
      </c>
    </row>
    <row r="395" spans="1:20" s="24" customFormat="1">
      <c r="A395" s="54">
        <v>1</v>
      </c>
      <c r="B395" s="54">
        <v>3141</v>
      </c>
      <c r="C395" s="54" t="s">
        <v>336</v>
      </c>
      <c r="D395" s="56">
        <v>42110</v>
      </c>
      <c r="E395" s="59" t="s">
        <v>517</v>
      </c>
      <c r="F395" s="59">
        <v>2009</v>
      </c>
      <c r="G395" s="57">
        <v>1537.47</v>
      </c>
      <c r="H395" s="57">
        <v>0</v>
      </c>
      <c r="I395" s="57" t="s">
        <v>519</v>
      </c>
      <c r="J395" s="57">
        <v>0</v>
      </c>
      <c r="K395" s="57">
        <v>0</v>
      </c>
      <c r="L395" s="57">
        <v>0</v>
      </c>
      <c r="M395" s="57">
        <v>0</v>
      </c>
      <c r="N395" s="57">
        <v>0</v>
      </c>
      <c r="O395" s="57">
        <v>0</v>
      </c>
      <c r="P395" s="57">
        <v>0</v>
      </c>
      <c r="Q395" s="57">
        <v>0</v>
      </c>
      <c r="R395" s="57">
        <v>0</v>
      </c>
      <c r="S395" s="57">
        <v>1537.47</v>
      </c>
      <c r="T395" s="57">
        <v>0</v>
      </c>
    </row>
    <row r="396" spans="1:20" s="24" customFormat="1">
      <c r="A396" s="54">
        <v>1</v>
      </c>
      <c r="B396" s="54">
        <v>3147</v>
      </c>
      <c r="C396" s="54" t="s">
        <v>337</v>
      </c>
      <c r="D396" s="56">
        <v>42128</v>
      </c>
      <c r="E396" s="59" t="s">
        <v>517</v>
      </c>
      <c r="F396" s="59">
        <v>2003</v>
      </c>
      <c r="G396" s="57">
        <v>1048.8800000000001</v>
      </c>
      <c r="H396" s="57">
        <v>0</v>
      </c>
      <c r="I396" s="57" t="s">
        <v>519</v>
      </c>
      <c r="J396" s="57">
        <v>0</v>
      </c>
      <c r="K396" s="57">
        <v>0</v>
      </c>
      <c r="L396" s="57">
        <v>0</v>
      </c>
      <c r="M396" s="57">
        <v>0</v>
      </c>
      <c r="N396" s="57">
        <v>0</v>
      </c>
      <c r="O396" s="57">
        <v>0</v>
      </c>
      <c r="P396" s="57">
        <v>0</v>
      </c>
      <c r="Q396" s="57">
        <v>0</v>
      </c>
      <c r="R396" s="57">
        <v>0</v>
      </c>
      <c r="S396" s="57">
        <v>1048.8800000000001</v>
      </c>
      <c r="T396" s="57">
        <v>0</v>
      </c>
    </row>
    <row r="397" spans="1:20" s="24" customFormat="1">
      <c r="A397" s="54">
        <v>1</v>
      </c>
      <c r="B397" s="54">
        <v>3150</v>
      </c>
      <c r="C397" s="54" t="s">
        <v>338</v>
      </c>
      <c r="D397" s="56">
        <v>42128</v>
      </c>
      <c r="E397" s="59" t="s">
        <v>517</v>
      </c>
      <c r="F397" s="59">
        <v>2003</v>
      </c>
      <c r="G397" s="57">
        <v>1048.8800000000001</v>
      </c>
      <c r="H397" s="57">
        <v>0</v>
      </c>
      <c r="I397" s="57" t="s">
        <v>519</v>
      </c>
      <c r="J397" s="57">
        <v>0</v>
      </c>
      <c r="K397" s="57">
        <v>0</v>
      </c>
      <c r="L397" s="57">
        <v>0</v>
      </c>
      <c r="M397" s="57">
        <v>0</v>
      </c>
      <c r="N397" s="57">
        <v>0</v>
      </c>
      <c r="O397" s="57">
        <v>0</v>
      </c>
      <c r="P397" s="57">
        <v>0</v>
      </c>
      <c r="Q397" s="57">
        <v>0</v>
      </c>
      <c r="R397" s="57">
        <v>0</v>
      </c>
      <c r="S397" s="57">
        <v>1048.8800000000001</v>
      </c>
      <c r="T397" s="57">
        <v>0</v>
      </c>
    </row>
    <row r="398" spans="1:20" s="24" customFormat="1">
      <c r="A398" s="54">
        <v>1</v>
      </c>
      <c r="B398" s="54">
        <v>3152</v>
      </c>
      <c r="C398" s="54" t="s">
        <v>339</v>
      </c>
      <c r="D398" s="56">
        <v>42128</v>
      </c>
      <c r="E398" s="59" t="s">
        <v>517</v>
      </c>
      <c r="F398" s="59">
        <v>2003</v>
      </c>
      <c r="G398" s="57">
        <v>1048.8800000000001</v>
      </c>
      <c r="H398" s="57">
        <v>0</v>
      </c>
      <c r="I398" s="57" t="s">
        <v>519</v>
      </c>
      <c r="J398" s="57">
        <v>0</v>
      </c>
      <c r="K398" s="57">
        <v>0</v>
      </c>
      <c r="L398" s="57">
        <v>0</v>
      </c>
      <c r="M398" s="57">
        <v>0</v>
      </c>
      <c r="N398" s="57">
        <v>0</v>
      </c>
      <c r="O398" s="57">
        <v>0</v>
      </c>
      <c r="P398" s="57">
        <v>0</v>
      </c>
      <c r="Q398" s="57">
        <v>0</v>
      </c>
      <c r="R398" s="57">
        <v>0</v>
      </c>
      <c r="S398" s="57">
        <v>1048.8800000000001</v>
      </c>
      <c r="T398" s="57">
        <v>0</v>
      </c>
    </row>
    <row r="399" spans="1:20" s="24" customFormat="1">
      <c r="A399" s="54">
        <v>1</v>
      </c>
      <c r="B399" s="54">
        <v>3154</v>
      </c>
      <c r="C399" s="54" t="s">
        <v>340</v>
      </c>
      <c r="D399" s="56">
        <v>42128</v>
      </c>
      <c r="E399" s="59" t="s">
        <v>517</v>
      </c>
      <c r="F399" s="59">
        <v>2003</v>
      </c>
      <c r="G399" s="57">
        <v>1048.8800000000001</v>
      </c>
      <c r="H399" s="57">
        <v>0</v>
      </c>
      <c r="I399" s="57" t="s">
        <v>519</v>
      </c>
      <c r="J399" s="57">
        <v>0</v>
      </c>
      <c r="K399" s="57">
        <v>0</v>
      </c>
      <c r="L399" s="57">
        <v>0</v>
      </c>
      <c r="M399" s="57">
        <v>0</v>
      </c>
      <c r="N399" s="57">
        <v>0</v>
      </c>
      <c r="O399" s="57">
        <v>0</v>
      </c>
      <c r="P399" s="57">
        <v>0</v>
      </c>
      <c r="Q399" s="57">
        <v>0</v>
      </c>
      <c r="R399" s="57">
        <v>0</v>
      </c>
      <c r="S399" s="57">
        <v>1048.8800000000001</v>
      </c>
      <c r="T399" s="57">
        <v>0</v>
      </c>
    </row>
    <row r="400" spans="1:20" s="24" customFormat="1">
      <c r="A400" s="54">
        <v>1</v>
      </c>
      <c r="B400" s="54">
        <v>3155</v>
      </c>
      <c r="C400" s="54" t="s">
        <v>341</v>
      </c>
      <c r="D400" s="56">
        <v>42128</v>
      </c>
      <c r="E400" s="59" t="s">
        <v>517</v>
      </c>
      <c r="F400" s="59">
        <v>2036</v>
      </c>
      <c r="G400" s="57">
        <v>4656.5600000000004</v>
      </c>
      <c r="H400" s="57">
        <v>0</v>
      </c>
      <c r="I400" s="57" t="s">
        <v>519</v>
      </c>
      <c r="J400" s="57">
        <v>0</v>
      </c>
      <c r="K400" s="57">
        <v>0</v>
      </c>
      <c r="L400" s="57">
        <v>0</v>
      </c>
      <c r="M400" s="57">
        <v>0</v>
      </c>
      <c r="N400" s="57">
        <v>0</v>
      </c>
      <c r="O400" s="57">
        <v>0</v>
      </c>
      <c r="P400" s="57">
        <v>0</v>
      </c>
      <c r="Q400" s="57">
        <v>0</v>
      </c>
      <c r="R400" s="57">
        <v>0</v>
      </c>
      <c r="S400" s="57">
        <v>4656.5600000000004</v>
      </c>
      <c r="T400" s="57">
        <v>0</v>
      </c>
    </row>
    <row r="401" spans="1:20" s="24" customFormat="1">
      <c r="A401" s="54">
        <v>1</v>
      </c>
      <c r="B401" s="54">
        <v>3156</v>
      </c>
      <c r="C401" s="54" t="s">
        <v>342</v>
      </c>
      <c r="D401" s="56">
        <v>42128</v>
      </c>
      <c r="E401" s="59" t="s">
        <v>517</v>
      </c>
      <c r="F401" s="59">
        <v>2003</v>
      </c>
      <c r="G401" s="57">
        <v>1048.8800000000001</v>
      </c>
      <c r="H401" s="57">
        <v>0</v>
      </c>
      <c r="I401" s="57" t="s">
        <v>519</v>
      </c>
      <c r="J401" s="57">
        <v>0</v>
      </c>
      <c r="K401" s="57">
        <v>0</v>
      </c>
      <c r="L401" s="57">
        <v>0</v>
      </c>
      <c r="M401" s="57">
        <v>0</v>
      </c>
      <c r="N401" s="57">
        <v>0</v>
      </c>
      <c r="O401" s="57">
        <v>0</v>
      </c>
      <c r="P401" s="57">
        <v>0</v>
      </c>
      <c r="Q401" s="57">
        <v>0</v>
      </c>
      <c r="R401" s="57">
        <v>0</v>
      </c>
      <c r="S401" s="57">
        <v>1048.8800000000001</v>
      </c>
      <c r="T401" s="57">
        <v>0</v>
      </c>
    </row>
    <row r="402" spans="1:20" s="24" customFormat="1">
      <c r="A402" s="54">
        <v>1</v>
      </c>
      <c r="B402" s="54">
        <v>3158</v>
      </c>
      <c r="C402" s="54" t="s">
        <v>343</v>
      </c>
      <c r="D402" s="56">
        <v>42128</v>
      </c>
      <c r="E402" s="59" t="s">
        <v>517</v>
      </c>
      <c r="F402" s="59">
        <v>2035</v>
      </c>
      <c r="G402" s="57">
        <v>4656.5600000000004</v>
      </c>
      <c r="H402" s="57">
        <v>0</v>
      </c>
      <c r="I402" s="57" t="s">
        <v>519</v>
      </c>
      <c r="J402" s="57">
        <v>0</v>
      </c>
      <c r="K402" s="57">
        <v>0</v>
      </c>
      <c r="L402" s="57">
        <v>0</v>
      </c>
      <c r="M402" s="57">
        <v>0</v>
      </c>
      <c r="N402" s="57">
        <v>0</v>
      </c>
      <c r="O402" s="57">
        <v>0</v>
      </c>
      <c r="P402" s="57">
        <v>0</v>
      </c>
      <c r="Q402" s="57">
        <v>0</v>
      </c>
      <c r="R402" s="57">
        <v>0</v>
      </c>
      <c r="S402" s="57">
        <v>4656.5600000000004</v>
      </c>
      <c r="T402" s="57">
        <v>0</v>
      </c>
    </row>
    <row r="403" spans="1:20" s="24" customFormat="1">
      <c r="A403" s="54">
        <v>1</v>
      </c>
      <c r="B403" s="54">
        <v>3159</v>
      </c>
      <c r="C403" s="54" t="s">
        <v>344</v>
      </c>
      <c r="D403" s="56">
        <v>42128</v>
      </c>
      <c r="E403" s="59" t="s">
        <v>517</v>
      </c>
      <c r="F403" s="59">
        <v>2018</v>
      </c>
      <c r="G403" s="57">
        <v>1537.47</v>
      </c>
      <c r="H403" s="57">
        <v>0</v>
      </c>
      <c r="I403" s="57" t="s">
        <v>519</v>
      </c>
      <c r="J403" s="57">
        <v>0</v>
      </c>
      <c r="K403" s="57">
        <v>0</v>
      </c>
      <c r="L403" s="57">
        <v>0</v>
      </c>
      <c r="M403" s="57">
        <v>0</v>
      </c>
      <c r="N403" s="57">
        <v>0</v>
      </c>
      <c r="O403" s="57">
        <v>0</v>
      </c>
      <c r="P403" s="57">
        <v>0</v>
      </c>
      <c r="Q403" s="57">
        <v>0</v>
      </c>
      <c r="R403" s="57">
        <v>0</v>
      </c>
      <c r="S403" s="57">
        <v>1537.47</v>
      </c>
      <c r="T403" s="57">
        <v>0</v>
      </c>
    </row>
    <row r="404" spans="1:20" s="24" customFormat="1">
      <c r="A404" s="54">
        <v>1</v>
      </c>
      <c r="B404" s="54">
        <v>3160</v>
      </c>
      <c r="C404" s="54" t="s">
        <v>345</v>
      </c>
      <c r="D404" s="56">
        <v>42128</v>
      </c>
      <c r="E404" s="59" t="s">
        <v>517</v>
      </c>
      <c r="F404" s="59">
        <v>2018</v>
      </c>
      <c r="G404" s="57">
        <v>1537.47</v>
      </c>
      <c r="H404" s="57">
        <v>0</v>
      </c>
      <c r="I404" s="57" t="s">
        <v>519</v>
      </c>
      <c r="J404" s="57">
        <v>0</v>
      </c>
      <c r="K404" s="57">
        <v>0</v>
      </c>
      <c r="L404" s="57">
        <v>0</v>
      </c>
      <c r="M404" s="57">
        <v>0</v>
      </c>
      <c r="N404" s="57">
        <v>0</v>
      </c>
      <c r="O404" s="57">
        <v>0</v>
      </c>
      <c r="P404" s="57">
        <v>0</v>
      </c>
      <c r="Q404" s="57">
        <v>0</v>
      </c>
      <c r="R404" s="57">
        <v>0</v>
      </c>
      <c r="S404" s="57">
        <v>1537.47</v>
      </c>
      <c r="T404" s="57">
        <v>0</v>
      </c>
    </row>
    <row r="405" spans="1:20" s="24" customFormat="1">
      <c r="A405" s="54">
        <v>1</v>
      </c>
      <c r="B405" s="54">
        <v>3164</v>
      </c>
      <c r="C405" s="54" t="s">
        <v>346</v>
      </c>
      <c r="D405" s="56">
        <v>42128</v>
      </c>
      <c r="E405" s="59" t="s">
        <v>517</v>
      </c>
      <c r="F405" s="59">
        <v>2018</v>
      </c>
      <c r="G405" s="57">
        <v>1537.47</v>
      </c>
      <c r="H405" s="57">
        <v>0</v>
      </c>
      <c r="I405" s="57" t="s">
        <v>519</v>
      </c>
      <c r="J405" s="57">
        <v>0</v>
      </c>
      <c r="K405" s="57">
        <v>0</v>
      </c>
      <c r="L405" s="57">
        <v>0</v>
      </c>
      <c r="M405" s="57">
        <v>0</v>
      </c>
      <c r="N405" s="57">
        <v>0</v>
      </c>
      <c r="O405" s="57">
        <v>0</v>
      </c>
      <c r="P405" s="57">
        <v>0</v>
      </c>
      <c r="Q405" s="57">
        <v>0</v>
      </c>
      <c r="R405" s="57">
        <v>0</v>
      </c>
      <c r="S405" s="57">
        <v>1537.47</v>
      </c>
      <c r="T405" s="57">
        <v>0</v>
      </c>
    </row>
    <row r="406" spans="1:20" s="24" customFormat="1">
      <c r="A406" s="54">
        <v>1</v>
      </c>
      <c r="B406" s="54">
        <v>3165</v>
      </c>
      <c r="C406" s="54" t="s">
        <v>347</v>
      </c>
      <c r="D406" s="56">
        <v>42128</v>
      </c>
      <c r="E406" s="59" t="s">
        <v>517</v>
      </c>
      <c r="F406" s="59">
        <v>2018</v>
      </c>
      <c r="G406" s="57">
        <v>1537.47</v>
      </c>
      <c r="H406" s="57">
        <v>0</v>
      </c>
      <c r="I406" s="57" t="s">
        <v>519</v>
      </c>
      <c r="J406" s="57">
        <v>0</v>
      </c>
      <c r="K406" s="57">
        <v>0</v>
      </c>
      <c r="L406" s="57">
        <v>0</v>
      </c>
      <c r="M406" s="57">
        <v>0</v>
      </c>
      <c r="N406" s="57">
        <v>0</v>
      </c>
      <c r="O406" s="57">
        <v>0</v>
      </c>
      <c r="P406" s="57">
        <v>0</v>
      </c>
      <c r="Q406" s="57">
        <v>0</v>
      </c>
      <c r="R406" s="57">
        <v>0</v>
      </c>
      <c r="S406" s="57">
        <v>1537.47</v>
      </c>
      <c r="T406" s="57">
        <v>0</v>
      </c>
    </row>
    <row r="407" spans="1:20" s="24" customFormat="1">
      <c r="A407" s="54">
        <v>1</v>
      </c>
      <c r="B407" s="54">
        <v>3167</v>
      </c>
      <c r="C407" s="54" t="s">
        <v>348</v>
      </c>
      <c r="D407" s="56">
        <v>42128</v>
      </c>
      <c r="E407" s="59" t="s">
        <v>517</v>
      </c>
      <c r="F407" s="59">
        <v>2035</v>
      </c>
      <c r="G407" s="57">
        <v>4656.5600000000004</v>
      </c>
      <c r="H407" s="57">
        <v>0</v>
      </c>
      <c r="I407" s="57" t="s">
        <v>519</v>
      </c>
      <c r="J407" s="57">
        <v>1993.92</v>
      </c>
      <c r="K407" s="57">
        <v>0</v>
      </c>
      <c r="L407" s="57">
        <v>0</v>
      </c>
      <c r="M407" s="57">
        <v>0</v>
      </c>
      <c r="N407" s="57">
        <v>0</v>
      </c>
      <c r="O407" s="57">
        <v>0</v>
      </c>
      <c r="P407" s="57">
        <v>0</v>
      </c>
      <c r="Q407" s="57">
        <v>0</v>
      </c>
      <c r="R407" s="57">
        <v>0</v>
      </c>
      <c r="S407" s="57">
        <v>4656.5600000000004</v>
      </c>
      <c r="T407" s="57">
        <v>1993.92</v>
      </c>
    </row>
    <row r="408" spans="1:20" s="24" customFormat="1">
      <c r="A408" s="54">
        <v>1</v>
      </c>
      <c r="B408" s="54">
        <v>3169</v>
      </c>
      <c r="C408" s="54" t="s">
        <v>349</v>
      </c>
      <c r="D408" s="56">
        <v>42128</v>
      </c>
      <c r="E408" s="59" t="s">
        <v>517</v>
      </c>
      <c r="F408" s="59">
        <v>2003</v>
      </c>
      <c r="G408" s="57">
        <v>1048.8800000000001</v>
      </c>
      <c r="H408" s="57">
        <v>0</v>
      </c>
      <c r="I408" s="57" t="s">
        <v>519</v>
      </c>
      <c r="J408" s="57">
        <v>0</v>
      </c>
      <c r="K408" s="57">
        <v>0</v>
      </c>
      <c r="L408" s="57">
        <v>0</v>
      </c>
      <c r="M408" s="57">
        <v>0</v>
      </c>
      <c r="N408" s="57">
        <v>0</v>
      </c>
      <c r="O408" s="57">
        <v>0</v>
      </c>
      <c r="P408" s="57">
        <v>0</v>
      </c>
      <c r="Q408" s="57">
        <v>0</v>
      </c>
      <c r="R408" s="57">
        <v>0</v>
      </c>
      <c r="S408" s="57">
        <v>1048.8800000000001</v>
      </c>
      <c r="T408" s="57">
        <v>0</v>
      </c>
    </row>
    <row r="409" spans="1:20" s="24" customFormat="1">
      <c r="A409" s="54">
        <v>1</v>
      </c>
      <c r="B409" s="54">
        <v>3171</v>
      </c>
      <c r="C409" s="54" t="s">
        <v>350</v>
      </c>
      <c r="D409" s="56">
        <v>42128</v>
      </c>
      <c r="E409" s="59" t="s">
        <v>517</v>
      </c>
      <c r="F409" s="59">
        <v>2018</v>
      </c>
      <c r="G409" s="57">
        <v>1537.47</v>
      </c>
      <c r="H409" s="57">
        <v>0</v>
      </c>
      <c r="I409" s="57" t="s">
        <v>519</v>
      </c>
      <c r="J409" s="57">
        <v>0</v>
      </c>
      <c r="K409" s="57">
        <v>0</v>
      </c>
      <c r="L409" s="57">
        <v>0</v>
      </c>
      <c r="M409" s="57">
        <v>0</v>
      </c>
      <c r="N409" s="57">
        <v>0</v>
      </c>
      <c r="O409" s="57">
        <v>0</v>
      </c>
      <c r="P409" s="57">
        <v>0</v>
      </c>
      <c r="Q409" s="57">
        <v>0</v>
      </c>
      <c r="R409" s="57">
        <v>0</v>
      </c>
      <c r="S409" s="57">
        <v>1537.47</v>
      </c>
      <c r="T409" s="57">
        <v>0</v>
      </c>
    </row>
    <row r="410" spans="1:20" s="24" customFormat="1">
      <c r="A410" s="54">
        <v>1</v>
      </c>
      <c r="B410" s="54">
        <v>3172</v>
      </c>
      <c r="C410" s="54" t="s">
        <v>351</v>
      </c>
      <c r="D410" s="56">
        <v>42128</v>
      </c>
      <c r="E410" s="59" t="s">
        <v>517</v>
      </c>
      <c r="F410" s="59">
        <v>2003</v>
      </c>
      <c r="G410" s="57">
        <v>1048.8800000000001</v>
      </c>
      <c r="H410" s="57">
        <v>0</v>
      </c>
      <c r="I410" s="57" t="s">
        <v>519</v>
      </c>
      <c r="J410" s="57">
        <v>0</v>
      </c>
      <c r="K410" s="57">
        <v>0</v>
      </c>
      <c r="L410" s="57">
        <v>0</v>
      </c>
      <c r="M410" s="57">
        <v>0</v>
      </c>
      <c r="N410" s="57">
        <v>0</v>
      </c>
      <c r="O410" s="57">
        <v>0</v>
      </c>
      <c r="P410" s="57">
        <v>0</v>
      </c>
      <c r="Q410" s="57">
        <v>0</v>
      </c>
      <c r="R410" s="57">
        <v>0</v>
      </c>
      <c r="S410" s="57">
        <v>1048.8800000000001</v>
      </c>
      <c r="T410" s="57">
        <v>0</v>
      </c>
    </row>
    <row r="411" spans="1:20" s="24" customFormat="1">
      <c r="A411" s="54">
        <v>1</v>
      </c>
      <c r="B411" s="54">
        <v>3175</v>
      </c>
      <c r="C411" s="54" t="s">
        <v>352</v>
      </c>
      <c r="D411" s="56">
        <v>42128</v>
      </c>
      <c r="E411" s="59" t="s">
        <v>517</v>
      </c>
      <c r="F411" s="59">
        <v>2035</v>
      </c>
      <c r="G411" s="57">
        <v>4656.5600000000004</v>
      </c>
      <c r="H411" s="57">
        <v>0</v>
      </c>
      <c r="I411" s="57" t="s">
        <v>519</v>
      </c>
      <c r="J411" s="57">
        <v>1993.92</v>
      </c>
      <c r="K411" s="57">
        <v>0</v>
      </c>
      <c r="L411" s="57">
        <v>0</v>
      </c>
      <c r="M411" s="57">
        <v>0</v>
      </c>
      <c r="N411" s="57">
        <v>0</v>
      </c>
      <c r="O411" s="57">
        <v>0</v>
      </c>
      <c r="P411" s="57">
        <v>0</v>
      </c>
      <c r="Q411" s="57">
        <v>0</v>
      </c>
      <c r="R411" s="57">
        <v>0</v>
      </c>
      <c r="S411" s="57">
        <v>4656.5600000000004</v>
      </c>
      <c r="T411" s="57">
        <v>1993.92</v>
      </c>
    </row>
    <row r="412" spans="1:20" s="24" customFormat="1">
      <c r="A412" s="54">
        <v>1</v>
      </c>
      <c r="B412" s="54">
        <v>3177</v>
      </c>
      <c r="C412" s="54" t="s">
        <v>353</v>
      </c>
      <c r="D412" s="56">
        <v>42135</v>
      </c>
      <c r="E412" s="59" t="s">
        <v>517</v>
      </c>
      <c r="F412" s="59">
        <v>2036</v>
      </c>
      <c r="G412" s="57">
        <v>4656.5600000000004</v>
      </c>
      <c r="H412" s="57">
        <v>0</v>
      </c>
      <c r="I412" s="57" t="s">
        <v>519</v>
      </c>
      <c r="J412" s="57">
        <v>1993.92</v>
      </c>
      <c r="K412" s="57">
        <v>0</v>
      </c>
      <c r="L412" s="57">
        <v>0</v>
      </c>
      <c r="M412" s="57">
        <v>0</v>
      </c>
      <c r="N412" s="57">
        <v>0</v>
      </c>
      <c r="O412" s="57">
        <v>0</v>
      </c>
      <c r="P412" s="57">
        <v>0</v>
      </c>
      <c r="Q412" s="57">
        <v>0</v>
      </c>
      <c r="R412" s="57">
        <v>0</v>
      </c>
      <c r="S412" s="57">
        <v>4656.5600000000004</v>
      </c>
      <c r="T412" s="57">
        <v>1993.92</v>
      </c>
    </row>
    <row r="413" spans="1:20" s="24" customFormat="1">
      <c r="A413" s="54">
        <v>1</v>
      </c>
      <c r="B413" s="54">
        <v>3178</v>
      </c>
      <c r="C413" s="54" t="s">
        <v>354</v>
      </c>
      <c r="D413" s="56">
        <v>42142</v>
      </c>
      <c r="E413" s="59" t="s">
        <v>517</v>
      </c>
      <c r="F413" s="59">
        <v>2036</v>
      </c>
      <c r="G413" s="57">
        <v>4656.5600000000004</v>
      </c>
      <c r="H413" s="57">
        <v>0</v>
      </c>
      <c r="I413" s="57" t="s">
        <v>519</v>
      </c>
      <c r="J413" s="57">
        <v>1993.92</v>
      </c>
      <c r="K413" s="57">
        <v>0</v>
      </c>
      <c r="L413" s="57">
        <v>0</v>
      </c>
      <c r="M413" s="57">
        <v>0</v>
      </c>
      <c r="N413" s="57">
        <v>0</v>
      </c>
      <c r="O413" s="57">
        <v>0</v>
      </c>
      <c r="P413" s="57">
        <v>0</v>
      </c>
      <c r="Q413" s="57">
        <v>0</v>
      </c>
      <c r="R413" s="57">
        <v>0</v>
      </c>
      <c r="S413" s="57">
        <v>4656.5600000000004</v>
      </c>
      <c r="T413" s="57">
        <v>1993.92</v>
      </c>
    </row>
    <row r="414" spans="1:20" s="24" customFormat="1">
      <c r="A414" s="54">
        <v>1</v>
      </c>
      <c r="B414" s="54">
        <v>3180</v>
      </c>
      <c r="C414" s="54" t="s">
        <v>355</v>
      </c>
      <c r="D414" s="56">
        <v>42156</v>
      </c>
      <c r="E414" s="59" t="s">
        <v>517</v>
      </c>
      <c r="F414" s="59">
        <v>2036</v>
      </c>
      <c r="G414" s="57">
        <v>4656.5600000000004</v>
      </c>
      <c r="H414" s="57">
        <v>0</v>
      </c>
      <c r="I414" s="57" t="s">
        <v>519</v>
      </c>
      <c r="J414" s="57">
        <v>1993.92</v>
      </c>
      <c r="K414" s="57">
        <v>0</v>
      </c>
      <c r="L414" s="57">
        <v>0</v>
      </c>
      <c r="M414" s="57">
        <v>0</v>
      </c>
      <c r="N414" s="57">
        <v>0</v>
      </c>
      <c r="O414" s="57">
        <v>0</v>
      </c>
      <c r="P414" s="57">
        <v>0</v>
      </c>
      <c r="Q414" s="57">
        <v>0</v>
      </c>
      <c r="R414" s="57">
        <v>0</v>
      </c>
      <c r="S414" s="57">
        <v>4656.5600000000004</v>
      </c>
      <c r="T414" s="57">
        <v>1993.92</v>
      </c>
    </row>
    <row r="415" spans="1:20" s="24" customFormat="1">
      <c r="A415" s="54">
        <v>1</v>
      </c>
      <c r="B415" s="54">
        <v>3182</v>
      </c>
      <c r="C415" s="54" t="s">
        <v>356</v>
      </c>
      <c r="D415" s="56">
        <v>42186</v>
      </c>
      <c r="E415" s="59" t="s">
        <v>517</v>
      </c>
      <c r="F415" s="59">
        <v>2018</v>
      </c>
      <c r="G415" s="57">
        <v>1537.47</v>
      </c>
      <c r="H415" s="57">
        <v>0</v>
      </c>
      <c r="I415" s="57" t="s">
        <v>519</v>
      </c>
      <c r="J415" s="57">
        <v>0</v>
      </c>
      <c r="K415" s="57">
        <v>0</v>
      </c>
      <c r="L415" s="57">
        <v>0</v>
      </c>
      <c r="M415" s="57">
        <v>0</v>
      </c>
      <c r="N415" s="57">
        <v>0</v>
      </c>
      <c r="O415" s="57">
        <v>0</v>
      </c>
      <c r="P415" s="57">
        <v>0</v>
      </c>
      <c r="Q415" s="57">
        <v>0</v>
      </c>
      <c r="R415" s="57">
        <v>0</v>
      </c>
      <c r="S415" s="57">
        <v>1537.47</v>
      </c>
      <c r="T415" s="57">
        <v>0</v>
      </c>
    </row>
    <row r="416" spans="1:20" s="24" customFormat="1">
      <c r="A416" s="54">
        <v>1</v>
      </c>
      <c r="B416" s="54">
        <v>3183</v>
      </c>
      <c r="C416" s="54" t="s">
        <v>357</v>
      </c>
      <c r="D416" s="56">
        <v>42192</v>
      </c>
      <c r="E416" s="59" t="s">
        <v>517</v>
      </c>
      <c r="F416" s="59">
        <v>2012</v>
      </c>
      <c r="G416" s="57">
        <v>1537.47</v>
      </c>
      <c r="H416" s="57">
        <v>0</v>
      </c>
      <c r="I416" s="57" t="s">
        <v>519</v>
      </c>
      <c r="J416" s="57">
        <v>0</v>
      </c>
      <c r="K416" s="57">
        <v>0</v>
      </c>
      <c r="L416" s="57">
        <v>0</v>
      </c>
      <c r="M416" s="57">
        <v>0</v>
      </c>
      <c r="N416" s="57">
        <v>0</v>
      </c>
      <c r="O416" s="57">
        <v>0</v>
      </c>
      <c r="P416" s="57">
        <v>0</v>
      </c>
      <c r="Q416" s="57">
        <v>0</v>
      </c>
      <c r="R416" s="57">
        <v>0</v>
      </c>
      <c r="S416" s="57">
        <v>1537.47</v>
      </c>
      <c r="T416" s="57">
        <v>0</v>
      </c>
    </row>
    <row r="417" spans="1:20" s="24" customFormat="1">
      <c r="A417" s="54">
        <v>1</v>
      </c>
      <c r="B417" s="54">
        <v>3194</v>
      </c>
      <c r="C417" s="54" t="s">
        <v>358</v>
      </c>
      <c r="D417" s="56">
        <v>42226</v>
      </c>
      <c r="E417" s="59" t="s">
        <v>517</v>
      </c>
      <c r="F417" s="59">
        <v>2025</v>
      </c>
      <c r="G417" s="57">
        <v>2675.02</v>
      </c>
      <c r="H417" s="57">
        <v>0</v>
      </c>
      <c r="I417" s="57" t="s">
        <v>519</v>
      </c>
      <c r="J417" s="57">
        <v>0</v>
      </c>
      <c r="K417" s="57">
        <v>0</v>
      </c>
      <c r="L417" s="57">
        <v>0</v>
      </c>
      <c r="M417" s="57">
        <v>0</v>
      </c>
      <c r="N417" s="57">
        <v>0</v>
      </c>
      <c r="O417" s="57">
        <v>0</v>
      </c>
      <c r="P417" s="57">
        <v>5739.47</v>
      </c>
      <c r="Q417" s="57">
        <v>0</v>
      </c>
      <c r="R417" s="57">
        <v>0</v>
      </c>
      <c r="S417" s="57">
        <v>2675.02</v>
      </c>
      <c r="T417" s="57">
        <v>5739.47</v>
      </c>
    </row>
    <row r="418" spans="1:20" s="24" customFormat="1">
      <c r="A418" s="54">
        <v>3</v>
      </c>
      <c r="B418" s="54">
        <v>3228</v>
      </c>
      <c r="C418" s="54" t="s">
        <v>491</v>
      </c>
      <c r="D418" s="56">
        <v>42706</v>
      </c>
      <c r="E418" s="59" t="s">
        <v>517</v>
      </c>
      <c r="F418" s="59">
        <v>2010</v>
      </c>
      <c r="G418" s="57">
        <v>1537.47</v>
      </c>
      <c r="H418" s="57">
        <v>0</v>
      </c>
      <c r="I418" s="57" t="s">
        <v>519</v>
      </c>
      <c r="J418" s="57">
        <v>0</v>
      </c>
      <c r="K418" s="57">
        <v>174.95</v>
      </c>
      <c r="L418" s="57">
        <v>0</v>
      </c>
      <c r="M418" s="57">
        <v>0</v>
      </c>
      <c r="N418" s="57">
        <v>0</v>
      </c>
      <c r="O418" s="57">
        <v>0</v>
      </c>
      <c r="P418" s="57">
        <v>0</v>
      </c>
      <c r="Q418" s="57">
        <v>0</v>
      </c>
      <c r="R418" s="57">
        <v>0</v>
      </c>
      <c r="S418" s="57">
        <v>1537.47</v>
      </c>
      <c r="T418" s="57">
        <v>174.95</v>
      </c>
    </row>
    <row r="419" spans="1:20" s="24" customFormat="1">
      <c r="A419" s="54">
        <v>1</v>
      </c>
      <c r="B419" s="54">
        <v>3229</v>
      </c>
      <c r="C419" s="54" t="s">
        <v>365</v>
      </c>
      <c r="D419" s="56">
        <v>42737</v>
      </c>
      <c r="E419" s="59" t="s">
        <v>517</v>
      </c>
      <c r="F419" s="59">
        <v>2020</v>
      </c>
      <c r="G419" s="57">
        <v>1537.47</v>
      </c>
      <c r="H419" s="57">
        <v>0</v>
      </c>
      <c r="I419" s="57" t="s">
        <v>519</v>
      </c>
      <c r="J419" s="57">
        <v>0</v>
      </c>
      <c r="K419" s="57">
        <v>0</v>
      </c>
      <c r="L419" s="57">
        <v>0</v>
      </c>
      <c r="M419" s="57">
        <v>0</v>
      </c>
      <c r="N419" s="57">
        <v>0</v>
      </c>
      <c r="O419" s="57">
        <v>0</v>
      </c>
      <c r="P419" s="57">
        <v>0</v>
      </c>
      <c r="Q419" s="57">
        <v>0</v>
      </c>
      <c r="R419" s="57">
        <v>0</v>
      </c>
      <c r="S419" s="57">
        <v>1537.47</v>
      </c>
      <c r="T419" s="57">
        <v>0</v>
      </c>
    </row>
    <row r="420" spans="1:20" s="24" customFormat="1">
      <c r="A420" s="54">
        <v>1</v>
      </c>
      <c r="B420" s="54">
        <v>3232</v>
      </c>
      <c r="C420" s="54" t="s">
        <v>366</v>
      </c>
      <c r="D420" s="56">
        <v>42737</v>
      </c>
      <c r="E420" s="59" t="s">
        <v>517</v>
      </c>
      <c r="F420" s="59">
        <v>2020</v>
      </c>
      <c r="G420" s="57">
        <v>1537.47</v>
      </c>
      <c r="H420" s="57">
        <v>0</v>
      </c>
      <c r="I420" s="57" t="s">
        <v>519</v>
      </c>
      <c r="J420" s="57">
        <v>0</v>
      </c>
      <c r="K420" s="57">
        <v>0</v>
      </c>
      <c r="L420" s="57">
        <v>0</v>
      </c>
      <c r="M420" s="57">
        <v>0</v>
      </c>
      <c r="N420" s="57">
        <v>0</v>
      </c>
      <c r="O420" s="57">
        <v>0</v>
      </c>
      <c r="P420" s="57">
        <v>0</v>
      </c>
      <c r="Q420" s="57">
        <v>0</v>
      </c>
      <c r="R420" s="57">
        <v>0</v>
      </c>
      <c r="S420" s="57">
        <v>1537.47</v>
      </c>
      <c r="T420" s="57">
        <v>0</v>
      </c>
    </row>
    <row r="421" spans="1:20" s="24" customFormat="1">
      <c r="A421" s="54">
        <v>1</v>
      </c>
      <c r="B421" s="54">
        <v>3233</v>
      </c>
      <c r="C421" s="54" t="s">
        <v>367</v>
      </c>
      <c r="D421" s="56">
        <v>42737</v>
      </c>
      <c r="E421" s="59" t="s">
        <v>517</v>
      </c>
      <c r="F421" s="59">
        <v>2014</v>
      </c>
      <c r="G421" s="57">
        <v>1537.47</v>
      </c>
      <c r="H421" s="57">
        <v>0</v>
      </c>
      <c r="I421" s="57" t="s">
        <v>519</v>
      </c>
      <c r="J421" s="57">
        <v>0</v>
      </c>
      <c r="K421" s="57">
        <v>0</v>
      </c>
      <c r="L421" s="57">
        <v>0</v>
      </c>
      <c r="M421" s="57">
        <v>0</v>
      </c>
      <c r="N421" s="57">
        <v>0</v>
      </c>
      <c r="O421" s="57">
        <v>0</v>
      </c>
      <c r="P421" s="57">
        <v>0</v>
      </c>
      <c r="Q421" s="57">
        <v>0</v>
      </c>
      <c r="R421" s="57">
        <v>0</v>
      </c>
      <c r="S421" s="57">
        <v>1537.47</v>
      </c>
      <c r="T421" s="57">
        <v>0</v>
      </c>
    </row>
    <row r="422" spans="1:20" s="24" customFormat="1">
      <c r="A422" s="54">
        <v>1</v>
      </c>
      <c r="B422" s="54">
        <v>3234</v>
      </c>
      <c r="C422" s="54" t="s">
        <v>368</v>
      </c>
      <c r="D422" s="56">
        <v>42737</v>
      </c>
      <c r="E422" s="59" t="s">
        <v>517</v>
      </c>
      <c r="F422" s="59">
        <v>2027</v>
      </c>
      <c r="G422" s="57">
        <v>2675.02</v>
      </c>
      <c r="H422" s="57">
        <v>0</v>
      </c>
      <c r="I422" s="57" t="s">
        <v>519</v>
      </c>
      <c r="J422" s="57">
        <v>1993.92</v>
      </c>
      <c r="K422" s="57">
        <v>0</v>
      </c>
      <c r="L422" s="57">
        <v>0</v>
      </c>
      <c r="M422" s="57">
        <v>0</v>
      </c>
      <c r="N422" s="57">
        <v>0</v>
      </c>
      <c r="O422" s="57">
        <v>0</v>
      </c>
      <c r="P422" s="57">
        <v>0</v>
      </c>
      <c r="Q422" s="57">
        <v>0</v>
      </c>
      <c r="R422" s="57">
        <v>0</v>
      </c>
      <c r="S422" s="57">
        <v>2675.02</v>
      </c>
      <c r="T422" s="57">
        <v>1993.92</v>
      </c>
    </row>
    <row r="423" spans="1:20" s="24" customFormat="1">
      <c r="A423" s="54">
        <v>1</v>
      </c>
      <c r="B423" s="54">
        <v>3237</v>
      </c>
      <c r="C423" s="54" t="s">
        <v>369</v>
      </c>
      <c r="D423" s="56">
        <v>42751</v>
      </c>
      <c r="E423" s="59" t="s">
        <v>517</v>
      </c>
      <c r="F423" s="59">
        <v>2016</v>
      </c>
      <c r="G423" s="57">
        <v>1537.47</v>
      </c>
      <c r="H423" s="57">
        <v>0</v>
      </c>
      <c r="I423" s="57" t="s">
        <v>519</v>
      </c>
      <c r="J423" s="57">
        <v>0</v>
      </c>
      <c r="K423" s="57">
        <v>0</v>
      </c>
      <c r="L423" s="57">
        <v>0</v>
      </c>
      <c r="M423" s="57">
        <v>0</v>
      </c>
      <c r="N423" s="57">
        <v>0</v>
      </c>
      <c r="O423" s="57">
        <v>0</v>
      </c>
      <c r="P423" s="57">
        <v>0</v>
      </c>
      <c r="Q423" s="57">
        <v>0</v>
      </c>
      <c r="R423" s="57">
        <v>0</v>
      </c>
      <c r="S423" s="57">
        <v>1537.47</v>
      </c>
      <c r="T423" s="57">
        <v>0</v>
      </c>
    </row>
    <row r="424" spans="1:20" s="24" customFormat="1">
      <c r="A424" s="54">
        <v>1</v>
      </c>
      <c r="B424" s="54">
        <v>3241</v>
      </c>
      <c r="C424" s="54" t="s">
        <v>370</v>
      </c>
      <c r="D424" s="56">
        <v>42814</v>
      </c>
      <c r="E424" s="59" t="s">
        <v>517</v>
      </c>
      <c r="F424" s="59">
        <v>2020</v>
      </c>
      <c r="G424" s="57">
        <v>1537.47</v>
      </c>
      <c r="H424" s="57">
        <v>0</v>
      </c>
      <c r="I424" s="57" t="s">
        <v>519</v>
      </c>
      <c r="J424" s="57">
        <v>0</v>
      </c>
      <c r="K424" s="57">
        <v>0</v>
      </c>
      <c r="L424" s="57">
        <v>0</v>
      </c>
      <c r="M424" s="57">
        <v>0</v>
      </c>
      <c r="N424" s="57">
        <v>0</v>
      </c>
      <c r="O424" s="57">
        <v>0</v>
      </c>
      <c r="P424" s="57">
        <v>0</v>
      </c>
      <c r="Q424" s="57">
        <v>0</v>
      </c>
      <c r="R424" s="57">
        <v>0</v>
      </c>
      <c r="S424" s="57">
        <v>1537.47</v>
      </c>
      <c r="T424" s="57">
        <v>0</v>
      </c>
    </row>
    <row r="425" spans="1:20" s="24" customFormat="1">
      <c r="A425" s="54">
        <v>1</v>
      </c>
      <c r="B425" s="54">
        <v>3242</v>
      </c>
      <c r="C425" s="54" t="s">
        <v>371</v>
      </c>
      <c r="D425" s="56">
        <v>42814</v>
      </c>
      <c r="E425" s="59" t="s">
        <v>517</v>
      </c>
      <c r="F425" s="59">
        <v>2020</v>
      </c>
      <c r="G425" s="57">
        <v>1537.47</v>
      </c>
      <c r="H425" s="57">
        <v>0</v>
      </c>
      <c r="I425" s="57" t="s">
        <v>519</v>
      </c>
      <c r="J425" s="57">
        <v>0</v>
      </c>
      <c r="K425" s="57">
        <v>0</v>
      </c>
      <c r="L425" s="57">
        <v>0</v>
      </c>
      <c r="M425" s="57">
        <v>0</v>
      </c>
      <c r="N425" s="57">
        <v>0</v>
      </c>
      <c r="O425" s="57">
        <v>0</v>
      </c>
      <c r="P425" s="57">
        <v>0</v>
      </c>
      <c r="Q425" s="57">
        <v>0</v>
      </c>
      <c r="R425" s="57">
        <v>0</v>
      </c>
      <c r="S425" s="57">
        <v>1537.47</v>
      </c>
      <c r="T425" s="57">
        <v>0</v>
      </c>
    </row>
    <row r="426" spans="1:20" s="24" customFormat="1">
      <c r="A426" s="54">
        <v>1</v>
      </c>
      <c r="B426" s="54">
        <v>3281</v>
      </c>
      <c r="C426" s="54" t="s">
        <v>383</v>
      </c>
      <c r="D426" s="56">
        <v>42870</v>
      </c>
      <c r="E426" s="59" t="s">
        <v>517</v>
      </c>
      <c r="F426" s="59">
        <v>2014</v>
      </c>
      <c r="G426" s="57">
        <v>1537.47</v>
      </c>
      <c r="H426" s="57">
        <v>0</v>
      </c>
      <c r="I426" s="57" t="s">
        <v>519</v>
      </c>
      <c r="J426" s="57">
        <v>0</v>
      </c>
      <c r="K426" s="57">
        <v>0</v>
      </c>
      <c r="L426" s="57">
        <v>0</v>
      </c>
      <c r="M426" s="57">
        <v>0</v>
      </c>
      <c r="N426" s="57">
        <v>0</v>
      </c>
      <c r="O426" s="57">
        <v>0</v>
      </c>
      <c r="P426" s="57">
        <v>0</v>
      </c>
      <c r="Q426" s="57">
        <v>0</v>
      </c>
      <c r="R426" s="57">
        <v>0</v>
      </c>
      <c r="S426" s="57">
        <v>1537.47</v>
      </c>
      <c r="T426" s="57">
        <v>0</v>
      </c>
    </row>
    <row r="427" spans="1:20" s="24" customFormat="1">
      <c r="A427" s="54">
        <v>1</v>
      </c>
      <c r="B427" s="54">
        <v>3317</v>
      </c>
      <c r="C427" s="54" t="s">
        <v>392</v>
      </c>
      <c r="D427" s="56">
        <v>42948</v>
      </c>
      <c r="E427" s="59" t="s">
        <v>517</v>
      </c>
      <c r="F427" s="59">
        <v>2008</v>
      </c>
      <c r="G427" s="57">
        <v>1537.49</v>
      </c>
      <c r="H427" s="57">
        <v>0</v>
      </c>
      <c r="I427" s="57" t="s">
        <v>519</v>
      </c>
      <c r="J427" s="57">
        <v>0</v>
      </c>
      <c r="K427" s="57">
        <v>0</v>
      </c>
      <c r="L427" s="57">
        <v>0</v>
      </c>
      <c r="M427" s="57">
        <v>0</v>
      </c>
      <c r="N427" s="57">
        <v>0</v>
      </c>
      <c r="O427" s="57">
        <v>0</v>
      </c>
      <c r="P427" s="57">
        <v>0</v>
      </c>
      <c r="Q427" s="57">
        <v>0</v>
      </c>
      <c r="R427" s="57">
        <v>0</v>
      </c>
      <c r="S427" s="57">
        <v>1537.49</v>
      </c>
      <c r="T427" s="57">
        <v>0</v>
      </c>
    </row>
    <row r="428" spans="1:20" s="24" customFormat="1">
      <c r="A428" s="54">
        <v>1</v>
      </c>
      <c r="B428" s="54">
        <v>3322</v>
      </c>
      <c r="C428" s="54" t="s">
        <v>394</v>
      </c>
      <c r="D428" s="56">
        <v>42997</v>
      </c>
      <c r="E428" s="59" t="s">
        <v>517</v>
      </c>
      <c r="F428" s="59">
        <v>1074</v>
      </c>
      <c r="G428" s="57">
        <v>1537.49</v>
      </c>
      <c r="H428" s="57">
        <v>0</v>
      </c>
      <c r="I428" s="57" t="s">
        <v>519</v>
      </c>
      <c r="J428" s="57">
        <v>0</v>
      </c>
      <c r="K428" s="57">
        <v>0</v>
      </c>
      <c r="L428" s="57">
        <v>0</v>
      </c>
      <c r="M428" s="57">
        <v>0</v>
      </c>
      <c r="N428" s="57">
        <v>0</v>
      </c>
      <c r="O428" s="57">
        <v>0</v>
      </c>
      <c r="P428" s="57">
        <v>0</v>
      </c>
      <c r="Q428" s="57">
        <v>0</v>
      </c>
      <c r="R428" s="57">
        <v>0</v>
      </c>
      <c r="S428" s="57">
        <v>1537.49</v>
      </c>
      <c r="T428" s="57">
        <v>0</v>
      </c>
    </row>
    <row r="429" spans="1:20" s="24" customFormat="1">
      <c r="A429" s="54">
        <v>1</v>
      </c>
      <c r="B429" s="54">
        <v>3333</v>
      </c>
      <c r="C429" s="54" t="s">
        <v>400</v>
      </c>
      <c r="D429" s="56">
        <v>43192</v>
      </c>
      <c r="E429" s="59" t="s">
        <v>517</v>
      </c>
      <c r="F429" s="59">
        <v>2003</v>
      </c>
      <c r="G429" s="57">
        <v>1152.1300000000001</v>
      </c>
      <c r="H429" s="57">
        <v>0</v>
      </c>
      <c r="I429" s="57" t="s">
        <v>519</v>
      </c>
      <c r="J429" s="57">
        <v>0</v>
      </c>
      <c r="K429" s="57">
        <v>0</v>
      </c>
      <c r="L429" s="57">
        <v>0</v>
      </c>
      <c r="M429" s="57">
        <v>0</v>
      </c>
      <c r="N429" s="57">
        <v>0</v>
      </c>
      <c r="O429" s="57">
        <v>0</v>
      </c>
      <c r="P429" s="57">
        <v>0</v>
      </c>
      <c r="Q429" s="57">
        <v>0</v>
      </c>
      <c r="R429" s="57">
        <v>0</v>
      </c>
      <c r="S429" s="57">
        <v>1152.1300000000001</v>
      </c>
      <c r="T429" s="57">
        <v>0</v>
      </c>
    </row>
    <row r="430" spans="1:20" s="24" customFormat="1">
      <c r="A430" s="54">
        <v>1</v>
      </c>
      <c r="B430" s="54">
        <v>3336</v>
      </c>
      <c r="C430" s="54" t="s">
        <v>401</v>
      </c>
      <c r="D430" s="56">
        <v>43255</v>
      </c>
      <c r="E430" s="59" t="s">
        <v>517</v>
      </c>
      <c r="F430" s="59">
        <v>2003</v>
      </c>
      <c r="G430" s="57">
        <v>1152.1300000000001</v>
      </c>
      <c r="H430" s="57">
        <v>0</v>
      </c>
      <c r="I430" s="57" t="s">
        <v>519</v>
      </c>
      <c r="J430" s="57">
        <v>0</v>
      </c>
      <c r="K430" s="57">
        <v>0</v>
      </c>
      <c r="L430" s="57">
        <v>0</v>
      </c>
      <c r="M430" s="57">
        <v>0</v>
      </c>
      <c r="N430" s="57">
        <v>0</v>
      </c>
      <c r="O430" s="57">
        <v>0</v>
      </c>
      <c r="P430" s="57">
        <v>0</v>
      </c>
      <c r="Q430" s="57">
        <v>0</v>
      </c>
      <c r="R430" s="57">
        <v>0</v>
      </c>
      <c r="S430" s="57">
        <v>1152.1300000000001</v>
      </c>
      <c r="T430" s="57">
        <v>0</v>
      </c>
    </row>
    <row r="431" spans="1:20" s="24" customFormat="1">
      <c r="A431" s="54">
        <v>1</v>
      </c>
      <c r="B431" s="54">
        <v>3339</v>
      </c>
      <c r="C431" s="54" t="s">
        <v>403</v>
      </c>
      <c r="D431" s="56">
        <v>43271</v>
      </c>
      <c r="E431" s="59" t="s">
        <v>517</v>
      </c>
      <c r="F431" s="59">
        <v>1164</v>
      </c>
      <c r="G431" s="57">
        <v>2675.02</v>
      </c>
      <c r="H431" s="57">
        <v>0</v>
      </c>
      <c r="I431" s="57" t="s">
        <v>519</v>
      </c>
      <c r="J431" s="57">
        <v>0</v>
      </c>
      <c r="K431" s="57">
        <v>0</v>
      </c>
      <c r="L431" s="57">
        <v>0</v>
      </c>
      <c r="M431" s="57">
        <v>0</v>
      </c>
      <c r="N431" s="57">
        <v>0</v>
      </c>
      <c r="O431" s="57">
        <v>0</v>
      </c>
      <c r="P431" s="57">
        <v>0</v>
      </c>
      <c r="Q431" s="57">
        <v>0</v>
      </c>
      <c r="R431" s="57">
        <v>0</v>
      </c>
      <c r="S431" s="57">
        <v>2675.02</v>
      </c>
      <c r="T431" s="57">
        <v>0</v>
      </c>
    </row>
    <row r="432" spans="1:20" s="24" customFormat="1">
      <c r="A432" s="54">
        <v>1</v>
      </c>
      <c r="B432" s="54">
        <v>3344</v>
      </c>
      <c r="C432" s="54" t="s">
        <v>407</v>
      </c>
      <c r="D432" s="56">
        <v>43346</v>
      </c>
      <c r="E432" s="59" t="s">
        <v>517</v>
      </c>
      <c r="F432" s="59">
        <v>2003</v>
      </c>
      <c r="G432" s="57">
        <v>1048.8800000000001</v>
      </c>
      <c r="H432" s="57">
        <v>0</v>
      </c>
      <c r="I432" s="57" t="s">
        <v>519</v>
      </c>
      <c r="J432" s="57">
        <v>0</v>
      </c>
      <c r="K432" s="57">
        <v>0</v>
      </c>
      <c r="L432" s="57">
        <v>0</v>
      </c>
      <c r="M432" s="57">
        <v>0</v>
      </c>
      <c r="N432" s="57">
        <v>0</v>
      </c>
      <c r="O432" s="57">
        <v>0</v>
      </c>
      <c r="P432" s="57">
        <v>0</v>
      </c>
      <c r="Q432" s="57">
        <v>0</v>
      </c>
      <c r="R432" s="57">
        <v>0</v>
      </c>
      <c r="S432" s="57">
        <v>1048.8800000000001</v>
      </c>
      <c r="T432" s="57">
        <v>0</v>
      </c>
    </row>
    <row r="433" spans="1:20" s="24" customFormat="1">
      <c r="A433" s="54">
        <v>1</v>
      </c>
      <c r="B433" s="54">
        <v>3345</v>
      </c>
      <c r="C433" s="54" t="s">
        <v>408</v>
      </c>
      <c r="D433" s="56">
        <v>43346</v>
      </c>
      <c r="E433" s="59" t="s">
        <v>517</v>
      </c>
      <c r="F433" s="59">
        <v>2042</v>
      </c>
      <c r="G433" s="57">
        <v>1152.1300000000001</v>
      </c>
      <c r="H433" s="57">
        <v>0</v>
      </c>
      <c r="I433" s="57" t="s">
        <v>519</v>
      </c>
      <c r="J433" s="57">
        <v>0</v>
      </c>
      <c r="K433" s="57">
        <v>0</v>
      </c>
      <c r="L433" s="57">
        <v>0</v>
      </c>
      <c r="M433" s="57">
        <v>0</v>
      </c>
      <c r="N433" s="57">
        <v>0</v>
      </c>
      <c r="O433" s="57">
        <v>0</v>
      </c>
      <c r="P433" s="57">
        <v>0</v>
      </c>
      <c r="Q433" s="57">
        <v>0</v>
      </c>
      <c r="R433" s="57">
        <v>0</v>
      </c>
      <c r="S433" s="57">
        <v>1152.1300000000001</v>
      </c>
      <c r="T433" s="57">
        <v>0</v>
      </c>
    </row>
    <row r="434" spans="1:20" s="24" customFormat="1">
      <c r="A434" s="54">
        <v>1</v>
      </c>
      <c r="B434" s="54">
        <v>3346</v>
      </c>
      <c r="C434" s="54" t="s">
        <v>409</v>
      </c>
      <c r="D434" s="56">
        <v>43346</v>
      </c>
      <c r="E434" s="59" t="s">
        <v>517</v>
      </c>
      <c r="F434" s="59">
        <v>2003</v>
      </c>
      <c r="G434" s="57">
        <v>1048.8800000000001</v>
      </c>
      <c r="H434" s="57">
        <v>0</v>
      </c>
      <c r="I434" s="57" t="s">
        <v>519</v>
      </c>
      <c r="J434" s="57">
        <v>0</v>
      </c>
      <c r="K434" s="57">
        <v>0</v>
      </c>
      <c r="L434" s="57">
        <v>0</v>
      </c>
      <c r="M434" s="57">
        <v>0</v>
      </c>
      <c r="N434" s="57">
        <v>0</v>
      </c>
      <c r="O434" s="57">
        <v>0</v>
      </c>
      <c r="P434" s="57">
        <v>0</v>
      </c>
      <c r="Q434" s="57">
        <v>0</v>
      </c>
      <c r="R434" s="57">
        <v>0</v>
      </c>
      <c r="S434" s="57">
        <v>1048.8800000000001</v>
      </c>
      <c r="T434" s="57">
        <v>0</v>
      </c>
    </row>
    <row r="435" spans="1:20" s="24" customFormat="1">
      <c r="A435" s="54">
        <v>1</v>
      </c>
      <c r="B435" s="54">
        <v>3348</v>
      </c>
      <c r="C435" s="54" t="s">
        <v>410</v>
      </c>
      <c r="D435" s="56">
        <v>43346</v>
      </c>
      <c r="E435" s="59" t="s">
        <v>517</v>
      </c>
      <c r="F435" s="59">
        <v>2042</v>
      </c>
      <c r="G435" s="57">
        <v>1152.1300000000001</v>
      </c>
      <c r="H435" s="57">
        <v>0</v>
      </c>
      <c r="I435" s="57" t="s">
        <v>519</v>
      </c>
      <c r="J435" s="57">
        <v>0</v>
      </c>
      <c r="K435" s="57">
        <v>0</v>
      </c>
      <c r="L435" s="57">
        <v>0</v>
      </c>
      <c r="M435" s="57">
        <v>0</v>
      </c>
      <c r="N435" s="57">
        <v>0</v>
      </c>
      <c r="O435" s="57">
        <v>0</v>
      </c>
      <c r="P435" s="57">
        <v>0</v>
      </c>
      <c r="Q435" s="57">
        <v>0</v>
      </c>
      <c r="R435" s="57">
        <v>0</v>
      </c>
      <c r="S435" s="57">
        <v>1152.1300000000001</v>
      </c>
      <c r="T435" s="57">
        <v>0</v>
      </c>
    </row>
    <row r="436" spans="1:20" s="24" customFormat="1">
      <c r="A436" s="54">
        <v>1</v>
      </c>
      <c r="B436" s="54">
        <v>3349</v>
      </c>
      <c r="C436" s="54" t="s">
        <v>411</v>
      </c>
      <c r="D436" s="56">
        <v>43346</v>
      </c>
      <c r="E436" s="59" t="s">
        <v>517</v>
      </c>
      <c r="F436" s="59">
        <v>2003</v>
      </c>
      <c r="G436" s="57">
        <v>1048.8800000000001</v>
      </c>
      <c r="H436" s="57">
        <v>0</v>
      </c>
      <c r="I436" s="57" t="s">
        <v>519</v>
      </c>
      <c r="J436" s="57">
        <v>0</v>
      </c>
      <c r="K436" s="57">
        <v>0</v>
      </c>
      <c r="L436" s="57">
        <v>0</v>
      </c>
      <c r="M436" s="57">
        <v>0</v>
      </c>
      <c r="N436" s="57">
        <v>0</v>
      </c>
      <c r="O436" s="57">
        <v>0</v>
      </c>
      <c r="P436" s="57">
        <v>0</v>
      </c>
      <c r="Q436" s="57">
        <v>0</v>
      </c>
      <c r="R436" s="57">
        <v>0</v>
      </c>
      <c r="S436" s="57">
        <v>1048.8800000000001</v>
      </c>
      <c r="T436" s="57">
        <v>0</v>
      </c>
    </row>
    <row r="437" spans="1:20" s="24" customFormat="1">
      <c r="A437" s="54">
        <v>1</v>
      </c>
      <c r="B437" s="54">
        <v>3351</v>
      </c>
      <c r="C437" s="54" t="s">
        <v>412</v>
      </c>
      <c r="D437" s="56">
        <v>43346</v>
      </c>
      <c r="E437" s="59" t="s">
        <v>517</v>
      </c>
      <c r="F437" s="59">
        <v>2003</v>
      </c>
      <c r="G437" s="57">
        <v>1048.8800000000001</v>
      </c>
      <c r="H437" s="57">
        <v>0</v>
      </c>
      <c r="I437" s="57" t="s">
        <v>519</v>
      </c>
      <c r="J437" s="57">
        <v>0</v>
      </c>
      <c r="K437" s="57">
        <v>0</v>
      </c>
      <c r="L437" s="57">
        <v>0</v>
      </c>
      <c r="M437" s="57">
        <v>0</v>
      </c>
      <c r="N437" s="57">
        <v>0</v>
      </c>
      <c r="O437" s="57">
        <v>0</v>
      </c>
      <c r="P437" s="57">
        <v>0</v>
      </c>
      <c r="Q437" s="57">
        <v>0</v>
      </c>
      <c r="R437" s="57">
        <v>0</v>
      </c>
      <c r="S437" s="57">
        <v>1048.8800000000001</v>
      </c>
      <c r="T437" s="57">
        <v>0</v>
      </c>
    </row>
    <row r="438" spans="1:20" s="24" customFormat="1">
      <c r="A438" s="54">
        <v>1</v>
      </c>
      <c r="B438" s="54">
        <v>3352</v>
      </c>
      <c r="C438" s="54" t="s">
        <v>413</v>
      </c>
      <c r="D438" s="56">
        <v>43346</v>
      </c>
      <c r="E438" s="59" t="s">
        <v>517</v>
      </c>
      <c r="F438" s="59">
        <v>1140</v>
      </c>
      <c r="G438" s="57">
        <v>1537.48</v>
      </c>
      <c r="H438" s="57">
        <v>0</v>
      </c>
      <c r="I438" s="57" t="s">
        <v>519</v>
      </c>
      <c r="J438" s="57">
        <v>0</v>
      </c>
      <c r="K438" s="57">
        <v>0</v>
      </c>
      <c r="L438" s="57">
        <v>0</v>
      </c>
      <c r="M438" s="57">
        <v>0</v>
      </c>
      <c r="N438" s="57">
        <v>0</v>
      </c>
      <c r="O438" s="57">
        <v>0</v>
      </c>
      <c r="P438" s="57">
        <v>0</v>
      </c>
      <c r="Q438" s="57">
        <v>0</v>
      </c>
      <c r="R438" s="57">
        <v>0</v>
      </c>
      <c r="S438" s="57">
        <v>1537.48</v>
      </c>
      <c r="T438" s="57">
        <v>0</v>
      </c>
    </row>
    <row r="439" spans="1:20" s="24" customFormat="1">
      <c r="A439" s="54">
        <v>1</v>
      </c>
      <c r="B439" s="54">
        <v>3353</v>
      </c>
      <c r="C439" s="54" t="s">
        <v>414</v>
      </c>
      <c r="D439" s="56">
        <v>43346</v>
      </c>
      <c r="E439" s="59" t="s">
        <v>517</v>
      </c>
      <c r="F439" s="59">
        <v>2003</v>
      </c>
      <c r="G439" s="57">
        <v>1152.1300000000001</v>
      </c>
      <c r="H439" s="57">
        <v>0</v>
      </c>
      <c r="I439" s="57" t="s">
        <v>519</v>
      </c>
      <c r="J439" s="57">
        <v>0</v>
      </c>
      <c r="K439" s="57">
        <v>0</v>
      </c>
      <c r="L439" s="57">
        <v>0</v>
      </c>
      <c r="M439" s="57">
        <v>0</v>
      </c>
      <c r="N439" s="57">
        <v>0</v>
      </c>
      <c r="O439" s="57">
        <v>0</v>
      </c>
      <c r="P439" s="57">
        <v>0</v>
      </c>
      <c r="Q439" s="57">
        <v>0</v>
      </c>
      <c r="R439" s="57">
        <v>0</v>
      </c>
      <c r="S439" s="57">
        <v>1152.1300000000001</v>
      </c>
      <c r="T439" s="57">
        <v>0</v>
      </c>
    </row>
    <row r="440" spans="1:20" s="24" customFormat="1">
      <c r="A440" s="54">
        <v>1</v>
      </c>
      <c r="B440" s="54">
        <v>3354</v>
      </c>
      <c r="C440" s="54" t="s">
        <v>415</v>
      </c>
      <c r="D440" s="56">
        <v>43362</v>
      </c>
      <c r="E440" s="59" t="s">
        <v>517</v>
      </c>
      <c r="F440" s="59">
        <v>2003</v>
      </c>
      <c r="G440" s="57">
        <v>1048.8800000000001</v>
      </c>
      <c r="H440" s="57">
        <v>0</v>
      </c>
      <c r="I440" s="57" t="s">
        <v>519</v>
      </c>
      <c r="J440" s="57">
        <v>0</v>
      </c>
      <c r="K440" s="57">
        <v>0</v>
      </c>
      <c r="L440" s="57">
        <v>0</v>
      </c>
      <c r="M440" s="57">
        <v>0</v>
      </c>
      <c r="N440" s="57">
        <v>0</v>
      </c>
      <c r="O440" s="57">
        <v>0</v>
      </c>
      <c r="P440" s="57">
        <v>0</v>
      </c>
      <c r="Q440" s="57">
        <v>0</v>
      </c>
      <c r="R440" s="57">
        <v>0</v>
      </c>
      <c r="S440" s="57">
        <v>1048.8800000000001</v>
      </c>
      <c r="T440" s="57">
        <v>0</v>
      </c>
    </row>
    <row r="441" spans="1:20" s="24" customFormat="1">
      <c r="A441" s="54">
        <v>1</v>
      </c>
      <c r="B441" s="54">
        <v>3355</v>
      </c>
      <c r="C441" s="54" t="s">
        <v>416</v>
      </c>
      <c r="D441" s="56">
        <v>43362</v>
      </c>
      <c r="E441" s="59" t="s">
        <v>517</v>
      </c>
      <c r="F441" s="59">
        <v>2042</v>
      </c>
      <c r="G441" s="57">
        <v>1152.1300000000001</v>
      </c>
      <c r="H441" s="57">
        <v>0</v>
      </c>
      <c r="I441" s="57" t="s">
        <v>519</v>
      </c>
      <c r="J441" s="57">
        <v>0</v>
      </c>
      <c r="K441" s="57">
        <v>0</v>
      </c>
      <c r="L441" s="57">
        <v>0</v>
      </c>
      <c r="M441" s="57">
        <v>0</v>
      </c>
      <c r="N441" s="57">
        <v>0</v>
      </c>
      <c r="O441" s="57">
        <v>0</v>
      </c>
      <c r="P441" s="57">
        <v>0</v>
      </c>
      <c r="Q441" s="57">
        <v>0</v>
      </c>
      <c r="R441" s="57">
        <v>0</v>
      </c>
      <c r="S441" s="57">
        <v>1152.1300000000001</v>
      </c>
      <c r="T441" s="57">
        <v>0</v>
      </c>
    </row>
    <row r="442" spans="1:20" s="24" customFormat="1">
      <c r="A442" s="54">
        <v>1</v>
      </c>
      <c r="B442" s="54">
        <v>3356</v>
      </c>
      <c r="C442" s="54" t="s">
        <v>417</v>
      </c>
      <c r="D442" s="56">
        <v>43362</v>
      </c>
      <c r="E442" s="59" t="s">
        <v>517</v>
      </c>
      <c r="F442" s="59">
        <v>2003</v>
      </c>
      <c r="G442" s="57">
        <v>1048.8800000000001</v>
      </c>
      <c r="H442" s="57">
        <v>0</v>
      </c>
      <c r="I442" s="57" t="s">
        <v>519</v>
      </c>
      <c r="J442" s="57">
        <v>0</v>
      </c>
      <c r="K442" s="57">
        <v>0</v>
      </c>
      <c r="L442" s="57">
        <v>0</v>
      </c>
      <c r="M442" s="57">
        <v>0</v>
      </c>
      <c r="N442" s="57">
        <v>0</v>
      </c>
      <c r="O442" s="57">
        <v>0</v>
      </c>
      <c r="P442" s="57">
        <v>0</v>
      </c>
      <c r="Q442" s="57">
        <v>0</v>
      </c>
      <c r="R442" s="57">
        <v>0</v>
      </c>
      <c r="S442" s="57">
        <v>1048.8800000000001</v>
      </c>
      <c r="T442" s="57">
        <v>0</v>
      </c>
    </row>
    <row r="443" spans="1:20" s="24" customFormat="1">
      <c r="A443" s="54">
        <v>1</v>
      </c>
      <c r="B443" s="54">
        <v>3364</v>
      </c>
      <c r="C443" s="54" t="s">
        <v>423</v>
      </c>
      <c r="D443" s="56">
        <v>43699</v>
      </c>
      <c r="E443" s="59" t="s">
        <v>517</v>
      </c>
      <c r="F443" s="59">
        <v>2003</v>
      </c>
      <c r="G443" s="57">
        <v>1048.8800000000001</v>
      </c>
      <c r="H443" s="57">
        <v>0</v>
      </c>
      <c r="I443" s="57" t="s">
        <v>519</v>
      </c>
      <c r="J443" s="57">
        <v>0</v>
      </c>
      <c r="K443" s="57">
        <v>0</v>
      </c>
      <c r="L443" s="57">
        <v>0</v>
      </c>
      <c r="M443" s="57">
        <v>0</v>
      </c>
      <c r="N443" s="57">
        <v>0</v>
      </c>
      <c r="O443" s="57">
        <v>0</v>
      </c>
      <c r="P443" s="57">
        <v>0</v>
      </c>
      <c r="Q443" s="57">
        <v>0</v>
      </c>
      <c r="R443" s="57">
        <v>0</v>
      </c>
      <c r="S443" s="57">
        <v>1048.8800000000001</v>
      </c>
      <c r="T443" s="57">
        <v>0</v>
      </c>
    </row>
    <row r="444" spans="1:20" s="24" customFormat="1">
      <c r="A444" s="54">
        <v>1</v>
      </c>
      <c r="B444" s="54">
        <v>3376</v>
      </c>
      <c r="C444" s="54" t="s">
        <v>720</v>
      </c>
      <c r="D444" s="56">
        <v>44158</v>
      </c>
      <c r="E444" s="59" t="s">
        <v>517</v>
      </c>
      <c r="F444" s="59">
        <v>2003</v>
      </c>
      <c r="G444" s="57">
        <v>1048.8800000000001</v>
      </c>
      <c r="H444" s="57">
        <v>0</v>
      </c>
      <c r="I444" s="57" t="s">
        <v>519</v>
      </c>
      <c r="J444" s="57">
        <v>0</v>
      </c>
      <c r="K444" s="57">
        <v>0</v>
      </c>
      <c r="L444" s="57">
        <v>0</v>
      </c>
      <c r="M444" s="57">
        <v>0</v>
      </c>
      <c r="N444" s="57">
        <v>0</v>
      </c>
      <c r="O444" s="57">
        <v>0</v>
      </c>
      <c r="P444" s="57">
        <v>0</v>
      </c>
      <c r="Q444" s="57">
        <v>0</v>
      </c>
      <c r="R444" s="57">
        <v>0</v>
      </c>
      <c r="S444" s="57">
        <v>1048.8800000000001</v>
      </c>
      <c r="T444" s="57">
        <v>0</v>
      </c>
    </row>
    <row r="445" spans="1:20" s="24" customFormat="1">
      <c r="A445" s="54">
        <v>1</v>
      </c>
      <c r="B445" s="54">
        <v>2274</v>
      </c>
      <c r="C445" s="54" t="s">
        <v>130</v>
      </c>
      <c r="D445" s="56">
        <v>37883</v>
      </c>
      <c r="E445" s="59" t="s">
        <v>517</v>
      </c>
      <c r="F445" s="59">
        <v>1179</v>
      </c>
      <c r="G445" s="57">
        <v>0</v>
      </c>
      <c r="H445" s="57">
        <v>0</v>
      </c>
      <c r="I445" s="57" t="s">
        <v>518</v>
      </c>
      <c r="J445" s="57">
        <v>0</v>
      </c>
      <c r="K445" s="57">
        <v>0</v>
      </c>
      <c r="L445" s="57">
        <v>0</v>
      </c>
      <c r="M445" s="57">
        <v>0</v>
      </c>
      <c r="N445" s="57">
        <v>0</v>
      </c>
      <c r="O445" s="57">
        <v>0</v>
      </c>
      <c r="P445" s="57">
        <v>9570.82</v>
      </c>
      <c r="Q445" s="57">
        <v>0</v>
      </c>
      <c r="R445" s="57">
        <v>0</v>
      </c>
      <c r="S445" s="57">
        <v>0</v>
      </c>
      <c r="T445" s="57">
        <v>9570.82</v>
      </c>
    </row>
    <row r="446" spans="1:20" s="24" customFormat="1">
      <c r="A446" s="54">
        <v>1</v>
      </c>
      <c r="B446" s="54">
        <v>2279</v>
      </c>
      <c r="C446" s="54" t="s">
        <v>131</v>
      </c>
      <c r="D446" s="56">
        <v>38321</v>
      </c>
      <c r="E446" s="56">
        <v>44225</v>
      </c>
      <c r="F446" s="59">
        <v>1094</v>
      </c>
      <c r="G446" s="57">
        <v>0</v>
      </c>
      <c r="H446" s="57">
        <v>0</v>
      </c>
      <c r="I446" s="57" t="s">
        <v>518</v>
      </c>
      <c r="J446" s="57">
        <v>0</v>
      </c>
      <c r="K446" s="57">
        <v>0</v>
      </c>
      <c r="L446" s="57">
        <v>0</v>
      </c>
      <c r="M446" s="57">
        <v>0</v>
      </c>
      <c r="N446" s="57">
        <v>0</v>
      </c>
      <c r="O446" s="57">
        <v>843.99</v>
      </c>
      <c r="P446" s="57">
        <v>3375.95</v>
      </c>
      <c r="Q446" s="57">
        <v>0</v>
      </c>
      <c r="R446" s="57">
        <v>0</v>
      </c>
      <c r="S446" s="57">
        <v>843.99</v>
      </c>
      <c r="T446" s="57">
        <v>3375.95</v>
      </c>
    </row>
    <row r="447" spans="1:20" s="24" customFormat="1">
      <c r="A447" s="54">
        <v>1</v>
      </c>
      <c r="B447" s="54">
        <v>2280</v>
      </c>
      <c r="C447" s="54" t="s">
        <v>132</v>
      </c>
      <c r="D447" s="56">
        <v>38335</v>
      </c>
      <c r="E447" s="59" t="s">
        <v>517</v>
      </c>
      <c r="F447" s="59">
        <v>2051</v>
      </c>
      <c r="G447" s="57">
        <v>0</v>
      </c>
      <c r="H447" s="57">
        <v>0</v>
      </c>
      <c r="I447" s="57" t="s">
        <v>518</v>
      </c>
      <c r="J447" s="57">
        <v>0</v>
      </c>
      <c r="K447" s="57">
        <v>0</v>
      </c>
      <c r="L447" s="57">
        <v>0</v>
      </c>
      <c r="M447" s="57">
        <v>0</v>
      </c>
      <c r="N447" s="57">
        <v>0</v>
      </c>
      <c r="O447" s="57">
        <v>548.59</v>
      </c>
      <c r="P447" s="57">
        <v>2194.37</v>
      </c>
      <c r="Q447" s="57">
        <v>0</v>
      </c>
      <c r="R447" s="57">
        <v>0</v>
      </c>
      <c r="S447" s="57">
        <v>548.59</v>
      </c>
      <c r="T447" s="57">
        <v>2194.37</v>
      </c>
    </row>
    <row r="448" spans="1:20" s="24" customFormat="1">
      <c r="A448" s="54">
        <v>1</v>
      </c>
      <c r="B448" s="54">
        <v>2291</v>
      </c>
      <c r="C448" s="54" t="s">
        <v>133</v>
      </c>
      <c r="D448" s="56">
        <v>38657</v>
      </c>
      <c r="E448" s="59" t="s">
        <v>517</v>
      </c>
      <c r="F448" s="59">
        <v>1235</v>
      </c>
      <c r="G448" s="57">
        <v>0</v>
      </c>
      <c r="H448" s="57">
        <v>0</v>
      </c>
      <c r="I448" s="57" t="s">
        <v>518</v>
      </c>
      <c r="J448" s="57">
        <v>0</v>
      </c>
      <c r="K448" s="57">
        <v>0</v>
      </c>
      <c r="L448" s="57">
        <v>0</v>
      </c>
      <c r="M448" s="57">
        <v>0</v>
      </c>
      <c r="N448" s="57">
        <v>0</v>
      </c>
      <c r="O448" s="57">
        <v>759.59</v>
      </c>
      <c r="P448" s="57">
        <v>3038.35</v>
      </c>
      <c r="Q448" s="57">
        <v>0</v>
      </c>
      <c r="R448" s="57">
        <v>0</v>
      </c>
      <c r="S448" s="57">
        <v>759.59</v>
      </c>
      <c r="T448" s="57">
        <v>3038.35</v>
      </c>
    </row>
    <row r="449" spans="1:20" s="24" customFormat="1">
      <c r="A449" s="54">
        <v>1</v>
      </c>
      <c r="B449" s="54">
        <v>2295</v>
      </c>
      <c r="C449" s="54" t="s">
        <v>134</v>
      </c>
      <c r="D449" s="56">
        <v>38657</v>
      </c>
      <c r="E449" s="59" t="s">
        <v>517</v>
      </c>
      <c r="F449" s="59">
        <v>1235</v>
      </c>
      <c r="G449" s="57">
        <v>0</v>
      </c>
      <c r="H449" s="57">
        <v>0</v>
      </c>
      <c r="I449" s="57" t="s">
        <v>518</v>
      </c>
      <c r="J449" s="57">
        <v>0</v>
      </c>
      <c r="K449" s="57">
        <v>0</v>
      </c>
      <c r="L449" s="57">
        <v>0</v>
      </c>
      <c r="M449" s="57">
        <v>0</v>
      </c>
      <c r="N449" s="57">
        <v>0</v>
      </c>
      <c r="O449" s="57">
        <v>759.59</v>
      </c>
      <c r="P449" s="57">
        <v>3038.35</v>
      </c>
      <c r="Q449" s="57">
        <v>0</v>
      </c>
      <c r="R449" s="57">
        <v>0</v>
      </c>
      <c r="S449" s="57">
        <v>759.59</v>
      </c>
      <c r="T449" s="57">
        <v>3038.35</v>
      </c>
    </row>
    <row r="450" spans="1:20" s="24" customFormat="1">
      <c r="A450" s="54">
        <v>1</v>
      </c>
      <c r="B450" s="54">
        <v>2308</v>
      </c>
      <c r="C450" s="54" t="s">
        <v>135</v>
      </c>
      <c r="D450" s="56">
        <v>38749</v>
      </c>
      <c r="E450" s="59" t="s">
        <v>517</v>
      </c>
      <c r="F450" s="59">
        <v>2048</v>
      </c>
      <c r="G450" s="57">
        <v>0</v>
      </c>
      <c r="H450" s="57">
        <v>0</v>
      </c>
      <c r="I450" s="57" t="s">
        <v>518</v>
      </c>
      <c r="J450" s="57">
        <v>0</v>
      </c>
      <c r="K450" s="57">
        <v>0</v>
      </c>
      <c r="L450" s="57">
        <v>0</v>
      </c>
      <c r="M450" s="57">
        <v>0</v>
      </c>
      <c r="N450" s="57">
        <v>0</v>
      </c>
      <c r="O450" s="57">
        <v>253.2</v>
      </c>
      <c r="P450" s="57">
        <v>1012.78</v>
      </c>
      <c r="Q450" s="57">
        <v>0</v>
      </c>
      <c r="R450" s="57">
        <v>0</v>
      </c>
      <c r="S450" s="57">
        <v>253.2</v>
      </c>
      <c r="T450" s="57">
        <v>1012.78</v>
      </c>
    </row>
    <row r="451" spans="1:20" s="24" customFormat="1">
      <c r="A451" s="54">
        <v>1</v>
      </c>
      <c r="B451" s="54">
        <v>2504</v>
      </c>
      <c r="C451" s="54" t="s">
        <v>170</v>
      </c>
      <c r="D451" s="56">
        <v>39576</v>
      </c>
      <c r="E451" s="59" t="s">
        <v>517</v>
      </c>
      <c r="F451" s="59">
        <v>2048</v>
      </c>
      <c r="G451" s="57">
        <v>0</v>
      </c>
      <c r="H451" s="57">
        <v>0</v>
      </c>
      <c r="I451" s="57" t="s">
        <v>518</v>
      </c>
      <c r="J451" s="57">
        <v>0</v>
      </c>
      <c r="K451" s="57">
        <v>0</v>
      </c>
      <c r="L451" s="57">
        <v>0</v>
      </c>
      <c r="M451" s="57">
        <v>0</v>
      </c>
      <c r="N451" s="57">
        <v>0</v>
      </c>
      <c r="O451" s="57">
        <v>253.2</v>
      </c>
      <c r="P451" s="57">
        <v>1012.78</v>
      </c>
      <c r="Q451" s="57">
        <v>0</v>
      </c>
      <c r="R451" s="57">
        <v>0</v>
      </c>
      <c r="S451" s="57">
        <v>253.2</v>
      </c>
      <c r="T451" s="57">
        <v>1012.78</v>
      </c>
    </row>
    <row r="452" spans="1:20" s="24" customFormat="1">
      <c r="A452" s="54">
        <v>1</v>
      </c>
      <c r="B452" s="54">
        <v>2506</v>
      </c>
      <c r="C452" s="54" t="s">
        <v>171</v>
      </c>
      <c r="D452" s="56">
        <v>39576</v>
      </c>
      <c r="E452" s="59" t="s">
        <v>517</v>
      </c>
      <c r="F452" s="59">
        <v>2048</v>
      </c>
      <c r="G452" s="57">
        <v>0</v>
      </c>
      <c r="H452" s="57">
        <v>0</v>
      </c>
      <c r="I452" s="57" t="s">
        <v>518</v>
      </c>
      <c r="J452" s="57">
        <v>0</v>
      </c>
      <c r="K452" s="57">
        <v>0</v>
      </c>
      <c r="L452" s="57">
        <v>0</v>
      </c>
      <c r="M452" s="57">
        <v>0</v>
      </c>
      <c r="N452" s="57">
        <v>0</v>
      </c>
      <c r="O452" s="57">
        <v>253.2</v>
      </c>
      <c r="P452" s="57">
        <v>1012.78</v>
      </c>
      <c r="Q452" s="57">
        <v>0</v>
      </c>
      <c r="R452" s="57">
        <v>0</v>
      </c>
      <c r="S452" s="57">
        <v>253.2</v>
      </c>
      <c r="T452" s="57">
        <v>1012.78</v>
      </c>
    </row>
    <row r="453" spans="1:20" s="24" customFormat="1">
      <c r="A453" s="54">
        <v>1</v>
      </c>
      <c r="B453" s="54">
        <v>2507</v>
      </c>
      <c r="C453" s="54" t="s">
        <v>172</v>
      </c>
      <c r="D453" s="56">
        <v>39576</v>
      </c>
      <c r="E453" s="59" t="s">
        <v>517</v>
      </c>
      <c r="F453" s="59">
        <v>2048</v>
      </c>
      <c r="G453" s="57">
        <v>0</v>
      </c>
      <c r="H453" s="57">
        <v>0</v>
      </c>
      <c r="I453" s="57" t="s">
        <v>518</v>
      </c>
      <c r="J453" s="57">
        <v>0</v>
      </c>
      <c r="K453" s="57">
        <v>0</v>
      </c>
      <c r="L453" s="57">
        <v>0</v>
      </c>
      <c r="M453" s="57">
        <v>0</v>
      </c>
      <c r="N453" s="57">
        <v>0</v>
      </c>
      <c r="O453" s="57">
        <v>253.2</v>
      </c>
      <c r="P453" s="57">
        <v>1012.78</v>
      </c>
      <c r="Q453" s="57">
        <v>0</v>
      </c>
      <c r="R453" s="57">
        <v>0</v>
      </c>
      <c r="S453" s="57">
        <v>253.2</v>
      </c>
      <c r="T453" s="57">
        <v>1012.78</v>
      </c>
    </row>
    <row r="454" spans="1:20" s="24" customFormat="1">
      <c r="A454" s="54">
        <v>1</v>
      </c>
      <c r="B454" s="54">
        <v>2508</v>
      </c>
      <c r="C454" s="54" t="s">
        <v>173</v>
      </c>
      <c r="D454" s="56">
        <v>39576</v>
      </c>
      <c r="E454" s="59" t="s">
        <v>517</v>
      </c>
      <c r="F454" s="59">
        <v>2048</v>
      </c>
      <c r="G454" s="57">
        <v>0</v>
      </c>
      <c r="H454" s="57">
        <v>0</v>
      </c>
      <c r="I454" s="57" t="s">
        <v>518</v>
      </c>
      <c r="J454" s="57">
        <v>0</v>
      </c>
      <c r="K454" s="57">
        <v>0</v>
      </c>
      <c r="L454" s="57">
        <v>0</v>
      </c>
      <c r="M454" s="57">
        <v>0</v>
      </c>
      <c r="N454" s="57">
        <v>0</v>
      </c>
      <c r="O454" s="57">
        <v>253.2</v>
      </c>
      <c r="P454" s="57">
        <v>1012.78</v>
      </c>
      <c r="Q454" s="57">
        <v>0</v>
      </c>
      <c r="R454" s="57">
        <v>0</v>
      </c>
      <c r="S454" s="57">
        <v>253.2</v>
      </c>
      <c r="T454" s="57">
        <v>1012.78</v>
      </c>
    </row>
    <row r="455" spans="1:20" s="24" customFormat="1">
      <c r="A455" s="54">
        <v>1</v>
      </c>
      <c r="B455" s="54">
        <v>2509</v>
      </c>
      <c r="C455" s="54" t="s">
        <v>174</v>
      </c>
      <c r="D455" s="56">
        <v>39576</v>
      </c>
      <c r="E455" s="59" t="s">
        <v>517</v>
      </c>
      <c r="F455" s="59">
        <v>2048</v>
      </c>
      <c r="G455" s="57">
        <v>0</v>
      </c>
      <c r="H455" s="57">
        <v>0</v>
      </c>
      <c r="I455" s="57" t="s">
        <v>518</v>
      </c>
      <c r="J455" s="57">
        <v>0</v>
      </c>
      <c r="K455" s="57">
        <v>0</v>
      </c>
      <c r="L455" s="57">
        <v>0</v>
      </c>
      <c r="M455" s="57">
        <v>0</v>
      </c>
      <c r="N455" s="57">
        <v>0</v>
      </c>
      <c r="O455" s="57">
        <v>253.2</v>
      </c>
      <c r="P455" s="57">
        <v>1012.78</v>
      </c>
      <c r="Q455" s="57">
        <v>0</v>
      </c>
      <c r="R455" s="57">
        <v>0</v>
      </c>
      <c r="S455" s="57">
        <v>253.2</v>
      </c>
      <c r="T455" s="57">
        <v>1012.78</v>
      </c>
    </row>
    <row r="456" spans="1:20" s="24" customFormat="1">
      <c r="A456" s="54">
        <v>1</v>
      </c>
      <c r="B456" s="54">
        <v>2715</v>
      </c>
      <c r="C456" s="54" t="s">
        <v>213</v>
      </c>
      <c r="D456" s="56">
        <v>39738</v>
      </c>
      <c r="E456" s="59" t="s">
        <v>517</v>
      </c>
      <c r="F456" s="59">
        <v>2048</v>
      </c>
      <c r="G456" s="57">
        <v>0</v>
      </c>
      <c r="H456" s="57">
        <v>0</v>
      </c>
      <c r="I456" s="57" t="s">
        <v>518</v>
      </c>
      <c r="J456" s="57">
        <v>0</v>
      </c>
      <c r="K456" s="57">
        <v>0</v>
      </c>
      <c r="L456" s="57">
        <v>0</v>
      </c>
      <c r="M456" s="57">
        <v>0</v>
      </c>
      <c r="N456" s="57">
        <v>0</v>
      </c>
      <c r="O456" s="57">
        <v>253.2</v>
      </c>
      <c r="P456" s="57">
        <v>1012.78</v>
      </c>
      <c r="Q456" s="57">
        <v>0</v>
      </c>
      <c r="R456" s="57">
        <v>0</v>
      </c>
      <c r="S456" s="57">
        <v>253.2</v>
      </c>
      <c r="T456" s="57">
        <v>1012.78</v>
      </c>
    </row>
    <row r="457" spans="1:20" s="24" customFormat="1">
      <c r="A457" s="54">
        <v>1</v>
      </c>
      <c r="B457" s="54">
        <v>2952</v>
      </c>
      <c r="C457" s="54" t="s">
        <v>287</v>
      </c>
      <c r="D457" s="56">
        <v>41589</v>
      </c>
      <c r="E457" s="59" t="s">
        <v>517</v>
      </c>
      <c r="F457" s="59">
        <v>1235</v>
      </c>
      <c r="G457" s="57">
        <v>0</v>
      </c>
      <c r="H457" s="57">
        <v>0</v>
      </c>
      <c r="I457" s="57" t="s">
        <v>518</v>
      </c>
      <c r="J457" s="57">
        <v>0</v>
      </c>
      <c r="K457" s="57">
        <v>0</v>
      </c>
      <c r="L457" s="57">
        <v>0</v>
      </c>
      <c r="M457" s="57">
        <v>0</v>
      </c>
      <c r="N457" s="57">
        <v>0</v>
      </c>
      <c r="O457" s="57">
        <v>759.59</v>
      </c>
      <c r="P457" s="57">
        <v>3038.35</v>
      </c>
      <c r="Q457" s="57">
        <v>0</v>
      </c>
      <c r="R457" s="57">
        <v>0</v>
      </c>
      <c r="S457" s="57">
        <v>759.59</v>
      </c>
      <c r="T457" s="57">
        <v>3038.35</v>
      </c>
    </row>
    <row r="458" spans="1:20" s="24" customFormat="1">
      <c r="A458" s="54">
        <v>1</v>
      </c>
      <c r="B458" s="54">
        <v>3081</v>
      </c>
      <c r="C458" s="54" t="s">
        <v>323</v>
      </c>
      <c r="D458" s="56">
        <v>42024</v>
      </c>
      <c r="E458" s="59" t="s">
        <v>517</v>
      </c>
      <c r="F458" s="59">
        <v>2047</v>
      </c>
      <c r="G458" s="57">
        <v>0</v>
      </c>
      <c r="H458" s="57">
        <v>0</v>
      </c>
      <c r="I458" s="57" t="s">
        <v>518</v>
      </c>
      <c r="J458" s="57">
        <v>0</v>
      </c>
      <c r="K458" s="57">
        <v>0</v>
      </c>
      <c r="L458" s="57">
        <v>0</v>
      </c>
      <c r="M458" s="57">
        <v>0</v>
      </c>
      <c r="N458" s="57">
        <v>0</v>
      </c>
      <c r="O458" s="57">
        <v>253.2</v>
      </c>
      <c r="P458" s="57">
        <v>1012.78</v>
      </c>
      <c r="Q458" s="57">
        <v>0</v>
      </c>
      <c r="R458" s="57">
        <v>0</v>
      </c>
      <c r="S458" s="57">
        <v>253.2</v>
      </c>
      <c r="T458" s="57">
        <v>1012.78</v>
      </c>
    </row>
    <row r="459" spans="1:20" s="24" customFormat="1">
      <c r="A459" s="54">
        <v>1</v>
      </c>
      <c r="B459" s="54">
        <v>3092</v>
      </c>
      <c r="C459" s="54" t="s">
        <v>326</v>
      </c>
      <c r="D459" s="56">
        <v>42058</v>
      </c>
      <c r="E459" s="59" t="s">
        <v>517</v>
      </c>
      <c r="F459" s="59">
        <v>1101</v>
      </c>
      <c r="G459" s="57">
        <v>0</v>
      </c>
      <c r="H459" s="57">
        <v>0</v>
      </c>
      <c r="I459" s="57" t="s">
        <v>518</v>
      </c>
      <c r="J459" s="57">
        <v>0</v>
      </c>
      <c r="K459" s="57">
        <v>0</v>
      </c>
      <c r="L459" s="57">
        <v>0</v>
      </c>
      <c r="M459" s="57">
        <v>0</v>
      </c>
      <c r="N459" s="57">
        <v>0</v>
      </c>
      <c r="O459" s="57">
        <v>0</v>
      </c>
      <c r="P459" s="57">
        <v>0</v>
      </c>
      <c r="Q459" s="57">
        <v>2392.6999999999998</v>
      </c>
      <c r="R459" s="57">
        <v>9570.82</v>
      </c>
      <c r="S459" s="57">
        <v>2392.6999999999998</v>
      </c>
      <c r="T459" s="57">
        <v>9570.82</v>
      </c>
    </row>
    <row r="460" spans="1:20" s="24" customFormat="1">
      <c r="A460" s="54">
        <v>1</v>
      </c>
      <c r="B460" s="54">
        <v>3201</v>
      </c>
      <c r="C460" s="54" t="s">
        <v>359</v>
      </c>
      <c r="D460" s="56">
        <v>42292</v>
      </c>
      <c r="E460" s="59" t="s">
        <v>517</v>
      </c>
      <c r="F460" s="59">
        <v>2047</v>
      </c>
      <c r="G460" s="57">
        <v>0</v>
      </c>
      <c r="H460" s="57">
        <v>0</v>
      </c>
      <c r="I460" s="57" t="s">
        <v>518</v>
      </c>
      <c r="J460" s="57">
        <v>0</v>
      </c>
      <c r="K460" s="57">
        <v>0</v>
      </c>
      <c r="L460" s="57">
        <v>0</v>
      </c>
      <c r="M460" s="57">
        <v>0</v>
      </c>
      <c r="N460" s="57">
        <v>0</v>
      </c>
      <c r="O460" s="57">
        <v>253.2</v>
      </c>
      <c r="P460" s="57">
        <v>1012.78</v>
      </c>
      <c r="Q460" s="57">
        <v>0</v>
      </c>
      <c r="R460" s="57">
        <v>0</v>
      </c>
      <c r="S460" s="57">
        <v>253.2</v>
      </c>
      <c r="T460" s="57">
        <v>1012.78</v>
      </c>
    </row>
    <row r="461" spans="1:20" s="24" customFormat="1">
      <c r="A461" s="54">
        <v>1</v>
      </c>
      <c r="B461" s="54">
        <v>3206</v>
      </c>
      <c r="C461" s="54" t="s">
        <v>360</v>
      </c>
      <c r="D461" s="56">
        <v>42522</v>
      </c>
      <c r="E461" s="59" t="s">
        <v>517</v>
      </c>
      <c r="F461" s="59">
        <v>2040</v>
      </c>
      <c r="G461" s="57">
        <v>0</v>
      </c>
      <c r="H461" s="57">
        <v>0</v>
      </c>
      <c r="I461" s="57" t="s">
        <v>518</v>
      </c>
      <c r="J461" s="57">
        <v>0</v>
      </c>
      <c r="K461" s="57">
        <v>0</v>
      </c>
      <c r="L461" s="57">
        <v>0</v>
      </c>
      <c r="M461" s="57">
        <v>0</v>
      </c>
      <c r="N461" s="57">
        <v>0</v>
      </c>
      <c r="O461" s="57">
        <v>0</v>
      </c>
      <c r="P461" s="57">
        <v>5739.47</v>
      </c>
      <c r="Q461" s="57">
        <v>0</v>
      </c>
      <c r="R461" s="57">
        <v>0</v>
      </c>
      <c r="S461" s="57">
        <v>0</v>
      </c>
      <c r="T461" s="57">
        <v>5739.47</v>
      </c>
    </row>
    <row r="462" spans="1:20" s="24" customFormat="1">
      <c r="A462" s="54">
        <v>1</v>
      </c>
      <c r="B462" s="54">
        <v>3208</v>
      </c>
      <c r="C462" s="54" t="s">
        <v>361</v>
      </c>
      <c r="D462" s="56">
        <v>42388</v>
      </c>
      <c r="E462" s="59" t="s">
        <v>517</v>
      </c>
      <c r="F462" s="59">
        <v>1235</v>
      </c>
      <c r="G462" s="57">
        <v>0</v>
      </c>
      <c r="H462" s="57">
        <v>0</v>
      </c>
      <c r="I462" s="57" t="s">
        <v>518</v>
      </c>
      <c r="J462" s="57">
        <v>0</v>
      </c>
      <c r="K462" s="57">
        <v>0</v>
      </c>
      <c r="L462" s="57">
        <v>0</v>
      </c>
      <c r="M462" s="57">
        <v>0</v>
      </c>
      <c r="N462" s="57">
        <v>0</v>
      </c>
      <c r="O462" s="57">
        <v>759.59</v>
      </c>
      <c r="P462" s="57">
        <v>3038.35</v>
      </c>
      <c r="Q462" s="57">
        <v>0</v>
      </c>
      <c r="R462" s="57">
        <v>0</v>
      </c>
      <c r="S462" s="57">
        <v>759.59</v>
      </c>
      <c r="T462" s="57">
        <v>3038.35</v>
      </c>
    </row>
    <row r="463" spans="1:20" s="24" customFormat="1">
      <c r="A463" s="54">
        <v>1</v>
      </c>
      <c r="B463" s="54">
        <v>3210</v>
      </c>
      <c r="C463" s="54" t="s">
        <v>362</v>
      </c>
      <c r="D463" s="56">
        <v>42415</v>
      </c>
      <c r="E463" s="59" t="s">
        <v>517</v>
      </c>
      <c r="F463" s="59">
        <v>2048</v>
      </c>
      <c r="G463" s="57">
        <v>0</v>
      </c>
      <c r="H463" s="57">
        <v>0</v>
      </c>
      <c r="I463" s="57" t="s">
        <v>518</v>
      </c>
      <c r="J463" s="57">
        <v>0</v>
      </c>
      <c r="K463" s="57">
        <v>0</v>
      </c>
      <c r="L463" s="57">
        <v>0</v>
      </c>
      <c r="M463" s="57">
        <v>0</v>
      </c>
      <c r="N463" s="57">
        <v>0</v>
      </c>
      <c r="O463" s="57">
        <v>253.2</v>
      </c>
      <c r="P463" s="57">
        <v>1012.78</v>
      </c>
      <c r="Q463" s="57">
        <v>0</v>
      </c>
      <c r="R463" s="57">
        <v>0</v>
      </c>
      <c r="S463" s="57">
        <v>253.2</v>
      </c>
      <c r="T463" s="57">
        <v>1012.78</v>
      </c>
    </row>
    <row r="464" spans="1:20" s="24" customFormat="1">
      <c r="A464" s="54">
        <v>1</v>
      </c>
      <c r="B464" s="54">
        <v>3220</v>
      </c>
      <c r="C464" s="54" t="s">
        <v>363</v>
      </c>
      <c r="D464" s="56">
        <v>42552</v>
      </c>
      <c r="E464" s="59" t="s">
        <v>517</v>
      </c>
      <c r="F464" s="59">
        <v>1258</v>
      </c>
      <c r="G464" s="57">
        <v>0</v>
      </c>
      <c r="H464" s="57">
        <v>0</v>
      </c>
      <c r="I464" s="57" t="s">
        <v>518</v>
      </c>
      <c r="J464" s="57">
        <v>0</v>
      </c>
      <c r="K464" s="57">
        <v>0</v>
      </c>
      <c r="L464" s="57">
        <v>0</v>
      </c>
      <c r="M464" s="57">
        <v>0</v>
      </c>
      <c r="N464" s="57">
        <v>0</v>
      </c>
      <c r="O464" s="57">
        <v>1434.87</v>
      </c>
      <c r="P464" s="57">
        <v>5739.47</v>
      </c>
      <c r="Q464" s="57">
        <v>0</v>
      </c>
      <c r="R464" s="57">
        <v>0</v>
      </c>
      <c r="S464" s="57">
        <v>1434.87</v>
      </c>
      <c r="T464" s="57">
        <v>5739.47</v>
      </c>
    </row>
    <row r="465" spans="1:20" s="24" customFormat="1">
      <c r="A465" s="54">
        <v>1</v>
      </c>
      <c r="B465" s="54">
        <v>3221</v>
      </c>
      <c r="C465" s="54" t="s">
        <v>364</v>
      </c>
      <c r="D465" s="56">
        <v>42566</v>
      </c>
      <c r="E465" s="59" t="s">
        <v>517</v>
      </c>
      <c r="F465" s="59">
        <v>1091</v>
      </c>
      <c r="G465" s="57">
        <v>0</v>
      </c>
      <c r="H465" s="57">
        <v>0</v>
      </c>
      <c r="I465" s="57" t="s">
        <v>518</v>
      </c>
      <c r="J465" s="57">
        <v>0</v>
      </c>
      <c r="K465" s="57">
        <v>0</v>
      </c>
      <c r="L465" s="57">
        <v>0</v>
      </c>
      <c r="M465" s="57">
        <v>0</v>
      </c>
      <c r="N465" s="57">
        <v>0</v>
      </c>
      <c r="O465" s="57">
        <v>337.59</v>
      </c>
      <c r="P465" s="57">
        <v>1350.38</v>
      </c>
      <c r="Q465" s="57">
        <v>0</v>
      </c>
      <c r="R465" s="57">
        <v>0</v>
      </c>
      <c r="S465" s="57">
        <v>337.59</v>
      </c>
      <c r="T465" s="57">
        <v>1350.38</v>
      </c>
    </row>
    <row r="466" spans="1:20" s="24" customFormat="1">
      <c r="A466" s="54">
        <v>1</v>
      </c>
      <c r="B466" s="54">
        <v>3243</v>
      </c>
      <c r="C466" s="54" t="s">
        <v>372</v>
      </c>
      <c r="D466" s="56">
        <v>42821</v>
      </c>
      <c r="E466" s="59" t="s">
        <v>517</v>
      </c>
      <c r="F466" s="59">
        <v>1099</v>
      </c>
      <c r="G466" s="57">
        <v>0</v>
      </c>
      <c r="H466" s="57">
        <v>0</v>
      </c>
      <c r="I466" s="57" t="s">
        <v>518</v>
      </c>
      <c r="J466" s="57">
        <v>0</v>
      </c>
      <c r="K466" s="57">
        <v>0</v>
      </c>
      <c r="L466" s="57">
        <v>0</v>
      </c>
      <c r="M466" s="57">
        <v>0</v>
      </c>
      <c r="N466" s="57">
        <v>0</v>
      </c>
      <c r="O466" s="57">
        <v>0</v>
      </c>
      <c r="P466" s="57">
        <v>0</v>
      </c>
      <c r="Q466" s="57">
        <v>2658.56</v>
      </c>
      <c r="R466" s="57">
        <v>10634.24</v>
      </c>
      <c r="S466" s="57">
        <v>2658.56</v>
      </c>
      <c r="T466" s="57">
        <v>10634.24</v>
      </c>
    </row>
    <row r="467" spans="1:20" s="24" customFormat="1">
      <c r="A467" s="54">
        <v>1</v>
      </c>
      <c r="B467" s="54">
        <v>3245</v>
      </c>
      <c r="C467" s="54" t="s">
        <v>373</v>
      </c>
      <c r="D467" s="56">
        <v>42828</v>
      </c>
      <c r="E467" s="59" t="s">
        <v>517</v>
      </c>
      <c r="F467" s="59">
        <v>1194</v>
      </c>
      <c r="G467" s="57">
        <v>0</v>
      </c>
      <c r="H467" s="57">
        <v>0</v>
      </c>
      <c r="I467" s="57" t="s">
        <v>518</v>
      </c>
      <c r="J467" s="57">
        <v>0</v>
      </c>
      <c r="K467" s="57">
        <v>0</v>
      </c>
      <c r="L467" s="57">
        <v>0</v>
      </c>
      <c r="M467" s="57">
        <v>1250</v>
      </c>
      <c r="N467" s="57">
        <v>0</v>
      </c>
      <c r="O467" s="57">
        <v>1561.48</v>
      </c>
      <c r="P467" s="57">
        <v>6245.89</v>
      </c>
      <c r="Q467" s="57">
        <v>0</v>
      </c>
      <c r="R467" s="57">
        <v>0</v>
      </c>
      <c r="S467" s="57">
        <v>1561.48</v>
      </c>
      <c r="T467" s="57">
        <v>7495.89</v>
      </c>
    </row>
    <row r="468" spans="1:20" s="24" customFormat="1">
      <c r="A468" s="54">
        <v>1</v>
      </c>
      <c r="B468" s="54">
        <v>3247</v>
      </c>
      <c r="C468" s="54" t="s">
        <v>374</v>
      </c>
      <c r="D468" s="56">
        <v>42845</v>
      </c>
      <c r="E468" s="59" t="s">
        <v>517</v>
      </c>
      <c r="F468" s="59">
        <v>1252</v>
      </c>
      <c r="G468" s="57">
        <v>0</v>
      </c>
      <c r="H468" s="57">
        <v>0</v>
      </c>
      <c r="I468" s="57" t="s">
        <v>518</v>
      </c>
      <c r="J468" s="57">
        <v>0</v>
      </c>
      <c r="K468" s="57">
        <v>0</v>
      </c>
      <c r="L468" s="57">
        <v>0</v>
      </c>
      <c r="M468" s="57">
        <v>1250</v>
      </c>
      <c r="N468" s="57">
        <v>0</v>
      </c>
      <c r="O468" s="57">
        <v>1561.48</v>
      </c>
      <c r="P468" s="57">
        <v>6245.89</v>
      </c>
      <c r="Q468" s="57">
        <v>0</v>
      </c>
      <c r="R468" s="57">
        <v>0</v>
      </c>
      <c r="S468" s="57">
        <v>1561.48</v>
      </c>
      <c r="T468" s="57">
        <v>7495.89</v>
      </c>
    </row>
    <row r="469" spans="1:20" s="24" customFormat="1">
      <c r="A469" s="54">
        <v>1</v>
      </c>
      <c r="B469" s="54">
        <v>3249</v>
      </c>
      <c r="C469" s="54" t="s">
        <v>375</v>
      </c>
      <c r="D469" s="56">
        <v>42845</v>
      </c>
      <c r="E469" s="59" t="s">
        <v>517</v>
      </c>
      <c r="F469" s="59">
        <v>1094</v>
      </c>
      <c r="G469" s="57">
        <v>0</v>
      </c>
      <c r="H469" s="57">
        <v>0</v>
      </c>
      <c r="I469" s="57" t="s">
        <v>518</v>
      </c>
      <c r="J469" s="57">
        <v>0</v>
      </c>
      <c r="K469" s="57">
        <v>0</v>
      </c>
      <c r="L469" s="57">
        <v>0</v>
      </c>
      <c r="M469" s="57">
        <v>0</v>
      </c>
      <c r="N469" s="57">
        <v>0</v>
      </c>
      <c r="O469" s="57">
        <v>843.99</v>
      </c>
      <c r="P469" s="57">
        <v>3375.95</v>
      </c>
      <c r="Q469" s="57">
        <v>0</v>
      </c>
      <c r="R469" s="57">
        <v>0</v>
      </c>
      <c r="S469" s="57">
        <v>843.99</v>
      </c>
      <c r="T469" s="57">
        <v>3375.95</v>
      </c>
    </row>
    <row r="470" spans="1:20" s="24" customFormat="1">
      <c r="A470" s="54">
        <v>1</v>
      </c>
      <c r="B470" s="54">
        <v>3250</v>
      </c>
      <c r="C470" s="54" t="s">
        <v>376</v>
      </c>
      <c r="D470" s="56">
        <v>42845</v>
      </c>
      <c r="E470" s="59" t="s">
        <v>517</v>
      </c>
      <c r="F470" s="59">
        <v>1235</v>
      </c>
      <c r="G470" s="57">
        <v>0</v>
      </c>
      <c r="H470" s="57">
        <v>0</v>
      </c>
      <c r="I470" s="57" t="s">
        <v>518</v>
      </c>
      <c r="J470" s="57">
        <v>0</v>
      </c>
      <c r="K470" s="57">
        <v>0</v>
      </c>
      <c r="L470" s="57">
        <v>0</v>
      </c>
      <c r="M470" s="57">
        <v>0</v>
      </c>
      <c r="N470" s="57">
        <v>0</v>
      </c>
      <c r="O470" s="57">
        <v>759.59</v>
      </c>
      <c r="P470" s="57">
        <v>3038.35</v>
      </c>
      <c r="Q470" s="57">
        <v>0</v>
      </c>
      <c r="R470" s="57">
        <v>0</v>
      </c>
      <c r="S470" s="57">
        <v>759.59</v>
      </c>
      <c r="T470" s="57">
        <v>3038.35</v>
      </c>
    </row>
    <row r="471" spans="1:20" s="24" customFormat="1">
      <c r="A471" s="54">
        <v>1</v>
      </c>
      <c r="B471" s="54">
        <v>3256</v>
      </c>
      <c r="C471" s="54" t="s">
        <v>377</v>
      </c>
      <c r="D471" s="56">
        <v>42859</v>
      </c>
      <c r="E471" s="59" t="s">
        <v>517</v>
      </c>
      <c r="F471" s="59">
        <v>1094</v>
      </c>
      <c r="G471" s="57">
        <v>0</v>
      </c>
      <c r="H471" s="57">
        <v>0</v>
      </c>
      <c r="I471" s="57" t="s">
        <v>518</v>
      </c>
      <c r="J471" s="57">
        <v>0</v>
      </c>
      <c r="K471" s="57">
        <v>0</v>
      </c>
      <c r="L471" s="57">
        <v>0</v>
      </c>
      <c r="M471" s="57">
        <v>0</v>
      </c>
      <c r="N471" s="57">
        <v>0</v>
      </c>
      <c r="O471" s="57">
        <v>843.99</v>
      </c>
      <c r="P471" s="57">
        <v>3375.95</v>
      </c>
      <c r="Q471" s="57">
        <v>0</v>
      </c>
      <c r="R471" s="57">
        <v>0</v>
      </c>
      <c r="S471" s="57">
        <v>843.99</v>
      </c>
      <c r="T471" s="57">
        <v>3375.95</v>
      </c>
    </row>
    <row r="472" spans="1:20" s="24" customFormat="1">
      <c r="A472" s="54">
        <v>1</v>
      </c>
      <c r="B472" s="54">
        <v>3258</v>
      </c>
      <c r="C472" s="54" t="s">
        <v>378</v>
      </c>
      <c r="D472" s="56">
        <v>42859</v>
      </c>
      <c r="E472" s="59" t="s">
        <v>517</v>
      </c>
      <c r="F472" s="59">
        <v>2049</v>
      </c>
      <c r="G472" s="57">
        <v>0</v>
      </c>
      <c r="H472" s="57">
        <v>0</v>
      </c>
      <c r="I472" s="57" t="s">
        <v>518</v>
      </c>
      <c r="J472" s="57">
        <v>0</v>
      </c>
      <c r="K472" s="57">
        <v>0</v>
      </c>
      <c r="L472" s="57">
        <v>0</v>
      </c>
      <c r="M472" s="57">
        <v>0</v>
      </c>
      <c r="N472" s="57">
        <v>0</v>
      </c>
      <c r="O472" s="57">
        <v>1434.87</v>
      </c>
      <c r="P472" s="57">
        <v>5739.47</v>
      </c>
      <c r="Q472" s="57">
        <v>0</v>
      </c>
      <c r="R472" s="57">
        <v>0</v>
      </c>
      <c r="S472" s="57">
        <v>1434.87</v>
      </c>
      <c r="T472" s="57">
        <v>5739.47</v>
      </c>
    </row>
    <row r="473" spans="1:20" s="24" customFormat="1">
      <c r="A473" s="54">
        <v>1</v>
      </c>
      <c r="B473" s="54">
        <v>3260</v>
      </c>
      <c r="C473" s="54" t="s">
        <v>379</v>
      </c>
      <c r="D473" s="56">
        <v>42859</v>
      </c>
      <c r="E473" s="59" t="s">
        <v>517</v>
      </c>
      <c r="F473" s="59">
        <v>1249</v>
      </c>
      <c r="G473" s="57">
        <v>0</v>
      </c>
      <c r="H473" s="57">
        <v>0</v>
      </c>
      <c r="I473" s="57" t="s">
        <v>518</v>
      </c>
      <c r="J473" s="57">
        <v>0</v>
      </c>
      <c r="K473" s="57">
        <v>0</v>
      </c>
      <c r="L473" s="57">
        <v>0</v>
      </c>
      <c r="M473" s="57">
        <v>0</v>
      </c>
      <c r="N473" s="57">
        <v>0</v>
      </c>
      <c r="O473" s="57">
        <v>1434.87</v>
      </c>
      <c r="P473" s="57">
        <v>5739.47</v>
      </c>
      <c r="Q473" s="57">
        <v>0</v>
      </c>
      <c r="R473" s="57">
        <v>0</v>
      </c>
      <c r="S473" s="57">
        <v>1434.87</v>
      </c>
      <c r="T473" s="57">
        <v>5739.47</v>
      </c>
    </row>
    <row r="474" spans="1:20" s="24" customFormat="1">
      <c r="A474" s="54">
        <v>1</v>
      </c>
      <c r="B474" s="54">
        <v>3261</v>
      </c>
      <c r="C474" s="54" t="s">
        <v>380</v>
      </c>
      <c r="D474" s="56">
        <v>42859</v>
      </c>
      <c r="E474" s="59" t="s">
        <v>517</v>
      </c>
      <c r="F474" s="59">
        <v>1189</v>
      </c>
      <c r="G474" s="57">
        <v>0</v>
      </c>
      <c r="H474" s="57">
        <v>0</v>
      </c>
      <c r="I474" s="57" t="s">
        <v>518</v>
      </c>
      <c r="J474" s="57">
        <v>0</v>
      </c>
      <c r="K474" s="57">
        <v>0</v>
      </c>
      <c r="L474" s="57">
        <v>0</v>
      </c>
      <c r="M474" s="57">
        <v>0</v>
      </c>
      <c r="N474" s="57">
        <v>0</v>
      </c>
      <c r="O474" s="57">
        <v>1434.87</v>
      </c>
      <c r="P474" s="57">
        <v>5739.47</v>
      </c>
      <c r="Q474" s="57">
        <v>0</v>
      </c>
      <c r="R474" s="57">
        <v>0</v>
      </c>
      <c r="S474" s="57">
        <v>1434.87</v>
      </c>
      <c r="T474" s="57">
        <v>5739.47</v>
      </c>
    </row>
    <row r="475" spans="1:20" s="24" customFormat="1">
      <c r="A475" s="54">
        <v>1</v>
      </c>
      <c r="B475" s="54">
        <v>3263</v>
      </c>
      <c r="C475" s="54" t="s">
        <v>381</v>
      </c>
      <c r="D475" s="56">
        <v>42859</v>
      </c>
      <c r="E475" s="59" t="s">
        <v>517</v>
      </c>
      <c r="F475" s="59">
        <v>2046</v>
      </c>
      <c r="G475" s="57">
        <v>0</v>
      </c>
      <c r="H475" s="57">
        <v>0</v>
      </c>
      <c r="I475" s="57" t="s">
        <v>518</v>
      </c>
      <c r="J475" s="57">
        <v>0</v>
      </c>
      <c r="K475" s="57">
        <v>0</v>
      </c>
      <c r="L475" s="57">
        <v>0</v>
      </c>
      <c r="M475" s="57">
        <v>0</v>
      </c>
      <c r="N475" s="57">
        <v>0</v>
      </c>
      <c r="O475" s="57">
        <v>1434.87</v>
      </c>
      <c r="P475" s="57">
        <v>5739.47</v>
      </c>
      <c r="Q475" s="57">
        <v>0</v>
      </c>
      <c r="R475" s="57">
        <v>0</v>
      </c>
      <c r="S475" s="57">
        <v>1434.87</v>
      </c>
      <c r="T475" s="57">
        <v>5739.47</v>
      </c>
    </row>
    <row r="476" spans="1:20" s="24" customFormat="1">
      <c r="A476" s="54">
        <v>1</v>
      </c>
      <c r="B476" s="54">
        <v>3278</v>
      </c>
      <c r="C476" s="54" t="s">
        <v>382</v>
      </c>
      <c r="D476" s="56">
        <v>42867</v>
      </c>
      <c r="E476" s="59" t="s">
        <v>517</v>
      </c>
      <c r="F476" s="59">
        <v>1235</v>
      </c>
      <c r="G476" s="57">
        <v>0</v>
      </c>
      <c r="H476" s="57">
        <v>0</v>
      </c>
      <c r="I476" s="57" t="s">
        <v>518</v>
      </c>
      <c r="J476" s="57">
        <v>0</v>
      </c>
      <c r="K476" s="57">
        <v>0</v>
      </c>
      <c r="L476" s="57">
        <v>0</v>
      </c>
      <c r="M476" s="57">
        <v>0</v>
      </c>
      <c r="N476" s="57">
        <v>0</v>
      </c>
      <c r="O476" s="57">
        <v>759.59</v>
      </c>
      <c r="P476" s="57">
        <v>3038.35</v>
      </c>
      <c r="Q476" s="57">
        <v>0</v>
      </c>
      <c r="R476" s="57">
        <v>0</v>
      </c>
      <c r="S476" s="57">
        <v>759.59</v>
      </c>
      <c r="T476" s="57">
        <v>3038.35</v>
      </c>
    </row>
    <row r="477" spans="1:20" s="24" customFormat="1">
      <c r="A477" s="54">
        <v>1</v>
      </c>
      <c r="B477" s="54">
        <v>3283</v>
      </c>
      <c r="C477" s="54" t="s">
        <v>384</v>
      </c>
      <c r="D477" s="56">
        <v>42879</v>
      </c>
      <c r="E477" s="59" t="s">
        <v>517</v>
      </c>
      <c r="F477" s="59">
        <v>1260</v>
      </c>
      <c r="G477" s="57">
        <v>0</v>
      </c>
      <c r="H477" s="57">
        <v>0</v>
      </c>
      <c r="I477" s="57" t="s">
        <v>518</v>
      </c>
      <c r="J477" s="57">
        <v>0</v>
      </c>
      <c r="K477" s="57">
        <v>0</v>
      </c>
      <c r="L477" s="57">
        <v>0</v>
      </c>
      <c r="M477" s="57">
        <v>0</v>
      </c>
      <c r="N477" s="57">
        <v>0</v>
      </c>
      <c r="O477" s="57">
        <v>1434.87</v>
      </c>
      <c r="P477" s="57">
        <v>5739.47</v>
      </c>
      <c r="Q477" s="57">
        <v>0</v>
      </c>
      <c r="R477" s="57">
        <v>0</v>
      </c>
      <c r="S477" s="57">
        <v>1434.87</v>
      </c>
      <c r="T477" s="57">
        <v>5739.47</v>
      </c>
    </row>
    <row r="478" spans="1:20" s="24" customFormat="1">
      <c r="A478" s="58">
        <v>1</v>
      </c>
      <c r="B478" s="58">
        <v>3287</v>
      </c>
      <c r="C478" s="58" t="s">
        <v>385</v>
      </c>
      <c r="D478" s="53">
        <v>42901</v>
      </c>
      <c r="E478" s="51" t="s">
        <v>517</v>
      </c>
      <c r="F478" s="51">
        <v>2050</v>
      </c>
      <c r="G478" s="55">
        <v>0</v>
      </c>
      <c r="H478" s="55">
        <v>0</v>
      </c>
      <c r="I478" s="58" t="s">
        <v>518</v>
      </c>
      <c r="J478" s="55">
        <v>0</v>
      </c>
      <c r="K478" s="55">
        <v>0</v>
      </c>
      <c r="L478" s="55">
        <v>0</v>
      </c>
      <c r="M478" s="55">
        <v>0</v>
      </c>
      <c r="N478" s="55">
        <v>0</v>
      </c>
      <c r="O478" s="55">
        <v>1434.87</v>
      </c>
      <c r="P478" s="55">
        <v>5739.47</v>
      </c>
      <c r="Q478" s="55">
        <v>0</v>
      </c>
      <c r="R478" s="55">
        <v>0</v>
      </c>
      <c r="S478" s="57">
        <v>1434.87</v>
      </c>
      <c r="T478" s="57">
        <v>5739.47</v>
      </c>
    </row>
    <row r="479" spans="1:20" s="24" customFormat="1">
      <c r="A479" s="54">
        <v>1</v>
      </c>
      <c r="B479" s="54">
        <v>3289</v>
      </c>
      <c r="C479" s="54" t="s">
        <v>386</v>
      </c>
      <c r="D479" s="56">
        <v>42887</v>
      </c>
      <c r="E479" s="59" t="s">
        <v>517</v>
      </c>
      <c r="F479" s="59">
        <v>1100</v>
      </c>
      <c r="G479" s="57">
        <v>0</v>
      </c>
      <c r="H479" s="57">
        <v>0</v>
      </c>
      <c r="I479" s="57" t="s">
        <v>518</v>
      </c>
      <c r="J479" s="57">
        <v>0</v>
      </c>
      <c r="K479" s="57">
        <v>0</v>
      </c>
      <c r="L479" s="57">
        <v>0</v>
      </c>
      <c r="M479" s="57">
        <v>0</v>
      </c>
      <c r="N479" s="57">
        <v>0</v>
      </c>
      <c r="O479" s="57">
        <v>2392.6999999999998</v>
      </c>
      <c r="P479" s="57">
        <v>9570.82</v>
      </c>
      <c r="Q479" s="57">
        <v>0</v>
      </c>
      <c r="R479" s="57">
        <v>0</v>
      </c>
      <c r="S479" s="57">
        <v>2392.6999999999998</v>
      </c>
      <c r="T479" s="57">
        <v>9570.82</v>
      </c>
    </row>
    <row r="480" spans="1:20" s="24" customFormat="1">
      <c r="A480" s="54">
        <v>1</v>
      </c>
      <c r="B480" s="54">
        <v>3295</v>
      </c>
      <c r="C480" s="54" t="s">
        <v>387</v>
      </c>
      <c r="D480" s="56">
        <v>42895</v>
      </c>
      <c r="E480" s="56">
        <v>44200</v>
      </c>
      <c r="F480" s="59">
        <v>2047</v>
      </c>
      <c r="G480" s="57">
        <v>0</v>
      </c>
      <c r="H480" s="57">
        <v>0</v>
      </c>
      <c r="I480" s="57" t="s">
        <v>518</v>
      </c>
      <c r="J480" s="57">
        <v>0</v>
      </c>
      <c r="K480" s="57">
        <v>0</v>
      </c>
      <c r="L480" s="57">
        <v>0</v>
      </c>
      <c r="M480" s="57">
        <v>0</v>
      </c>
      <c r="N480" s="57">
        <v>0</v>
      </c>
      <c r="O480" s="57">
        <v>253.2</v>
      </c>
      <c r="P480" s="57">
        <v>1012.78</v>
      </c>
      <c r="Q480" s="57">
        <v>0</v>
      </c>
      <c r="R480" s="57">
        <v>0</v>
      </c>
      <c r="S480" s="57">
        <v>253.2</v>
      </c>
      <c r="T480" s="57">
        <v>1012.78</v>
      </c>
    </row>
    <row r="481" spans="1:20" s="24" customFormat="1">
      <c r="A481" s="54">
        <v>1</v>
      </c>
      <c r="B481" s="54">
        <v>3304</v>
      </c>
      <c r="C481" s="54" t="s">
        <v>388</v>
      </c>
      <c r="D481" s="56">
        <v>42906</v>
      </c>
      <c r="E481" s="59" t="s">
        <v>517</v>
      </c>
      <c r="F481" s="59">
        <v>1193</v>
      </c>
      <c r="G481" s="57">
        <v>0</v>
      </c>
      <c r="H481" s="57">
        <v>0</v>
      </c>
      <c r="I481" s="57" t="s">
        <v>518</v>
      </c>
      <c r="J481" s="57">
        <v>0</v>
      </c>
      <c r="K481" s="57">
        <v>0</v>
      </c>
      <c r="L481" s="57">
        <v>0</v>
      </c>
      <c r="M481" s="57">
        <v>0</v>
      </c>
      <c r="N481" s="57">
        <v>0</v>
      </c>
      <c r="O481" s="57">
        <v>337.59</v>
      </c>
      <c r="P481" s="57">
        <v>1350.38</v>
      </c>
      <c r="Q481" s="57">
        <v>0</v>
      </c>
      <c r="R481" s="57">
        <v>0</v>
      </c>
      <c r="S481" s="57">
        <v>337.59</v>
      </c>
      <c r="T481" s="57">
        <v>1350.38</v>
      </c>
    </row>
    <row r="482" spans="1:20" s="24" customFormat="1">
      <c r="A482" s="58">
        <v>1</v>
      </c>
      <c r="B482" s="58">
        <v>3312</v>
      </c>
      <c r="C482" s="58" t="s">
        <v>389</v>
      </c>
      <c r="D482" s="53">
        <v>42926</v>
      </c>
      <c r="E482" s="51" t="s">
        <v>517</v>
      </c>
      <c r="F482" s="51">
        <v>1231</v>
      </c>
      <c r="G482" s="55">
        <v>0</v>
      </c>
      <c r="H482" s="55">
        <v>0</v>
      </c>
      <c r="I482" s="58" t="s">
        <v>518</v>
      </c>
      <c r="J482" s="55">
        <v>0</v>
      </c>
      <c r="K482" s="55">
        <v>0</v>
      </c>
      <c r="L482" s="55">
        <v>0</v>
      </c>
      <c r="M482" s="55">
        <v>0</v>
      </c>
      <c r="N482" s="55">
        <v>0</v>
      </c>
      <c r="O482" s="55">
        <v>1561.48</v>
      </c>
      <c r="P482" s="55">
        <v>6245.89</v>
      </c>
      <c r="Q482" s="55">
        <v>0</v>
      </c>
      <c r="R482" s="55">
        <v>0</v>
      </c>
      <c r="S482" s="57">
        <v>1561.48</v>
      </c>
      <c r="T482" s="57">
        <v>6245.89</v>
      </c>
    </row>
    <row r="483" spans="1:20" s="24" customFormat="1">
      <c r="A483" s="54">
        <v>1</v>
      </c>
      <c r="B483" s="54">
        <v>3314</v>
      </c>
      <c r="C483" s="54" t="s">
        <v>390</v>
      </c>
      <c r="D483" s="56">
        <v>42928</v>
      </c>
      <c r="E483" s="59" t="s">
        <v>517</v>
      </c>
      <c r="F483" s="59">
        <v>1094</v>
      </c>
      <c r="G483" s="57">
        <v>0</v>
      </c>
      <c r="H483" s="57">
        <v>0</v>
      </c>
      <c r="I483" s="57" t="s">
        <v>518</v>
      </c>
      <c r="J483" s="57">
        <v>0</v>
      </c>
      <c r="K483" s="57">
        <v>0</v>
      </c>
      <c r="L483" s="57">
        <v>0</v>
      </c>
      <c r="M483" s="57">
        <v>0</v>
      </c>
      <c r="N483" s="57">
        <v>0</v>
      </c>
      <c r="O483" s="57">
        <v>843.99</v>
      </c>
      <c r="P483" s="57">
        <v>3375.95</v>
      </c>
      <c r="Q483" s="57">
        <v>0</v>
      </c>
      <c r="R483" s="57">
        <v>0</v>
      </c>
      <c r="S483" s="57">
        <v>843.99</v>
      </c>
      <c r="T483" s="57">
        <v>3375.95</v>
      </c>
    </row>
    <row r="484" spans="1:20" s="24" customFormat="1">
      <c r="A484" s="54">
        <v>1</v>
      </c>
      <c r="B484" s="54">
        <v>3316</v>
      </c>
      <c r="C484" s="54" t="s">
        <v>391</v>
      </c>
      <c r="D484" s="56">
        <v>42948</v>
      </c>
      <c r="E484" s="59" t="s">
        <v>517</v>
      </c>
      <c r="F484" s="59">
        <v>2048</v>
      </c>
      <c r="G484" s="57">
        <v>0</v>
      </c>
      <c r="H484" s="57">
        <v>0</v>
      </c>
      <c r="I484" s="57" t="s">
        <v>518</v>
      </c>
      <c r="J484" s="57">
        <v>0</v>
      </c>
      <c r="K484" s="57">
        <v>0</v>
      </c>
      <c r="L484" s="57">
        <v>0</v>
      </c>
      <c r="M484" s="57">
        <v>0</v>
      </c>
      <c r="N484" s="57">
        <v>0</v>
      </c>
      <c r="O484" s="57">
        <v>253.2</v>
      </c>
      <c r="P484" s="57">
        <v>1012.78</v>
      </c>
      <c r="Q484" s="57">
        <v>0</v>
      </c>
      <c r="R484" s="57">
        <v>0</v>
      </c>
      <c r="S484" s="57">
        <v>253.2</v>
      </c>
      <c r="T484" s="57">
        <v>1012.78</v>
      </c>
    </row>
    <row r="485" spans="1:20" s="24" customFormat="1">
      <c r="A485" s="54">
        <v>1</v>
      </c>
      <c r="B485" s="54">
        <v>3319</v>
      </c>
      <c r="C485" s="54" t="s">
        <v>393</v>
      </c>
      <c r="D485" s="56">
        <v>42979</v>
      </c>
      <c r="E485" s="59" t="s">
        <v>517</v>
      </c>
      <c r="F485" s="59">
        <v>2047</v>
      </c>
      <c r="G485" s="57">
        <v>0</v>
      </c>
      <c r="H485" s="57">
        <v>0</v>
      </c>
      <c r="I485" s="57" t="s">
        <v>518</v>
      </c>
      <c r="J485" s="57">
        <v>0</v>
      </c>
      <c r="K485" s="57">
        <v>0</v>
      </c>
      <c r="L485" s="57">
        <v>0</v>
      </c>
      <c r="M485" s="57">
        <v>0</v>
      </c>
      <c r="N485" s="57">
        <v>0</v>
      </c>
      <c r="O485" s="57">
        <v>253.2</v>
      </c>
      <c r="P485" s="57">
        <v>1265.98</v>
      </c>
      <c r="Q485" s="57">
        <v>0</v>
      </c>
      <c r="R485" s="57">
        <v>0</v>
      </c>
      <c r="S485" s="57">
        <v>253.2</v>
      </c>
      <c r="T485" s="57">
        <v>1265.98</v>
      </c>
    </row>
    <row r="486" spans="1:20" s="24" customFormat="1">
      <c r="A486" s="54">
        <v>1</v>
      </c>
      <c r="B486" s="54">
        <v>3324</v>
      </c>
      <c r="C486" s="54" t="s">
        <v>395</v>
      </c>
      <c r="D486" s="56">
        <v>43040</v>
      </c>
      <c r="E486" s="59" t="s">
        <v>517</v>
      </c>
      <c r="F486" s="59">
        <v>1251</v>
      </c>
      <c r="G486" s="57">
        <v>0</v>
      </c>
      <c r="H486" s="57">
        <v>0</v>
      </c>
      <c r="I486" s="57" t="s">
        <v>518</v>
      </c>
      <c r="J486" s="57">
        <v>0</v>
      </c>
      <c r="K486" s="57">
        <v>0</v>
      </c>
      <c r="L486" s="57">
        <v>0</v>
      </c>
      <c r="M486" s="57">
        <v>0</v>
      </c>
      <c r="N486" s="57">
        <v>0</v>
      </c>
      <c r="O486" s="57">
        <v>1561.48</v>
      </c>
      <c r="P486" s="57">
        <v>6245.89</v>
      </c>
      <c r="Q486" s="57">
        <v>0</v>
      </c>
      <c r="R486" s="57">
        <v>0</v>
      </c>
      <c r="S486" s="57">
        <v>1561.48</v>
      </c>
      <c r="T486" s="57">
        <v>6245.89</v>
      </c>
    </row>
    <row r="487" spans="1:20" s="24" customFormat="1">
      <c r="A487" s="54">
        <v>1</v>
      </c>
      <c r="B487" s="54">
        <v>3325</v>
      </c>
      <c r="C487" s="54" t="s">
        <v>396</v>
      </c>
      <c r="D487" s="56">
        <v>43053</v>
      </c>
      <c r="E487" s="59" t="s">
        <v>517</v>
      </c>
      <c r="F487" s="59">
        <v>1230</v>
      </c>
      <c r="G487" s="57">
        <v>0</v>
      </c>
      <c r="H487" s="57">
        <v>0</v>
      </c>
      <c r="I487" s="57" t="s">
        <v>518</v>
      </c>
      <c r="J487" s="57">
        <v>0</v>
      </c>
      <c r="K487" s="57">
        <v>0</v>
      </c>
      <c r="L487" s="57">
        <v>0</v>
      </c>
      <c r="M487" s="57">
        <v>0</v>
      </c>
      <c r="N487" s="57">
        <v>0</v>
      </c>
      <c r="O487" s="57">
        <v>1434.87</v>
      </c>
      <c r="P487" s="57">
        <v>5739.47</v>
      </c>
      <c r="Q487" s="57">
        <v>0</v>
      </c>
      <c r="R487" s="57">
        <v>0</v>
      </c>
      <c r="S487" s="57">
        <v>1434.87</v>
      </c>
      <c r="T487" s="57">
        <v>5739.47</v>
      </c>
    </row>
    <row r="488" spans="1:20" s="24" customFormat="1">
      <c r="A488" s="54">
        <v>1</v>
      </c>
      <c r="B488" s="54">
        <v>3327</v>
      </c>
      <c r="C488" s="54" t="s">
        <v>397</v>
      </c>
      <c r="D488" s="56">
        <v>43102</v>
      </c>
      <c r="E488" s="59" t="s">
        <v>517</v>
      </c>
      <c r="F488" s="59">
        <v>1184</v>
      </c>
      <c r="G488" s="57">
        <v>0</v>
      </c>
      <c r="H488" s="57">
        <v>0</v>
      </c>
      <c r="I488" s="57" t="s">
        <v>518</v>
      </c>
      <c r="J488" s="57">
        <v>0</v>
      </c>
      <c r="K488" s="57">
        <v>0</v>
      </c>
      <c r="L488" s="57">
        <v>0</v>
      </c>
      <c r="M488" s="57">
        <v>0</v>
      </c>
      <c r="N488" s="57">
        <v>0</v>
      </c>
      <c r="O488" s="57">
        <v>1434.87</v>
      </c>
      <c r="P488" s="57">
        <v>5739.47</v>
      </c>
      <c r="Q488" s="57">
        <v>0</v>
      </c>
      <c r="R488" s="57">
        <v>0</v>
      </c>
      <c r="S488" s="57">
        <v>1434.87</v>
      </c>
      <c r="T488" s="57">
        <v>5739.47</v>
      </c>
    </row>
    <row r="489" spans="1:20" s="24" customFormat="1">
      <c r="A489" s="54">
        <v>1</v>
      </c>
      <c r="B489" s="54">
        <v>3328</v>
      </c>
      <c r="C489" s="54" t="s">
        <v>398</v>
      </c>
      <c r="D489" s="56">
        <v>43108</v>
      </c>
      <c r="E489" s="59" t="s">
        <v>517</v>
      </c>
      <c r="F489" s="59">
        <v>1182</v>
      </c>
      <c r="G489" s="57">
        <v>0</v>
      </c>
      <c r="H489" s="57">
        <v>0</v>
      </c>
      <c r="I489" s="57" t="s">
        <v>518</v>
      </c>
      <c r="J489" s="57">
        <v>0</v>
      </c>
      <c r="K489" s="57">
        <v>0</v>
      </c>
      <c r="L489" s="57">
        <v>0</v>
      </c>
      <c r="M489" s="57">
        <v>0</v>
      </c>
      <c r="N489" s="57">
        <v>0</v>
      </c>
      <c r="O489" s="57">
        <v>1434.87</v>
      </c>
      <c r="P489" s="57">
        <v>5739.47</v>
      </c>
      <c r="Q489" s="57">
        <v>0</v>
      </c>
      <c r="R489" s="57">
        <v>0</v>
      </c>
      <c r="S489" s="57">
        <v>1434.87</v>
      </c>
      <c r="T489" s="57">
        <v>5739.47</v>
      </c>
    </row>
    <row r="490" spans="1:20" s="24" customFormat="1">
      <c r="A490" s="54">
        <v>1</v>
      </c>
      <c r="B490" s="54">
        <v>3329</v>
      </c>
      <c r="C490" s="54" t="s">
        <v>399</v>
      </c>
      <c r="D490" s="56">
        <v>43138</v>
      </c>
      <c r="E490" s="59" t="s">
        <v>517</v>
      </c>
      <c r="F490" s="59">
        <v>1235</v>
      </c>
      <c r="G490" s="57">
        <v>0</v>
      </c>
      <c r="H490" s="57">
        <v>0</v>
      </c>
      <c r="I490" s="57" t="s">
        <v>518</v>
      </c>
      <c r="J490" s="57">
        <v>0</v>
      </c>
      <c r="K490" s="57">
        <v>0</v>
      </c>
      <c r="L490" s="57">
        <v>0</v>
      </c>
      <c r="M490" s="57">
        <v>0</v>
      </c>
      <c r="N490" s="57">
        <v>0</v>
      </c>
      <c r="O490" s="57">
        <v>759.59</v>
      </c>
      <c r="P490" s="57">
        <v>3038.35</v>
      </c>
      <c r="Q490" s="57">
        <v>0</v>
      </c>
      <c r="R490" s="57">
        <v>0</v>
      </c>
      <c r="S490" s="57">
        <v>759.59</v>
      </c>
      <c r="T490" s="57">
        <v>3038.35</v>
      </c>
    </row>
    <row r="491" spans="1:20" s="24" customFormat="1">
      <c r="A491" s="54">
        <v>1</v>
      </c>
      <c r="B491" s="54">
        <v>3338</v>
      </c>
      <c r="C491" s="54" t="s">
        <v>402</v>
      </c>
      <c r="D491" s="56">
        <v>43262</v>
      </c>
      <c r="E491" s="59" t="s">
        <v>517</v>
      </c>
      <c r="F491" s="59">
        <v>2039</v>
      </c>
      <c r="G491" s="57">
        <v>0</v>
      </c>
      <c r="H491" s="57">
        <v>0</v>
      </c>
      <c r="I491" s="57" t="s">
        <v>518</v>
      </c>
      <c r="J491" s="57">
        <v>0</v>
      </c>
      <c r="K491" s="57">
        <v>0</v>
      </c>
      <c r="L491" s="57">
        <v>0</v>
      </c>
      <c r="M491" s="57">
        <v>0</v>
      </c>
      <c r="N491" s="57">
        <v>0</v>
      </c>
      <c r="O491" s="57">
        <v>1434.87</v>
      </c>
      <c r="P491" s="57">
        <v>5739.47</v>
      </c>
      <c r="Q491" s="57">
        <v>0</v>
      </c>
      <c r="R491" s="57">
        <v>0</v>
      </c>
      <c r="S491" s="57">
        <v>1434.87</v>
      </c>
      <c r="T491" s="57">
        <v>5739.47</v>
      </c>
    </row>
    <row r="492" spans="1:20" s="24" customFormat="1">
      <c r="A492" s="54">
        <v>1</v>
      </c>
      <c r="B492" s="54">
        <v>3340</v>
      </c>
      <c r="C492" s="54" t="s">
        <v>404</v>
      </c>
      <c r="D492" s="56">
        <v>43286</v>
      </c>
      <c r="E492" s="59" t="s">
        <v>517</v>
      </c>
      <c r="F492" s="59">
        <v>1255</v>
      </c>
      <c r="G492" s="57">
        <v>0</v>
      </c>
      <c r="H492" s="57">
        <v>0</v>
      </c>
      <c r="I492" s="57" t="s">
        <v>518</v>
      </c>
      <c r="J492" s="57">
        <v>0</v>
      </c>
      <c r="K492" s="57">
        <v>0</v>
      </c>
      <c r="L492" s="57">
        <v>0</v>
      </c>
      <c r="M492" s="57">
        <v>0</v>
      </c>
      <c r="N492" s="57">
        <v>0</v>
      </c>
      <c r="O492" s="57">
        <v>1434.87</v>
      </c>
      <c r="P492" s="57">
        <v>5739.47</v>
      </c>
      <c r="Q492" s="57">
        <v>0</v>
      </c>
      <c r="R492" s="57">
        <v>0</v>
      </c>
      <c r="S492" s="57">
        <v>1434.87</v>
      </c>
      <c r="T492" s="57">
        <v>5739.47</v>
      </c>
    </row>
    <row r="493" spans="1:20" s="24" customFormat="1">
      <c r="A493" s="54">
        <v>1</v>
      </c>
      <c r="B493" s="54">
        <v>3341</v>
      </c>
      <c r="C493" s="54" t="s">
        <v>405</v>
      </c>
      <c r="D493" s="56">
        <v>43293</v>
      </c>
      <c r="E493" s="59" t="s">
        <v>517</v>
      </c>
      <c r="F493" s="59">
        <v>1235</v>
      </c>
      <c r="G493" s="57">
        <v>0</v>
      </c>
      <c r="H493" s="57">
        <v>0</v>
      </c>
      <c r="I493" s="57" t="s">
        <v>518</v>
      </c>
      <c r="J493" s="57">
        <v>0</v>
      </c>
      <c r="K493" s="57">
        <v>0</v>
      </c>
      <c r="L493" s="57">
        <v>0</v>
      </c>
      <c r="M493" s="57">
        <v>0</v>
      </c>
      <c r="N493" s="57">
        <v>0</v>
      </c>
      <c r="O493" s="57">
        <v>759.59</v>
      </c>
      <c r="P493" s="57">
        <v>3038.35</v>
      </c>
      <c r="Q493" s="57">
        <v>0</v>
      </c>
      <c r="R493" s="57">
        <v>0</v>
      </c>
      <c r="S493" s="57">
        <v>759.59</v>
      </c>
      <c r="T493" s="57">
        <v>3038.35</v>
      </c>
    </row>
    <row r="494" spans="1:20" s="24" customFormat="1">
      <c r="A494" s="54">
        <v>1</v>
      </c>
      <c r="B494" s="54">
        <v>3343</v>
      </c>
      <c r="C494" s="54" t="s">
        <v>406</v>
      </c>
      <c r="D494" s="56">
        <v>43321</v>
      </c>
      <c r="E494" s="59" t="s">
        <v>517</v>
      </c>
      <c r="F494" s="59">
        <v>2047</v>
      </c>
      <c r="G494" s="57">
        <v>0</v>
      </c>
      <c r="H494" s="57">
        <v>0</v>
      </c>
      <c r="I494" s="57" t="s">
        <v>518</v>
      </c>
      <c r="J494" s="57">
        <v>0</v>
      </c>
      <c r="K494" s="57">
        <v>0</v>
      </c>
      <c r="L494" s="57">
        <v>0</v>
      </c>
      <c r="M494" s="57">
        <v>0</v>
      </c>
      <c r="N494" s="57">
        <v>0</v>
      </c>
      <c r="O494" s="57">
        <v>253.2</v>
      </c>
      <c r="P494" s="57">
        <v>1012.78</v>
      </c>
      <c r="Q494" s="57">
        <v>0</v>
      </c>
      <c r="R494" s="57">
        <v>0</v>
      </c>
      <c r="S494" s="57">
        <v>253.2</v>
      </c>
      <c r="T494" s="57">
        <v>1012.78</v>
      </c>
    </row>
    <row r="495" spans="1:20" s="24" customFormat="1">
      <c r="A495" s="54">
        <v>1</v>
      </c>
      <c r="B495" s="54">
        <v>3358</v>
      </c>
      <c r="C495" s="54" t="s">
        <v>418</v>
      </c>
      <c r="D495" s="56">
        <v>43501</v>
      </c>
      <c r="E495" s="59" t="s">
        <v>517</v>
      </c>
      <c r="F495" s="59">
        <v>2038</v>
      </c>
      <c r="G495" s="57">
        <v>0</v>
      </c>
      <c r="H495" s="57">
        <v>0</v>
      </c>
      <c r="I495" s="57" t="s">
        <v>518</v>
      </c>
      <c r="J495" s="57">
        <v>0</v>
      </c>
      <c r="K495" s="57">
        <v>0</v>
      </c>
      <c r="L495" s="57">
        <v>0</v>
      </c>
      <c r="M495" s="57">
        <v>0</v>
      </c>
      <c r="N495" s="57">
        <v>0</v>
      </c>
      <c r="O495" s="57">
        <v>0</v>
      </c>
      <c r="P495" s="57">
        <v>0</v>
      </c>
      <c r="Q495" s="57">
        <v>2392.6999999999998</v>
      </c>
      <c r="R495" s="57">
        <v>9570.82</v>
      </c>
      <c r="S495" s="57">
        <v>2392.6999999999998</v>
      </c>
      <c r="T495" s="57">
        <v>9570.82</v>
      </c>
    </row>
    <row r="496" spans="1:20" s="24" customFormat="1">
      <c r="A496" s="54">
        <v>1</v>
      </c>
      <c r="B496" s="54">
        <v>3359</v>
      </c>
      <c r="C496" s="54" t="s">
        <v>419</v>
      </c>
      <c r="D496" s="56">
        <v>43514</v>
      </c>
      <c r="E496" s="59" t="s">
        <v>517</v>
      </c>
      <c r="F496" s="59">
        <v>1259</v>
      </c>
      <c r="G496" s="57">
        <v>0</v>
      </c>
      <c r="H496" s="57">
        <v>0</v>
      </c>
      <c r="I496" s="57" t="s">
        <v>518</v>
      </c>
      <c r="J496" s="57">
        <v>0</v>
      </c>
      <c r="K496" s="57">
        <v>0</v>
      </c>
      <c r="L496" s="57">
        <v>0</v>
      </c>
      <c r="M496" s="57">
        <v>0</v>
      </c>
      <c r="N496" s="57">
        <v>0</v>
      </c>
      <c r="O496" s="57">
        <v>1434.97</v>
      </c>
      <c r="P496" s="57">
        <v>5739.47</v>
      </c>
      <c r="Q496" s="57">
        <v>0</v>
      </c>
      <c r="R496" s="57">
        <v>0</v>
      </c>
      <c r="S496" s="57">
        <v>1434.97</v>
      </c>
      <c r="T496" s="57">
        <v>5739.47</v>
      </c>
    </row>
    <row r="497" spans="1:20" s="24" customFormat="1">
      <c r="A497" s="54">
        <v>1</v>
      </c>
      <c r="B497" s="54">
        <v>3361</v>
      </c>
      <c r="C497" s="54" t="s">
        <v>420</v>
      </c>
      <c r="D497" s="56">
        <v>43587</v>
      </c>
      <c r="E497" s="59" t="s">
        <v>517</v>
      </c>
      <c r="F497" s="59">
        <v>1235</v>
      </c>
      <c r="G497" s="57">
        <v>0</v>
      </c>
      <c r="H497" s="57">
        <v>0</v>
      </c>
      <c r="I497" s="57" t="s">
        <v>518</v>
      </c>
      <c r="J497" s="57">
        <v>0</v>
      </c>
      <c r="K497" s="57">
        <v>0</v>
      </c>
      <c r="L497" s="57">
        <v>0</v>
      </c>
      <c r="M497" s="57">
        <v>0</v>
      </c>
      <c r="N497" s="57">
        <v>0</v>
      </c>
      <c r="O497" s="57">
        <v>759.59</v>
      </c>
      <c r="P497" s="57">
        <v>3038.35</v>
      </c>
      <c r="Q497" s="57">
        <v>0</v>
      </c>
      <c r="R497" s="57">
        <v>0</v>
      </c>
      <c r="S497" s="57">
        <v>759.59</v>
      </c>
      <c r="T497" s="57">
        <v>3038.35</v>
      </c>
    </row>
    <row r="498" spans="1:20" s="24" customFormat="1">
      <c r="A498" s="54">
        <v>1</v>
      </c>
      <c r="B498" s="54">
        <v>3362</v>
      </c>
      <c r="C498" s="54" t="s">
        <v>421</v>
      </c>
      <c r="D498" s="56">
        <v>43587</v>
      </c>
      <c r="E498" s="59" t="s">
        <v>517</v>
      </c>
      <c r="F498" s="59">
        <v>1091</v>
      </c>
      <c r="G498" s="57">
        <v>0</v>
      </c>
      <c r="H498" s="57">
        <v>0</v>
      </c>
      <c r="I498" s="57" t="s">
        <v>518</v>
      </c>
      <c r="J498" s="57">
        <v>0</v>
      </c>
      <c r="K498" s="57">
        <v>0</v>
      </c>
      <c r="L498" s="57">
        <v>0</v>
      </c>
      <c r="M498" s="57">
        <v>0</v>
      </c>
      <c r="N498" s="57">
        <v>0</v>
      </c>
      <c r="O498" s="57">
        <v>337.59</v>
      </c>
      <c r="P498" s="57">
        <v>1350.38</v>
      </c>
      <c r="Q498" s="57">
        <v>0</v>
      </c>
      <c r="R498" s="57">
        <v>0</v>
      </c>
      <c r="S498" s="57">
        <v>337.59</v>
      </c>
      <c r="T498" s="57">
        <v>1350.38</v>
      </c>
    </row>
    <row r="499" spans="1:20" s="24" customFormat="1">
      <c r="A499" s="54">
        <v>1</v>
      </c>
      <c r="B499" s="54">
        <v>3363</v>
      </c>
      <c r="C499" s="54" t="s">
        <v>422</v>
      </c>
      <c r="D499" s="56">
        <v>43691</v>
      </c>
      <c r="E499" s="56">
        <v>44225</v>
      </c>
      <c r="F499" s="59">
        <v>1248</v>
      </c>
      <c r="G499" s="57">
        <v>0</v>
      </c>
      <c r="H499" s="57">
        <v>0</v>
      </c>
      <c r="I499" s="57" t="s">
        <v>518</v>
      </c>
      <c r="J499" s="57">
        <v>0</v>
      </c>
      <c r="K499" s="57">
        <v>0</v>
      </c>
      <c r="L499" s="57">
        <v>0</v>
      </c>
      <c r="M499" s="57">
        <v>0</v>
      </c>
      <c r="N499" s="57">
        <v>0</v>
      </c>
      <c r="O499" s="57">
        <v>253.2</v>
      </c>
      <c r="P499" s="57">
        <v>1012.78</v>
      </c>
      <c r="Q499" s="57">
        <v>0</v>
      </c>
      <c r="R499" s="57">
        <v>0</v>
      </c>
      <c r="S499" s="57">
        <v>253.2</v>
      </c>
      <c r="T499" s="57">
        <v>1012.78</v>
      </c>
    </row>
    <row r="500" spans="1:20" s="24" customFormat="1">
      <c r="A500" s="54">
        <v>1</v>
      </c>
      <c r="B500" s="54">
        <v>3365</v>
      </c>
      <c r="C500" s="54" t="s">
        <v>424</v>
      </c>
      <c r="D500" s="56">
        <v>43844</v>
      </c>
      <c r="E500" s="59" t="s">
        <v>517</v>
      </c>
      <c r="F500" s="59">
        <v>2044</v>
      </c>
      <c r="G500" s="57">
        <v>0</v>
      </c>
      <c r="H500" s="57">
        <v>0</v>
      </c>
      <c r="I500" s="57" t="s">
        <v>518</v>
      </c>
      <c r="J500" s="57">
        <v>0</v>
      </c>
      <c r="K500" s="57">
        <v>0</v>
      </c>
      <c r="L500" s="57">
        <v>0</v>
      </c>
      <c r="M500" s="57">
        <v>0</v>
      </c>
      <c r="N500" s="57">
        <v>0</v>
      </c>
      <c r="O500" s="57">
        <v>1434.87</v>
      </c>
      <c r="P500" s="57">
        <v>5739.47</v>
      </c>
      <c r="Q500" s="57">
        <v>0</v>
      </c>
      <c r="R500" s="57">
        <v>0</v>
      </c>
      <c r="S500" s="57">
        <v>1434.87</v>
      </c>
      <c r="T500" s="57">
        <v>5739.47</v>
      </c>
    </row>
    <row r="501" spans="1:20" s="24" customFormat="1">
      <c r="A501" s="54">
        <v>1</v>
      </c>
      <c r="B501" s="54">
        <v>3366</v>
      </c>
      <c r="C501" s="54" t="s">
        <v>425</v>
      </c>
      <c r="D501" s="56">
        <v>43857</v>
      </c>
      <c r="E501" s="59" t="s">
        <v>517</v>
      </c>
      <c r="F501" s="59">
        <v>1195</v>
      </c>
      <c r="G501" s="57">
        <v>0</v>
      </c>
      <c r="H501" s="57">
        <v>0</v>
      </c>
      <c r="I501" s="57" t="s">
        <v>518</v>
      </c>
      <c r="J501" s="57">
        <v>0</v>
      </c>
      <c r="K501" s="57">
        <v>0</v>
      </c>
      <c r="L501" s="57">
        <v>0</v>
      </c>
      <c r="M501" s="57">
        <v>0</v>
      </c>
      <c r="N501" s="57">
        <v>0</v>
      </c>
      <c r="O501" s="57">
        <v>1434.87</v>
      </c>
      <c r="P501" s="57">
        <v>5739.47</v>
      </c>
      <c r="Q501" s="57">
        <v>0</v>
      </c>
      <c r="R501" s="57">
        <v>0</v>
      </c>
      <c r="S501" s="57">
        <v>1434.87</v>
      </c>
      <c r="T501" s="57">
        <v>5739.47</v>
      </c>
    </row>
    <row r="502" spans="1:20" s="24" customFormat="1">
      <c r="A502" s="54">
        <v>1</v>
      </c>
      <c r="B502" s="54">
        <v>3367</v>
      </c>
      <c r="C502" s="54" t="s">
        <v>623</v>
      </c>
      <c r="D502" s="56">
        <v>43864</v>
      </c>
      <c r="E502" s="59" t="s">
        <v>517</v>
      </c>
      <c r="F502" s="59">
        <v>1094</v>
      </c>
      <c r="G502" s="57">
        <v>0</v>
      </c>
      <c r="H502" s="57">
        <v>0</v>
      </c>
      <c r="I502" s="57" t="s">
        <v>518</v>
      </c>
      <c r="J502" s="57">
        <v>0</v>
      </c>
      <c r="K502" s="57">
        <v>0</v>
      </c>
      <c r="L502" s="57">
        <v>0</v>
      </c>
      <c r="M502" s="57">
        <v>0</v>
      </c>
      <c r="N502" s="57">
        <v>0</v>
      </c>
      <c r="O502" s="57">
        <v>843.99</v>
      </c>
      <c r="P502" s="57">
        <v>3375.95</v>
      </c>
      <c r="Q502" s="57">
        <v>0</v>
      </c>
      <c r="R502" s="57">
        <v>0</v>
      </c>
      <c r="S502" s="57">
        <v>843.99</v>
      </c>
      <c r="T502" s="57">
        <v>3375.95</v>
      </c>
    </row>
    <row r="503" spans="1:20" s="24" customFormat="1">
      <c r="A503" s="54">
        <v>1</v>
      </c>
      <c r="B503" s="54">
        <v>3370</v>
      </c>
      <c r="C503" s="54" t="s">
        <v>621</v>
      </c>
      <c r="D503" s="56">
        <v>43970</v>
      </c>
      <c r="E503" s="59" t="s">
        <v>517</v>
      </c>
      <c r="F503" s="59">
        <v>1257</v>
      </c>
      <c r="G503" s="57">
        <v>0</v>
      </c>
      <c r="H503" s="57">
        <v>0</v>
      </c>
      <c r="I503" s="57" t="s">
        <v>518</v>
      </c>
      <c r="J503" s="57">
        <v>0</v>
      </c>
      <c r="K503" s="57">
        <v>0</v>
      </c>
      <c r="L503" s="57">
        <v>0</v>
      </c>
      <c r="M503" s="57">
        <v>0</v>
      </c>
      <c r="N503" s="57">
        <v>0</v>
      </c>
      <c r="O503" s="57">
        <v>1561.48</v>
      </c>
      <c r="P503" s="57">
        <v>6245.89</v>
      </c>
      <c r="Q503" s="57">
        <v>0</v>
      </c>
      <c r="R503" s="57">
        <v>0</v>
      </c>
      <c r="S503" s="57">
        <v>1561.48</v>
      </c>
      <c r="T503" s="57">
        <v>6245.89</v>
      </c>
    </row>
    <row r="504" spans="1:20" s="24" customFormat="1">
      <c r="A504" s="54">
        <v>1</v>
      </c>
      <c r="B504" s="54">
        <v>3371</v>
      </c>
      <c r="C504" s="54" t="s">
        <v>622</v>
      </c>
      <c r="D504" s="56">
        <v>43970</v>
      </c>
      <c r="E504" s="56">
        <v>44210</v>
      </c>
      <c r="F504" s="59">
        <v>1188</v>
      </c>
      <c r="G504" s="57">
        <v>0</v>
      </c>
      <c r="H504" s="57">
        <v>0</v>
      </c>
      <c r="I504" s="57" t="s">
        <v>518</v>
      </c>
      <c r="J504" s="57">
        <v>0</v>
      </c>
      <c r="K504" s="57">
        <v>0</v>
      </c>
      <c r="L504" s="57">
        <v>0</v>
      </c>
      <c r="M504" s="57">
        <v>0</v>
      </c>
      <c r="N504" s="57">
        <v>0</v>
      </c>
      <c r="O504" s="57">
        <v>1434.87</v>
      </c>
      <c r="P504" s="57">
        <v>5739.47</v>
      </c>
      <c r="Q504" s="57">
        <v>0</v>
      </c>
      <c r="R504" s="57">
        <v>0</v>
      </c>
      <c r="S504" s="57">
        <v>1434.87</v>
      </c>
      <c r="T504" s="57">
        <v>5739.47</v>
      </c>
    </row>
    <row r="505" spans="1:20" s="24" customFormat="1">
      <c r="A505" s="54">
        <v>1</v>
      </c>
      <c r="B505" s="54">
        <v>3373</v>
      </c>
      <c r="C505" s="54" t="s">
        <v>629</v>
      </c>
      <c r="D505" s="56">
        <v>44013</v>
      </c>
      <c r="E505" s="59" t="s">
        <v>517</v>
      </c>
      <c r="F505" s="59">
        <v>2045</v>
      </c>
      <c r="G505" s="57">
        <v>0</v>
      </c>
      <c r="H505" s="57">
        <v>0</v>
      </c>
      <c r="I505" s="57" t="s">
        <v>518</v>
      </c>
      <c r="J505" s="57">
        <v>0</v>
      </c>
      <c r="K505" s="57">
        <v>0</v>
      </c>
      <c r="L505" s="57">
        <v>0</v>
      </c>
      <c r="M505" s="57">
        <v>0</v>
      </c>
      <c r="N505" s="57">
        <v>0</v>
      </c>
      <c r="O505" s="57">
        <v>1434.87</v>
      </c>
      <c r="P505" s="57">
        <v>5739.47</v>
      </c>
      <c r="Q505" s="57">
        <v>0</v>
      </c>
      <c r="R505" s="57">
        <v>0</v>
      </c>
      <c r="S505" s="57">
        <v>1434.87</v>
      </c>
      <c r="T505" s="57">
        <v>5739.47</v>
      </c>
    </row>
    <row r="506" spans="1:20" s="24" customFormat="1">
      <c r="A506" s="54">
        <v>1</v>
      </c>
      <c r="B506" s="54">
        <v>3374</v>
      </c>
      <c r="C506" s="54" t="s">
        <v>630</v>
      </c>
      <c r="D506" s="56">
        <v>44013</v>
      </c>
      <c r="E506" s="56">
        <v>44200</v>
      </c>
      <c r="F506" s="59">
        <v>1094</v>
      </c>
      <c r="G506" s="57">
        <v>0</v>
      </c>
      <c r="H506" s="57">
        <v>0</v>
      </c>
      <c r="I506" s="57" t="s">
        <v>518</v>
      </c>
      <c r="J506" s="57">
        <v>0</v>
      </c>
      <c r="K506" s="57">
        <v>0</v>
      </c>
      <c r="L506" s="57">
        <v>0</v>
      </c>
      <c r="M506" s="57">
        <v>0</v>
      </c>
      <c r="N506" s="57">
        <v>0</v>
      </c>
      <c r="O506" s="57">
        <v>843.99</v>
      </c>
      <c r="P506" s="57">
        <v>3375.95</v>
      </c>
      <c r="Q506" s="57">
        <v>0</v>
      </c>
      <c r="R506" s="57">
        <v>0</v>
      </c>
      <c r="S506" s="57">
        <v>843.99</v>
      </c>
      <c r="T506" s="57">
        <v>3375.95</v>
      </c>
    </row>
    <row r="507" spans="1:20" s="24" customFormat="1">
      <c r="A507" s="54">
        <v>1</v>
      </c>
      <c r="B507" s="54">
        <v>3375</v>
      </c>
      <c r="C507" s="54" t="s">
        <v>632</v>
      </c>
      <c r="D507" s="56">
        <v>44046</v>
      </c>
      <c r="E507" s="59" t="s">
        <v>517</v>
      </c>
      <c r="F507" s="59">
        <v>1185</v>
      </c>
      <c r="G507" s="57">
        <v>0</v>
      </c>
      <c r="H507" s="57">
        <v>0</v>
      </c>
      <c r="I507" s="57" t="s">
        <v>518</v>
      </c>
      <c r="J507" s="57">
        <v>0</v>
      </c>
      <c r="K507" s="57">
        <v>0</v>
      </c>
      <c r="L507" s="57">
        <v>0</v>
      </c>
      <c r="M507" s="57">
        <v>0</v>
      </c>
      <c r="N507" s="57">
        <v>0</v>
      </c>
      <c r="O507" s="57">
        <v>1434.87</v>
      </c>
      <c r="P507" s="57">
        <v>5739.47</v>
      </c>
      <c r="Q507" s="57">
        <v>0</v>
      </c>
      <c r="R507" s="57">
        <v>0</v>
      </c>
      <c r="S507" s="57">
        <v>1434.87</v>
      </c>
      <c r="T507" s="57">
        <v>5739.47</v>
      </c>
    </row>
    <row r="508" spans="1:20" s="24" customFormat="1">
      <c r="A508" s="54">
        <v>1</v>
      </c>
      <c r="B508" s="54">
        <v>3378</v>
      </c>
      <c r="C508" s="54" t="s">
        <v>730</v>
      </c>
      <c r="D508" s="56">
        <v>44210</v>
      </c>
      <c r="E508" s="59" t="s">
        <v>517</v>
      </c>
      <c r="F508" s="59">
        <v>1188</v>
      </c>
      <c r="G508" s="57">
        <v>0</v>
      </c>
      <c r="H508" s="57">
        <v>0</v>
      </c>
      <c r="I508" s="57" t="s">
        <v>518</v>
      </c>
      <c r="J508" s="57">
        <v>0</v>
      </c>
      <c r="K508" s="57">
        <v>0</v>
      </c>
      <c r="L508" s="57">
        <v>0</v>
      </c>
      <c r="M508" s="57">
        <v>0</v>
      </c>
      <c r="N508" s="57">
        <v>0</v>
      </c>
      <c r="O508" s="57">
        <v>1434.87</v>
      </c>
      <c r="P508" s="57">
        <v>5739.47</v>
      </c>
      <c r="Q508" s="57">
        <v>0</v>
      </c>
      <c r="R508" s="57">
        <v>0</v>
      </c>
      <c r="S508" s="57">
        <v>1434.87</v>
      </c>
      <c r="T508" s="57">
        <v>5739.47</v>
      </c>
    </row>
    <row r="509" spans="1:20" s="24" customFormat="1">
      <c r="A509" s="54">
        <v>1</v>
      </c>
      <c r="B509" s="54">
        <v>3379</v>
      </c>
      <c r="C509" s="54" t="s">
        <v>731</v>
      </c>
      <c r="D509" s="56">
        <v>44210</v>
      </c>
      <c r="E509" s="59" t="s">
        <v>517</v>
      </c>
      <c r="F509" s="59">
        <v>1094</v>
      </c>
      <c r="G509" s="57">
        <v>0</v>
      </c>
      <c r="H509" s="57">
        <v>0</v>
      </c>
      <c r="I509" s="57" t="s">
        <v>518</v>
      </c>
      <c r="J509" s="57">
        <v>0</v>
      </c>
      <c r="K509" s="57">
        <v>0</v>
      </c>
      <c r="L509" s="57">
        <v>0</v>
      </c>
      <c r="M509" s="57">
        <v>0</v>
      </c>
      <c r="N509" s="57">
        <v>0</v>
      </c>
      <c r="O509" s="57">
        <v>843.99</v>
      </c>
      <c r="P509" s="57">
        <v>3375.95</v>
      </c>
      <c r="Q509" s="57">
        <v>0</v>
      </c>
      <c r="R509" s="57">
        <v>0</v>
      </c>
      <c r="S509" s="57">
        <v>843.99</v>
      </c>
      <c r="T509" s="57">
        <v>3375.95</v>
      </c>
    </row>
    <row r="510" spans="1:20" s="24" customFormat="1">
      <c r="A510" s="54">
        <v>1</v>
      </c>
      <c r="B510" s="54">
        <v>8249</v>
      </c>
      <c r="C510" s="54" t="s">
        <v>426</v>
      </c>
      <c r="D510" s="56">
        <v>38285</v>
      </c>
      <c r="E510" s="59" t="s">
        <v>517</v>
      </c>
      <c r="F510" s="59">
        <v>1091</v>
      </c>
      <c r="G510" s="57">
        <v>0</v>
      </c>
      <c r="H510" s="57">
        <v>0</v>
      </c>
      <c r="I510" s="57" t="s">
        <v>518</v>
      </c>
      <c r="J510" s="57">
        <v>0</v>
      </c>
      <c r="K510" s="57">
        <v>0</v>
      </c>
      <c r="L510" s="57">
        <v>0</v>
      </c>
      <c r="M510" s="57">
        <v>0</v>
      </c>
      <c r="N510" s="57">
        <v>0</v>
      </c>
      <c r="O510" s="57">
        <v>548.59</v>
      </c>
      <c r="P510" s="57">
        <v>2194.37</v>
      </c>
      <c r="Q510" s="57">
        <v>0</v>
      </c>
      <c r="R510" s="57">
        <v>0</v>
      </c>
      <c r="S510" s="57">
        <v>548.59</v>
      </c>
      <c r="T510" s="57">
        <v>2194.37</v>
      </c>
    </row>
    <row r="511" spans="1:20" s="24" customFormat="1" ht="15">
      <c r="A511" s="45"/>
      <c r="B511" s="45"/>
      <c r="C511" s="45"/>
      <c r="D511" s="45"/>
      <c r="E511" s="45"/>
      <c r="F511" s="45"/>
      <c r="G511" s="45"/>
      <c r="H511" s="45"/>
      <c r="I511" s="45"/>
      <c r="J511" s="45"/>
      <c r="K511" s="45"/>
      <c r="L511" s="45"/>
      <c r="M511" s="45"/>
      <c r="N511" s="45"/>
      <c r="O511" s="45"/>
      <c r="P511" s="45"/>
      <c r="Q511" s="45"/>
      <c r="R511" s="45"/>
      <c r="S511" s="47"/>
      <c r="T511" s="47"/>
    </row>
    <row r="512" spans="1:20" ht="15">
      <c r="A512" s="45"/>
      <c r="B512" s="45"/>
      <c r="C512" s="45"/>
      <c r="D512" s="45"/>
      <c r="E512" s="45"/>
      <c r="F512" s="45"/>
      <c r="G512" s="45"/>
      <c r="H512" s="45"/>
      <c r="I512" s="45"/>
      <c r="J512" s="45"/>
      <c r="K512" s="45"/>
      <c r="L512" s="45"/>
      <c r="M512" s="45"/>
      <c r="N512" s="45"/>
      <c r="O512" s="45"/>
      <c r="P512" s="45"/>
      <c r="Q512" s="45"/>
      <c r="R512" s="45"/>
      <c r="S512" s="46"/>
      <c r="T512" s="46"/>
    </row>
    <row r="513" spans="19:20">
      <c r="S513" s="46"/>
      <c r="T513" s="46"/>
    </row>
  </sheetData>
  <sortState ref="A4:T539">
    <sortCondition ref="E4:E539"/>
  </sortState>
  <conditionalFormatting sqref="B1:B1048576">
    <cfRule type="duplicateValues" dxfId="1" priority="1"/>
  </conditionalFormatting>
  <pageMargins left="0.511811024" right="0.511811024" top="0.78740157499999996" bottom="0.78740157499999996" header="0.31496062000000002" footer="0.31496062000000002"/>
  <pageSetup paperSize="9" orientation="portrait" horizontalDpi="30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37"/>
  <sheetViews>
    <sheetView workbookViewId="0">
      <selection activeCell="E14" sqref="E14"/>
    </sheetView>
  </sheetViews>
  <sheetFormatPr defaultRowHeight="12"/>
  <cols>
    <col min="1" max="1" width="7.7109375" style="63" bestFit="1" customWidth="1"/>
    <col min="2" max="3" width="9.140625" style="63"/>
    <col min="4" max="4" width="34.42578125" style="63" bestFit="1" customWidth="1"/>
    <col min="5" max="5" width="12.42578125" style="63" bestFit="1" customWidth="1"/>
    <col min="6" max="6" width="44.85546875" style="63" bestFit="1" customWidth="1"/>
    <col min="7" max="7" width="11.5703125" style="64" bestFit="1" customWidth="1"/>
    <col min="8" max="8" width="9.140625" style="64"/>
    <col min="9" max="9" width="10.7109375" style="63" bestFit="1" customWidth="1"/>
    <col min="10" max="10" width="22.140625" style="63" bestFit="1" customWidth="1"/>
    <col min="11" max="16384" width="9.140625" style="24"/>
  </cols>
  <sheetData>
    <row r="1" spans="1:10" s="24" customFormat="1" ht="12" customHeight="1">
      <c r="A1" s="69" t="s">
        <v>733</v>
      </c>
      <c r="B1" s="69"/>
      <c r="C1" s="69"/>
      <c r="D1" s="69"/>
      <c r="E1" s="69"/>
      <c r="F1" s="69"/>
      <c r="G1" s="69"/>
      <c r="H1" s="69"/>
      <c r="I1" s="69"/>
      <c r="J1" s="69"/>
    </row>
    <row r="2" spans="1:10" s="24" customFormat="1" ht="12" customHeight="1">
      <c r="A2" s="69"/>
      <c r="B2" s="69"/>
      <c r="C2" s="69"/>
      <c r="D2" s="69"/>
      <c r="E2" s="69"/>
      <c r="F2" s="69"/>
      <c r="G2" s="69"/>
      <c r="H2" s="69"/>
      <c r="I2" s="69"/>
      <c r="J2" s="69"/>
    </row>
    <row r="3" spans="1:10" s="24" customFormat="1" ht="12.75" customHeight="1">
      <c r="A3" s="63"/>
      <c r="B3" s="63"/>
      <c r="C3" s="63"/>
      <c r="D3" s="63"/>
      <c r="E3" s="63"/>
      <c r="F3" s="63"/>
      <c r="G3" s="64"/>
      <c r="H3" s="64"/>
      <c r="I3" s="63"/>
      <c r="J3" s="63"/>
    </row>
    <row r="4" spans="1:10" s="24" customFormat="1" ht="12" customHeight="1">
      <c r="A4" s="67" t="s">
        <v>603</v>
      </c>
      <c r="B4" s="67" t="s">
        <v>501</v>
      </c>
      <c r="C4" s="67" t="s">
        <v>502</v>
      </c>
      <c r="D4" s="67" t="s">
        <v>2</v>
      </c>
      <c r="E4" s="67" t="s">
        <v>633</v>
      </c>
      <c r="F4" s="67" t="s">
        <v>624</v>
      </c>
      <c r="G4" s="67" t="s">
        <v>625</v>
      </c>
      <c r="H4" s="67" t="s">
        <v>626</v>
      </c>
      <c r="I4" s="67" t="s">
        <v>627</v>
      </c>
      <c r="J4" s="70" t="s">
        <v>732</v>
      </c>
    </row>
    <row r="5" spans="1:10" s="85" customFormat="1" ht="15" customHeight="1">
      <c r="A5" s="68"/>
      <c r="B5" s="68"/>
      <c r="C5" s="68"/>
      <c r="D5" s="68"/>
      <c r="E5" s="68"/>
      <c r="F5" s="68"/>
      <c r="G5" s="68"/>
      <c r="H5" s="68"/>
      <c r="I5" s="68"/>
      <c r="J5" s="71"/>
    </row>
    <row r="6" spans="1:10" s="24" customFormat="1" ht="15">
      <c r="A6" s="43">
        <v>1</v>
      </c>
      <c r="B6" s="43">
        <v>1</v>
      </c>
      <c r="C6" s="43">
        <v>3247</v>
      </c>
      <c r="D6" s="66" t="s">
        <v>374</v>
      </c>
      <c r="E6" s="43">
        <v>1000</v>
      </c>
      <c r="F6" s="43" t="s">
        <v>736</v>
      </c>
      <c r="G6" s="27">
        <v>44207</v>
      </c>
      <c r="H6" s="65">
        <v>15</v>
      </c>
      <c r="I6" s="27">
        <v>44221</v>
      </c>
      <c r="J6" s="66" t="s">
        <v>734</v>
      </c>
    </row>
    <row r="7" spans="1:10" s="24" customFormat="1" ht="15">
      <c r="A7" s="43">
        <v>2</v>
      </c>
      <c r="B7" s="43">
        <v>1</v>
      </c>
      <c r="C7" s="43">
        <v>2291</v>
      </c>
      <c r="D7" s="66" t="s">
        <v>133</v>
      </c>
      <c r="E7" s="43">
        <v>1071</v>
      </c>
      <c r="F7" s="43" t="s">
        <v>737</v>
      </c>
      <c r="G7" s="27">
        <v>44200</v>
      </c>
      <c r="H7" s="65">
        <v>14</v>
      </c>
      <c r="I7" s="27">
        <v>44213</v>
      </c>
      <c r="J7" s="66" t="s">
        <v>734</v>
      </c>
    </row>
    <row r="8" spans="1:10" s="24" customFormat="1" ht="15">
      <c r="A8" s="43">
        <v>3</v>
      </c>
      <c r="B8" s="43">
        <v>1</v>
      </c>
      <c r="C8" s="43">
        <v>3028</v>
      </c>
      <c r="D8" s="66" t="s">
        <v>307</v>
      </c>
      <c r="E8" s="43">
        <v>1073</v>
      </c>
      <c r="F8" s="43" t="s">
        <v>724</v>
      </c>
      <c r="G8" s="27">
        <v>44200</v>
      </c>
      <c r="H8" s="65">
        <v>20</v>
      </c>
      <c r="I8" s="27">
        <v>44219</v>
      </c>
      <c r="J8" s="66" t="s">
        <v>735</v>
      </c>
    </row>
    <row r="9" spans="1:10" s="24" customFormat="1" ht="15">
      <c r="A9" s="43">
        <v>4</v>
      </c>
      <c r="B9" s="43">
        <v>1</v>
      </c>
      <c r="C9" s="43">
        <v>2137</v>
      </c>
      <c r="D9" s="66" t="s">
        <v>117</v>
      </c>
      <c r="E9" s="43">
        <v>1142</v>
      </c>
      <c r="F9" s="43" t="s">
        <v>738</v>
      </c>
      <c r="G9" s="27">
        <v>44200</v>
      </c>
      <c r="H9" s="65">
        <v>20</v>
      </c>
      <c r="I9" s="27">
        <v>44219</v>
      </c>
      <c r="J9" s="66" t="s">
        <v>734</v>
      </c>
    </row>
    <row r="10" spans="1:10" s="24" customFormat="1" ht="15">
      <c r="A10" s="43">
        <v>5</v>
      </c>
      <c r="B10" s="43">
        <v>1</v>
      </c>
      <c r="C10" s="43">
        <v>2577</v>
      </c>
      <c r="D10" s="66" t="s">
        <v>185</v>
      </c>
      <c r="E10" s="43">
        <v>1150</v>
      </c>
      <c r="F10" s="43" t="s">
        <v>739</v>
      </c>
      <c r="G10" s="27">
        <v>44200</v>
      </c>
      <c r="H10" s="65">
        <v>20</v>
      </c>
      <c r="I10" s="27">
        <v>44219</v>
      </c>
      <c r="J10" s="66" t="s">
        <v>734</v>
      </c>
    </row>
    <row r="11" spans="1:10" s="24" customFormat="1" ht="15">
      <c r="A11" s="43">
        <v>6</v>
      </c>
      <c r="B11" s="43">
        <v>1</v>
      </c>
      <c r="C11" s="43">
        <v>3081</v>
      </c>
      <c r="D11" s="66" t="s">
        <v>323</v>
      </c>
      <c r="E11" s="43">
        <v>1150</v>
      </c>
      <c r="F11" s="43" t="s">
        <v>739</v>
      </c>
      <c r="G11" s="27">
        <v>44200</v>
      </c>
      <c r="H11" s="65">
        <v>30</v>
      </c>
      <c r="I11" s="27">
        <v>44229</v>
      </c>
      <c r="J11" s="66" t="s">
        <v>735</v>
      </c>
    </row>
    <row r="12" spans="1:10" s="24" customFormat="1" ht="15">
      <c r="A12" s="43">
        <v>7</v>
      </c>
      <c r="B12" s="43">
        <v>1</v>
      </c>
      <c r="C12" s="43">
        <v>1988</v>
      </c>
      <c r="D12" s="66" t="s">
        <v>88</v>
      </c>
      <c r="E12" s="43">
        <v>1161</v>
      </c>
      <c r="F12" s="43" t="s">
        <v>740</v>
      </c>
      <c r="G12" s="27">
        <v>44200</v>
      </c>
      <c r="H12" s="65">
        <v>30</v>
      </c>
      <c r="I12" s="27">
        <v>44229</v>
      </c>
      <c r="J12" s="66" t="s">
        <v>735</v>
      </c>
    </row>
    <row r="13" spans="1:10" s="24" customFormat="1" ht="15">
      <c r="A13" s="43">
        <v>8</v>
      </c>
      <c r="B13" s="43">
        <v>1</v>
      </c>
      <c r="C13" s="43">
        <v>2421</v>
      </c>
      <c r="D13" s="66" t="s">
        <v>155</v>
      </c>
      <c r="E13" s="43">
        <v>1162</v>
      </c>
      <c r="F13" s="43" t="s">
        <v>727</v>
      </c>
      <c r="G13" s="27">
        <v>44200</v>
      </c>
      <c r="H13" s="65">
        <v>30</v>
      </c>
      <c r="I13" s="27">
        <v>44229</v>
      </c>
      <c r="J13" s="66" t="s">
        <v>735</v>
      </c>
    </row>
    <row r="14" spans="1:10" s="24" customFormat="1" ht="15">
      <c r="A14" s="43">
        <v>9</v>
      </c>
      <c r="B14" s="43">
        <v>1</v>
      </c>
      <c r="C14" s="43">
        <v>1924</v>
      </c>
      <c r="D14" s="66" t="s">
        <v>83</v>
      </c>
      <c r="E14" s="43">
        <v>1171</v>
      </c>
      <c r="F14" s="43" t="s">
        <v>741</v>
      </c>
      <c r="G14" s="27">
        <v>44200</v>
      </c>
      <c r="H14" s="65">
        <v>30</v>
      </c>
      <c r="I14" s="27">
        <v>44229</v>
      </c>
      <c r="J14" s="66" t="s">
        <v>735</v>
      </c>
    </row>
    <row r="15" spans="1:10" s="24" customFormat="1" ht="15">
      <c r="A15" s="43">
        <v>10</v>
      </c>
      <c r="B15" s="43">
        <v>1</v>
      </c>
      <c r="C15" s="43">
        <v>2837</v>
      </c>
      <c r="D15" s="66" t="s">
        <v>243</v>
      </c>
      <c r="E15" s="43">
        <v>1171</v>
      </c>
      <c r="F15" s="43" t="s">
        <v>741</v>
      </c>
      <c r="G15" s="27">
        <v>44200</v>
      </c>
      <c r="H15" s="65">
        <v>30</v>
      </c>
      <c r="I15" s="27">
        <v>44229</v>
      </c>
      <c r="J15" s="66" t="s">
        <v>735</v>
      </c>
    </row>
    <row r="16" spans="1:10" s="24" customFormat="1" ht="15">
      <c r="A16" s="43">
        <v>11</v>
      </c>
      <c r="B16" s="43">
        <v>1</v>
      </c>
      <c r="C16" s="43">
        <v>2038</v>
      </c>
      <c r="D16" s="66" t="s">
        <v>95</v>
      </c>
      <c r="E16" s="43">
        <v>1181</v>
      </c>
      <c r="F16" s="43" t="s">
        <v>725</v>
      </c>
      <c r="G16" s="27">
        <v>44200</v>
      </c>
      <c r="H16" s="65">
        <v>20</v>
      </c>
      <c r="I16" s="27">
        <v>44219</v>
      </c>
      <c r="J16" s="66" t="s">
        <v>734</v>
      </c>
    </row>
    <row r="17" spans="1:10" s="24" customFormat="1" ht="15">
      <c r="A17" s="43">
        <v>12</v>
      </c>
      <c r="B17" s="43">
        <v>1</v>
      </c>
      <c r="C17" s="43">
        <v>2125</v>
      </c>
      <c r="D17" s="66" t="s">
        <v>109</v>
      </c>
      <c r="E17" s="43">
        <v>1181</v>
      </c>
      <c r="F17" s="43" t="s">
        <v>725</v>
      </c>
      <c r="G17" s="27">
        <v>44200</v>
      </c>
      <c r="H17" s="65">
        <v>20</v>
      </c>
      <c r="I17" s="27">
        <v>44219</v>
      </c>
      <c r="J17" s="66" t="s">
        <v>734</v>
      </c>
    </row>
    <row r="18" spans="1:10" s="24" customFormat="1" ht="15">
      <c r="A18" s="43">
        <v>13</v>
      </c>
      <c r="B18" s="43">
        <v>1</v>
      </c>
      <c r="C18" s="43">
        <v>2015</v>
      </c>
      <c r="D18" s="66" t="s">
        <v>93</v>
      </c>
      <c r="E18" s="43">
        <v>1182</v>
      </c>
      <c r="F18" s="43" t="s">
        <v>742</v>
      </c>
      <c r="G18" s="27">
        <v>44200</v>
      </c>
      <c r="H18" s="65">
        <v>30</v>
      </c>
      <c r="I18" s="27">
        <v>44229</v>
      </c>
      <c r="J18" s="66" t="s">
        <v>735</v>
      </c>
    </row>
    <row r="19" spans="1:10" s="24" customFormat="1" ht="15">
      <c r="A19" s="43">
        <v>14</v>
      </c>
      <c r="B19" s="43">
        <v>1</v>
      </c>
      <c r="C19" s="43">
        <v>2618</v>
      </c>
      <c r="D19" s="66" t="s">
        <v>190</v>
      </c>
      <c r="E19" s="43">
        <v>1190</v>
      </c>
      <c r="F19" s="43" t="s">
        <v>743</v>
      </c>
      <c r="G19" s="27">
        <v>44200</v>
      </c>
      <c r="H19" s="65">
        <v>15</v>
      </c>
      <c r="I19" s="27">
        <v>44214</v>
      </c>
      <c r="J19" s="66" t="s">
        <v>735</v>
      </c>
    </row>
    <row r="20" spans="1:10" s="24" customFormat="1" ht="15">
      <c r="A20" s="43">
        <v>15</v>
      </c>
      <c r="B20" s="43">
        <v>1</v>
      </c>
      <c r="C20" s="43">
        <v>3201</v>
      </c>
      <c r="D20" s="66" t="s">
        <v>359</v>
      </c>
      <c r="E20" s="43">
        <v>1190</v>
      </c>
      <c r="F20" s="43" t="s">
        <v>743</v>
      </c>
      <c r="G20" s="27">
        <v>44200</v>
      </c>
      <c r="H20" s="65">
        <v>30</v>
      </c>
      <c r="I20" s="27">
        <v>44229</v>
      </c>
      <c r="J20" s="66" t="s">
        <v>735</v>
      </c>
    </row>
    <row r="21" spans="1:10" s="24" customFormat="1" ht="15">
      <c r="A21" s="43">
        <v>16</v>
      </c>
      <c r="B21" s="43">
        <v>1</v>
      </c>
      <c r="C21" s="43">
        <v>3319</v>
      </c>
      <c r="D21" s="66" t="s">
        <v>393</v>
      </c>
      <c r="E21" s="43">
        <v>1190</v>
      </c>
      <c r="F21" s="43" t="s">
        <v>743</v>
      </c>
      <c r="G21" s="27">
        <v>44200</v>
      </c>
      <c r="H21" s="65">
        <v>20</v>
      </c>
      <c r="I21" s="27">
        <v>44219</v>
      </c>
      <c r="J21" s="66" t="s">
        <v>734</v>
      </c>
    </row>
    <row r="22" spans="1:10" s="24" customFormat="1" ht="15">
      <c r="A22" s="43">
        <v>17</v>
      </c>
      <c r="B22" s="43">
        <v>1</v>
      </c>
      <c r="C22" s="43">
        <v>1393</v>
      </c>
      <c r="D22" s="66" t="s">
        <v>43</v>
      </c>
      <c r="E22" s="43">
        <v>1192</v>
      </c>
      <c r="F22" s="43" t="s">
        <v>744</v>
      </c>
      <c r="G22" s="27">
        <v>44200</v>
      </c>
      <c r="H22" s="65">
        <v>30</v>
      </c>
      <c r="I22" s="27">
        <v>44229</v>
      </c>
      <c r="J22" s="66" t="s">
        <v>735</v>
      </c>
    </row>
    <row r="23" spans="1:10" s="24" customFormat="1" ht="15">
      <c r="A23" s="43">
        <v>18</v>
      </c>
      <c r="B23" s="43">
        <v>1</v>
      </c>
      <c r="C23" s="43">
        <v>3232</v>
      </c>
      <c r="D23" s="66" t="s">
        <v>366</v>
      </c>
      <c r="E23" s="43">
        <v>1192</v>
      </c>
      <c r="F23" s="43" t="s">
        <v>744</v>
      </c>
      <c r="G23" s="27">
        <v>44200</v>
      </c>
      <c r="H23" s="65">
        <v>30</v>
      </c>
      <c r="I23" s="27">
        <v>44229</v>
      </c>
      <c r="J23" s="66" t="s">
        <v>735</v>
      </c>
    </row>
    <row r="24" spans="1:10" s="24" customFormat="1" ht="15">
      <c r="A24" s="43">
        <v>19</v>
      </c>
      <c r="B24" s="43">
        <v>1</v>
      </c>
      <c r="C24" s="43">
        <v>3234</v>
      </c>
      <c r="D24" s="66" t="s">
        <v>368</v>
      </c>
      <c r="E24" s="43">
        <v>1193</v>
      </c>
      <c r="F24" s="43" t="s">
        <v>723</v>
      </c>
      <c r="G24" s="27">
        <v>44200</v>
      </c>
      <c r="H24" s="65">
        <v>20</v>
      </c>
      <c r="I24" s="27">
        <v>44219</v>
      </c>
      <c r="J24" s="66" t="s">
        <v>734</v>
      </c>
    </row>
    <row r="25" spans="1:10" s="24" customFormat="1" ht="15">
      <c r="A25" s="43">
        <v>20</v>
      </c>
      <c r="B25" s="43">
        <v>1</v>
      </c>
      <c r="C25" s="43">
        <v>2280</v>
      </c>
      <c r="D25" s="66" t="s">
        <v>132</v>
      </c>
      <c r="E25" s="43">
        <v>2000</v>
      </c>
      <c r="F25" s="43" t="s">
        <v>745</v>
      </c>
      <c r="G25" s="27">
        <v>44200</v>
      </c>
      <c r="H25" s="65">
        <v>15</v>
      </c>
      <c r="I25" s="27">
        <v>44214</v>
      </c>
      <c r="J25" s="66" t="s">
        <v>734</v>
      </c>
    </row>
    <row r="26" spans="1:10" s="24" customFormat="1" ht="15">
      <c r="A26" s="43">
        <v>21</v>
      </c>
      <c r="B26" s="43">
        <v>1</v>
      </c>
      <c r="C26" s="43">
        <v>2726</v>
      </c>
      <c r="D26" s="66" t="s">
        <v>215</v>
      </c>
      <c r="E26" s="43">
        <v>2101</v>
      </c>
      <c r="F26" s="43" t="s">
        <v>746</v>
      </c>
      <c r="G26" s="27">
        <v>44200</v>
      </c>
      <c r="H26" s="65">
        <v>30</v>
      </c>
      <c r="I26" s="27">
        <v>44229</v>
      </c>
      <c r="J26" s="66" t="s">
        <v>735</v>
      </c>
    </row>
    <row r="27" spans="1:10" s="24" customFormat="1" ht="15">
      <c r="A27" s="43">
        <v>22</v>
      </c>
      <c r="B27" s="43">
        <v>1</v>
      </c>
      <c r="C27" s="43">
        <v>1080</v>
      </c>
      <c r="D27" s="66" t="s">
        <v>21</v>
      </c>
      <c r="E27" s="43">
        <v>2102</v>
      </c>
      <c r="F27" s="43" t="s">
        <v>747</v>
      </c>
      <c r="G27" s="27">
        <v>44200</v>
      </c>
      <c r="H27" s="65">
        <v>15</v>
      </c>
      <c r="I27" s="27">
        <v>44214</v>
      </c>
      <c r="J27" s="66" t="s">
        <v>734</v>
      </c>
    </row>
    <row r="28" spans="1:10" s="24" customFormat="1" ht="15">
      <c r="A28" s="43">
        <v>23</v>
      </c>
      <c r="B28" s="43">
        <v>20</v>
      </c>
      <c r="C28" s="43">
        <v>2481</v>
      </c>
      <c r="D28" s="66" t="s">
        <v>453</v>
      </c>
      <c r="E28" s="43">
        <v>2215</v>
      </c>
      <c r="F28" s="43" t="s">
        <v>748</v>
      </c>
      <c r="G28" s="27">
        <v>44200</v>
      </c>
      <c r="H28" s="65">
        <v>30</v>
      </c>
      <c r="I28" s="27">
        <v>44229</v>
      </c>
      <c r="J28" s="66" t="s">
        <v>735</v>
      </c>
    </row>
    <row r="29" spans="1:10" s="24" customFormat="1" ht="15">
      <c r="A29" s="43">
        <v>24</v>
      </c>
      <c r="B29" s="43">
        <v>1</v>
      </c>
      <c r="C29" s="43">
        <v>2790</v>
      </c>
      <c r="D29" s="66" t="s">
        <v>231</v>
      </c>
      <c r="E29" s="43">
        <v>1120</v>
      </c>
      <c r="F29" s="43" t="s">
        <v>749</v>
      </c>
      <c r="G29" s="27">
        <v>44198</v>
      </c>
      <c r="H29" s="65">
        <v>30</v>
      </c>
      <c r="I29" s="27">
        <v>44227</v>
      </c>
      <c r="J29" s="66" t="s">
        <v>735</v>
      </c>
    </row>
    <row r="30" spans="1:10" s="24" customFormat="1" ht="15">
      <c r="A30" s="43">
        <v>25</v>
      </c>
      <c r="B30" s="43">
        <v>1</v>
      </c>
      <c r="C30" s="43">
        <v>3063</v>
      </c>
      <c r="D30" s="66" t="s">
        <v>319</v>
      </c>
      <c r="E30" s="43">
        <v>1005</v>
      </c>
      <c r="F30" s="43" t="s">
        <v>726</v>
      </c>
      <c r="G30" s="27">
        <v>44199</v>
      </c>
      <c r="H30" s="65">
        <v>30</v>
      </c>
      <c r="I30" s="27">
        <v>44228</v>
      </c>
      <c r="J30" s="66" t="s">
        <v>735</v>
      </c>
    </row>
    <row r="31" spans="1:10" s="24" customFormat="1" ht="15">
      <c r="A31" s="43">
        <v>26</v>
      </c>
      <c r="B31" s="43">
        <v>1</v>
      </c>
      <c r="C31" s="22">
        <v>1794</v>
      </c>
      <c r="D31" s="66" t="s">
        <v>73</v>
      </c>
      <c r="E31" s="43">
        <v>4171</v>
      </c>
      <c r="F31" s="43" t="s">
        <v>750</v>
      </c>
      <c r="G31" s="26">
        <v>44197</v>
      </c>
      <c r="H31" s="28">
        <v>20</v>
      </c>
      <c r="I31" s="27">
        <v>44216</v>
      </c>
      <c r="J31" s="86" t="s">
        <v>734</v>
      </c>
    </row>
    <row r="32" spans="1:10" s="24" customFormat="1" ht="15">
      <c r="A32" s="43">
        <v>27</v>
      </c>
      <c r="B32" s="43">
        <v>48</v>
      </c>
      <c r="C32" s="43">
        <v>3027</v>
      </c>
      <c r="D32" s="66" t="s">
        <v>306</v>
      </c>
      <c r="E32" s="43">
        <v>2242</v>
      </c>
      <c r="F32" s="43" t="s">
        <v>751</v>
      </c>
      <c r="G32" s="26">
        <v>44197</v>
      </c>
      <c r="H32" s="65">
        <v>20</v>
      </c>
      <c r="I32" s="27">
        <v>44216</v>
      </c>
      <c r="J32" s="86" t="s">
        <v>734</v>
      </c>
    </row>
    <row r="33" spans="1:10" s="24" customFormat="1" ht="15">
      <c r="A33" s="43">
        <v>28</v>
      </c>
      <c r="B33" s="43">
        <v>1</v>
      </c>
      <c r="C33" s="22">
        <v>1008</v>
      </c>
      <c r="D33" s="66" t="s">
        <v>15</v>
      </c>
      <c r="E33" s="43">
        <v>1070</v>
      </c>
      <c r="F33" s="43" t="s">
        <v>752</v>
      </c>
      <c r="G33" s="26">
        <v>44200</v>
      </c>
      <c r="H33" s="28">
        <v>20</v>
      </c>
      <c r="I33" s="27">
        <v>44219</v>
      </c>
      <c r="J33" s="86" t="s">
        <v>734</v>
      </c>
    </row>
    <row r="34" spans="1:10" s="24" customFormat="1" ht="15">
      <c r="A34" s="22">
        <v>29</v>
      </c>
      <c r="B34" s="43">
        <v>1</v>
      </c>
      <c r="C34" s="22">
        <v>2344</v>
      </c>
      <c r="D34" s="66" t="s">
        <v>141</v>
      </c>
      <c r="E34" s="43">
        <v>1070</v>
      </c>
      <c r="F34" s="43" t="s">
        <v>752</v>
      </c>
      <c r="G34" s="26">
        <v>44200</v>
      </c>
      <c r="H34" s="28">
        <v>20</v>
      </c>
      <c r="I34" s="27">
        <v>44219</v>
      </c>
      <c r="J34" s="86" t="s">
        <v>734</v>
      </c>
    </row>
    <row r="35" spans="1:10" s="24" customFormat="1" ht="15">
      <c r="A35" s="22">
        <v>30</v>
      </c>
      <c r="B35" s="43">
        <v>1</v>
      </c>
      <c r="C35" s="22">
        <v>2894</v>
      </c>
      <c r="D35" s="66" t="s">
        <v>264</v>
      </c>
      <c r="E35" s="43">
        <v>3111</v>
      </c>
      <c r="F35" s="43" t="s">
        <v>753</v>
      </c>
      <c r="G35" s="26">
        <v>44200</v>
      </c>
      <c r="H35" s="28">
        <v>20</v>
      </c>
      <c r="I35" s="27">
        <v>44219</v>
      </c>
      <c r="J35" s="86" t="s">
        <v>734</v>
      </c>
    </row>
    <row r="36" spans="1:10" s="24" customFormat="1" ht="15">
      <c r="A36" s="22">
        <v>31</v>
      </c>
      <c r="B36" s="43">
        <v>1</v>
      </c>
      <c r="C36" s="22">
        <v>1577</v>
      </c>
      <c r="D36" s="66" t="s">
        <v>58</v>
      </c>
      <c r="E36" s="43">
        <v>3111</v>
      </c>
      <c r="F36" s="43" t="s">
        <v>753</v>
      </c>
      <c r="G36" s="26">
        <v>44200</v>
      </c>
      <c r="H36" s="28">
        <v>30</v>
      </c>
      <c r="I36" s="27">
        <v>44229</v>
      </c>
      <c r="J36" s="40"/>
    </row>
    <row r="37" spans="1:10" s="24" customFormat="1" ht="15">
      <c r="A37" s="22">
        <v>32</v>
      </c>
      <c r="B37" s="43">
        <v>1</v>
      </c>
      <c r="C37" s="22">
        <v>2417</v>
      </c>
      <c r="D37" s="66" t="s">
        <v>153</v>
      </c>
      <c r="E37" s="43">
        <v>3111</v>
      </c>
      <c r="F37" s="43" t="s">
        <v>753</v>
      </c>
      <c r="G37" s="26">
        <v>44200</v>
      </c>
      <c r="H37" s="28">
        <v>30</v>
      </c>
      <c r="I37" s="27">
        <v>44229</v>
      </c>
      <c r="J37" s="40"/>
    </row>
  </sheetData>
  <mergeCells count="11">
    <mergeCell ref="A1:J2"/>
    <mergeCell ref="A4:A5"/>
    <mergeCell ref="G4:G5"/>
    <mergeCell ref="H4:H5"/>
    <mergeCell ref="I4:I5"/>
    <mergeCell ref="B4:B5"/>
    <mergeCell ref="C4:C5"/>
    <mergeCell ref="D4:D5"/>
    <mergeCell ref="E4:E5"/>
    <mergeCell ref="F4:F5"/>
    <mergeCell ref="J4:J5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P507"/>
  <sheetViews>
    <sheetView tabSelected="1" workbookViewId="0">
      <pane ySplit="4" topLeftCell="A5" activePane="bottomLeft" state="frozen"/>
      <selection pane="bottomLeft" activeCell="B501" sqref="B501:C502"/>
    </sheetView>
  </sheetViews>
  <sheetFormatPr defaultRowHeight="12"/>
  <cols>
    <col min="1" max="1" width="5" style="29" customWidth="1"/>
    <col min="2" max="2" width="8" style="29" bestFit="1" customWidth="1"/>
    <col min="3" max="3" width="31.7109375" style="29" bestFit="1" customWidth="1"/>
    <col min="4" max="4" width="15.140625" style="29" bestFit="1" customWidth="1"/>
    <col min="5" max="5" width="13.140625" style="29" bestFit="1" customWidth="1"/>
    <col min="6" max="6" width="15.140625" style="29" bestFit="1" customWidth="1"/>
    <col min="7" max="7" width="14.140625" style="29" bestFit="1" customWidth="1"/>
    <col min="8" max="8" width="15.140625" style="17" bestFit="1" customWidth="1"/>
    <col min="9" max="9" width="31.7109375" style="16" bestFit="1" customWidth="1"/>
    <col min="10" max="10" width="11" style="16" bestFit="1" customWidth="1"/>
    <col min="11" max="11" width="11" style="16" customWidth="1"/>
    <col min="12" max="12" width="15.140625" style="9" bestFit="1" customWidth="1"/>
    <col min="13" max="13" width="10" style="9" bestFit="1" customWidth="1"/>
    <col min="14" max="14" width="15.140625" style="16" bestFit="1" customWidth="1"/>
    <col min="15" max="15" width="14.140625" style="16" bestFit="1" customWidth="1"/>
    <col min="16" max="16" width="8" style="16" bestFit="1" customWidth="1"/>
    <col min="17" max="16384" width="9.140625" style="16"/>
  </cols>
  <sheetData>
    <row r="1" spans="1:16">
      <c r="M1" s="9" t="s">
        <v>614</v>
      </c>
    </row>
    <row r="2" spans="1:16">
      <c r="A2" s="75" t="s">
        <v>754</v>
      </c>
      <c r="B2" s="74"/>
      <c r="C2" s="74"/>
      <c r="D2" s="74"/>
      <c r="E2" s="41"/>
      <c r="F2" s="87"/>
      <c r="G2" s="87"/>
      <c r="H2" s="29"/>
      <c r="L2" s="9" t="s">
        <v>613</v>
      </c>
      <c r="M2" s="9">
        <v>701</v>
      </c>
    </row>
    <row r="3" spans="1:16">
      <c r="J3" s="17"/>
      <c r="K3" s="17"/>
      <c r="L3" s="9" t="s">
        <v>616</v>
      </c>
      <c r="M3" s="38" t="s">
        <v>721</v>
      </c>
    </row>
    <row r="4" spans="1:16">
      <c r="A4" s="75" t="s">
        <v>0</v>
      </c>
      <c r="B4" s="75" t="s">
        <v>1</v>
      </c>
      <c r="C4" s="75" t="s">
        <v>2</v>
      </c>
      <c r="D4" s="79" t="s">
        <v>617</v>
      </c>
      <c r="E4" s="10" t="s">
        <v>616</v>
      </c>
      <c r="F4" s="91" t="s">
        <v>618</v>
      </c>
      <c r="G4" s="88" t="s">
        <v>619</v>
      </c>
      <c r="H4" s="31" t="s">
        <v>612</v>
      </c>
      <c r="L4" s="38" t="s">
        <v>722</v>
      </c>
      <c r="M4" s="9" t="s">
        <v>615</v>
      </c>
    </row>
    <row r="5" spans="1:16">
      <c r="A5" s="78">
        <v>1</v>
      </c>
      <c r="B5" s="78">
        <v>200</v>
      </c>
      <c r="C5" s="76" t="s">
        <v>3</v>
      </c>
      <c r="D5" s="80">
        <v>3914.56</v>
      </c>
      <c r="E5" s="42">
        <f>D5-H5</f>
        <v>944.19</v>
      </c>
      <c r="F5" s="89">
        <v>1330.95</v>
      </c>
      <c r="G5" s="89">
        <v>1639.42</v>
      </c>
      <c r="H5" s="33">
        <f>G5+F5</f>
        <v>2970.37</v>
      </c>
      <c r="I5" s="16" t="str">
        <f>VLOOKUP(B5,'FOLHA RESUMIDA'!C:D,2,0)</f>
        <v>MARIA DO CARMO DE SOUSA</v>
      </c>
    </row>
    <row r="6" spans="1:16">
      <c r="A6" s="78">
        <v>1</v>
      </c>
      <c r="B6" s="78">
        <v>397</v>
      </c>
      <c r="C6" s="76" t="s">
        <v>4</v>
      </c>
      <c r="D6" s="80">
        <v>4074.83</v>
      </c>
      <c r="E6" s="92">
        <f t="shared" ref="E6:E69" si="0">D6-H6</f>
        <v>1030.4899999999998</v>
      </c>
      <c r="F6" s="89">
        <v>1385.44</v>
      </c>
      <c r="G6" s="89">
        <v>1658.9</v>
      </c>
      <c r="H6" s="33">
        <f t="shared" ref="H6:H69" si="1">G6+F6</f>
        <v>3044.34</v>
      </c>
      <c r="I6" s="16" t="str">
        <f>VLOOKUP(B6,'FOLHA RESUMIDA'!C:D,2,0)</f>
        <v>MARIA AMARA MEDEIROS</v>
      </c>
    </row>
    <row r="7" spans="1:16">
      <c r="A7" s="78">
        <v>1</v>
      </c>
      <c r="B7" s="78">
        <v>508</v>
      </c>
      <c r="C7" s="76" t="s">
        <v>5</v>
      </c>
      <c r="D7" s="80">
        <v>4141.45</v>
      </c>
      <c r="E7" s="92">
        <f t="shared" si="0"/>
        <v>1408.52</v>
      </c>
      <c r="F7" s="89">
        <v>1408.09</v>
      </c>
      <c r="G7" s="89">
        <v>1324.84</v>
      </c>
      <c r="H7" s="33">
        <f t="shared" si="1"/>
        <v>2732.93</v>
      </c>
      <c r="I7" s="16" t="str">
        <f>VLOOKUP(B7,'FOLHA RESUMIDA'!C:D,2,0)</f>
        <v>SANDRA EMIDIO PEREIRA</v>
      </c>
      <c r="L7" s="17" t="s">
        <v>617</v>
      </c>
      <c r="M7" s="10" t="s">
        <v>616</v>
      </c>
      <c r="N7" s="17" t="s">
        <v>618</v>
      </c>
      <c r="O7" s="17" t="s">
        <v>619</v>
      </c>
      <c r="P7" s="11" t="s">
        <v>612</v>
      </c>
    </row>
    <row r="8" spans="1:16">
      <c r="A8" s="78">
        <v>1</v>
      </c>
      <c r="B8" s="78">
        <v>510</v>
      </c>
      <c r="C8" s="76" t="s">
        <v>6</v>
      </c>
      <c r="D8" s="80">
        <v>3356.17</v>
      </c>
      <c r="E8" s="92">
        <f t="shared" si="0"/>
        <v>1007.0300000000002</v>
      </c>
      <c r="F8" s="89">
        <v>1141.0999999999999</v>
      </c>
      <c r="G8" s="89">
        <v>1208.04</v>
      </c>
      <c r="H8" s="33">
        <f t="shared" si="1"/>
        <v>2349.14</v>
      </c>
      <c r="I8" s="16" t="str">
        <f>VLOOKUP(B8,'FOLHA RESUMIDA'!C:D,2,0)</f>
        <v>FRANCISCO FERREIRA DE SOUSA</v>
      </c>
    </row>
    <row r="9" spans="1:16">
      <c r="A9" s="78">
        <v>1</v>
      </c>
      <c r="B9" s="78">
        <v>542</v>
      </c>
      <c r="C9" s="76" t="s">
        <v>7</v>
      </c>
      <c r="D9" s="80">
        <v>1986.05</v>
      </c>
      <c r="E9" s="92">
        <f t="shared" si="0"/>
        <v>386.66000000000008</v>
      </c>
      <c r="F9" s="89">
        <v>548.88</v>
      </c>
      <c r="G9" s="89">
        <v>1050.51</v>
      </c>
      <c r="H9" s="33">
        <f t="shared" si="1"/>
        <v>1599.3899999999999</v>
      </c>
      <c r="I9" s="16" t="str">
        <f>VLOOKUP(B9,'FOLHA RESUMIDA'!C:D,2,0)</f>
        <v>ANA MARTA MARCELINO DA SILVA</v>
      </c>
    </row>
    <row r="10" spans="1:16">
      <c r="A10" s="78">
        <v>1</v>
      </c>
      <c r="B10" s="78">
        <v>788</v>
      </c>
      <c r="C10" s="76" t="s">
        <v>8</v>
      </c>
      <c r="D10" s="80">
        <v>2732.9</v>
      </c>
      <c r="E10" s="92">
        <f t="shared" si="0"/>
        <v>873.55000000000018</v>
      </c>
      <c r="F10" s="89">
        <v>929.19</v>
      </c>
      <c r="G10" s="89">
        <v>930.16</v>
      </c>
      <c r="H10" s="33">
        <f t="shared" si="1"/>
        <v>1859.35</v>
      </c>
      <c r="I10" s="16" t="str">
        <f>VLOOKUP(B10,'FOLHA RESUMIDA'!C:D,2,0)</f>
        <v>IVONEIDE FRANCISCA S ALMEIDA</v>
      </c>
    </row>
    <row r="11" spans="1:16">
      <c r="A11" s="78">
        <v>1</v>
      </c>
      <c r="B11" s="78">
        <v>820</v>
      </c>
      <c r="C11" s="76" t="s">
        <v>9</v>
      </c>
      <c r="D11" s="80">
        <v>2069.0500000000002</v>
      </c>
      <c r="E11" s="92">
        <f t="shared" si="0"/>
        <v>940.73</v>
      </c>
      <c r="F11" s="89">
        <v>537.95000000000005</v>
      </c>
      <c r="G11" s="89">
        <v>590.37</v>
      </c>
      <c r="H11" s="33">
        <f t="shared" si="1"/>
        <v>1128.3200000000002</v>
      </c>
      <c r="I11" s="16" t="str">
        <f>VLOOKUP(B11,'FOLHA RESUMIDA'!C:D,2,0)</f>
        <v>JOSE TELMO DA PAIXAO</v>
      </c>
    </row>
    <row r="12" spans="1:16">
      <c r="A12" s="78">
        <v>1</v>
      </c>
      <c r="B12" s="78">
        <v>830</v>
      </c>
      <c r="C12" s="76" t="s">
        <v>10</v>
      </c>
      <c r="D12" s="80">
        <v>4079.44</v>
      </c>
      <c r="E12" s="92">
        <f t="shared" si="0"/>
        <v>1082.4900000000002</v>
      </c>
      <c r="F12" s="89">
        <v>1387.01</v>
      </c>
      <c r="G12" s="89">
        <v>1609.94</v>
      </c>
      <c r="H12" s="33">
        <f t="shared" si="1"/>
        <v>2996.95</v>
      </c>
      <c r="I12" s="16" t="str">
        <f>VLOOKUP(B12,'FOLHA RESUMIDA'!C:D,2,0)</f>
        <v>CARLOS ANTONIO DA SILVA</v>
      </c>
    </row>
    <row r="13" spans="1:16">
      <c r="A13" s="78">
        <v>1</v>
      </c>
      <c r="B13" s="78">
        <v>863</v>
      </c>
      <c r="C13" s="76" t="s">
        <v>11</v>
      </c>
      <c r="D13" s="80">
        <v>2069.0500000000002</v>
      </c>
      <c r="E13" s="92">
        <f t="shared" si="0"/>
        <v>984.57000000000016</v>
      </c>
      <c r="F13" s="89">
        <v>703.48</v>
      </c>
      <c r="G13" s="89">
        <v>381</v>
      </c>
      <c r="H13" s="33">
        <f t="shared" si="1"/>
        <v>1084.48</v>
      </c>
      <c r="I13" s="16" t="str">
        <f>VLOOKUP(B13,'FOLHA RESUMIDA'!C:D,2,0)</f>
        <v>JOSE AMARO DOS SANTOS</v>
      </c>
    </row>
    <row r="14" spans="1:16">
      <c r="A14" s="78">
        <v>1</v>
      </c>
      <c r="B14" s="78">
        <v>871</v>
      </c>
      <c r="C14" s="76" t="s">
        <v>12</v>
      </c>
      <c r="D14" s="80">
        <v>4386.8599999999997</v>
      </c>
      <c r="E14" s="92">
        <f t="shared" si="0"/>
        <v>1914.5499999999997</v>
      </c>
      <c r="F14" s="89">
        <v>1491.53</v>
      </c>
      <c r="G14" s="89">
        <v>980.78</v>
      </c>
      <c r="H14" s="33">
        <f t="shared" si="1"/>
        <v>2472.31</v>
      </c>
      <c r="I14" s="16" t="str">
        <f>VLOOKUP(B14,'FOLHA RESUMIDA'!C:D,2,0)</f>
        <v>MARIA LUISA P DE LEMOS</v>
      </c>
    </row>
    <row r="15" spans="1:16">
      <c r="A15" s="78">
        <v>1</v>
      </c>
      <c r="B15" s="78">
        <v>897</v>
      </c>
      <c r="C15" s="76" t="s">
        <v>13</v>
      </c>
      <c r="D15" s="80">
        <v>1543.95</v>
      </c>
      <c r="E15" s="92">
        <f t="shared" si="0"/>
        <v>946.97</v>
      </c>
      <c r="F15" s="89">
        <v>416.87</v>
      </c>
      <c r="G15" s="89">
        <v>180.11</v>
      </c>
      <c r="H15" s="33">
        <f t="shared" si="1"/>
        <v>596.98</v>
      </c>
      <c r="I15" s="16" t="str">
        <f>VLOOKUP(B15,'FOLHA RESUMIDA'!C:D,2,0)</f>
        <v>EUNICE DE ASSIS CALIXTO</v>
      </c>
    </row>
    <row r="16" spans="1:16">
      <c r="A16" s="78">
        <v>1</v>
      </c>
      <c r="B16" s="78">
        <v>996</v>
      </c>
      <c r="C16" s="76" t="s">
        <v>14</v>
      </c>
      <c r="D16" s="80">
        <v>3210.24</v>
      </c>
      <c r="E16" s="92">
        <f t="shared" si="0"/>
        <v>1273.0899999999997</v>
      </c>
      <c r="F16" s="89">
        <v>1091.33</v>
      </c>
      <c r="G16" s="89">
        <v>845.82</v>
      </c>
      <c r="H16" s="33">
        <f t="shared" si="1"/>
        <v>1937.15</v>
      </c>
      <c r="I16" s="16" t="str">
        <f>VLOOKUP(B16,'FOLHA RESUMIDA'!C:D,2,0)</f>
        <v>FIRMINO SIQUEIRA DA SILVA</v>
      </c>
    </row>
    <row r="17" spans="1:13">
      <c r="A17" s="78">
        <v>1</v>
      </c>
      <c r="B17" s="78">
        <v>1008</v>
      </c>
      <c r="C17" s="76" t="s">
        <v>15</v>
      </c>
      <c r="D17" s="80">
        <v>2978.83</v>
      </c>
      <c r="E17" s="92">
        <f t="shared" si="0"/>
        <v>2414.16</v>
      </c>
      <c r="F17" s="89">
        <v>0</v>
      </c>
      <c r="G17" s="89">
        <v>564.66999999999996</v>
      </c>
      <c r="H17" s="33">
        <f t="shared" si="1"/>
        <v>564.66999999999996</v>
      </c>
      <c r="I17" s="16" t="str">
        <f>VLOOKUP(B17,'FOLHA RESUMIDA'!C:D,2,0)</f>
        <v>MARIO JOSE DO NASCIMENTO</v>
      </c>
    </row>
    <row r="18" spans="1:13">
      <c r="A18" s="78">
        <v>1</v>
      </c>
      <c r="B18" s="78">
        <v>1037</v>
      </c>
      <c r="C18" s="76" t="s">
        <v>16</v>
      </c>
      <c r="D18" s="80">
        <v>6113.9</v>
      </c>
      <c r="E18" s="92">
        <f t="shared" si="0"/>
        <v>1069.7799999999997</v>
      </c>
      <c r="F18" s="89">
        <v>1039.3599999999999</v>
      </c>
      <c r="G18" s="89">
        <v>4004.76</v>
      </c>
      <c r="H18" s="33">
        <f t="shared" si="1"/>
        <v>5044.12</v>
      </c>
      <c r="I18" s="30" t="str">
        <f>VLOOKUP(B18,'FOLHA RESUMIDA'!C:D,2,0)</f>
        <v>DAVI INACIO FILHO</v>
      </c>
    </row>
    <row r="19" spans="1:13">
      <c r="A19" s="78">
        <v>1</v>
      </c>
      <c r="B19" s="78">
        <v>1051</v>
      </c>
      <c r="C19" s="76" t="s">
        <v>17</v>
      </c>
      <c r="D19" s="80">
        <v>32873.480000000003</v>
      </c>
      <c r="E19" s="92">
        <f t="shared" si="0"/>
        <v>5577</v>
      </c>
      <c r="F19" s="89">
        <v>5588.49</v>
      </c>
      <c r="G19" s="89">
        <v>21707.99</v>
      </c>
      <c r="H19" s="33">
        <f t="shared" si="1"/>
        <v>27296.480000000003</v>
      </c>
      <c r="I19" s="30" t="str">
        <f>VLOOKUP(B19,'FOLHA RESUMIDA'!C:D,2,0)</f>
        <v>GEORGE HAROLD DE B  WALMSLEY</v>
      </c>
    </row>
    <row r="20" spans="1:13">
      <c r="A20" s="78">
        <v>1</v>
      </c>
      <c r="B20" s="78">
        <v>1056</v>
      </c>
      <c r="C20" s="76" t="s">
        <v>18</v>
      </c>
      <c r="D20" s="80">
        <v>7772.01</v>
      </c>
      <c r="E20" s="92">
        <f t="shared" si="0"/>
        <v>1529.92</v>
      </c>
      <c r="F20" s="89">
        <v>1258.05</v>
      </c>
      <c r="G20" s="89">
        <v>4984.04</v>
      </c>
      <c r="H20" s="33">
        <f t="shared" si="1"/>
        <v>6242.09</v>
      </c>
      <c r="I20" s="30" t="str">
        <f>VLOOKUP(B20,'FOLHA RESUMIDA'!C:D,2,0)</f>
        <v>VALERIA MARIA DA SILVA</v>
      </c>
    </row>
    <row r="21" spans="1:13">
      <c r="A21" s="78">
        <v>1</v>
      </c>
      <c r="B21" s="78">
        <v>1067</v>
      </c>
      <c r="C21" s="76" t="s">
        <v>19</v>
      </c>
      <c r="D21" s="80">
        <v>7862.77</v>
      </c>
      <c r="E21" s="92">
        <f t="shared" si="0"/>
        <v>2137.75</v>
      </c>
      <c r="F21" s="89">
        <v>5268.06</v>
      </c>
      <c r="G21" s="89">
        <v>456.96</v>
      </c>
      <c r="H21" s="33">
        <f t="shared" si="1"/>
        <v>5725.02</v>
      </c>
      <c r="I21" s="30" t="str">
        <f>VLOOKUP(B21,'FOLHA RESUMIDA'!C:D,2,0)</f>
        <v>ALCINEIA JOSE CABRAL DE MELO</v>
      </c>
    </row>
    <row r="22" spans="1:13">
      <c r="A22" s="78">
        <v>1</v>
      </c>
      <c r="B22" s="78">
        <v>1071</v>
      </c>
      <c r="C22" s="76" t="s">
        <v>20</v>
      </c>
      <c r="D22" s="80">
        <v>1702.21</v>
      </c>
      <c r="E22" s="92">
        <f t="shared" si="0"/>
        <v>392.5300000000002</v>
      </c>
      <c r="F22" s="89">
        <v>578.75</v>
      </c>
      <c r="G22" s="89">
        <v>730.93</v>
      </c>
      <c r="H22" s="33">
        <f t="shared" si="1"/>
        <v>1309.6799999999998</v>
      </c>
      <c r="I22" s="30" t="str">
        <f>VLOOKUP(B22,'FOLHA RESUMIDA'!C:D,2,0)</f>
        <v>MARIA JOSE DA HORA</v>
      </c>
    </row>
    <row r="23" spans="1:13">
      <c r="A23" s="78">
        <v>1</v>
      </c>
      <c r="B23" s="78">
        <v>1080</v>
      </c>
      <c r="C23" s="76" t="s">
        <v>21</v>
      </c>
      <c r="D23" s="80">
        <v>5407.17</v>
      </c>
      <c r="E23" s="92">
        <f t="shared" si="0"/>
        <v>3938.41</v>
      </c>
      <c r="F23" s="89">
        <v>0</v>
      </c>
      <c r="G23" s="89">
        <v>1468.76</v>
      </c>
      <c r="H23" s="33">
        <f t="shared" si="1"/>
        <v>1468.76</v>
      </c>
      <c r="I23" s="30" t="str">
        <f>VLOOKUP(B23,'FOLHA RESUMIDA'!C:D,2,0)</f>
        <v>VALDIRENE ANDRE PEREIRA</v>
      </c>
    </row>
    <row r="24" spans="1:13" s="30" customFormat="1">
      <c r="A24" s="78">
        <v>1</v>
      </c>
      <c r="B24" s="78">
        <v>1099</v>
      </c>
      <c r="C24" s="76" t="s">
        <v>22</v>
      </c>
      <c r="D24" s="80">
        <v>3056.95</v>
      </c>
      <c r="E24" s="92">
        <f t="shared" si="0"/>
        <v>480.06999999999971</v>
      </c>
      <c r="F24" s="89">
        <v>1039.3599999999999</v>
      </c>
      <c r="G24" s="89">
        <v>1537.52</v>
      </c>
      <c r="H24" s="33">
        <f t="shared" si="1"/>
        <v>2576.88</v>
      </c>
      <c r="I24" s="30" t="str">
        <f>VLOOKUP(B24,'FOLHA RESUMIDA'!C:D,2,0)</f>
        <v>VALERIA DA SILVA SOUZA</v>
      </c>
      <c r="L24" s="9"/>
      <c r="M24" s="9"/>
    </row>
    <row r="25" spans="1:13">
      <c r="A25" s="78">
        <v>1</v>
      </c>
      <c r="B25" s="78">
        <v>1125</v>
      </c>
      <c r="C25" s="76" t="s">
        <v>23</v>
      </c>
      <c r="D25" s="80">
        <v>2514.9499999999998</v>
      </c>
      <c r="E25" s="92">
        <f t="shared" si="0"/>
        <v>794.66999999999962</v>
      </c>
      <c r="F25" s="89">
        <v>855.08</v>
      </c>
      <c r="G25" s="89">
        <v>865.2</v>
      </c>
      <c r="H25" s="33">
        <f t="shared" si="1"/>
        <v>1720.2800000000002</v>
      </c>
      <c r="I25" s="30" t="str">
        <f>VLOOKUP(B25,'FOLHA RESUMIDA'!C:D,2,0)</f>
        <v>IVANILDO FELIX DA SILVA</v>
      </c>
    </row>
    <row r="26" spans="1:13">
      <c r="A26" s="78">
        <v>1</v>
      </c>
      <c r="B26" s="78">
        <v>1126</v>
      </c>
      <c r="C26" s="76" t="s">
        <v>24</v>
      </c>
      <c r="D26" s="80">
        <v>10494.34</v>
      </c>
      <c r="E26" s="92">
        <f t="shared" si="0"/>
        <v>1972.3500000000004</v>
      </c>
      <c r="F26" s="89">
        <v>1784.04</v>
      </c>
      <c r="G26" s="89">
        <v>6737.95</v>
      </c>
      <c r="H26" s="33">
        <f t="shared" si="1"/>
        <v>8521.99</v>
      </c>
      <c r="I26" s="30" t="str">
        <f>VLOOKUP(B26,'FOLHA RESUMIDA'!C:D,2,0)</f>
        <v>ALUISIO GOMES FERREIRA FILHO</v>
      </c>
    </row>
    <row r="27" spans="1:13">
      <c r="A27" s="78">
        <v>2</v>
      </c>
      <c r="B27" s="78">
        <v>1135</v>
      </c>
      <c r="C27" s="76" t="s">
        <v>427</v>
      </c>
      <c r="D27" s="80">
        <v>2761.12</v>
      </c>
      <c r="E27" s="92">
        <f t="shared" si="0"/>
        <v>1048.98</v>
      </c>
      <c r="F27" s="89">
        <v>938.78</v>
      </c>
      <c r="G27" s="89">
        <v>773.36</v>
      </c>
      <c r="H27" s="33">
        <f t="shared" si="1"/>
        <v>1712.1399999999999</v>
      </c>
      <c r="I27" s="30" t="str">
        <f>VLOOKUP(B27,'FOLHA RESUMIDA'!C:D,2,0)</f>
        <v>ANTONIO LUIZ DOS SANTOS</v>
      </c>
    </row>
    <row r="28" spans="1:13">
      <c r="A28" s="78">
        <v>1</v>
      </c>
      <c r="B28" s="78">
        <v>1159</v>
      </c>
      <c r="C28" s="76" t="s">
        <v>25</v>
      </c>
      <c r="D28" s="80">
        <v>1543.95</v>
      </c>
      <c r="E28" s="92">
        <f t="shared" si="0"/>
        <v>918.17000000000007</v>
      </c>
      <c r="F28" s="89">
        <v>463.19</v>
      </c>
      <c r="G28" s="89">
        <v>162.59</v>
      </c>
      <c r="H28" s="33">
        <f t="shared" si="1"/>
        <v>625.78</v>
      </c>
      <c r="I28" s="30" t="str">
        <f>VLOOKUP(B28,'FOLHA RESUMIDA'!C:D,2,0)</f>
        <v>VERA LUCIA MARIA C  DA SILVA</v>
      </c>
    </row>
    <row r="29" spans="1:13">
      <c r="A29" s="78">
        <v>1</v>
      </c>
      <c r="B29" s="78">
        <v>1164</v>
      </c>
      <c r="C29" s="76" t="s">
        <v>26</v>
      </c>
      <c r="D29" s="80">
        <v>4283.3900000000003</v>
      </c>
      <c r="E29" s="92">
        <f t="shared" si="0"/>
        <v>981.8100000000004</v>
      </c>
      <c r="F29" s="89">
        <v>1456.35</v>
      </c>
      <c r="G29" s="89">
        <v>1845.23</v>
      </c>
      <c r="H29" s="33">
        <f t="shared" si="1"/>
        <v>3301.58</v>
      </c>
      <c r="I29" s="30" t="str">
        <f>VLOOKUP(B29,'FOLHA RESUMIDA'!C:D,2,0)</f>
        <v>TERESINHA MARIA DE F  FELIX</v>
      </c>
    </row>
    <row r="30" spans="1:13">
      <c r="A30" s="78">
        <v>1</v>
      </c>
      <c r="B30" s="78">
        <v>1169</v>
      </c>
      <c r="C30" s="76" t="s">
        <v>27</v>
      </c>
      <c r="D30" s="80">
        <v>2640.68</v>
      </c>
      <c r="E30" s="92">
        <f t="shared" si="0"/>
        <v>1306.6599999999999</v>
      </c>
      <c r="F30" s="89">
        <v>897.83</v>
      </c>
      <c r="G30" s="89">
        <v>436.19</v>
      </c>
      <c r="H30" s="33">
        <f t="shared" si="1"/>
        <v>1334.02</v>
      </c>
      <c r="I30" s="16" t="str">
        <f>VLOOKUP(B30,'FOLHA RESUMIDA'!C:D,2,0)</f>
        <v>MARIA DO CARMO SANTOS</v>
      </c>
    </row>
    <row r="31" spans="1:13">
      <c r="A31" s="78">
        <v>1</v>
      </c>
      <c r="B31" s="78">
        <v>1177</v>
      </c>
      <c r="C31" s="76" t="s">
        <v>28</v>
      </c>
      <c r="D31" s="80">
        <v>3044.14</v>
      </c>
      <c r="E31" s="92">
        <f t="shared" si="0"/>
        <v>1411.1299999999999</v>
      </c>
      <c r="F31" s="89">
        <v>1035.01</v>
      </c>
      <c r="G31" s="89">
        <v>598</v>
      </c>
      <c r="H31" s="33">
        <f t="shared" si="1"/>
        <v>1633.01</v>
      </c>
      <c r="I31" s="16" t="str">
        <f>VLOOKUP(B31,'FOLHA RESUMIDA'!C:D,2,0)</f>
        <v>SELMA MARIA P DO NASCIMENTO</v>
      </c>
    </row>
    <row r="32" spans="1:13">
      <c r="A32" s="78">
        <v>1</v>
      </c>
      <c r="B32" s="78">
        <v>1221</v>
      </c>
      <c r="C32" s="76" t="s">
        <v>29</v>
      </c>
      <c r="D32" s="80">
        <v>7783.09</v>
      </c>
      <c r="E32" s="92">
        <f t="shared" si="0"/>
        <v>2354.8999999999996</v>
      </c>
      <c r="F32" s="89">
        <v>2646.25</v>
      </c>
      <c r="G32" s="89">
        <v>2781.94</v>
      </c>
      <c r="H32" s="33">
        <f t="shared" si="1"/>
        <v>5428.1900000000005</v>
      </c>
      <c r="I32" s="16" t="str">
        <f>VLOOKUP(B32,'FOLHA RESUMIDA'!C:D,2,0)</f>
        <v>JOSE CARLOS TENORIO DE MELO</v>
      </c>
    </row>
    <row r="33" spans="1:9">
      <c r="A33" s="78">
        <v>1</v>
      </c>
      <c r="B33" s="78">
        <v>1229</v>
      </c>
      <c r="C33" s="76" t="s">
        <v>30</v>
      </c>
      <c r="D33" s="80">
        <v>3209.78</v>
      </c>
      <c r="E33" s="92">
        <f t="shared" si="0"/>
        <v>993.33000000000038</v>
      </c>
      <c r="F33" s="89">
        <v>1091.33</v>
      </c>
      <c r="G33" s="89">
        <v>1125.1199999999999</v>
      </c>
      <c r="H33" s="33">
        <f t="shared" si="1"/>
        <v>2216.4499999999998</v>
      </c>
      <c r="I33" s="16" t="str">
        <f>VLOOKUP(B33,'FOLHA RESUMIDA'!C:D,2,0)</f>
        <v>IVANETE RODRIGUES DOS SANTOS</v>
      </c>
    </row>
    <row r="34" spans="1:9">
      <c r="A34" s="78">
        <v>1</v>
      </c>
      <c r="B34" s="78">
        <v>1243</v>
      </c>
      <c r="C34" s="76" t="s">
        <v>31</v>
      </c>
      <c r="D34" s="80">
        <v>2069.0500000000002</v>
      </c>
      <c r="E34" s="92">
        <f t="shared" si="0"/>
        <v>1003.1400000000001</v>
      </c>
      <c r="F34" s="89">
        <v>703.48</v>
      </c>
      <c r="G34" s="89">
        <v>362.43</v>
      </c>
      <c r="H34" s="33">
        <f t="shared" si="1"/>
        <v>1065.9100000000001</v>
      </c>
      <c r="I34" s="16" t="str">
        <f>VLOOKUP(B34,'FOLHA RESUMIDA'!C:D,2,0)</f>
        <v>MARIA EUGENIA VILARIM LIMA</v>
      </c>
    </row>
    <row r="35" spans="1:9">
      <c r="A35" s="78">
        <v>1</v>
      </c>
      <c r="B35" s="78">
        <v>1258</v>
      </c>
      <c r="C35" s="76" t="s">
        <v>32</v>
      </c>
      <c r="D35" s="80">
        <v>4959.29</v>
      </c>
      <c r="E35" s="92">
        <f t="shared" si="0"/>
        <v>2035.4499999999998</v>
      </c>
      <c r="F35" s="89">
        <v>1686.16</v>
      </c>
      <c r="G35" s="89">
        <v>1237.68</v>
      </c>
      <c r="H35" s="33">
        <f t="shared" si="1"/>
        <v>2923.84</v>
      </c>
      <c r="I35" s="16" t="str">
        <f>VLOOKUP(B35,'FOLHA RESUMIDA'!C:D,2,0)</f>
        <v>ADIGALENE RODRIGUES DA SILVA</v>
      </c>
    </row>
    <row r="36" spans="1:9">
      <c r="A36" s="78">
        <v>1</v>
      </c>
      <c r="B36" s="78">
        <v>1263</v>
      </c>
      <c r="C36" s="76" t="s">
        <v>33</v>
      </c>
      <c r="D36" s="80">
        <v>10914.84</v>
      </c>
      <c r="E36" s="92">
        <f t="shared" si="0"/>
        <v>4523.6900000000005</v>
      </c>
      <c r="F36" s="89">
        <v>3711.05</v>
      </c>
      <c r="G36" s="89">
        <v>2680.1</v>
      </c>
      <c r="H36" s="33">
        <f t="shared" si="1"/>
        <v>6391.15</v>
      </c>
      <c r="I36" s="16" t="str">
        <f>VLOOKUP(B36,'FOLHA RESUMIDA'!C:D,2,0)</f>
        <v>JOVITA MARIA DE FARIAS BRAGA</v>
      </c>
    </row>
    <row r="37" spans="1:9">
      <c r="A37" s="78">
        <v>1</v>
      </c>
      <c r="B37" s="78">
        <v>1267</v>
      </c>
      <c r="C37" s="76" t="s">
        <v>34</v>
      </c>
      <c r="D37" s="80">
        <v>33572.620000000003</v>
      </c>
      <c r="E37" s="92">
        <f t="shared" si="0"/>
        <v>5723.9700000000012</v>
      </c>
      <c r="F37" s="89">
        <v>5707.35</v>
      </c>
      <c r="G37" s="89">
        <v>22141.3</v>
      </c>
      <c r="H37" s="33">
        <f t="shared" si="1"/>
        <v>27848.65</v>
      </c>
      <c r="I37" s="16" t="str">
        <f>VLOOKUP(B37,'FOLHA RESUMIDA'!C:D,2,0)</f>
        <v>MARCO AURELIO O DE OLIVEIRA</v>
      </c>
    </row>
    <row r="38" spans="1:9">
      <c r="A38" s="78">
        <v>1</v>
      </c>
      <c r="B38" s="78">
        <v>1269</v>
      </c>
      <c r="C38" s="76" t="s">
        <v>35</v>
      </c>
      <c r="D38" s="80">
        <v>1543.95</v>
      </c>
      <c r="E38" s="92">
        <f t="shared" si="0"/>
        <v>312.52999999999997</v>
      </c>
      <c r="F38" s="89">
        <v>524.94000000000005</v>
      </c>
      <c r="G38" s="89">
        <v>706.48</v>
      </c>
      <c r="H38" s="33">
        <f t="shared" si="1"/>
        <v>1231.42</v>
      </c>
      <c r="I38" s="16" t="str">
        <f>VLOOKUP(B38,'FOLHA RESUMIDA'!C:D,2,0)</f>
        <v>VALDECY FERREIRA DA COSTA</v>
      </c>
    </row>
    <row r="39" spans="1:9">
      <c r="A39" s="78">
        <v>1</v>
      </c>
      <c r="B39" s="78">
        <v>1284</v>
      </c>
      <c r="C39" s="76" t="s">
        <v>36</v>
      </c>
      <c r="D39" s="80">
        <v>1543.95</v>
      </c>
      <c r="E39" s="92">
        <f t="shared" si="0"/>
        <v>406.54999999999995</v>
      </c>
      <c r="F39" s="89">
        <v>524.94000000000005</v>
      </c>
      <c r="G39" s="89">
        <v>612.46</v>
      </c>
      <c r="H39" s="33">
        <f t="shared" si="1"/>
        <v>1137.4000000000001</v>
      </c>
      <c r="I39" s="16" t="str">
        <f>VLOOKUP(B39,'FOLHA RESUMIDA'!C:D,2,0)</f>
        <v>NOEMI MARIA DA SILVA</v>
      </c>
    </row>
    <row r="40" spans="1:9">
      <c r="A40" s="78">
        <v>1</v>
      </c>
      <c r="B40" s="78">
        <v>1328</v>
      </c>
      <c r="C40" s="76" t="s">
        <v>37</v>
      </c>
      <c r="D40" s="80">
        <v>3044.14</v>
      </c>
      <c r="E40" s="92">
        <f t="shared" si="0"/>
        <v>1071.6999999999998</v>
      </c>
      <c r="F40" s="89">
        <v>1035.01</v>
      </c>
      <c r="G40" s="89">
        <v>937.43</v>
      </c>
      <c r="H40" s="33">
        <f t="shared" si="1"/>
        <v>1972.44</v>
      </c>
      <c r="I40" s="16" t="str">
        <f>VLOOKUP(B40,'FOLHA RESUMIDA'!C:D,2,0)</f>
        <v>LIZETE ALFREDINA DA SILVA</v>
      </c>
    </row>
    <row r="41" spans="1:9">
      <c r="A41" s="78">
        <v>1</v>
      </c>
      <c r="B41" s="78">
        <v>1330</v>
      </c>
      <c r="C41" s="76" t="s">
        <v>38</v>
      </c>
      <c r="D41" s="80">
        <v>2772.72</v>
      </c>
      <c r="E41" s="92">
        <f t="shared" si="0"/>
        <v>1420.2999999999997</v>
      </c>
      <c r="F41" s="89">
        <v>942.72</v>
      </c>
      <c r="G41" s="89">
        <v>409.7</v>
      </c>
      <c r="H41" s="33">
        <f t="shared" si="1"/>
        <v>1352.42</v>
      </c>
      <c r="I41" s="16" t="str">
        <f>VLOOKUP(B41,'FOLHA RESUMIDA'!C:D,2,0)</f>
        <v>IVANISE MARIA DA LUZ SANTOS</v>
      </c>
    </row>
    <row r="42" spans="1:9">
      <c r="A42" s="78">
        <v>1</v>
      </c>
      <c r="B42" s="78">
        <v>1333</v>
      </c>
      <c r="C42" s="76" t="s">
        <v>39</v>
      </c>
      <c r="D42" s="80">
        <v>3056.95</v>
      </c>
      <c r="E42" s="92">
        <f t="shared" si="0"/>
        <v>990.38000000000011</v>
      </c>
      <c r="F42" s="89">
        <v>1039.3599999999999</v>
      </c>
      <c r="G42" s="89">
        <v>1027.21</v>
      </c>
      <c r="H42" s="33">
        <f t="shared" si="1"/>
        <v>2066.5699999999997</v>
      </c>
      <c r="I42" s="16" t="str">
        <f>VLOOKUP(B42,'FOLHA RESUMIDA'!C:D,2,0)</f>
        <v>JORGE CUNHA OLIVEIRA</v>
      </c>
    </row>
    <row r="43" spans="1:9">
      <c r="A43" s="78">
        <v>1</v>
      </c>
      <c r="B43" s="78">
        <v>1337</v>
      </c>
      <c r="C43" s="76" t="s">
        <v>40</v>
      </c>
      <c r="D43" s="80">
        <v>7583.62</v>
      </c>
      <c r="E43" s="92">
        <f t="shared" si="0"/>
        <v>1652.5999999999995</v>
      </c>
      <c r="F43" s="89">
        <v>1289.22</v>
      </c>
      <c r="G43" s="89">
        <v>4641.8</v>
      </c>
      <c r="H43" s="33">
        <f t="shared" si="1"/>
        <v>5931.02</v>
      </c>
      <c r="I43" s="16" t="str">
        <f>VLOOKUP(B43,'FOLHA RESUMIDA'!C:D,2,0)</f>
        <v>ROSILDA BARBOSA DOS SANTOS</v>
      </c>
    </row>
    <row r="44" spans="1:9">
      <c r="A44" s="78">
        <v>1</v>
      </c>
      <c r="B44" s="78">
        <v>1363</v>
      </c>
      <c r="C44" s="76" t="s">
        <v>41</v>
      </c>
      <c r="D44" s="80">
        <v>4065.12</v>
      </c>
      <c r="E44" s="92">
        <f t="shared" si="0"/>
        <v>1120.33</v>
      </c>
      <c r="F44" s="89">
        <v>1382.14</v>
      </c>
      <c r="G44" s="89">
        <v>1562.65</v>
      </c>
      <c r="H44" s="33">
        <f t="shared" si="1"/>
        <v>2944.79</v>
      </c>
      <c r="I44" s="16" t="str">
        <f>VLOOKUP(B44,'FOLHA RESUMIDA'!C:D,2,0)</f>
        <v>JOSE CARLOS FERREIRA DE ARRUDA</v>
      </c>
    </row>
    <row r="45" spans="1:9">
      <c r="A45" s="78">
        <v>1</v>
      </c>
      <c r="B45" s="78">
        <v>1369</v>
      </c>
      <c r="C45" s="76" t="s">
        <v>42</v>
      </c>
      <c r="D45" s="80">
        <v>2432.08</v>
      </c>
      <c r="E45" s="92">
        <f t="shared" si="0"/>
        <v>1078.52</v>
      </c>
      <c r="F45" s="89">
        <v>700.53</v>
      </c>
      <c r="G45" s="89">
        <v>653.03</v>
      </c>
      <c r="H45" s="33">
        <f t="shared" si="1"/>
        <v>1353.56</v>
      </c>
      <c r="I45" s="16" t="str">
        <f>VLOOKUP(B45,'FOLHA RESUMIDA'!C:D,2,0)</f>
        <v>ELIANE BATISTA DE CASTILHO</v>
      </c>
    </row>
    <row r="46" spans="1:9">
      <c r="A46" s="78">
        <v>1</v>
      </c>
      <c r="B46" s="78">
        <v>1393</v>
      </c>
      <c r="C46" s="76" t="s">
        <v>43</v>
      </c>
      <c r="D46" s="80">
        <v>6432.29</v>
      </c>
      <c r="E46" s="92">
        <f t="shared" si="0"/>
        <v>5797.86</v>
      </c>
      <c r="F46" s="89">
        <v>0</v>
      </c>
      <c r="G46" s="89">
        <v>634.42999999999995</v>
      </c>
      <c r="H46" s="33">
        <f t="shared" si="1"/>
        <v>634.42999999999995</v>
      </c>
      <c r="I46" s="16" t="str">
        <f>VLOOKUP(B46,'FOLHA RESUMIDA'!C:D,2,0)</f>
        <v>MANOEL CORREIA DOS SANTOS</v>
      </c>
    </row>
    <row r="47" spans="1:9">
      <c r="A47" s="78">
        <v>1</v>
      </c>
      <c r="B47" s="78">
        <v>1413</v>
      </c>
      <c r="C47" s="76" t="s">
        <v>44</v>
      </c>
      <c r="D47" s="80">
        <v>20469.650000000001</v>
      </c>
      <c r="E47" s="92">
        <f t="shared" si="0"/>
        <v>8347.7800000000025</v>
      </c>
      <c r="F47" s="89">
        <v>6959.68</v>
      </c>
      <c r="G47" s="89">
        <v>5162.1899999999996</v>
      </c>
      <c r="H47" s="33">
        <f t="shared" si="1"/>
        <v>12121.869999999999</v>
      </c>
      <c r="I47" s="16" t="str">
        <f>VLOOKUP(B47,'FOLHA RESUMIDA'!C:D,2,0)</f>
        <v>LEDUAR GUEDES DE LIMA</v>
      </c>
    </row>
    <row r="48" spans="1:9">
      <c r="A48" s="78">
        <v>1</v>
      </c>
      <c r="B48" s="78">
        <v>1418</v>
      </c>
      <c r="C48" s="76" t="s">
        <v>45</v>
      </c>
      <c r="D48" s="80">
        <v>3700.16</v>
      </c>
      <c r="E48" s="92">
        <f t="shared" si="0"/>
        <v>1536.21</v>
      </c>
      <c r="F48" s="89">
        <v>1258.05</v>
      </c>
      <c r="G48" s="89">
        <v>905.9</v>
      </c>
      <c r="H48" s="33">
        <f t="shared" si="1"/>
        <v>2163.9499999999998</v>
      </c>
      <c r="I48" s="16" t="str">
        <f>VLOOKUP(B48,'FOLHA RESUMIDA'!C:D,2,0)</f>
        <v>ELVIS GOMES PEREIRA</v>
      </c>
    </row>
    <row r="49" spans="1:9">
      <c r="A49" s="78">
        <v>1</v>
      </c>
      <c r="B49" s="78">
        <v>1427</v>
      </c>
      <c r="C49" s="76" t="s">
        <v>46</v>
      </c>
      <c r="D49" s="80">
        <v>10914.84</v>
      </c>
      <c r="E49" s="92">
        <f t="shared" si="0"/>
        <v>3427.38</v>
      </c>
      <c r="F49" s="89">
        <v>3711.05</v>
      </c>
      <c r="G49" s="89">
        <v>3776.41</v>
      </c>
      <c r="H49" s="33">
        <f t="shared" si="1"/>
        <v>7487.46</v>
      </c>
      <c r="I49" s="16" t="str">
        <f>VLOOKUP(B49,'FOLHA RESUMIDA'!C:D,2,0)</f>
        <v>ANA MARIA ELOI DA H  DA SILVA</v>
      </c>
    </row>
    <row r="50" spans="1:9">
      <c r="A50" s="78">
        <v>1</v>
      </c>
      <c r="B50" s="78">
        <v>1429</v>
      </c>
      <c r="C50" s="76" t="s">
        <v>47</v>
      </c>
      <c r="D50" s="80">
        <v>3981.34</v>
      </c>
      <c r="E50" s="92">
        <f t="shared" si="0"/>
        <v>657.14000000000033</v>
      </c>
      <c r="F50" s="89">
        <v>1353.66</v>
      </c>
      <c r="G50" s="89">
        <v>1970.54</v>
      </c>
      <c r="H50" s="33">
        <f t="shared" si="1"/>
        <v>3324.2</v>
      </c>
      <c r="I50" s="16" t="str">
        <f>VLOOKUP(B50,'FOLHA RESUMIDA'!C:D,2,0)</f>
        <v>JOSE HENRIQUE DA PAZ</v>
      </c>
    </row>
    <row r="51" spans="1:9">
      <c r="A51" s="78">
        <v>1</v>
      </c>
      <c r="B51" s="78">
        <v>1454</v>
      </c>
      <c r="C51" s="76" t="s">
        <v>48</v>
      </c>
      <c r="D51" s="80">
        <v>4058.53</v>
      </c>
      <c r="E51" s="92">
        <f t="shared" si="0"/>
        <v>1594.2400000000002</v>
      </c>
      <c r="F51" s="89">
        <v>1239.3900000000001</v>
      </c>
      <c r="G51" s="89">
        <v>1224.9000000000001</v>
      </c>
      <c r="H51" s="33">
        <f t="shared" si="1"/>
        <v>2464.29</v>
      </c>
      <c r="I51" s="16" t="str">
        <f>VLOOKUP(B51,'FOLHA RESUMIDA'!C:D,2,0)</f>
        <v>MAURICIO LOPES DA SILVA</v>
      </c>
    </row>
    <row r="52" spans="1:9">
      <c r="A52" s="78">
        <v>1</v>
      </c>
      <c r="B52" s="78">
        <v>1475</v>
      </c>
      <c r="C52" s="76" t="s">
        <v>49</v>
      </c>
      <c r="D52" s="80">
        <v>3044.14</v>
      </c>
      <c r="E52" s="92">
        <f t="shared" si="0"/>
        <v>698.61000000000013</v>
      </c>
      <c r="F52" s="89">
        <v>1035.01</v>
      </c>
      <c r="G52" s="89">
        <v>1310.52</v>
      </c>
      <c r="H52" s="33">
        <f t="shared" si="1"/>
        <v>2345.5299999999997</v>
      </c>
      <c r="I52" s="16" t="str">
        <f>VLOOKUP(B52,'FOLHA RESUMIDA'!C:D,2,0)</f>
        <v>MARTA ARAUJO DA F  SANTANA</v>
      </c>
    </row>
    <row r="53" spans="1:9">
      <c r="A53" s="78">
        <v>1</v>
      </c>
      <c r="B53" s="78">
        <v>1483</v>
      </c>
      <c r="C53" s="76" t="s">
        <v>50</v>
      </c>
      <c r="D53" s="80">
        <v>1702.21</v>
      </c>
      <c r="E53" s="92">
        <f t="shared" si="0"/>
        <v>845.66</v>
      </c>
      <c r="F53" s="89">
        <v>170.22</v>
      </c>
      <c r="G53" s="89">
        <v>686.33</v>
      </c>
      <c r="H53" s="33">
        <f t="shared" si="1"/>
        <v>856.55000000000007</v>
      </c>
      <c r="I53" s="16" t="str">
        <f>VLOOKUP(B53,'FOLHA RESUMIDA'!C:D,2,0)</f>
        <v>REGINA LEANDRO SANTOS DE LIMA</v>
      </c>
    </row>
    <row r="54" spans="1:9">
      <c r="A54" s="78">
        <v>1</v>
      </c>
      <c r="B54" s="78">
        <v>1522</v>
      </c>
      <c r="C54" s="76" t="s">
        <v>51</v>
      </c>
      <c r="D54" s="80">
        <v>2940.88</v>
      </c>
      <c r="E54" s="92">
        <f t="shared" si="0"/>
        <v>260.10000000000036</v>
      </c>
      <c r="F54" s="89">
        <v>499.95</v>
      </c>
      <c r="G54" s="89">
        <v>2180.83</v>
      </c>
      <c r="H54" s="33">
        <f t="shared" si="1"/>
        <v>2680.7799999999997</v>
      </c>
      <c r="I54" s="16" t="str">
        <f>VLOOKUP(B54,'FOLHA RESUMIDA'!C:D,2,0)</f>
        <v>TEREZINHA P  DA SILVA CORREIA</v>
      </c>
    </row>
    <row r="55" spans="1:9">
      <c r="A55" s="78">
        <v>1</v>
      </c>
      <c r="B55" s="78">
        <v>1536</v>
      </c>
      <c r="C55" s="76" t="s">
        <v>52</v>
      </c>
      <c r="D55" s="80">
        <v>2761.12</v>
      </c>
      <c r="E55" s="92">
        <f t="shared" si="0"/>
        <v>1233.07</v>
      </c>
      <c r="F55" s="89">
        <v>938.78</v>
      </c>
      <c r="G55" s="89">
        <v>589.27</v>
      </c>
      <c r="H55" s="33">
        <f t="shared" si="1"/>
        <v>1528.05</v>
      </c>
      <c r="I55" s="16" t="str">
        <f>VLOOKUP(B55,'FOLHA RESUMIDA'!C:D,2,0)</f>
        <v>MARIA ADRIAO DA SILVA</v>
      </c>
    </row>
    <row r="56" spans="1:9">
      <c r="A56" s="78">
        <v>1</v>
      </c>
      <c r="B56" s="78">
        <v>1545</v>
      </c>
      <c r="C56" s="76" t="s">
        <v>53</v>
      </c>
      <c r="D56" s="80">
        <v>3300.23</v>
      </c>
      <c r="E56" s="92">
        <f t="shared" si="0"/>
        <v>1660.46</v>
      </c>
      <c r="F56" s="89">
        <v>1122.08</v>
      </c>
      <c r="G56" s="89">
        <v>517.69000000000005</v>
      </c>
      <c r="H56" s="33">
        <f t="shared" si="1"/>
        <v>1639.77</v>
      </c>
      <c r="I56" s="16" t="str">
        <f>VLOOKUP(B56,'FOLHA RESUMIDA'!C:D,2,0)</f>
        <v>HERON VILAR DE ANDRADE</v>
      </c>
    </row>
    <row r="57" spans="1:9">
      <c r="A57" s="78">
        <v>1</v>
      </c>
      <c r="B57" s="78">
        <v>1549</v>
      </c>
      <c r="C57" s="76" t="s">
        <v>54</v>
      </c>
      <c r="D57" s="80">
        <v>3196.35</v>
      </c>
      <c r="E57" s="92">
        <f t="shared" si="0"/>
        <v>443.07999999999993</v>
      </c>
      <c r="F57" s="89">
        <v>1086.76</v>
      </c>
      <c r="G57" s="89">
        <v>1666.51</v>
      </c>
      <c r="H57" s="33">
        <f t="shared" si="1"/>
        <v>2753.27</v>
      </c>
      <c r="I57" s="16" t="str">
        <f>VLOOKUP(B57,'FOLHA RESUMIDA'!C:D,2,0)</f>
        <v>JOSE JOAQUIM DA SILVA FILHO</v>
      </c>
    </row>
    <row r="58" spans="1:9">
      <c r="A58" s="78">
        <v>1</v>
      </c>
      <c r="B58" s="78">
        <v>1553</v>
      </c>
      <c r="C58" s="76" t="s">
        <v>55</v>
      </c>
      <c r="D58" s="80">
        <v>3056.94</v>
      </c>
      <c r="E58" s="92">
        <f t="shared" si="0"/>
        <v>353.47000000000025</v>
      </c>
      <c r="F58" s="89">
        <v>1039.3599999999999</v>
      </c>
      <c r="G58" s="89">
        <v>1664.11</v>
      </c>
      <c r="H58" s="33">
        <f t="shared" si="1"/>
        <v>2703.47</v>
      </c>
      <c r="I58" s="16" t="str">
        <f>VLOOKUP(B58,'FOLHA RESUMIDA'!C:D,2,0)</f>
        <v>MARIA DO CARMO A DOS SANTOS</v>
      </c>
    </row>
    <row r="59" spans="1:9">
      <c r="A59" s="78">
        <v>1</v>
      </c>
      <c r="B59" s="78">
        <v>1554</v>
      </c>
      <c r="C59" s="76" t="s">
        <v>56</v>
      </c>
      <c r="D59" s="80">
        <v>4722.45</v>
      </c>
      <c r="E59" s="92">
        <f t="shared" si="0"/>
        <v>2042.9699999999998</v>
      </c>
      <c r="F59" s="89">
        <v>1605.63</v>
      </c>
      <c r="G59" s="89">
        <v>1073.8499999999999</v>
      </c>
      <c r="H59" s="33">
        <f t="shared" si="1"/>
        <v>2679.48</v>
      </c>
      <c r="I59" s="16" t="str">
        <f>VLOOKUP(B59,'FOLHA RESUMIDA'!C:D,2,0)</f>
        <v>SONEIDE P DO NASCIMENTO CORREA</v>
      </c>
    </row>
    <row r="60" spans="1:9">
      <c r="A60" s="78">
        <v>1</v>
      </c>
      <c r="B60" s="78">
        <v>1561</v>
      </c>
      <c r="C60" s="76" t="s">
        <v>57</v>
      </c>
      <c r="D60" s="80">
        <v>1470.44</v>
      </c>
      <c r="E60" s="92">
        <f t="shared" si="0"/>
        <v>393.32000000000016</v>
      </c>
      <c r="F60" s="89">
        <v>499.95</v>
      </c>
      <c r="G60" s="89">
        <v>577.16999999999996</v>
      </c>
      <c r="H60" s="33">
        <f t="shared" si="1"/>
        <v>1077.1199999999999</v>
      </c>
      <c r="I60" s="16" t="str">
        <f>VLOOKUP(B60,'FOLHA RESUMIDA'!C:D,2,0)</f>
        <v>ANDRE LUIZ MACIEL FERREIRA</v>
      </c>
    </row>
    <row r="61" spans="1:9">
      <c r="A61" s="78">
        <v>1</v>
      </c>
      <c r="B61" s="78">
        <v>1577</v>
      </c>
      <c r="C61" s="76" t="s">
        <v>58</v>
      </c>
      <c r="D61" s="80">
        <v>2058.62</v>
      </c>
      <c r="E61" s="92">
        <f t="shared" si="0"/>
        <v>1967.79</v>
      </c>
      <c r="F61" s="89">
        <v>0</v>
      </c>
      <c r="G61" s="89">
        <v>90.83</v>
      </c>
      <c r="H61" s="33">
        <f t="shared" si="1"/>
        <v>90.83</v>
      </c>
      <c r="I61" s="16" t="str">
        <f>VLOOKUP(B61,'FOLHA RESUMIDA'!C:D,2,0)</f>
        <v>ANTONIA TAVARES DE FRANCA</v>
      </c>
    </row>
    <row r="62" spans="1:9">
      <c r="A62" s="78">
        <v>1</v>
      </c>
      <c r="B62" s="78">
        <v>1588</v>
      </c>
      <c r="C62" s="76" t="s">
        <v>59</v>
      </c>
      <c r="D62" s="80">
        <v>1543.95</v>
      </c>
      <c r="E62" s="92">
        <f t="shared" si="0"/>
        <v>875.78</v>
      </c>
      <c r="F62" s="89">
        <v>524.94000000000005</v>
      </c>
      <c r="G62" s="89">
        <v>143.22999999999999</v>
      </c>
      <c r="H62" s="33">
        <f t="shared" si="1"/>
        <v>668.17000000000007</v>
      </c>
      <c r="I62" s="16" t="str">
        <f>VLOOKUP(B62,'FOLHA RESUMIDA'!C:D,2,0)</f>
        <v>MARIA ANDREA DOS SANTOS</v>
      </c>
    </row>
    <row r="63" spans="1:9">
      <c r="A63" s="78">
        <v>1</v>
      </c>
      <c r="B63" s="78">
        <v>1589</v>
      </c>
      <c r="C63" s="76" t="s">
        <v>60</v>
      </c>
      <c r="D63" s="80">
        <v>1470.44</v>
      </c>
      <c r="E63" s="92">
        <f t="shared" si="0"/>
        <v>511.59000000000015</v>
      </c>
      <c r="F63" s="89">
        <v>499.95</v>
      </c>
      <c r="G63" s="89">
        <v>458.9</v>
      </c>
      <c r="H63" s="33">
        <f t="shared" si="1"/>
        <v>958.84999999999991</v>
      </c>
      <c r="I63" s="16" t="str">
        <f>VLOOKUP(B63,'FOLHA RESUMIDA'!C:D,2,0)</f>
        <v>SEVERINA DE SANTANA NEVES</v>
      </c>
    </row>
    <row r="64" spans="1:9">
      <c r="A64" s="78">
        <v>1</v>
      </c>
      <c r="B64" s="78">
        <v>1596</v>
      </c>
      <c r="C64" s="76" t="s">
        <v>61</v>
      </c>
      <c r="D64" s="80">
        <v>2069.0500000000002</v>
      </c>
      <c r="E64" s="92">
        <f t="shared" si="0"/>
        <v>1055.0600000000002</v>
      </c>
      <c r="F64" s="89">
        <v>703.48</v>
      </c>
      <c r="G64" s="89">
        <v>310.51</v>
      </c>
      <c r="H64" s="33">
        <f t="shared" si="1"/>
        <v>1013.99</v>
      </c>
      <c r="I64" s="16" t="str">
        <f>VLOOKUP(B64,'FOLHA RESUMIDA'!C:D,2,0)</f>
        <v>IVANE FRANCISCO DE AZEVEDO</v>
      </c>
    </row>
    <row r="65" spans="1:9">
      <c r="A65" s="78">
        <v>1</v>
      </c>
      <c r="B65" s="78">
        <v>1597</v>
      </c>
      <c r="C65" s="76" t="s">
        <v>62</v>
      </c>
      <c r="D65" s="80">
        <v>3044.14</v>
      </c>
      <c r="E65" s="92">
        <f t="shared" si="0"/>
        <v>1488.2199999999998</v>
      </c>
      <c r="F65" s="89">
        <v>1035.01</v>
      </c>
      <c r="G65" s="89">
        <v>520.91</v>
      </c>
      <c r="H65" s="33">
        <f t="shared" si="1"/>
        <v>1555.92</v>
      </c>
      <c r="I65" s="16" t="str">
        <f>VLOOKUP(B65,'FOLHA RESUMIDA'!C:D,2,0)</f>
        <v>DILMA NEUZA DAS MERCES</v>
      </c>
    </row>
    <row r="66" spans="1:9">
      <c r="A66" s="78">
        <v>1</v>
      </c>
      <c r="B66" s="78">
        <v>1631</v>
      </c>
      <c r="C66" s="76" t="s">
        <v>63</v>
      </c>
      <c r="D66" s="80">
        <v>1876.7</v>
      </c>
      <c r="E66" s="92">
        <f t="shared" si="0"/>
        <v>739.56999999999994</v>
      </c>
      <c r="F66" s="89">
        <v>638.08000000000004</v>
      </c>
      <c r="G66" s="89">
        <v>499.05</v>
      </c>
      <c r="H66" s="33">
        <f t="shared" si="1"/>
        <v>1137.1300000000001</v>
      </c>
      <c r="I66" s="16" t="str">
        <f>VLOOKUP(B66,'FOLHA RESUMIDA'!C:D,2,0)</f>
        <v>GERSON MARTINS DA SILVA</v>
      </c>
    </row>
    <row r="67" spans="1:9">
      <c r="A67" s="78">
        <v>1</v>
      </c>
      <c r="B67" s="78">
        <v>1641</v>
      </c>
      <c r="C67" s="76" t="s">
        <v>64</v>
      </c>
      <c r="D67" s="80">
        <v>2166.4299999999998</v>
      </c>
      <c r="E67" s="92">
        <f t="shared" si="0"/>
        <v>546.51999999999975</v>
      </c>
      <c r="F67" s="89">
        <v>638.08000000000004</v>
      </c>
      <c r="G67" s="89">
        <v>981.83</v>
      </c>
      <c r="H67" s="33">
        <f t="shared" si="1"/>
        <v>1619.91</v>
      </c>
      <c r="I67" s="16" t="str">
        <f>VLOOKUP(B67,'FOLHA RESUMIDA'!C:D,2,0)</f>
        <v>JOAO FELICIANO ALVES</v>
      </c>
    </row>
    <row r="68" spans="1:9">
      <c r="A68" s="78">
        <v>1</v>
      </c>
      <c r="B68" s="78">
        <v>1650</v>
      </c>
      <c r="C68" s="76" t="s">
        <v>65</v>
      </c>
      <c r="D68" s="80">
        <v>1702.21</v>
      </c>
      <c r="E68" s="92">
        <f t="shared" si="0"/>
        <v>1025.01</v>
      </c>
      <c r="F68" s="89">
        <v>578.75</v>
      </c>
      <c r="G68" s="89">
        <v>98.45</v>
      </c>
      <c r="H68" s="33">
        <f t="shared" si="1"/>
        <v>677.2</v>
      </c>
      <c r="I68" s="16" t="str">
        <f>VLOOKUP(B68,'FOLHA RESUMIDA'!C:D,2,0)</f>
        <v>JANETE MARIA DA SILVA</v>
      </c>
    </row>
    <row r="69" spans="1:9">
      <c r="A69" s="78">
        <v>1</v>
      </c>
      <c r="B69" s="78">
        <v>1652</v>
      </c>
      <c r="C69" s="76" t="s">
        <v>66</v>
      </c>
      <c r="D69" s="80">
        <v>1702.21</v>
      </c>
      <c r="E69" s="92">
        <f t="shared" si="0"/>
        <v>145.21000000000004</v>
      </c>
      <c r="F69" s="89">
        <v>578.75</v>
      </c>
      <c r="G69" s="89">
        <v>978.25</v>
      </c>
      <c r="H69" s="33">
        <f t="shared" si="1"/>
        <v>1557</v>
      </c>
      <c r="I69" s="16" t="str">
        <f>VLOOKUP(B69,'FOLHA RESUMIDA'!C:D,2,0)</f>
        <v>ROMILDO NUNES DIAS</v>
      </c>
    </row>
    <row r="70" spans="1:9">
      <c r="A70" s="78">
        <v>1</v>
      </c>
      <c r="B70" s="78">
        <v>1665</v>
      </c>
      <c r="C70" s="76" t="s">
        <v>67</v>
      </c>
      <c r="D70" s="80">
        <v>1876.7</v>
      </c>
      <c r="E70" s="92">
        <f t="shared" ref="E70:E133" si="2">D70-H70</f>
        <v>967.55</v>
      </c>
      <c r="F70" s="89">
        <v>638.08000000000004</v>
      </c>
      <c r="G70" s="89">
        <v>271.07</v>
      </c>
      <c r="H70" s="33">
        <f t="shared" ref="H70:H133" si="3">G70+F70</f>
        <v>909.15000000000009</v>
      </c>
      <c r="I70" s="16" t="str">
        <f>VLOOKUP(B70,'FOLHA RESUMIDA'!C:D,2,0)</f>
        <v>LUZIA BERNARDO DE SOUSA</v>
      </c>
    </row>
    <row r="71" spans="1:9">
      <c r="A71" s="78">
        <v>1</v>
      </c>
      <c r="B71" s="78">
        <v>1672</v>
      </c>
      <c r="C71" s="76" t="s">
        <v>68</v>
      </c>
      <c r="D71" s="80">
        <v>1876.7</v>
      </c>
      <c r="E71" s="92">
        <f t="shared" si="2"/>
        <v>704</v>
      </c>
      <c r="F71" s="89">
        <v>638.08000000000004</v>
      </c>
      <c r="G71" s="89">
        <v>534.62</v>
      </c>
      <c r="H71" s="33">
        <f t="shared" si="3"/>
        <v>1172.7</v>
      </c>
      <c r="I71" s="16" t="str">
        <f>VLOOKUP(B71,'FOLHA RESUMIDA'!C:D,2,0)</f>
        <v>JOSE KENNEDY DA SILVA</v>
      </c>
    </row>
    <row r="72" spans="1:9">
      <c r="A72" s="78">
        <v>1</v>
      </c>
      <c r="B72" s="78">
        <v>1674</v>
      </c>
      <c r="C72" s="76" t="s">
        <v>69</v>
      </c>
      <c r="D72" s="80">
        <v>1543.95</v>
      </c>
      <c r="E72" s="92">
        <f t="shared" si="2"/>
        <v>587.38</v>
      </c>
      <c r="F72" s="89">
        <v>524.94000000000005</v>
      </c>
      <c r="G72" s="89">
        <v>431.63</v>
      </c>
      <c r="H72" s="33">
        <f t="shared" si="3"/>
        <v>956.57</v>
      </c>
      <c r="I72" s="16" t="str">
        <f>VLOOKUP(B72,'FOLHA RESUMIDA'!C:D,2,0)</f>
        <v>MARIA HELENA FERREIRA DA SILVA</v>
      </c>
    </row>
    <row r="73" spans="1:9">
      <c r="A73" s="78">
        <v>16</v>
      </c>
      <c r="B73" s="78">
        <v>1682</v>
      </c>
      <c r="C73" s="76" t="s">
        <v>447</v>
      </c>
      <c r="D73" s="80">
        <v>3269.44</v>
      </c>
      <c r="E73" s="92">
        <f t="shared" si="2"/>
        <v>862.32000000000016</v>
      </c>
      <c r="F73" s="89">
        <v>1111.6099999999999</v>
      </c>
      <c r="G73" s="89">
        <v>1295.51</v>
      </c>
      <c r="H73" s="33">
        <f t="shared" si="3"/>
        <v>2407.12</v>
      </c>
      <c r="I73" s="16" t="str">
        <f>VLOOKUP(B73,'FOLHA RESUMIDA'!C:D,2,0)</f>
        <v>MOISES MARTINS DE MELO NETO</v>
      </c>
    </row>
    <row r="74" spans="1:9">
      <c r="A74" s="78">
        <v>2</v>
      </c>
      <c r="B74" s="78">
        <v>1683</v>
      </c>
      <c r="C74" s="76" t="s">
        <v>485</v>
      </c>
      <c r="D74" s="80">
        <v>3269.44</v>
      </c>
      <c r="E74" s="92">
        <f t="shared" si="2"/>
        <v>1836.8700000000001</v>
      </c>
      <c r="F74" s="89">
        <v>1111.6099999999999</v>
      </c>
      <c r="G74" s="89">
        <v>320.95999999999998</v>
      </c>
      <c r="H74" s="33">
        <f t="shared" si="3"/>
        <v>1432.57</v>
      </c>
      <c r="I74" s="16" t="str">
        <f>VLOOKUP(B74,'FOLHA RESUMIDA'!C:D,2,0)</f>
        <v>ADEMIR LOPES DA SILVA</v>
      </c>
    </row>
    <row r="75" spans="1:9">
      <c r="A75" s="78">
        <v>51</v>
      </c>
      <c r="B75" s="78">
        <v>1726</v>
      </c>
      <c r="C75" s="76" t="s">
        <v>486</v>
      </c>
      <c r="D75" s="80">
        <v>3269.44</v>
      </c>
      <c r="E75" s="92">
        <f t="shared" si="2"/>
        <v>1199.6200000000003</v>
      </c>
      <c r="F75" s="89">
        <v>1111.6099999999999</v>
      </c>
      <c r="G75" s="89">
        <v>958.21</v>
      </c>
      <c r="H75" s="33">
        <f t="shared" si="3"/>
        <v>2069.8199999999997</v>
      </c>
      <c r="I75" s="16" t="str">
        <f>VLOOKUP(B75,'FOLHA RESUMIDA'!C:D,2,0)</f>
        <v>JOSE CARLOS VIEIRA</v>
      </c>
    </row>
    <row r="76" spans="1:9">
      <c r="A76" s="78">
        <v>1</v>
      </c>
      <c r="B76" s="78">
        <v>1741</v>
      </c>
      <c r="C76" s="76" t="s">
        <v>70</v>
      </c>
      <c r="D76" s="80">
        <v>2640.68</v>
      </c>
      <c r="E76" s="92">
        <f t="shared" si="2"/>
        <v>944.57999999999993</v>
      </c>
      <c r="F76" s="89">
        <v>897.83</v>
      </c>
      <c r="G76" s="89">
        <v>798.27</v>
      </c>
      <c r="H76" s="33">
        <f t="shared" si="3"/>
        <v>1696.1</v>
      </c>
      <c r="I76" s="16" t="str">
        <f>VLOOKUP(B76,'FOLHA RESUMIDA'!C:D,2,0)</f>
        <v>MARCONDES C  DE OLIVEIRA</v>
      </c>
    </row>
    <row r="77" spans="1:9">
      <c r="A77" s="78">
        <v>1</v>
      </c>
      <c r="B77" s="78">
        <v>1749</v>
      </c>
      <c r="C77" s="76" t="s">
        <v>71</v>
      </c>
      <c r="D77" s="80">
        <v>2294.1999999999998</v>
      </c>
      <c r="E77" s="92">
        <f t="shared" si="2"/>
        <v>644.83999999999969</v>
      </c>
      <c r="F77" s="89">
        <v>635.4</v>
      </c>
      <c r="G77" s="89">
        <v>1013.96</v>
      </c>
      <c r="H77" s="33">
        <f t="shared" si="3"/>
        <v>1649.3600000000001</v>
      </c>
      <c r="I77" s="16" t="str">
        <f>VLOOKUP(B77,'FOLHA RESUMIDA'!C:D,2,0)</f>
        <v>MANOEL MARTINS LEITE NETO</v>
      </c>
    </row>
    <row r="78" spans="1:9">
      <c r="A78" s="78">
        <v>1</v>
      </c>
      <c r="B78" s="78">
        <v>1774</v>
      </c>
      <c r="C78" s="76" t="s">
        <v>72</v>
      </c>
      <c r="D78" s="80">
        <v>1972.71</v>
      </c>
      <c r="E78" s="92">
        <f t="shared" si="2"/>
        <v>457.98</v>
      </c>
      <c r="F78" s="89">
        <v>669.98</v>
      </c>
      <c r="G78" s="89">
        <v>844.75</v>
      </c>
      <c r="H78" s="33">
        <f t="shared" si="3"/>
        <v>1514.73</v>
      </c>
      <c r="I78" s="16" t="str">
        <f>VLOOKUP(B78,'FOLHA RESUMIDA'!C:D,2,0)</f>
        <v>FRANCISCO DE ASSIS BEZERRA</v>
      </c>
    </row>
    <row r="79" spans="1:9">
      <c r="A79" s="78">
        <v>1</v>
      </c>
      <c r="B79" s="78">
        <v>1794</v>
      </c>
      <c r="C79" s="76" t="s">
        <v>73</v>
      </c>
      <c r="D79" s="80">
        <v>9397.2800000000007</v>
      </c>
      <c r="E79" s="92">
        <f t="shared" si="2"/>
        <v>4853.0300000000007</v>
      </c>
      <c r="F79" s="89">
        <v>0</v>
      </c>
      <c r="G79" s="89">
        <v>4544.25</v>
      </c>
      <c r="H79" s="33">
        <f t="shared" si="3"/>
        <v>4544.25</v>
      </c>
      <c r="I79" s="16" t="str">
        <f>VLOOKUP(B79,'FOLHA RESUMIDA'!C:D,2,0)</f>
        <v>LUCIENE MARIA DE ANDRADE</v>
      </c>
    </row>
    <row r="80" spans="1:9">
      <c r="A80" s="78">
        <v>1</v>
      </c>
      <c r="B80" s="78">
        <v>1796</v>
      </c>
      <c r="C80" s="76" t="s">
        <v>74</v>
      </c>
      <c r="D80" s="80">
        <v>1543.95</v>
      </c>
      <c r="E80" s="92">
        <f t="shared" si="2"/>
        <v>326.26</v>
      </c>
      <c r="F80" s="89">
        <v>524.94000000000005</v>
      </c>
      <c r="G80" s="89">
        <v>692.75</v>
      </c>
      <c r="H80" s="33">
        <f t="shared" si="3"/>
        <v>1217.69</v>
      </c>
      <c r="I80" s="16" t="str">
        <f>VLOOKUP(B80,'FOLHA RESUMIDA'!C:D,2,0)</f>
        <v>NEUZA ANUNCIACAO COELHO</v>
      </c>
    </row>
    <row r="81" spans="1:9">
      <c r="A81" s="78">
        <v>1</v>
      </c>
      <c r="B81" s="78">
        <v>1809</v>
      </c>
      <c r="C81" s="76" t="s">
        <v>75</v>
      </c>
      <c r="D81" s="80">
        <v>2916.58</v>
      </c>
      <c r="E81" s="92">
        <f t="shared" si="2"/>
        <v>771.15000000000009</v>
      </c>
      <c r="F81" s="89">
        <v>894.07</v>
      </c>
      <c r="G81" s="89">
        <v>1251.3599999999999</v>
      </c>
      <c r="H81" s="33">
        <f t="shared" si="3"/>
        <v>2145.4299999999998</v>
      </c>
      <c r="I81" s="16" t="str">
        <f>VLOOKUP(B81,'FOLHA RESUMIDA'!C:D,2,0)</f>
        <v>JOSE IRANILDO DE ANDRADE SILVA</v>
      </c>
    </row>
    <row r="82" spans="1:9">
      <c r="A82" s="78">
        <v>1</v>
      </c>
      <c r="B82" s="78">
        <v>1821</v>
      </c>
      <c r="C82" s="76" t="s">
        <v>76</v>
      </c>
      <c r="D82" s="80">
        <v>3341.06</v>
      </c>
      <c r="E82" s="92">
        <f t="shared" si="2"/>
        <v>1627.48</v>
      </c>
      <c r="F82" s="89">
        <v>1135.96</v>
      </c>
      <c r="G82" s="89">
        <v>577.62</v>
      </c>
      <c r="H82" s="33">
        <f t="shared" si="3"/>
        <v>1713.58</v>
      </c>
      <c r="I82" s="16" t="str">
        <f>VLOOKUP(B82,'FOLHA RESUMIDA'!C:D,2,0)</f>
        <v>CARLOS STENIO DE DEUS</v>
      </c>
    </row>
    <row r="83" spans="1:9">
      <c r="A83" s="78">
        <v>1</v>
      </c>
      <c r="B83" s="78">
        <v>1822</v>
      </c>
      <c r="C83" s="76" t="s">
        <v>77</v>
      </c>
      <c r="D83" s="80">
        <v>1400.41</v>
      </c>
      <c r="E83" s="92">
        <f t="shared" si="2"/>
        <v>212.15000000000009</v>
      </c>
      <c r="F83" s="89">
        <v>476.14</v>
      </c>
      <c r="G83" s="89">
        <v>712.12</v>
      </c>
      <c r="H83" s="33">
        <f t="shared" si="3"/>
        <v>1188.26</v>
      </c>
      <c r="I83" s="16" t="str">
        <f>VLOOKUP(B83,'FOLHA RESUMIDA'!C:D,2,0)</f>
        <v>GILMAR BEZERRA DE OLIVEIRA</v>
      </c>
    </row>
    <row r="84" spans="1:9">
      <c r="A84" s="78">
        <v>1</v>
      </c>
      <c r="B84" s="78">
        <v>1906</v>
      </c>
      <c r="C84" s="76" t="s">
        <v>78</v>
      </c>
      <c r="D84" s="80">
        <v>2899.18</v>
      </c>
      <c r="E84" s="92">
        <f t="shared" si="2"/>
        <v>1174.4699999999998</v>
      </c>
      <c r="F84" s="89">
        <v>985.72</v>
      </c>
      <c r="G84" s="89">
        <v>738.99</v>
      </c>
      <c r="H84" s="33">
        <f t="shared" si="3"/>
        <v>1724.71</v>
      </c>
      <c r="I84" s="16" t="str">
        <f>VLOOKUP(B84,'FOLHA RESUMIDA'!C:D,2,0)</f>
        <v>IZABEL CRISTINA F DE ARRUDA</v>
      </c>
    </row>
    <row r="85" spans="1:9">
      <c r="A85" s="78">
        <v>1</v>
      </c>
      <c r="B85" s="78">
        <v>1907</v>
      </c>
      <c r="C85" s="76" t="s">
        <v>79</v>
      </c>
      <c r="D85" s="80">
        <v>5694.08</v>
      </c>
      <c r="E85" s="92">
        <f t="shared" si="2"/>
        <v>2959.09</v>
      </c>
      <c r="F85" s="89">
        <v>1935.99</v>
      </c>
      <c r="G85" s="89">
        <v>799</v>
      </c>
      <c r="H85" s="33">
        <f t="shared" si="3"/>
        <v>2734.99</v>
      </c>
      <c r="I85" s="16" t="str">
        <f>VLOOKUP(B85,'FOLHA RESUMIDA'!C:D,2,0)</f>
        <v>SUELY RICARDO DE FIGUEIREDO</v>
      </c>
    </row>
    <row r="86" spans="1:9">
      <c r="A86" s="78">
        <v>1</v>
      </c>
      <c r="B86" s="78">
        <v>1908</v>
      </c>
      <c r="C86" s="76" t="s">
        <v>80</v>
      </c>
      <c r="D86" s="80">
        <v>6196.35</v>
      </c>
      <c r="E86" s="92">
        <f t="shared" si="2"/>
        <v>3075.71</v>
      </c>
      <c r="F86" s="89">
        <v>2106.7600000000002</v>
      </c>
      <c r="G86" s="89">
        <v>1013.88</v>
      </c>
      <c r="H86" s="33">
        <f t="shared" si="3"/>
        <v>3120.6400000000003</v>
      </c>
      <c r="I86" s="16" t="str">
        <f>VLOOKUP(B86,'FOLHA RESUMIDA'!C:D,2,0)</f>
        <v>LUCIA MARIA ARAUJO LAVOR</v>
      </c>
    </row>
    <row r="87" spans="1:9">
      <c r="A87" s="78">
        <v>1</v>
      </c>
      <c r="B87" s="78">
        <v>1909</v>
      </c>
      <c r="C87" s="76" t="s">
        <v>81</v>
      </c>
      <c r="D87" s="80">
        <v>2514.9499999999998</v>
      </c>
      <c r="E87" s="92">
        <f t="shared" si="2"/>
        <v>453.52999999999975</v>
      </c>
      <c r="F87" s="89">
        <v>855.08</v>
      </c>
      <c r="G87" s="89">
        <v>1206.3399999999999</v>
      </c>
      <c r="H87" s="33">
        <f t="shared" si="3"/>
        <v>2061.42</v>
      </c>
      <c r="I87" s="16" t="str">
        <f>VLOOKUP(B87,'FOLHA RESUMIDA'!C:D,2,0)</f>
        <v>IVANILDO BATISTA DA SILVA</v>
      </c>
    </row>
    <row r="88" spans="1:9">
      <c r="A88" s="78">
        <v>14</v>
      </c>
      <c r="B88" s="78">
        <v>1916</v>
      </c>
      <c r="C88" s="76" t="s">
        <v>443</v>
      </c>
      <c r="D88" s="80">
        <v>2310.41</v>
      </c>
      <c r="E88" s="92">
        <f t="shared" si="2"/>
        <v>1064.82</v>
      </c>
      <c r="F88" s="89">
        <v>785.54</v>
      </c>
      <c r="G88" s="89">
        <v>460.05</v>
      </c>
      <c r="H88" s="33">
        <f t="shared" si="3"/>
        <v>1245.5899999999999</v>
      </c>
      <c r="I88" s="16" t="str">
        <f>VLOOKUP(B88,'FOLHA RESUMIDA'!C:D,2,0)</f>
        <v>FABIOLA ALBUQUERQUE PINHEIRO</v>
      </c>
    </row>
    <row r="89" spans="1:9">
      <c r="A89" s="78">
        <v>1</v>
      </c>
      <c r="B89" s="78">
        <v>1921</v>
      </c>
      <c r="C89" s="76" t="s">
        <v>82</v>
      </c>
      <c r="D89" s="80">
        <v>9680.6299999999992</v>
      </c>
      <c r="E89" s="92">
        <f t="shared" si="2"/>
        <v>3126.0599999999995</v>
      </c>
      <c r="F89" s="89">
        <v>3291.41</v>
      </c>
      <c r="G89" s="89">
        <v>3263.16</v>
      </c>
      <c r="H89" s="33">
        <f t="shared" si="3"/>
        <v>6554.57</v>
      </c>
      <c r="I89" s="16" t="str">
        <f>VLOOKUP(B89,'FOLHA RESUMIDA'!C:D,2,0)</f>
        <v>MARCIA APARECIDA DA SILVA</v>
      </c>
    </row>
    <row r="90" spans="1:9">
      <c r="A90" s="78">
        <v>1</v>
      </c>
      <c r="B90" s="78">
        <v>1924</v>
      </c>
      <c r="C90" s="76" t="s">
        <v>83</v>
      </c>
      <c r="D90" s="80">
        <v>9090.18</v>
      </c>
      <c r="E90" s="92">
        <f t="shared" si="2"/>
        <v>8872.82</v>
      </c>
      <c r="F90" s="89">
        <v>0</v>
      </c>
      <c r="G90" s="89">
        <v>217.36</v>
      </c>
      <c r="H90" s="33">
        <f t="shared" si="3"/>
        <v>217.36</v>
      </c>
      <c r="I90" s="16" t="str">
        <f>VLOOKUP(B90,'FOLHA RESUMIDA'!C:D,2,0)</f>
        <v>CARLOS HENRIQUE LIMA DE MELO</v>
      </c>
    </row>
    <row r="91" spans="1:9">
      <c r="A91" s="78">
        <v>1</v>
      </c>
      <c r="B91" s="78">
        <v>1927</v>
      </c>
      <c r="C91" s="76" t="s">
        <v>84</v>
      </c>
      <c r="D91" s="80">
        <v>5910.25</v>
      </c>
      <c r="E91" s="92">
        <f t="shared" si="2"/>
        <v>2352.3100000000004</v>
      </c>
      <c r="F91" s="89">
        <v>1492.97</v>
      </c>
      <c r="G91" s="89">
        <v>2064.9699999999998</v>
      </c>
      <c r="H91" s="33">
        <f t="shared" si="3"/>
        <v>3557.9399999999996</v>
      </c>
      <c r="I91" s="16" t="str">
        <f>VLOOKUP(B91,'FOLHA RESUMIDA'!C:D,2,0)</f>
        <v>RITA DE CASSIA CHAGAS</v>
      </c>
    </row>
    <row r="92" spans="1:9">
      <c r="A92" s="78">
        <v>1</v>
      </c>
      <c r="B92" s="78">
        <v>1932</v>
      </c>
      <c r="C92" s="76" t="s">
        <v>85</v>
      </c>
      <c r="D92" s="80">
        <v>5591.03</v>
      </c>
      <c r="E92" s="92">
        <f t="shared" si="2"/>
        <v>2089.1699999999996</v>
      </c>
      <c r="F92" s="89">
        <v>1900.95</v>
      </c>
      <c r="G92" s="89">
        <v>1600.91</v>
      </c>
      <c r="H92" s="33">
        <f t="shared" si="3"/>
        <v>3501.86</v>
      </c>
      <c r="I92" s="16" t="str">
        <f>VLOOKUP(B92,'FOLHA RESUMIDA'!C:D,2,0)</f>
        <v>ROSILENE MARIA ANACLETO</v>
      </c>
    </row>
    <row r="93" spans="1:9">
      <c r="A93" s="78">
        <v>1</v>
      </c>
      <c r="B93" s="78">
        <v>1937</v>
      </c>
      <c r="C93" s="76" t="s">
        <v>86</v>
      </c>
      <c r="D93" s="80">
        <v>2717.03</v>
      </c>
      <c r="E93" s="92">
        <f t="shared" si="2"/>
        <v>1073.3200000000002</v>
      </c>
      <c r="F93" s="89">
        <v>923.79</v>
      </c>
      <c r="G93" s="89">
        <v>719.92</v>
      </c>
      <c r="H93" s="33">
        <f t="shared" si="3"/>
        <v>1643.71</v>
      </c>
      <c r="I93" s="16" t="str">
        <f>VLOOKUP(B93,'FOLHA RESUMIDA'!C:D,2,0)</f>
        <v>RILDA MARIA DA SILVA</v>
      </c>
    </row>
    <row r="94" spans="1:9">
      <c r="A94" s="78">
        <v>1</v>
      </c>
      <c r="B94" s="78">
        <v>1980</v>
      </c>
      <c r="C94" s="76" t="s">
        <v>87</v>
      </c>
      <c r="D94" s="80">
        <v>10284.67</v>
      </c>
      <c r="E94" s="92">
        <f t="shared" si="2"/>
        <v>3060.6800000000003</v>
      </c>
      <c r="F94" s="89">
        <v>3496.79</v>
      </c>
      <c r="G94" s="89">
        <v>3727.2</v>
      </c>
      <c r="H94" s="33">
        <f t="shared" si="3"/>
        <v>7223.99</v>
      </c>
      <c r="I94" s="16" t="str">
        <f>VLOOKUP(B94,'FOLHA RESUMIDA'!C:D,2,0)</f>
        <v>MANOEL NETO DINIZ</v>
      </c>
    </row>
    <row r="95" spans="1:9">
      <c r="A95" s="78">
        <v>1</v>
      </c>
      <c r="B95" s="78">
        <v>1988</v>
      </c>
      <c r="C95" s="76" t="s">
        <v>88</v>
      </c>
      <c r="D95" s="80">
        <v>5640.26</v>
      </c>
      <c r="E95" s="92">
        <f t="shared" si="2"/>
        <v>5640.26</v>
      </c>
      <c r="F95" s="89">
        <v>0</v>
      </c>
      <c r="G95" s="89">
        <v>0</v>
      </c>
      <c r="H95" s="33">
        <f t="shared" si="3"/>
        <v>0</v>
      </c>
      <c r="I95" s="16" t="str">
        <f>VLOOKUP(B95,'FOLHA RESUMIDA'!C:D,2,0)</f>
        <v>FRANCISCA CARVALHO NASCIMENTO</v>
      </c>
    </row>
    <row r="96" spans="1:9">
      <c r="A96" s="78">
        <v>1</v>
      </c>
      <c r="B96" s="78">
        <v>1994</v>
      </c>
      <c r="C96" s="76" t="s">
        <v>89</v>
      </c>
      <c r="D96" s="80">
        <v>3836.38</v>
      </c>
      <c r="E96" s="92">
        <f t="shared" si="2"/>
        <v>1424.5300000000002</v>
      </c>
      <c r="F96" s="89">
        <v>1304.3699999999999</v>
      </c>
      <c r="G96" s="89">
        <v>1107.48</v>
      </c>
      <c r="H96" s="33">
        <f t="shared" si="3"/>
        <v>2411.85</v>
      </c>
      <c r="I96" s="16" t="str">
        <f>VLOOKUP(B96,'FOLHA RESUMIDA'!C:D,2,0)</f>
        <v>PAULO JOSE DA SILVA</v>
      </c>
    </row>
    <row r="97" spans="1:9">
      <c r="A97" s="78">
        <v>1</v>
      </c>
      <c r="B97" s="78">
        <v>1999</v>
      </c>
      <c r="C97" s="76" t="s">
        <v>90</v>
      </c>
      <c r="D97" s="80">
        <v>4326.8</v>
      </c>
      <c r="E97" s="92">
        <f t="shared" si="2"/>
        <v>976.98</v>
      </c>
      <c r="F97" s="89">
        <v>735.56</v>
      </c>
      <c r="G97" s="89">
        <v>2614.2600000000002</v>
      </c>
      <c r="H97" s="33">
        <f t="shared" si="3"/>
        <v>3349.82</v>
      </c>
      <c r="I97" s="16" t="str">
        <f>VLOOKUP(B97,'FOLHA RESUMIDA'!C:D,2,0)</f>
        <v>ELIAS RIBEIRO DA SILVA FILHO</v>
      </c>
    </row>
    <row r="98" spans="1:9">
      <c r="A98" s="78">
        <v>1</v>
      </c>
      <c r="B98" s="78">
        <v>2008</v>
      </c>
      <c r="C98" s="76" t="s">
        <v>91</v>
      </c>
      <c r="D98" s="80">
        <v>2911.36</v>
      </c>
      <c r="E98" s="92">
        <f t="shared" si="2"/>
        <v>312.17000000000007</v>
      </c>
      <c r="F98" s="89">
        <v>989.86</v>
      </c>
      <c r="G98" s="89">
        <v>1609.33</v>
      </c>
      <c r="H98" s="33">
        <f t="shared" si="3"/>
        <v>2599.19</v>
      </c>
      <c r="I98" s="16" t="str">
        <f>VLOOKUP(B98,'FOLHA RESUMIDA'!C:D,2,0)</f>
        <v>AMAURI GONCALO DA SILVA</v>
      </c>
    </row>
    <row r="99" spans="1:9">
      <c r="A99" s="78">
        <v>1</v>
      </c>
      <c r="B99" s="78">
        <v>2014</v>
      </c>
      <c r="C99" s="76" t="s">
        <v>92</v>
      </c>
      <c r="D99" s="80">
        <v>1970.53</v>
      </c>
      <c r="E99" s="92">
        <f t="shared" si="2"/>
        <v>488</v>
      </c>
      <c r="F99" s="89">
        <v>669.98</v>
      </c>
      <c r="G99" s="89">
        <v>812.55</v>
      </c>
      <c r="H99" s="33">
        <f t="shared" si="3"/>
        <v>1482.53</v>
      </c>
      <c r="I99" s="16" t="str">
        <f>VLOOKUP(B99,'FOLHA RESUMIDA'!C:D,2,0)</f>
        <v>SOLANGE NASCIMENTO DE LIMA</v>
      </c>
    </row>
    <row r="100" spans="1:9">
      <c r="A100" s="78">
        <v>1</v>
      </c>
      <c r="B100" s="78">
        <v>2015</v>
      </c>
      <c r="C100" s="76" t="s">
        <v>93</v>
      </c>
      <c r="D100" s="80">
        <v>20627.71</v>
      </c>
      <c r="E100" s="92">
        <f t="shared" si="2"/>
        <v>11977.05</v>
      </c>
      <c r="F100" s="89">
        <v>0</v>
      </c>
      <c r="G100" s="89">
        <v>8650.66</v>
      </c>
      <c r="H100" s="33">
        <f t="shared" si="3"/>
        <v>8650.66</v>
      </c>
      <c r="I100" s="16" t="str">
        <f>VLOOKUP(B100,'FOLHA RESUMIDA'!C:D,2,0)</f>
        <v>MARIA SANDRA PONTES MENDONCA</v>
      </c>
    </row>
    <row r="101" spans="1:9">
      <c r="A101" s="78">
        <v>1</v>
      </c>
      <c r="B101" s="78">
        <v>2019</v>
      </c>
      <c r="C101" s="76" t="s">
        <v>94</v>
      </c>
      <c r="D101" s="80">
        <v>1779.83</v>
      </c>
      <c r="E101" s="92">
        <f t="shared" si="2"/>
        <v>387.13999999999987</v>
      </c>
      <c r="F101" s="89">
        <v>605.14</v>
      </c>
      <c r="G101" s="89">
        <v>787.55</v>
      </c>
      <c r="H101" s="33">
        <f t="shared" si="3"/>
        <v>1392.69</v>
      </c>
      <c r="I101" s="16" t="str">
        <f>VLOOKUP(B101,'FOLHA RESUMIDA'!C:D,2,0)</f>
        <v>MARCOS DO NASCIMENTO</v>
      </c>
    </row>
    <row r="102" spans="1:9">
      <c r="A102" s="78">
        <v>1</v>
      </c>
      <c r="B102" s="78">
        <v>2038</v>
      </c>
      <c r="C102" s="76" t="s">
        <v>95</v>
      </c>
      <c r="D102" s="80">
        <v>8003.25</v>
      </c>
      <c r="E102" s="92">
        <f t="shared" si="2"/>
        <v>4103</v>
      </c>
      <c r="F102" s="89">
        <v>0</v>
      </c>
      <c r="G102" s="89">
        <v>3900.25</v>
      </c>
      <c r="H102" s="33">
        <f t="shared" si="3"/>
        <v>3900.25</v>
      </c>
      <c r="I102" s="16" t="str">
        <f>VLOOKUP(B102,'FOLHA RESUMIDA'!C:D,2,0)</f>
        <v>IRONILDA FERREIRA DA SILVA</v>
      </c>
    </row>
    <row r="103" spans="1:9">
      <c r="A103" s="78">
        <v>1</v>
      </c>
      <c r="B103" s="78">
        <v>2043</v>
      </c>
      <c r="C103" s="76" t="s">
        <v>96</v>
      </c>
      <c r="D103" s="80">
        <v>2785.25</v>
      </c>
      <c r="E103" s="92">
        <f t="shared" si="2"/>
        <v>638.30999999999995</v>
      </c>
      <c r="F103" s="89">
        <v>855.08</v>
      </c>
      <c r="G103" s="89">
        <v>1291.8599999999999</v>
      </c>
      <c r="H103" s="33">
        <f t="shared" si="3"/>
        <v>2146.94</v>
      </c>
      <c r="I103" s="16" t="str">
        <f>VLOOKUP(B103,'FOLHA RESUMIDA'!C:D,2,0)</f>
        <v>JOAO LUIZ BRAGA DE PONTES</v>
      </c>
    </row>
    <row r="104" spans="1:9">
      <c r="A104" s="78">
        <v>1</v>
      </c>
      <c r="B104" s="78">
        <v>2052</v>
      </c>
      <c r="C104" s="76" t="s">
        <v>97</v>
      </c>
      <c r="D104" s="80">
        <v>4027.02</v>
      </c>
      <c r="E104" s="92">
        <f t="shared" si="2"/>
        <v>3037.16</v>
      </c>
      <c r="F104" s="89">
        <v>989.86</v>
      </c>
      <c r="G104" s="89">
        <v>0</v>
      </c>
      <c r="H104" s="33">
        <f t="shared" si="3"/>
        <v>989.86</v>
      </c>
      <c r="I104" s="16" t="str">
        <f>VLOOKUP(B104,'FOLHA RESUMIDA'!C:D,2,0)</f>
        <v>JOSE FERNANDO PEREIRA DA COSTA</v>
      </c>
    </row>
    <row r="105" spans="1:9">
      <c r="A105" s="78">
        <v>1</v>
      </c>
      <c r="B105" s="78">
        <v>2063</v>
      </c>
      <c r="C105" s="76" t="s">
        <v>98</v>
      </c>
      <c r="D105" s="80">
        <v>12169.96</v>
      </c>
      <c r="E105" s="92">
        <f t="shared" si="2"/>
        <v>5124.6399999999994</v>
      </c>
      <c r="F105" s="89">
        <v>4137.79</v>
      </c>
      <c r="G105" s="89">
        <v>2907.53</v>
      </c>
      <c r="H105" s="33">
        <f t="shared" si="3"/>
        <v>7045.32</v>
      </c>
      <c r="I105" s="16" t="str">
        <f>VLOOKUP(B105,'FOLHA RESUMIDA'!C:D,2,0)</f>
        <v>JOAQUIM PEDRO CARNEIRO C NETO</v>
      </c>
    </row>
    <row r="106" spans="1:9">
      <c r="A106" s="78">
        <v>1</v>
      </c>
      <c r="B106" s="78">
        <v>2069</v>
      </c>
      <c r="C106" s="76" t="s">
        <v>99</v>
      </c>
      <c r="D106" s="80">
        <v>15520.32</v>
      </c>
      <c r="E106" s="92">
        <f t="shared" si="2"/>
        <v>5251.84</v>
      </c>
      <c r="F106" s="89">
        <v>5276.91</v>
      </c>
      <c r="G106" s="89">
        <v>4991.57</v>
      </c>
      <c r="H106" s="33">
        <f t="shared" si="3"/>
        <v>10268.48</v>
      </c>
      <c r="I106" s="16" t="str">
        <f>VLOOKUP(B106,'FOLHA RESUMIDA'!C:D,2,0)</f>
        <v>SELMA VERONICA VIEIRA RAMOS</v>
      </c>
    </row>
    <row r="107" spans="1:9">
      <c r="A107" s="78">
        <v>1</v>
      </c>
      <c r="B107" s="78">
        <v>2079</v>
      </c>
      <c r="C107" s="76" t="s">
        <v>100</v>
      </c>
      <c r="D107" s="80">
        <v>5029.8999999999996</v>
      </c>
      <c r="E107" s="92">
        <f t="shared" si="2"/>
        <v>1206.9899999999998</v>
      </c>
      <c r="F107" s="89">
        <v>855.08</v>
      </c>
      <c r="G107" s="89">
        <v>2967.83</v>
      </c>
      <c r="H107" s="33">
        <f t="shared" si="3"/>
        <v>3822.91</v>
      </c>
      <c r="I107" s="16" t="str">
        <f>VLOOKUP(B107,'FOLHA RESUMIDA'!C:D,2,0)</f>
        <v>SANDRO JOSE MARTINS</v>
      </c>
    </row>
    <row r="108" spans="1:9">
      <c r="A108" s="78">
        <v>1</v>
      </c>
      <c r="B108" s="78">
        <v>2086</v>
      </c>
      <c r="C108" s="76" t="s">
        <v>101</v>
      </c>
      <c r="D108" s="80">
        <v>4358.78</v>
      </c>
      <c r="E108" s="92">
        <f t="shared" si="2"/>
        <v>603.84000000000015</v>
      </c>
      <c r="F108" s="89">
        <v>740.99</v>
      </c>
      <c r="G108" s="89">
        <v>3013.95</v>
      </c>
      <c r="H108" s="33">
        <f t="shared" si="3"/>
        <v>3754.9399999999996</v>
      </c>
      <c r="I108" s="16" t="str">
        <f>VLOOKUP(B108,'FOLHA RESUMIDA'!C:D,2,0)</f>
        <v>ALBANITA LUCIANA DA SILVA</v>
      </c>
    </row>
    <row r="109" spans="1:9">
      <c r="A109" s="78">
        <v>1</v>
      </c>
      <c r="B109" s="78">
        <v>2092</v>
      </c>
      <c r="C109" s="76" t="s">
        <v>102</v>
      </c>
      <c r="D109" s="80">
        <v>3924.54</v>
      </c>
      <c r="E109" s="92">
        <f t="shared" si="2"/>
        <v>611.55999999999995</v>
      </c>
      <c r="F109" s="89">
        <v>667.17</v>
      </c>
      <c r="G109" s="89">
        <v>2645.81</v>
      </c>
      <c r="H109" s="33">
        <f t="shared" si="3"/>
        <v>3312.98</v>
      </c>
      <c r="I109" s="16" t="str">
        <f>VLOOKUP(B109,'FOLHA RESUMIDA'!C:D,2,0)</f>
        <v>REINALDO PEREIRA DA SILVA</v>
      </c>
    </row>
    <row r="110" spans="1:9">
      <c r="A110" s="78">
        <v>1</v>
      </c>
      <c r="B110" s="78">
        <v>2093</v>
      </c>
      <c r="C110" s="76" t="s">
        <v>103</v>
      </c>
      <c r="D110" s="80">
        <v>3829.96</v>
      </c>
      <c r="E110" s="92">
        <f t="shared" si="2"/>
        <v>1718.96</v>
      </c>
      <c r="F110" s="89">
        <v>605.14</v>
      </c>
      <c r="G110" s="89">
        <v>1505.86</v>
      </c>
      <c r="H110" s="33">
        <f t="shared" si="3"/>
        <v>2111</v>
      </c>
      <c r="I110" s="16" t="str">
        <f>VLOOKUP(B110,'FOLHA RESUMIDA'!C:D,2,0)</f>
        <v>GILBERTO RIBEIRO DA SILVA</v>
      </c>
    </row>
    <row r="111" spans="1:9">
      <c r="A111" s="78">
        <v>2</v>
      </c>
      <c r="B111" s="78">
        <v>2096</v>
      </c>
      <c r="C111" s="76" t="s">
        <v>435</v>
      </c>
      <c r="D111" s="80">
        <v>3269.44</v>
      </c>
      <c r="E111" s="92">
        <f t="shared" si="2"/>
        <v>1097.8200000000002</v>
      </c>
      <c r="F111" s="89">
        <v>1111.6099999999999</v>
      </c>
      <c r="G111" s="89">
        <v>1060.01</v>
      </c>
      <c r="H111" s="33">
        <f t="shared" si="3"/>
        <v>2171.62</v>
      </c>
      <c r="I111" s="16" t="str">
        <f>VLOOKUP(B111,'FOLHA RESUMIDA'!C:D,2,0)</f>
        <v>MARCELO MORAIS DE OLIVEIRA</v>
      </c>
    </row>
    <row r="112" spans="1:9">
      <c r="A112" s="78">
        <v>1</v>
      </c>
      <c r="B112" s="78">
        <v>2101</v>
      </c>
      <c r="C112" s="76" t="s">
        <v>104</v>
      </c>
      <c r="D112" s="80">
        <v>2514.9499999999998</v>
      </c>
      <c r="E112" s="92">
        <f t="shared" si="2"/>
        <v>1151.3299999999997</v>
      </c>
      <c r="F112" s="89">
        <v>855.08</v>
      </c>
      <c r="G112" s="89">
        <v>508.54</v>
      </c>
      <c r="H112" s="33">
        <f t="shared" si="3"/>
        <v>1363.6200000000001</v>
      </c>
      <c r="I112" s="16" t="str">
        <f>VLOOKUP(B112,'FOLHA RESUMIDA'!C:D,2,0)</f>
        <v>JOSE LUCIANO CANDIDO DA SILVA</v>
      </c>
    </row>
    <row r="113" spans="1:9">
      <c r="A113" s="78">
        <v>16</v>
      </c>
      <c r="B113" s="78">
        <v>2115</v>
      </c>
      <c r="C113" s="76" t="s">
        <v>448</v>
      </c>
      <c r="D113" s="80">
        <v>3269.44</v>
      </c>
      <c r="E113" s="92">
        <f t="shared" si="2"/>
        <v>817.34000000000015</v>
      </c>
      <c r="F113" s="89">
        <v>1111.6099999999999</v>
      </c>
      <c r="G113" s="89">
        <v>1340.49</v>
      </c>
      <c r="H113" s="33">
        <f t="shared" si="3"/>
        <v>2452.1</v>
      </c>
      <c r="I113" s="16" t="str">
        <f>VLOOKUP(B113,'FOLHA RESUMIDA'!C:D,2,0)</f>
        <v>SEVERINO JOSE RAMOS DE SOUZA</v>
      </c>
    </row>
    <row r="114" spans="1:9">
      <c r="A114" s="78">
        <v>1</v>
      </c>
      <c r="B114" s="78">
        <v>2117</v>
      </c>
      <c r="C114" s="76" t="s">
        <v>105</v>
      </c>
      <c r="D114" s="80">
        <v>1876.7</v>
      </c>
      <c r="E114" s="92">
        <f t="shared" si="2"/>
        <v>324.41000000000008</v>
      </c>
      <c r="F114" s="89">
        <v>638.08000000000004</v>
      </c>
      <c r="G114" s="89">
        <v>914.21</v>
      </c>
      <c r="H114" s="33">
        <f t="shared" si="3"/>
        <v>1552.29</v>
      </c>
      <c r="I114" s="16" t="str">
        <f>VLOOKUP(B114,'FOLHA RESUMIDA'!C:D,2,0)</f>
        <v>WILSON JOSE QUEIROZ DE LIMA</v>
      </c>
    </row>
    <row r="115" spans="1:9">
      <c r="A115" s="78">
        <v>1</v>
      </c>
      <c r="B115" s="78">
        <v>2120</v>
      </c>
      <c r="C115" s="76" t="s">
        <v>106</v>
      </c>
      <c r="D115" s="80">
        <v>1994.99</v>
      </c>
      <c r="E115" s="92">
        <f t="shared" si="2"/>
        <v>617.3599999999999</v>
      </c>
      <c r="F115" s="89">
        <v>678.3</v>
      </c>
      <c r="G115" s="89">
        <v>699.33</v>
      </c>
      <c r="H115" s="33">
        <f t="shared" si="3"/>
        <v>1377.63</v>
      </c>
      <c r="I115" s="16" t="str">
        <f>VLOOKUP(B115,'FOLHA RESUMIDA'!C:D,2,0)</f>
        <v>ANTONIO SOARES DE MELO</v>
      </c>
    </row>
    <row r="116" spans="1:9">
      <c r="A116" s="78">
        <v>1</v>
      </c>
      <c r="B116" s="78">
        <v>2121</v>
      </c>
      <c r="C116" s="76" t="s">
        <v>107</v>
      </c>
      <c r="D116" s="80">
        <v>3559.66</v>
      </c>
      <c r="E116" s="92">
        <f t="shared" si="2"/>
        <v>590.5</v>
      </c>
      <c r="F116" s="89">
        <v>605.14</v>
      </c>
      <c r="G116" s="89">
        <v>2364.02</v>
      </c>
      <c r="H116" s="33">
        <f t="shared" si="3"/>
        <v>2969.16</v>
      </c>
      <c r="I116" s="16" t="str">
        <f>VLOOKUP(B116,'FOLHA RESUMIDA'!C:D,2,0)</f>
        <v>SAMUEL MAURICIO</v>
      </c>
    </row>
    <row r="117" spans="1:9">
      <c r="A117" s="78">
        <v>1</v>
      </c>
      <c r="B117" s="78">
        <v>2122</v>
      </c>
      <c r="C117" s="76" t="s">
        <v>108</v>
      </c>
      <c r="D117" s="80">
        <v>3559.66</v>
      </c>
      <c r="E117" s="92">
        <f t="shared" si="2"/>
        <v>952.82999999999993</v>
      </c>
      <c r="F117" s="89">
        <v>605.14</v>
      </c>
      <c r="G117" s="89">
        <v>2001.69</v>
      </c>
      <c r="H117" s="33">
        <f t="shared" si="3"/>
        <v>2606.83</v>
      </c>
      <c r="I117" s="16" t="str">
        <f>VLOOKUP(B117,'FOLHA RESUMIDA'!C:D,2,0)</f>
        <v>JOSE MARIO MACHADO G  LINS</v>
      </c>
    </row>
    <row r="118" spans="1:9">
      <c r="A118" s="78">
        <v>10</v>
      </c>
      <c r="B118" s="78">
        <v>2124</v>
      </c>
      <c r="C118" s="76" t="s">
        <v>439</v>
      </c>
      <c r="D118" s="80">
        <v>3269.44</v>
      </c>
      <c r="E118" s="92">
        <f t="shared" si="2"/>
        <v>1089.5900000000001</v>
      </c>
      <c r="F118" s="89">
        <v>1111.6099999999999</v>
      </c>
      <c r="G118" s="89">
        <v>1068.24</v>
      </c>
      <c r="H118" s="33">
        <f t="shared" si="3"/>
        <v>2179.85</v>
      </c>
      <c r="I118" s="16" t="str">
        <f>VLOOKUP(B118,'FOLHA RESUMIDA'!C:D,2,0)</f>
        <v>JOSE ALVES FIGUEIREDO FILHO</v>
      </c>
    </row>
    <row r="119" spans="1:9">
      <c r="A119" s="78">
        <v>1</v>
      </c>
      <c r="B119" s="78">
        <v>2125</v>
      </c>
      <c r="C119" s="76" t="s">
        <v>109</v>
      </c>
      <c r="D119" s="80">
        <v>9284.4500000000007</v>
      </c>
      <c r="E119" s="92">
        <f t="shared" si="2"/>
        <v>4783.9100000000008</v>
      </c>
      <c r="F119" s="89">
        <v>0</v>
      </c>
      <c r="G119" s="89">
        <v>4500.54</v>
      </c>
      <c r="H119" s="33">
        <f t="shared" si="3"/>
        <v>4500.54</v>
      </c>
      <c r="I119" s="16" t="str">
        <f>VLOOKUP(B119,'FOLHA RESUMIDA'!C:D,2,0)</f>
        <v>GILMAR GALVAO SANTANA</v>
      </c>
    </row>
    <row r="120" spans="1:9">
      <c r="A120" s="78">
        <v>1</v>
      </c>
      <c r="B120" s="78">
        <v>2126</v>
      </c>
      <c r="C120" s="76" t="s">
        <v>110</v>
      </c>
      <c r="D120" s="80">
        <v>2772.72</v>
      </c>
      <c r="E120" s="92">
        <f t="shared" si="2"/>
        <v>1348.4799999999998</v>
      </c>
      <c r="F120" s="89">
        <v>554.54</v>
      </c>
      <c r="G120" s="89">
        <v>869.7</v>
      </c>
      <c r="H120" s="33">
        <f t="shared" si="3"/>
        <v>1424.24</v>
      </c>
      <c r="I120" s="16" t="str">
        <f>VLOOKUP(B120,'FOLHA RESUMIDA'!C:D,2,0)</f>
        <v>JAFFE JOSE LIMA XAVIER</v>
      </c>
    </row>
    <row r="121" spans="1:9">
      <c r="A121" s="78">
        <v>1</v>
      </c>
      <c r="B121" s="78">
        <v>2128</v>
      </c>
      <c r="C121" s="76" t="s">
        <v>111</v>
      </c>
      <c r="D121" s="80">
        <v>7883.87</v>
      </c>
      <c r="E121" s="92">
        <f t="shared" si="2"/>
        <v>4555.3799999999992</v>
      </c>
      <c r="F121" s="89">
        <v>2588.61</v>
      </c>
      <c r="G121" s="89">
        <v>739.88</v>
      </c>
      <c r="H121" s="33">
        <f t="shared" si="3"/>
        <v>3328.4900000000002</v>
      </c>
      <c r="I121" s="16" t="str">
        <f>VLOOKUP(B121,'FOLHA RESUMIDA'!C:D,2,0)</f>
        <v>JORGE DA SILVA LIMA</v>
      </c>
    </row>
    <row r="122" spans="1:9">
      <c r="A122" s="78">
        <v>1</v>
      </c>
      <c r="B122" s="78">
        <v>2129</v>
      </c>
      <c r="C122" s="76" t="s">
        <v>112</v>
      </c>
      <c r="D122" s="80">
        <v>2357.73</v>
      </c>
      <c r="E122" s="92">
        <f t="shared" si="2"/>
        <v>871.04</v>
      </c>
      <c r="F122" s="89">
        <v>548.88</v>
      </c>
      <c r="G122" s="89">
        <v>937.81</v>
      </c>
      <c r="H122" s="33">
        <f t="shared" si="3"/>
        <v>1486.69</v>
      </c>
      <c r="I122" s="16" t="str">
        <f>VLOOKUP(B122,'FOLHA RESUMIDA'!C:D,2,0)</f>
        <v>RICARDO JORGE XAVIER</v>
      </c>
    </row>
    <row r="123" spans="1:9">
      <c r="A123" s="78">
        <v>1</v>
      </c>
      <c r="B123" s="78">
        <v>2130</v>
      </c>
      <c r="C123" s="76" t="s">
        <v>113</v>
      </c>
      <c r="D123" s="80">
        <v>1614.36</v>
      </c>
      <c r="E123" s="92">
        <f t="shared" si="2"/>
        <v>392.03999999999974</v>
      </c>
      <c r="F123" s="89">
        <v>548.88</v>
      </c>
      <c r="G123" s="89">
        <v>673.44</v>
      </c>
      <c r="H123" s="33">
        <f t="shared" si="3"/>
        <v>1222.3200000000002</v>
      </c>
      <c r="I123" s="16" t="str">
        <f>VLOOKUP(B123,'FOLHA RESUMIDA'!C:D,2,0)</f>
        <v>HELVIO MOZART MONTENEGRO</v>
      </c>
    </row>
    <row r="124" spans="1:9">
      <c r="A124" s="78">
        <v>1</v>
      </c>
      <c r="B124" s="78">
        <v>2131</v>
      </c>
      <c r="C124" s="76" t="s">
        <v>114</v>
      </c>
      <c r="D124" s="80">
        <v>2764.44</v>
      </c>
      <c r="E124" s="92">
        <f t="shared" si="2"/>
        <v>1657.8200000000002</v>
      </c>
      <c r="F124" s="89">
        <v>679.04</v>
      </c>
      <c r="G124" s="89">
        <v>427.58</v>
      </c>
      <c r="H124" s="33">
        <f t="shared" si="3"/>
        <v>1106.6199999999999</v>
      </c>
      <c r="I124" s="16" t="str">
        <f>VLOOKUP(B124,'FOLHA RESUMIDA'!C:D,2,0)</f>
        <v>ALEXANDRE BARBOSA DA SILVA</v>
      </c>
    </row>
    <row r="125" spans="1:9">
      <c r="A125" s="78">
        <v>1</v>
      </c>
      <c r="B125" s="78">
        <v>2134</v>
      </c>
      <c r="C125" s="76" t="s">
        <v>115</v>
      </c>
      <c r="D125" s="80">
        <v>5545.44</v>
      </c>
      <c r="E125" s="92">
        <f t="shared" si="2"/>
        <v>1246.8399999999992</v>
      </c>
      <c r="F125" s="89">
        <v>942.72</v>
      </c>
      <c r="G125" s="89">
        <v>3355.88</v>
      </c>
      <c r="H125" s="33">
        <f t="shared" si="3"/>
        <v>4298.6000000000004</v>
      </c>
      <c r="I125" s="16" t="str">
        <f>VLOOKUP(B125,'FOLHA RESUMIDA'!C:D,2,0)</f>
        <v>ROSIVALDO SATIRO DOS SANTOS</v>
      </c>
    </row>
    <row r="126" spans="1:9">
      <c r="A126" s="78">
        <v>1</v>
      </c>
      <c r="B126" s="78">
        <v>2136</v>
      </c>
      <c r="C126" s="76" t="s">
        <v>116</v>
      </c>
      <c r="D126" s="80">
        <v>2330.1</v>
      </c>
      <c r="E126" s="92">
        <f t="shared" si="2"/>
        <v>786.27999999999975</v>
      </c>
      <c r="F126" s="89">
        <v>792.23</v>
      </c>
      <c r="G126" s="89">
        <v>751.59</v>
      </c>
      <c r="H126" s="33">
        <f t="shared" si="3"/>
        <v>1543.8200000000002</v>
      </c>
      <c r="I126" s="16" t="str">
        <f>VLOOKUP(B126,'FOLHA RESUMIDA'!C:D,2,0)</f>
        <v>GESIEL DAVID DE CASTRO</v>
      </c>
    </row>
    <row r="127" spans="1:9">
      <c r="A127" s="78">
        <v>1</v>
      </c>
      <c r="B127" s="78">
        <v>2137</v>
      </c>
      <c r="C127" s="76" t="s">
        <v>117</v>
      </c>
      <c r="D127" s="80">
        <v>16686.14</v>
      </c>
      <c r="E127" s="92">
        <f t="shared" si="2"/>
        <v>13826.73</v>
      </c>
      <c r="F127" s="89">
        <v>0</v>
      </c>
      <c r="G127" s="89">
        <v>2859.41</v>
      </c>
      <c r="H127" s="33">
        <f t="shared" si="3"/>
        <v>2859.41</v>
      </c>
      <c r="I127" s="16" t="str">
        <f>VLOOKUP(B127,'FOLHA RESUMIDA'!C:D,2,0)</f>
        <v>FRANCISCO DE ASSIS DE OLIVEIRA</v>
      </c>
    </row>
    <row r="128" spans="1:9">
      <c r="A128" s="78">
        <v>1</v>
      </c>
      <c r="B128" s="78">
        <v>2140</v>
      </c>
      <c r="C128" s="76" t="s">
        <v>118</v>
      </c>
      <c r="D128" s="80">
        <v>5816.94</v>
      </c>
      <c r="E128" s="92">
        <f t="shared" si="2"/>
        <v>1224.4099999999999</v>
      </c>
      <c r="F128" s="89">
        <v>1593.14</v>
      </c>
      <c r="G128" s="89">
        <v>2999.39</v>
      </c>
      <c r="H128" s="33">
        <f t="shared" si="3"/>
        <v>4592.53</v>
      </c>
      <c r="I128" s="16" t="str">
        <f>VLOOKUP(B128,'FOLHA RESUMIDA'!C:D,2,0)</f>
        <v>LUCIENE PEREIRA DE A NASCIMENT</v>
      </c>
    </row>
    <row r="129" spans="1:9">
      <c r="A129" s="78">
        <v>1</v>
      </c>
      <c r="B129" s="78">
        <v>2142</v>
      </c>
      <c r="C129" s="76" t="s">
        <v>119</v>
      </c>
      <c r="D129" s="80">
        <v>4552.22</v>
      </c>
      <c r="E129" s="92">
        <f t="shared" si="2"/>
        <v>802.36999999999989</v>
      </c>
      <c r="F129" s="89">
        <v>1516.8</v>
      </c>
      <c r="G129" s="89">
        <v>2233.0500000000002</v>
      </c>
      <c r="H129" s="33">
        <f t="shared" si="3"/>
        <v>3749.8500000000004</v>
      </c>
      <c r="I129" s="16" t="str">
        <f>VLOOKUP(B129,'FOLHA RESUMIDA'!C:D,2,0)</f>
        <v>LAERCIO LUIZ SANTOS A  ASSIS</v>
      </c>
    </row>
    <row r="130" spans="1:9">
      <c r="A130" s="78">
        <v>1</v>
      </c>
      <c r="B130" s="78">
        <v>2143</v>
      </c>
      <c r="C130" s="76" t="s">
        <v>120</v>
      </c>
      <c r="D130" s="80">
        <v>1621.15</v>
      </c>
      <c r="E130" s="92">
        <f t="shared" si="2"/>
        <v>307.21000000000004</v>
      </c>
      <c r="F130" s="89">
        <v>551.19000000000005</v>
      </c>
      <c r="G130" s="89">
        <v>762.75</v>
      </c>
      <c r="H130" s="33">
        <f t="shared" si="3"/>
        <v>1313.94</v>
      </c>
      <c r="I130" s="16" t="str">
        <f>VLOOKUP(B130,'FOLHA RESUMIDA'!C:D,2,0)</f>
        <v>RUBEM JOSE DOS S DE PAULA</v>
      </c>
    </row>
    <row r="131" spans="1:9">
      <c r="A131" s="78">
        <v>1</v>
      </c>
      <c r="B131" s="78">
        <v>2145</v>
      </c>
      <c r="C131" s="76" t="s">
        <v>121</v>
      </c>
      <c r="D131" s="80">
        <v>3048.17</v>
      </c>
      <c r="E131" s="92">
        <f t="shared" si="2"/>
        <v>830.31</v>
      </c>
      <c r="F131" s="89">
        <v>942.72</v>
      </c>
      <c r="G131" s="89">
        <v>1275.1400000000001</v>
      </c>
      <c r="H131" s="33">
        <f t="shared" si="3"/>
        <v>2217.86</v>
      </c>
      <c r="I131" s="16" t="str">
        <f>VLOOKUP(B131,'FOLHA RESUMIDA'!C:D,2,0)</f>
        <v>EVERALDO DA SILVA CABRAL</v>
      </c>
    </row>
    <row r="132" spans="1:9">
      <c r="A132" s="78">
        <v>1</v>
      </c>
      <c r="B132" s="78">
        <v>2146</v>
      </c>
      <c r="C132" s="76" t="s">
        <v>122</v>
      </c>
      <c r="D132" s="80">
        <v>2395.17</v>
      </c>
      <c r="E132" s="92">
        <f t="shared" si="2"/>
        <v>738.07999999999993</v>
      </c>
      <c r="F132" s="89">
        <v>814.36</v>
      </c>
      <c r="G132" s="89">
        <v>842.73</v>
      </c>
      <c r="H132" s="33">
        <f t="shared" si="3"/>
        <v>1657.0900000000001</v>
      </c>
      <c r="I132" s="16" t="str">
        <f>VLOOKUP(B132,'FOLHA RESUMIDA'!C:D,2,0)</f>
        <v>ROGERIO BARROS DOS SANTOS</v>
      </c>
    </row>
    <row r="133" spans="1:9">
      <c r="A133" s="78">
        <v>1</v>
      </c>
      <c r="B133" s="78">
        <v>2149</v>
      </c>
      <c r="C133" s="76" t="s">
        <v>123</v>
      </c>
      <c r="D133" s="80">
        <v>5036.43</v>
      </c>
      <c r="E133" s="92">
        <f t="shared" si="2"/>
        <v>884.38000000000011</v>
      </c>
      <c r="F133" s="89">
        <v>814.36</v>
      </c>
      <c r="G133" s="89">
        <v>3337.69</v>
      </c>
      <c r="H133" s="33">
        <f t="shared" si="3"/>
        <v>4152.05</v>
      </c>
      <c r="I133" s="16" t="str">
        <f>VLOOKUP(B133,'FOLHA RESUMIDA'!C:D,2,0)</f>
        <v>CARLOS AUGUSTO O  DA SILVA</v>
      </c>
    </row>
    <row r="134" spans="1:9">
      <c r="A134" s="78">
        <v>14</v>
      </c>
      <c r="B134" s="78">
        <v>2151</v>
      </c>
      <c r="C134" s="76" t="s">
        <v>124</v>
      </c>
      <c r="D134" s="80">
        <v>2498.52</v>
      </c>
      <c r="E134" s="92">
        <f t="shared" ref="E134:E197" si="4">D134-H134</f>
        <v>418.98</v>
      </c>
      <c r="F134" s="89">
        <v>849.49</v>
      </c>
      <c r="G134" s="89">
        <v>1230.05</v>
      </c>
      <c r="H134" s="33">
        <f t="shared" ref="H134:H197" si="5">G134+F134</f>
        <v>2079.54</v>
      </c>
      <c r="I134" s="16" t="str">
        <f>VLOOKUP(B134,'FOLHA RESUMIDA'!C:D,2,0)</f>
        <v>JUREMA MARIA BONGALHARDO</v>
      </c>
    </row>
    <row r="135" spans="1:9">
      <c r="A135" s="78">
        <v>1</v>
      </c>
      <c r="B135" s="78">
        <v>2153</v>
      </c>
      <c r="C135" s="76" t="s">
        <v>125</v>
      </c>
      <c r="D135" s="80">
        <v>2911.36</v>
      </c>
      <c r="E135" s="92">
        <f t="shared" si="4"/>
        <v>1248.69</v>
      </c>
      <c r="F135" s="89">
        <v>989.86</v>
      </c>
      <c r="G135" s="89">
        <v>672.81</v>
      </c>
      <c r="H135" s="33">
        <f t="shared" si="5"/>
        <v>1662.67</v>
      </c>
      <c r="I135" s="16" t="str">
        <f>VLOOKUP(B135,'FOLHA RESUMIDA'!C:D,2,0)</f>
        <v>SERGIO PEREIRA DA COSTA</v>
      </c>
    </row>
    <row r="136" spans="1:9">
      <c r="A136" s="78">
        <v>1</v>
      </c>
      <c r="B136" s="78">
        <v>2156</v>
      </c>
      <c r="C136" s="76" t="s">
        <v>126</v>
      </c>
      <c r="D136" s="80">
        <v>2761.12</v>
      </c>
      <c r="E136" s="92">
        <f t="shared" si="4"/>
        <v>1422.28</v>
      </c>
      <c r="F136" s="89">
        <v>938.78</v>
      </c>
      <c r="G136" s="89">
        <v>400.06</v>
      </c>
      <c r="H136" s="33">
        <f t="shared" si="5"/>
        <v>1338.84</v>
      </c>
      <c r="I136" s="16" t="str">
        <f>VLOOKUP(B136,'FOLHA RESUMIDA'!C:D,2,0)</f>
        <v>EDLEUSA LUCIA BATISTA DA SILVA</v>
      </c>
    </row>
    <row r="137" spans="1:9">
      <c r="A137" s="78">
        <v>1</v>
      </c>
      <c r="B137" s="78">
        <v>2159</v>
      </c>
      <c r="C137" s="76" t="s">
        <v>127</v>
      </c>
      <c r="D137" s="80">
        <v>5166.95</v>
      </c>
      <c r="E137" s="92">
        <f t="shared" si="4"/>
        <v>1139.0599999999995</v>
      </c>
      <c r="F137" s="89">
        <v>1756.76</v>
      </c>
      <c r="G137" s="89">
        <v>2271.13</v>
      </c>
      <c r="H137" s="33">
        <f t="shared" si="5"/>
        <v>4027.8900000000003</v>
      </c>
      <c r="I137" s="16" t="str">
        <f>VLOOKUP(B137,'FOLHA RESUMIDA'!C:D,2,0)</f>
        <v>FREDERICO JOSE C  DA NOBREGA</v>
      </c>
    </row>
    <row r="138" spans="1:9">
      <c r="A138" s="78">
        <v>1</v>
      </c>
      <c r="B138" s="78">
        <v>2161</v>
      </c>
      <c r="C138" s="76" t="s">
        <v>128</v>
      </c>
      <c r="D138" s="80">
        <v>8042.57</v>
      </c>
      <c r="E138" s="92">
        <f t="shared" si="4"/>
        <v>2386.5999999999995</v>
      </c>
      <c r="F138" s="89">
        <v>1304.3699999999999</v>
      </c>
      <c r="G138" s="89">
        <v>4351.6000000000004</v>
      </c>
      <c r="H138" s="33">
        <f t="shared" si="5"/>
        <v>5655.97</v>
      </c>
      <c r="I138" s="16" t="str">
        <f>VLOOKUP(B138,'FOLHA RESUMIDA'!C:D,2,0)</f>
        <v>WLADIMIR MACHADO DO E  SANTO</v>
      </c>
    </row>
    <row r="139" spans="1:9">
      <c r="A139" s="78">
        <v>1</v>
      </c>
      <c r="B139" s="78">
        <v>2181</v>
      </c>
      <c r="C139" s="76" t="s">
        <v>129</v>
      </c>
      <c r="D139" s="80">
        <v>9432.44</v>
      </c>
      <c r="E139" s="92">
        <f t="shared" si="4"/>
        <v>3939.63</v>
      </c>
      <c r="F139" s="89">
        <v>3207.03</v>
      </c>
      <c r="G139" s="89">
        <v>2285.7800000000002</v>
      </c>
      <c r="H139" s="33">
        <f t="shared" si="5"/>
        <v>5492.81</v>
      </c>
      <c r="I139" s="16" t="str">
        <f>VLOOKUP(B139,'FOLHA RESUMIDA'!C:D,2,0)</f>
        <v>ELCY SILVA DE ARAUJO</v>
      </c>
    </row>
    <row r="140" spans="1:9">
      <c r="A140" s="78">
        <v>1</v>
      </c>
      <c r="B140" s="78">
        <v>2274</v>
      </c>
      <c r="C140" s="76" t="s">
        <v>130</v>
      </c>
      <c r="D140" s="80">
        <v>9570.82</v>
      </c>
      <c r="E140" s="92">
        <f t="shared" si="4"/>
        <v>2311.8899999999994</v>
      </c>
      <c r="F140" s="89">
        <v>3254.08</v>
      </c>
      <c r="G140" s="89">
        <v>4004.85</v>
      </c>
      <c r="H140" s="33">
        <f t="shared" si="5"/>
        <v>7258.93</v>
      </c>
      <c r="I140" s="16" t="str">
        <f>VLOOKUP(B140,'FOLHA RESUMIDA'!C:D,2,0)</f>
        <v>DJALMA LIMA DE OLIVEIRA DANTAS</v>
      </c>
    </row>
    <row r="141" spans="1:9">
      <c r="A141" s="78">
        <v>1</v>
      </c>
      <c r="B141" s="78">
        <v>2280</v>
      </c>
      <c r="C141" s="76" t="s">
        <v>132</v>
      </c>
      <c r="D141" s="80">
        <v>5023.5600000000004</v>
      </c>
      <c r="E141" s="92">
        <f t="shared" si="4"/>
        <v>3822.2200000000003</v>
      </c>
      <c r="F141" s="89">
        <v>0</v>
      </c>
      <c r="G141" s="89">
        <v>1201.3399999999999</v>
      </c>
      <c r="H141" s="33">
        <f t="shared" si="5"/>
        <v>1201.3399999999999</v>
      </c>
      <c r="I141" s="16" t="str">
        <f>VLOOKUP(B141,'FOLHA RESUMIDA'!C:D,2,0)</f>
        <v>JACQUELINE CESAR DE GUSMAO</v>
      </c>
    </row>
    <row r="142" spans="1:9">
      <c r="A142" s="78">
        <v>1</v>
      </c>
      <c r="B142" s="78">
        <v>2291</v>
      </c>
      <c r="C142" s="76" t="s">
        <v>133</v>
      </c>
      <c r="D142" s="80">
        <v>6076.69</v>
      </c>
      <c r="E142" s="92">
        <f t="shared" si="4"/>
        <v>4325.83</v>
      </c>
      <c r="F142" s="89">
        <v>0</v>
      </c>
      <c r="G142" s="89">
        <v>1750.86</v>
      </c>
      <c r="H142" s="33">
        <f t="shared" si="5"/>
        <v>1750.86</v>
      </c>
      <c r="I142" s="16" t="str">
        <f>VLOOKUP(B142,'FOLHA RESUMIDA'!C:D,2,0)</f>
        <v>PAULO PEDROSA VICTOR NETO</v>
      </c>
    </row>
    <row r="143" spans="1:9">
      <c r="A143" s="78">
        <v>1</v>
      </c>
      <c r="B143" s="78">
        <v>2295</v>
      </c>
      <c r="C143" s="76" t="s">
        <v>134</v>
      </c>
      <c r="D143" s="80">
        <v>3797.94</v>
      </c>
      <c r="E143" s="92">
        <f t="shared" si="4"/>
        <v>541.5300000000002</v>
      </c>
      <c r="F143" s="89">
        <v>1291.3</v>
      </c>
      <c r="G143" s="89">
        <v>1965.11</v>
      </c>
      <c r="H143" s="33">
        <f t="shared" si="5"/>
        <v>3256.41</v>
      </c>
      <c r="I143" s="16" t="str">
        <f>VLOOKUP(B143,'FOLHA RESUMIDA'!C:D,2,0)</f>
        <v>VINCENZO PAPARIELLO</v>
      </c>
    </row>
    <row r="144" spans="1:9">
      <c r="A144" s="78">
        <v>1</v>
      </c>
      <c r="B144" s="78">
        <v>2308</v>
      </c>
      <c r="C144" s="76" t="s">
        <v>135</v>
      </c>
      <c r="D144" s="80">
        <v>1265.98</v>
      </c>
      <c r="E144" s="92">
        <f t="shared" si="4"/>
        <v>361.92000000000007</v>
      </c>
      <c r="F144" s="89">
        <v>430.43</v>
      </c>
      <c r="G144" s="89">
        <v>473.63</v>
      </c>
      <c r="H144" s="33">
        <f t="shared" si="5"/>
        <v>904.06</v>
      </c>
      <c r="I144" s="16" t="str">
        <f>VLOOKUP(B144,'FOLHA RESUMIDA'!C:D,2,0)</f>
        <v>ADEILDO CARLOS DIAS BEZERRA</v>
      </c>
    </row>
    <row r="145" spans="1:9">
      <c r="A145" s="78">
        <v>1</v>
      </c>
      <c r="B145" s="78">
        <v>2330</v>
      </c>
      <c r="C145" s="76" t="s">
        <v>136</v>
      </c>
      <c r="D145" s="80">
        <v>4748.01</v>
      </c>
      <c r="E145" s="92">
        <f t="shared" si="4"/>
        <v>836.82999999999993</v>
      </c>
      <c r="F145" s="89">
        <v>1795.82</v>
      </c>
      <c r="G145" s="89">
        <v>2115.36</v>
      </c>
      <c r="H145" s="33">
        <f t="shared" si="5"/>
        <v>3911.1800000000003</v>
      </c>
      <c r="I145" s="16" t="str">
        <f>VLOOKUP(B145,'FOLHA RESUMIDA'!C:D,2,0)</f>
        <v>ERICK RENAN PEREIRA DE ACIOLI</v>
      </c>
    </row>
    <row r="146" spans="1:9">
      <c r="A146" s="78">
        <v>1</v>
      </c>
      <c r="B146" s="78">
        <v>2337</v>
      </c>
      <c r="C146" s="76" t="s">
        <v>137</v>
      </c>
      <c r="D146" s="80">
        <v>4656.5600000000004</v>
      </c>
      <c r="E146" s="92">
        <f t="shared" si="4"/>
        <v>1465.5500000000002</v>
      </c>
      <c r="F146" s="89">
        <v>1583.23</v>
      </c>
      <c r="G146" s="89">
        <v>1607.78</v>
      </c>
      <c r="H146" s="33">
        <f t="shared" si="5"/>
        <v>3191.01</v>
      </c>
      <c r="I146" s="16" t="str">
        <f>VLOOKUP(B146,'FOLHA RESUMIDA'!C:D,2,0)</f>
        <v>FLAVIA PATRICIA M  MEDEIROS</v>
      </c>
    </row>
    <row r="147" spans="1:9">
      <c r="A147" s="78">
        <v>1</v>
      </c>
      <c r="B147" s="78">
        <v>2339</v>
      </c>
      <c r="C147" s="76" t="s">
        <v>138</v>
      </c>
      <c r="D147" s="80">
        <v>7707.97</v>
      </c>
      <c r="E147" s="92">
        <f t="shared" si="4"/>
        <v>2008.6600000000008</v>
      </c>
      <c r="F147" s="89">
        <v>2620.71</v>
      </c>
      <c r="G147" s="89">
        <v>3078.6</v>
      </c>
      <c r="H147" s="33">
        <f t="shared" si="5"/>
        <v>5699.3099999999995</v>
      </c>
      <c r="I147" s="16" t="str">
        <f>VLOOKUP(B147,'FOLHA RESUMIDA'!C:D,2,0)</f>
        <v>DEBORAH BEZERRA MONTEIRO</v>
      </c>
    </row>
    <row r="148" spans="1:9">
      <c r="A148" s="78">
        <v>1</v>
      </c>
      <c r="B148" s="78">
        <v>2342</v>
      </c>
      <c r="C148" s="76" t="s">
        <v>139</v>
      </c>
      <c r="D148" s="80">
        <v>10450.48</v>
      </c>
      <c r="E148" s="92">
        <f t="shared" si="4"/>
        <v>3210.2299999999996</v>
      </c>
      <c r="F148" s="89">
        <v>2261.16</v>
      </c>
      <c r="G148" s="89">
        <v>4979.09</v>
      </c>
      <c r="H148" s="33">
        <f t="shared" si="5"/>
        <v>7240.25</v>
      </c>
      <c r="I148" s="16" t="str">
        <f>VLOOKUP(B148,'FOLHA RESUMIDA'!C:D,2,0)</f>
        <v>MARCOS ANDRE CUNHA DE OLIVEIRA</v>
      </c>
    </row>
    <row r="149" spans="1:9">
      <c r="A149" s="78">
        <v>1</v>
      </c>
      <c r="B149" s="78">
        <v>2343</v>
      </c>
      <c r="C149" s="76" t="s">
        <v>140</v>
      </c>
      <c r="D149" s="80">
        <v>7707.97</v>
      </c>
      <c r="E149" s="92">
        <f t="shared" si="4"/>
        <v>1807.0299999999997</v>
      </c>
      <c r="F149" s="89">
        <v>2620.71</v>
      </c>
      <c r="G149" s="89">
        <v>3280.23</v>
      </c>
      <c r="H149" s="33">
        <f t="shared" si="5"/>
        <v>5900.9400000000005</v>
      </c>
      <c r="I149" s="16" t="str">
        <f>VLOOKUP(B149,'FOLHA RESUMIDA'!C:D,2,0)</f>
        <v>SEVERINO GRANGEIRO JUNIOR</v>
      </c>
    </row>
    <row r="150" spans="1:9">
      <c r="A150" s="78">
        <v>1</v>
      </c>
      <c r="B150" s="78">
        <v>2344</v>
      </c>
      <c r="C150" s="76" t="s">
        <v>141</v>
      </c>
      <c r="D150" s="80">
        <v>17534.82</v>
      </c>
      <c r="E150" s="92">
        <f t="shared" si="4"/>
        <v>14658.26</v>
      </c>
      <c r="F150" s="89">
        <v>0</v>
      </c>
      <c r="G150" s="89">
        <v>2876.56</v>
      </c>
      <c r="H150" s="33">
        <f t="shared" si="5"/>
        <v>2876.56</v>
      </c>
      <c r="I150" s="16" t="str">
        <f>VLOOKUP(B150,'FOLHA RESUMIDA'!C:D,2,0)</f>
        <v>AMANDA TATIANE C  DE OLIVEIRA</v>
      </c>
    </row>
    <row r="151" spans="1:9">
      <c r="A151" s="78">
        <v>1</v>
      </c>
      <c r="B151" s="78">
        <v>2351</v>
      </c>
      <c r="C151" s="76" t="s">
        <v>142</v>
      </c>
      <c r="D151" s="80">
        <v>1333.73</v>
      </c>
      <c r="E151" s="92">
        <f t="shared" si="4"/>
        <v>755.38</v>
      </c>
      <c r="F151" s="89">
        <v>453.47</v>
      </c>
      <c r="G151" s="89">
        <v>124.88</v>
      </c>
      <c r="H151" s="33">
        <f t="shared" si="5"/>
        <v>578.35</v>
      </c>
      <c r="I151" s="16" t="str">
        <f>VLOOKUP(B151,'FOLHA RESUMIDA'!C:D,2,0)</f>
        <v>CLAUDIA SALVINA DE SANTANA</v>
      </c>
    </row>
    <row r="152" spans="1:9">
      <c r="A152" s="78">
        <v>1</v>
      </c>
      <c r="B152" s="78">
        <v>2363</v>
      </c>
      <c r="C152" s="76" t="s">
        <v>143</v>
      </c>
      <c r="D152" s="80">
        <v>2940.91</v>
      </c>
      <c r="E152" s="92">
        <f t="shared" si="4"/>
        <v>453.78999999999996</v>
      </c>
      <c r="F152" s="89">
        <v>499.95</v>
      </c>
      <c r="G152" s="89">
        <v>1987.17</v>
      </c>
      <c r="H152" s="33">
        <f t="shared" si="5"/>
        <v>2487.12</v>
      </c>
      <c r="I152" s="16" t="str">
        <f>VLOOKUP(B152,'FOLHA RESUMIDA'!C:D,2,0)</f>
        <v>MIRIAM ALVES BASTOS DA SILVA</v>
      </c>
    </row>
    <row r="153" spans="1:9">
      <c r="A153" s="78">
        <v>1</v>
      </c>
      <c r="B153" s="78">
        <v>2367</v>
      </c>
      <c r="C153" s="76" t="s">
        <v>144</v>
      </c>
      <c r="D153" s="80">
        <v>1537.47</v>
      </c>
      <c r="E153" s="92">
        <f t="shared" si="4"/>
        <v>760.21</v>
      </c>
      <c r="F153" s="89">
        <v>522.74</v>
      </c>
      <c r="G153" s="89">
        <v>254.52</v>
      </c>
      <c r="H153" s="33">
        <f t="shared" si="5"/>
        <v>777.26</v>
      </c>
      <c r="I153" s="16" t="str">
        <f>VLOOKUP(B153,'FOLHA RESUMIDA'!C:D,2,0)</f>
        <v>PRISCILLA RODRIGUES P DA SILVA</v>
      </c>
    </row>
    <row r="154" spans="1:9">
      <c r="A154" s="78">
        <v>1</v>
      </c>
      <c r="B154" s="78">
        <v>2371</v>
      </c>
      <c r="C154" s="76" t="s">
        <v>145</v>
      </c>
      <c r="D154" s="80">
        <v>1962.27</v>
      </c>
      <c r="E154" s="92">
        <f t="shared" si="4"/>
        <v>989.5</v>
      </c>
      <c r="F154" s="89">
        <v>667.17</v>
      </c>
      <c r="G154" s="89">
        <v>305.60000000000002</v>
      </c>
      <c r="H154" s="33">
        <f t="shared" si="5"/>
        <v>972.77</v>
      </c>
      <c r="I154" s="16" t="str">
        <f>VLOOKUP(B154,'FOLHA RESUMIDA'!C:D,2,0)</f>
        <v>SUZELLE TRAJANO BENTO</v>
      </c>
    </row>
    <row r="155" spans="1:9">
      <c r="A155" s="78">
        <v>1</v>
      </c>
      <c r="B155" s="78">
        <v>2382</v>
      </c>
      <c r="C155" s="76" t="s">
        <v>146</v>
      </c>
      <c r="D155" s="80">
        <v>10396.030000000001</v>
      </c>
      <c r="E155" s="92">
        <f t="shared" si="4"/>
        <v>2540.8199999999997</v>
      </c>
      <c r="F155" s="89">
        <v>3534.65</v>
      </c>
      <c r="G155" s="89">
        <v>4320.5600000000004</v>
      </c>
      <c r="H155" s="33">
        <f t="shared" si="5"/>
        <v>7855.2100000000009</v>
      </c>
      <c r="I155" s="16" t="str">
        <f>VLOOKUP(B155,'FOLHA RESUMIDA'!C:D,2,0)</f>
        <v>AILA KARLA MOTA SANTANA</v>
      </c>
    </row>
    <row r="156" spans="1:9">
      <c r="A156" s="78">
        <v>1</v>
      </c>
      <c r="B156" s="78">
        <v>2384</v>
      </c>
      <c r="C156" s="76" t="s">
        <v>147</v>
      </c>
      <c r="D156" s="80">
        <v>3448.92</v>
      </c>
      <c r="E156" s="92">
        <f t="shared" si="4"/>
        <v>671.52000000000044</v>
      </c>
      <c r="F156" s="89">
        <v>522.74</v>
      </c>
      <c r="G156" s="89">
        <v>2254.66</v>
      </c>
      <c r="H156" s="33">
        <f t="shared" si="5"/>
        <v>2777.3999999999996</v>
      </c>
      <c r="I156" s="16" t="str">
        <f>VLOOKUP(B156,'FOLHA RESUMIDA'!C:D,2,0)</f>
        <v>KATIA MIRANDA DE ARAUJO LOPES</v>
      </c>
    </row>
    <row r="157" spans="1:9">
      <c r="A157" s="78">
        <v>1</v>
      </c>
      <c r="B157" s="78">
        <v>2392</v>
      </c>
      <c r="C157" s="76" t="s">
        <v>148</v>
      </c>
      <c r="D157" s="80">
        <v>3801.69</v>
      </c>
      <c r="E157" s="92">
        <f t="shared" si="4"/>
        <v>1418.73</v>
      </c>
      <c r="F157" s="89">
        <v>1200.67</v>
      </c>
      <c r="G157" s="89">
        <v>1182.29</v>
      </c>
      <c r="H157" s="33">
        <f t="shared" si="5"/>
        <v>2382.96</v>
      </c>
      <c r="I157" s="16" t="str">
        <f>VLOOKUP(B157,'FOLHA RESUMIDA'!C:D,2,0)</f>
        <v>KLEYTON DA SILVA A PEREIRA</v>
      </c>
    </row>
    <row r="158" spans="1:9">
      <c r="A158" s="78">
        <v>1</v>
      </c>
      <c r="B158" s="78">
        <v>2403</v>
      </c>
      <c r="C158" s="76" t="s">
        <v>149</v>
      </c>
      <c r="D158" s="80">
        <v>1199.93</v>
      </c>
      <c r="E158" s="92">
        <f t="shared" si="4"/>
        <v>1199.93</v>
      </c>
      <c r="F158" s="89">
        <v>0</v>
      </c>
      <c r="G158" s="89">
        <v>0</v>
      </c>
      <c r="H158" s="33">
        <f t="shared" si="5"/>
        <v>0</v>
      </c>
      <c r="I158" s="16" t="str">
        <f>VLOOKUP(B158,'FOLHA RESUMIDA'!C:D,2,0)</f>
        <v>ANDRE HENRIQUE DE S  MAFRA</v>
      </c>
    </row>
    <row r="159" spans="1:9">
      <c r="A159" s="78">
        <v>1</v>
      </c>
      <c r="B159" s="78">
        <v>2406</v>
      </c>
      <c r="C159" s="76" t="s">
        <v>150</v>
      </c>
      <c r="D159" s="80">
        <v>1209.72</v>
      </c>
      <c r="E159" s="92">
        <f t="shared" si="4"/>
        <v>538.29</v>
      </c>
      <c r="F159" s="89">
        <v>411.3</v>
      </c>
      <c r="G159" s="89">
        <v>260.13</v>
      </c>
      <c r="H159" s="33">
        <f t="shared" si="5"/>
        <v>671.43000000000006</v>
      </c>
      <c r="I159" s="16" t="str">
        <f>VLOOKUP(B159,'FOLHA RESUMIDA'!C:D,2,0)</f>
        <v>DEYSE MARIA DOS SANTOS SILVA</v>
      </c>
    </row>
    <row r="160" spans="1:9">
      <c r="A160" s="78">
        <v>1</v>
      </c>
      <c r="B160" s="78">
        <v>2414</v>
      </c>
      <c r="C160" s="76" t="s">
        <v>151</v>
      </c>
      <c r="D160" s="80">
        <v>1100</v>
      </c>
      <c r="E160" s="92">
        <f t="shared" si="4"/>
        <v>348.18000000000006</v>
      </c>
      <c r="F160" s="89">
        <v>373.07</v>
      </c>
      <c r="G160" s="89">
        <v>378.75</v>
      </c>
      <c r="H160" s="33">
        <f t="shared" si="5"/>
        <v>751.81999999999994</v>
      </c>
      <c r="I160" s="16" t="str">
        <f>VLOOKUP(B160,'FOLHA RESUMIDA'!C:D,2,0)</f>
        <v>SILAS PINTO BEZERRA</v>
      </c>
    </row>
    <row r="161" spans="1:9">
      <c r="A161" s="78">
        <v>1</v>
      </c>
      <c r="B161" s="78">
        <v>2415</v>
      </c>
      <c r="C161" s="76" t="s">
        <v>152</v>
      </c>
      <c r="D161" s="80">
        <v>10396.030000000001</v>
      </c>
      <c r="E161" s="92">
        <f t="shared" si="4"/>
        <v>2540.8199999999997</v>
      </c>
      <c r="F161" s="89">
        <v>3534.65</v>
      </c>
      <c r="G161" s="89">
        <v>4320.5600000000004</v>
      </c>
      <c r="H161" s="33">
        <f t="shared" si="5"/>
        <v>7855.2100000000009</v>
      </c>
      <c r="I161" s="16" t="str">
        <f>VLOOKUP(B161,'FOLHA RESUMIDA'!C:D,2,0)</f>
        <v>SILVIA RENATA QUEIROZ DE FARIA</v>
      </c>
    </row>
    <row r="162" spans="1:9">
      <c r="A162" s="78">
        <v>1</v>
      </c>
      <c r="B162" s="78">
        <v>2417</v>
      </c>
      <c r="C162" s="76" t="s">
        <v>153</v>
      </c>
      <c r="D162" s="80">
        <v>1878.09</v>
      </c>
      <c r="E162" s="92">
        <f t="shared" si="4"/>
        <v>1878.09</v>
      </c>
      <c r="F162" s="89">
        <v>0</v>
      </c>
      <c r="G162" s="89">
        <v>0</v>
      </c>
      <c r="H162" s="33">
        <f t="shared" si="5"/>
        <v>0</v>
      </c>
      <c r="I162" s="16" t="str">
        <f>VLOOKUP(B162,'FOLHA RESUMIDA'!C:D,2,0)</f>
        <v>ZILDA FRUTUOSO DA SILVA</v>
      </c>
    </row>
    <row r="163" spans="1:9">
      <c r="A163" s="78">
        <v>1</v>
      </c>
      <c r="B163" s="78">
        <v>2420</v>
      </c>
      <c r="C163" s="76" t="s">
        <v>154</v>
      </c>
      <c r="D163" s="80">
        <v>10666.33</v>
      </c>
      <c r="E163" s="92">
        <f t="shared" si="4"/>
        <v>2510.8799999999992</v>
      </c>
      <c r="F163" s="89">
        <v>3534.65</v>
      </c>
      <c r="G163" s="89">
        <v>4620.8</v>
      </c>
      <c r="H163" s="33">
        <f t="shared" si="5"/>
        <v>8155.4500000000007</v>
      </c>
      <c r="I163" s="16" t="str">
        <f>VLOOKUP(B163,'FOLHA RESUMIDA'!C:D,2,0)</f>
        <v>TEREZA RAQUEL F ALMEIDA</v>
      </c>
    </row>
    <row r="164" spans="1:9">
      <c r="A164" s="78">
        <v>1</v>
      </c>
      <c r="B164" s="78">
        <v>2421</v>
      </c>
      <c r="C164" s="76" t="s">
        <v>155</v>
      </c>
      <c r="D164" s="80">
        <v>7045.1</v>
      </c>
      <c r="E164" s="92">
        <f t="shared" si="4"/>
        <v>7045.1</v>
      </c>
      <c r="F164" s="89">
        <v>0</v>
      </c>
      <c r="G164" s="89">
        <v>0</v>
      </c>
      <c r="H164" s="33">
        <f t="shared" si="5"/>
        <v>0</v>
      </c>
      <c r="I164" s="16" t="str">
        <f>VLOOKUP(B164,'FOLHA RESUMIDA'!C:D,2,0)</f>
        <v>ANA CLAUDIA NUNES DE MOURA</v>
      </c>
    </row>
    <row r="165" spans="1:9">
      <c r="A165" s="78">
        <v>1</v>
      </c>
      <c r="B165" s="78">
        <v>2437</v>
      </c>
      <c r="C165" s="76" t="s">
        <v>156</v>
      </c>
      <c r="D165" s="80">
        <v>1537.47</v>
      </c>
      <c r="E165" s="92">
        <f t="shared" si="4"/>
        <v>360.54999999999995</v>
      </c>
      <c r="F165" s="89">
        <v>522.74</v>
      </c>
      <c r="G165" s="89">
        <v>654.17999999999995</v>
      </c>
      <c r="H165" s="33">
        <f t="shared" si="5"/>
        <v>1176.92</v>
      </c>
      <c r="I165" s="16" t="str">
        <f>VLOOKUP(B165,'FOLHA RESUMIDA'!C:D,2,0)</f>
        <v>CLAUDILENE DE LIMA</v>
      </c>
    </row>
    <row r="166" spans="1:9">
      <c r="A166" s="78">
        <v>1</v>
      </c>
      <c r="B166" s="78">
        <v>2440</v>
      </c>
      <c r="C166" s="76" t="s">
        <v>157</v>
      </c>
      <c r="D166" s="80">
        <v>2443.92</v>
      </c>
      <c r="E166" s="92">
        <f t="shared" si="4"/>
        <v>527.05000000000018</v>
      </c>
      <c r="F166" s="89">
        <v>830.1</v>
      </c>
      <c r="G166" s="89">
        <v>1086.77</v>
      </c>
      <c r="H166" s="33">
        <f t="shared" si="5"/>
        <v>1916.87</v>
      </c>
      <c r="I166" s="16" t="str">
        <f>VLOOKUP(B166,'FOLHA RESUMIDA'!C:D,2,0)</f>
        <v>ELIANE MOREIRA DE SOUZA</v>
      </c>
    </row>
    <row r="167" spans="1:9">
      <c r="A167" s="78">
        <v>1</v>
      </c>
      <c r="B167" s="78">
        <v>2441</v>
      </c>
      <c r="C167" s="76" t="s">
        <v>158</v>
      </c>
      <c r="D167" s="80">
        <v>1470.45</v>
      </c>
      <c r="E167" s="92">
        <f t="shared" si="4"/>
        <v>495.22</v>
      </c>
      <c r="F167" s="89">
        <v>499.95</v>
      </c>
      <c r="G167" s="89">
        <v>475.28</v>
      </c>
      <c r="H167" s="33">
        <f t="shared" si="5"/>
        <v>975.23</v>
      </c>
      <c r="I167" s="16" t="str">
        <f>VLOOKUP(B167,'FOLHA RESUMIDA'!C:D,2,0)</f>
        <v>ERIC JOSE SILVA VELOZO</v>
      </c>
    </row>
    <row r="168" spans="1:9">
      <c r="A168" s="78">
        <v>1</v>
      </c>
      <c r="B168" s="78">
        <v>2443</v>
      </c>
      <c r="C168" s="76" t="s">
        <v>159</v>
      </c>
      <c r="D168" s="80">
        <v>1655.3</v>
      </c>
      <c r="E168" s="92">
        <f t="shared" si="4"/>
        <v>324.97000000000003</v>
      </c>
      <c r="F168" s="89">
        <v>453.47</v>
      </c>
      <c r="G168" s="89">
        <v>876.86</v>
      </c>
      <c r="H168" s="33">
        <f t="shared" si="5"/>
        <v>1330.33</v>
      </c>
      <c r="I168" s="16" t="str">
        <f>VLOOKUP(B168,'FOLHA RESUMIDA'!C:D,2,0)</f>
        <v>GEYZA JANAINA FERREIRA DE LIMA</v>
      </c>
    </row>
    <row r="169" spans="1:9">
      <c r="A169" s="78">
        <v>1</v>
      </c>
      <c r="B169" s="78">
        <v>2448</v>
      </c>
      <c r="C169" s="76" t="s">
        <v>160</v>
      </c>
      <c r="D169" s="80">
        <v>2685.74</v>
      </c>
      <c r="E169" s="92">
        <f t="shared" si="4"/>
        <v>659.72999999999956</v>
      </c>
      <c r="F169" s="89">
        <v>830.1</v>
      </c>
      <c r="G169" s="89">
        <v>1195.9100000000001</v>
      </c>
      <c r="H169" s="33">
        <f t="shared" si="5"/>
        <v>2026.0100000000002</v>
      </c>
      <c r="I169" s="16" t="str">
        <f>VLOOKUP(B169,'FOLHA RESUMIDA'!C:D,2,0)</f>
        <v>JULIO CESAR DA SILVA</v>
      </c>
    </row>
    <row r="170" spans="1:9">
      <c r="A170" s="78">
        <v>1</v>
      </c>
      <c r="B170" s="78">
        <v>2451</v>
      </c>
      <c r="C170" s="76" t="s">
        <v>161</v>
      </c>
      <c r="D170" s="80">
        <v>1967.12</v>
      </c>
      <c r="E170" s="92">
        <f t="shared" si="4"/>
        <v>213.95999999999981</v>
      </c>
      <c r="F170" s="89">
        <v>453.47</v>
      </c>
      <c r="G170" s="89">
        <v>1299.69</v>
      </c>
      <c r="H170" s="33">
        <f t="shared" si="5"/>
        <v>1753.16</v>
      </c>
      <c r="I170" s="16" t="str">
        <f>VLOOKUP(B170,'FOLHA RESUMIDA'!C:D,2,0)</f>
        <v>MANUELLA BOMFIM DA SILVA</v>
      </c>
    </row>
    <row r="171" spans="1:9">
      <c r="A171" s="78">
        <v>1</v>
      </c>
      <c r="B171" s="78">
        <v>2460</v>
      </c>
      <c r="C171" s="76" t="s">
        <v>162</v>
      </c>
      <c r="D171" s="80">
        <v>50.36</v>
      </c>
      <c r="E171" s="92">
        <f t="shared" si="4"/>
        <v>50.36</v>
      </c>
      <c r="F171" s="89">
        <v>0</v>
      </c>
      <c r="G171" s="89">
        <v>0</v>
      </c>
      <c r="H171" s="33">
        <f t="shared" si="5"/>
        <v>0</v>
      </c>
      <c r="I171" s="16" t="str">
        <f>VLOOKUP(B171,'FOLHA RESUMIDA'!C:D,2,0)</f>
        <v>VIVIANE OLIMPIO DOS SANTOS</v>
      </c>
    </row>
    <row r="172" spans="1:9">
      <c r="A172" s="78">
        <v>1</v>
      </c>
      <c r="B172" s="78">
        <v>2468</v>
      </c>
      <c r="C172" s="76" t="s">
        <v>163</v>
      </c>
      <c r="D172" s="80">
        <v>6878.58</v>
      </c>
      <c r="E172" s="92">
        <f t="shared" si="4"/>
        <v>2732.91</v>
      </c>
      <c r="F172" s="89">
        <v>2246.8200000000002</v>
      </c>
      <c r="G172" s="89">
        <v>1898.85</v>
      </c>
      <c r="H172" s="33">
        <f t="shared" si="5"/>
        <v>4145.67</v>
      </c>
      <c r="I172" s="16" t="str">
        <f>VLOOKUP(B172,'FOLHA RESUMIDA'!C:D,2,0)</f>
        <v>ANA GERTRUDES DE A F GUERRA</v>
      </c>
    </row>
    <row r="173" spans="1:9">
      <c r="A173" s="78">
        <v>1</v>
      </c>
      <c r="B173" s="78">
        <v>2474</v>
      </c>
      <c r="C173" s="76" t="s">
        <v>164</v>
      </c>
      <c r="D173" s="80">
        <v>11172.75</v>
      </c>
      <c r="E173" s="92">
        <f t="shared" si="4"/>
        <v>3121.6000000000004</v>
      </c>
      <c r="F173" s="89">
        <v>3706.83</v>
      </c>
      <c r="G173" s="89">
        <v>4344.32</v>
      </c>
      <c r="H173" s="33">
        <f t="shared" si="5"/>
        <v>8051.15</v>
      </c>
      <c r="I173" s="16" t="str">
        <f>VLOOKUP(B173,'FOLHA RESUMIDA'!C:D,2,0)</f>
        <v>MARIA ROSEANE DOS A CLEMENTINO</v>
      </c>
    </row>
    <row r="174" spans="1:9">
      <c r="A174" s="78">
        <v>50</v>
      </c>
      <c r="B174" s="78">
        <v>2478</v>
      </c>
      <c r="C174" s="76" t="s">
        <v>481</v>
      </c>
      <c r="D174" s="80">
        <v>4149.8900000000003</v>
      </c>
      <c r="E174" s="92">
        <f t="shared" si="4"/>
        <v>697.80000000000018</v>
      </c>
      <c r="F174" s="89">
        <v>1410.96</v>
      </c>
      <c r="G174" s="89">
        <v>2041.13</v>
      </c>
      <c r="H174" s="33">
        <f t="shared" si="5"/>
        <v>3452.09</v>
      </c>
      <c r="I174" s="16" t="str">
        <f>VLOOKUP(B174,'FOLHA RESUMIDA'!C:D,2,0)</f>
        <v>ROGERIO MOURA VIEIRA</v>
      </c>
    </row>
    <row r="175" spans="1:9">
      <c r="A175" s="78">
        <v>20</v>
      </c>
      <c r="B175" s="78">
        <v>2481</v>
      </c>
      <c r="C175" s="76" t="s">
        <v>453</v>
      </c>
      <c r="D175" s="80">
        <v>5809.85</v>
      </c>
      <c r="E175" s="92">
        <f t="shared" si="4"/>
        <v>5379.89</v>
      </c>
      <c r="F175" s="89">
        <v>0</v>
      </c>
      <c r="G175" s="89">
        <v>429.96</v>
      </c>
      <c r="H175" s="33">
        <f t="shared" si="5"/>
        <v>429.96</v>
      </c>
      <c r="I175" s="16" t="str">
        <f>VLOOKUP(B175,'FOLHA RESUMIDA'!C:D,2,0)</f>
        <v>RAFAELLA MICHELLE DE L MIRANDA</v>
      </c>
    </row>
    <row r="176" spans="1:9">
      <c r="A176" s="78">
        <v>39</v>
      </c>
      <c r="B176" s="78">
        <v>2484</v>
      </c>
      <c r="C176" s="76" t="s">
        <v>474</v>
      </c>
      <c r="D176" s="80">
        <v>4627.68</v>
      </c>
      <c r="E176" s="92">
        <f t="shared" si="4"/>
        <v>1093.2800000000007</v>
      </c>
      <c r="F176" s="89">
        <v>1481.51</v>
      </c>
      <c r="G176" s="89">
        <v>2052.89</v>
      </c>
      <c r="H176" s="33">
        <f t="shared" si="5"/>
        <v>3534.3999999999996</v>
      </c>
      <c r="I176" s="16" t="str">
        <f>VLOOKUP(B176,'FOLHA RESUMIDA'!C:D,2,0)</f>
        <v>ARLEY ANDERSON TAVARES MOREIRA</v>
      </c>
    </row>
    <row r="177" spans="1:9">
      <c r="A177" s="78">
        <v>1</v>
      </c>
      <c r="B177" s="78">
        <v>2490</v>
      </c>
      <c r="C177" s="76" t="s">
        <v>165</v>
      </c>
      <c r="D177" s="80">
        <v>2323.31</v>
      </c>
      <c r="E177" s="92">
        <f t="shared" si="4"/>
        <v>405.05000000000018</v>
      </c>
      <c r="F177" s="89">
        <v>789.93</v>
      </c>
      <c r="G177" s="89">
        <v>1128.33</v>
      </c>
      <c r="H177" s="33">
        <f t="shared" si="5"/>
        <v>1918.2599999999998</v>
      </c>
      <c r="I177" s="16" t="str">
        <f>VLOOKUP(B177,'FOLHA RESUMIDA'!C:D,2,0)</f>
        <v>PAULO EDUARDO SANTOS FERREIRA</v>
      </c>
    </row>
    <row r="178" spans="1:9">
      <c r="A178" s="78">
        <v>1</v>
      </c>
      <c r="B178" s="78">
        <v>2493</v>
      </c>
      <c r="C178" s="76" t="s">
        <v>166</v>
      </c>
      <c r="D178" s="80">
        <v>3608.28</v>
      </c>
      <c r="E178" s="92">
        <f t="shared" si="4"/>
        <v>1075.5700000000002</v>
      </c>
      <c r="F178" s="89">
        <v>1226.82</v>
      </c>
      <c r="G178" s="89">
        <v>1305.8900000000001</v>
      </c>
      <c r="H178" s="33">
        <f t="shared" si="5"/>
        <v>2532.71</v>
      </c>
      <c r="I178" s="16" t="str">
        <f>VLOOKUP(B178,'FOLHA RESUMIDA'!C:D,2,0)</f>
        <v>CRISTIANE R  DE O  GONCALVES</v>
      </c>
    </row>
    <row r="179" spans="1:9">
      <c r="A179" s="78">
        <v>1</v>
      </c>
      <c r="B179" s="78">
        <v>2498</v>
      </c>
      <c r="C179" s="76" t="s">
        <v>167</v>
      </c>
      <c r="D179" s="80">
        <v>1807.77</v>
      </c>
      <c r="E179" s="92">
        <f t="shared" si="4"/>
        <v>450.86999999999989</v>
      </c>
      <c r="F179" s="89">
        <v>522.74</v>
      </c>
      <c r="G179" s="89">
        <v>834.16</v>
      </c>
      <c r="H179" s="33">
        <f t="shared" si="5"/>
        <v>1356.9</v>
      </c>
      <c r="I179" s="16" t="str">
        <f>VLOOKUP(B179,'FOLHA RESUMIDA'!C:D,2,0)</f>
        <v>TEREZINHA DE J  DE L  M  NETA</v>
      </c>
    </row>
    <row r="180" spans="1:9">
      <c r="A180" s="78">
        <v>1</v>
      </c>
      <c r="B180" s="78">
        <v>2502</v>
      </c>
      <c r="C180" s="76" t="s">
        <v>168</v>
      </c>
      <c r="D180" s="80">
        <v>1537.47</v>
      </c>
      <c r="E180" s="92">
        <f t="shared" si="4"/>
        <v>647.71</v>
      </c>
      <c r="F180" s="89">
        <v>522.74</v>
      </c>
      <c r="G180" s="89">
        <v>367.02</v>
      </c>
      <c r="H180" s="33">
        <f t="shared" si="5"/>
        <v>889.76</v>
      </c>
      <c r="I180" s="16" t="str">
        <f>VLOOKUP(B180,'FOLHA RESUMIDA'!C:D,2,0)</f>
        <v>PAULO ROBERTO DA SILVA CUNHA</v>
      </c>
    </row>
    <row r="181" spans="1:9">
      <c r="A181" s="78">
        <v>1</v>
      </c>
      <c r="B181" s="78">
        <v>2503</v>
      </c>
      <c r="C181" s="76" t="s">
        <v>169</v>
      </c>
      <c r="D181" s="80">
        <v>4149.8900000000003</v>
      </c>
      <c r="E181" s="92">
        <f t="shared" si="4"/>
        <v>1023.2600000000002</v>
      </c>
      <c r="F181" s="89">
        <v>1410.96</v>
      </c>
      <c r="G181" s="89">
        <v>1715.67</v>
      </c>
      <c r="H181" s="33">
        <f t="shared" si="5"/>
        <v>3126.63</v>
      </c>
      <c r="I181" s="16" t="str">
        <f>VLOOKUP(B181,'FOLHA RESUMIDA'!C:D,2,0)</f>
        <v>TACIZO LUIZ PEREIRA DA SILVA</v>
      </c>
    </row>
    <row r="182" spans="1:9">
      <c r="A182" s="78">
        <v>1</v>
      </c>
      <c r="B182" s="78">
        <v>2504</v>
      </c>
      <c r="C182" s="76" t="s">
        <v>170</v>
      </c>
      <c r="D182" s="80">
        <v>1265.98</v>
      </c>
      <c r="E182" s="92">
        <f t="shared" si="4"/>
        <v>597.95000000000005</v>
      </c>
      <c r="F182" s="89">
        <v>430.43</v>
      </c>
      <c r="G182" s="89">
        <v>237.6</v>
      </c>
      <c r="H182" s="33">
        <f t="shared" si="5"/>
        <v>668.03</v>
      </c>
      <c r="I182" s="16" t="str">
        <f>VLOOKUP(B182,'FOLHA RESUMIDA'!C:D,2,0)</f>
        <v>RIVALDO GOMES DA SILVA</v>
      </c>
    </row>
    <row r="183" spans="1:9">
      <c r="A183" s="78">
        <v>1</v>
      </c>
      <c r="B183" s="78">
        <v>2506</v>
      </c>
      <c r="C183" s="76" t="s">
        <v>171</v>
      </c>
      <c r="D183" s="80">
        <v>1265.98</v>
      </c>
      <c r="E183" s="92">
        <f t="shared" si="4"/>
        <v>538.89</v>
      </c>
      <c r="F183" s="89">
        <v>430.43</v>
      </c>
      <c r="G183" s="89">
        <v>296.66000000000003</v>
      </c>
      <c r="H183" s="33">
        <f t="shared" si="5"/>
        <v>727.09</v>
      </c>
      <c r="I183" s="16" t="str">
        <f>VLOOKUP(B183,'FOLHA RESUMIDA'!C:D,2,0)</f>
        <v>IVETE ANTONIETA B  DE CARVALHO</v>
      </c>
    </row>
    <row r="184" spans="1:9">
      <c r="A184" s="78">
        <v>1</v>
      </c>
      <c r="B184" s="78">
        <v>2507</v>
      </c>
      <c r="C184" s="76" t="s">
        <v>172</v>
      </c>
      <c r="D184" s="80">
        <v>1265.98</v>
      </c>
      <c r="E184" s="92">
        <f t="shared" si="4"/>
        <v>286.78999999999996</v>
      </c>
      <c r="F184" s="89">
        <v>430.43</v>
      </c>
      <c r="G184" s="89">
        <v>548.76</v>
      </c>
      <c r="H184" s="33">
        <f t="shared" si="5"/>
        <v>979.19</v>
      </c>
      <c r="I184" s="16" t="str">
        <f>VLOOKUP(B184,'FOLHA RESUMIDA'!C:D,2,0)</f>
        <v>ANANIAS TEIXEIRA DE LIMA</v>
      </c>
    </row>
    <row r="185" spans="1:9">
      <c r="A185" s="78">
        <v>1</v>
      </c>
      <c r="B185" s="78">
        <v>2508</v>
      </c>
      <c r="C185" s="76" t="s">
        <v>173</v>
      </c>
      <c r="D185" s="80">
        <v>1265.98</v>
      </c>
      <c r="E185" s="92">
        <f t="shared" si="4"/>
        <v>363.62</v>
      </c>
      <c r="F185" s="89">
        <v>430.43</v>
      </c>
      <c r="G185" s="89">
        <v>471.93</v>
      </c>
      <c r="H185" s="33">
        <f t="shared" si="5"/>
        <v>902.36</v>
      </c>
      <c r="I185" s="16" t="str">
        <f>VLOOKUP(B185,'FOLHA RESUMIDA'!C:D,2,0)</f>
        <v>JOSE ALEXANDRE DE BARROS ALVES</v>
      </c>
    </row>
    <row r="186" spans="1:9">
      <c r="A186" s="78">
        <v>1</v>
      </c>
      <c r="B186" s="78">
        <v>2509</v>
      </c>
      <c r="C186" s="76" t="s">
        <v>174</v>
      </c>
      <c r="D186" s="80">
        <v>1265.98</v>
      </c>
      <c r="E186" s="92">
        <f t="shared" si="4"/>
        <v>913.24</v>
      </c>
      <c r="F186" s="89">
        <v>253.2</v>
      </c>
      <c r="G186" s="89">
        <v>99.54</v>
      </c>
      <c r="H186" s="33">
        <f t="shared" si="5"/>
        <v>352.74</v>
      </c>
      <c r="I186" s="16" t="str">
        <f>VLOOKUP(B186,'FOLHA RESUMIDA'!C:D,2,0)</f>
        <v>ALDEMIR NASCIMENTO DA SILVA</v>
      </c>
    </row>
    <row r="187" spans="1:9">
      <c r="A187" s="78">
        <v>27</v>
      </c>
      <c r="B187" s="78">
        <v>2512</v>
      </c>
      <c r="C187" s="76" t="s">
        <v>465</v>
      </c>
      <c r="D187" s="80">
        <v>4149.8900000000003</v>
      </c>
      <c r="E187" s="92">
        <f t="shared" si="4"/>
        <v>850.08000000000038</v>
      </c>
      <c r="F187" s="89">
        <v>1410.96</v>
      </c>
      <c r="G187" s="89">
        <v>1888.85</v>
      </c>
      <c r="H187" s="33">
        <f t="shared" si="5"/>
        <v>3299.81</v>
      </c>
      <c r="I187" s="16" t="str">
        <f>VLOOKUP(B187,'FOLHA RESUMIDA'!C:D,2,0)</f>
        <v>JOSENILDO JOSE TORRES</v>
      </c>
    </row>
    <row r="188" spans="1:9">
      <c r="A188" s="78">
        <v>1</v>
      </c>
      <c r="B188" s="78">
        <v>2513</v>
      </c>
      <c r="C188" s="76" t="s">
        <v>175</v>
      </c>
      <c r="D188" s="80">
        <v>2544.86</v>
      </c>
      <c r="E188" s="92">
        <f t="shared" si="4"/>
        <v>692.0300000000002</v>
      </c>
      <c r="F188" s="89">
        <v>865.25</v>
      </c>
      <c r="G188" s="89">
        <v>987.58</v>
      </c>
      <c r="H188" s="33">
        <f t="shared" si="5"/>
        <v>1852.83</v>
      </c>
      <c r="I188" s="16" t="str">
        <f>VLOOKUP(B188,'FOLHA RESUMIDA'!C:D,2,0)</f>
        <v>DENILSON DE SANTANA NEVES</v>
      </c>
    </row>
    <row r="189" spans="1:9">
      <c r="A189" s="78">
        <v>1</v>
      </c>
      <c r="B189" s="78">
        <v>2514</v>
      </c>
      <c r="C189" s="76" t="s">
        <v>176</v>
      </c>
      <c r="D189" s="80">
        <v>1614.37</v>
      </c>
      <c r="E189" s="92">
        <f t="shared" si="4"/>
        <v>457.14999999999986</v>
      </c>
      <c r="F189" s="89">
        <v>548.89</v>
      </c>
      <c r="G189" s="89">
        <v>608.33000000000004</v>
      </c>
      <c r="H189" s="33">
        <f t="shared" si="5"/>
        <v>1157.22</v>
      </c>
      <c r="I189" s="16" t="str">
        <f>VLOOKUP(B189,'FOLHA RESUMIDA'!C:D,2,0)</f>
        <v>JULIANA CAVALCANTI DE SOUSA</v>
      </c>
    </row>
    <row r="190" spans="1:9">
      <c r="A190" s="78">
        <v>26</v>
      </c>
      <c r="B190" s="78">
        <v>2518</v>
      </c>
      <c r="C190" s="76" t="s">
        <v>464</v>
      </c>
      <c r="D190" s="80">
        <v>1789.31</v>
      </c>
      <c r="E190" s="92">
        <f t="shared" si="4"/>
        <v>146.63000000000011</v>
      </c>
      <c r="F190" s="89">
        <v>608.37</v>
      </c>
      <c r="G190" s="89">
        <v>1034.31</v>
      </c>
      <c r="H190" s="33">
        <f t="shared" si="5"/>
        <v>1642.6799999999998</v>
      </c>
      <c r="I190" s="16" t="str">
        <f>VLOOKUP(B190,'FOLHA RESUMIDA'!C:D,2,0)</f>
        <v>ROSA MARIA BARROS VALOES</v>
      </c>
    </row>
    <row r="191" spans="1:9">
      <c r="A191" s="78">
        <v>27</v>
      </c>
      <c r="B191" s="78">
        <v>2520</v>
      </c>
      <c r="C191" s="76" t="s">
        <v>466</v>
      </c>
      <c r="D191" s="80">
        <v>1789.31</v>
      </c>
      <c r="E191" s="92">
        <f t="shared" si="4"/>
        <v>675.88999999999987</v>
      </c>
      <c r="F191" s="89">
        <v>608.37</v>
      </c>
      <c r="G191" s="89">
        <v>505.05</v>
      </c>
      <c r="H191" s="33">
        <f t="shared" si="5"/>
        <v>1113.42</v>
      </c>
      <c r="I191" s="16" t="str">
        <f>VLOOKUP(B191,'FOLHA RESUMIDA'!C:D,2,0)</f>
        <v>SELMA CRISTIANIA LIMA RORIZ</v>
      </c>
    </row>
    <row r="192" spans="1:9">
      <c r="A192" s="78">
        <v>39</v>
      </c>
      <c r="B192" s="78">
        <v>2523</v>
      </c>
      <c r="C192" s="76" t="s">
        <v>475</v>
      </c>
      <c r="D192" s="80">
        <v>1789.31</v>
      </c>
      <c r="E192" s="92">
        <f t="shared" si="4"/>
        <v>314.82999999999993</v>
      </c>
      <c r="F192" s="89">
        <v>608.37</v>
      </c>
      <c r="G192" s="89">
        <v>866.11</v>
      </c>
      <c r="H192" s="33">
        <f t="shared" si="5"/>
        <v>1474.48</v>
      </c>
      <c r="I192" s="16" t="str">
        <f>VLOOKUP(B192,'FOLHA RESUMIDA'!C:D,2,0)</f>
        <v>JANISSON COELHO DE VASCONCELOS</v>
      </c>
    </row>
    <row r="193" spans="1:9">
      <c r="A193" s="78">
        <v>2</v>
      </c>
      <c r="B193" s="78">
        <v>2525</v>
      </c>
      <c r="C193" s="76" t="s">
        <v>428</v>
      </c>
      <c r="D193" s="80">
        <v>1789.31</v>
      </c>
      <c r="E193" s="92">
        <f t="shared" si="4"/>
        <v>244.80999999999995</v>
      </c>
      <c r="F193" s="89">
        <v>608.37</v>
      </c>
      <c r="G193" s="89">
        <v>936.13</v>
      </c>
      <c r="H193" s="33">
        <f t="shared" si="5"/>
        <v>1544.5</v>
      </c>
      <c r="I193" s="16" t="str">
        <f>VLOOKUP(B193,'FOLHA RESUMIDA'!C:D,2,0)</f>
        <v>FABIANE TAVARES DE SOUZA</v>
      </c>
    </row>
    <row r="194" spans="1:9">
      <c r="A194" s="78">
        <v>1</v>
      </c>
      <c r="B194" s="78">
        <v>2526</v>
      </c>
      <c r="C194" s="76" t="s">
        <v>177</v>
      </c>
      <c r="D194" s="80">
        <v>2336.44</v>
      </c>
      <c r="E194" s="92">
        <f t="shared" si="4"/>
        <v>776.83000000000015</v>
      </c>
      <c r="F194" s="89">
        <v>679.56</v>
      </c>
      <c r="G194" s="89">
        <v>880.05</v>
      </c>
      <c r="H194" s="33">
        <f t="shared" si="5"/>
        <v>1559.61</v>
      </c>
      <c r="I194" s="16" t="str">
        <f>VLOOKUP(B194,'FOLHA RESUMIDA'!C:D,2,0)</f>
        <v>JARBAS FERREIRA DE LIMA JUNIOR</v>
      </c>
    </row>
    <row r="195" spans="1:9">
      <c r="A195" s="78">
        <v>1</v>
      </c>
      <c r="B195" s="78">
        <v>2530</v>
      </c>
      <c r="C195" s="76" t="s">
        <v>178</v>
      </c>
      <c r="D195" s="80">
        <v>2667.46</v>
      </c>
      <c r="E195" s="92">
        <f t="shared" si="4"/>
        <v>406.36999999999989</v>
      </c>
      <c r="F195" s="89">
        <v>453.47</v>
      </c>
      <c r="G195" s="89">
        <v>1807.62</v>
      </c>
      <c r="H195" s="33">
        <f t="shared" si="5"/>
        <v>2261.09</v>
      </c>
      <c r="I195" s="16" t="str">
        <f>VLOOKUP(B195,'FOLHA RESUMIDA'!C:D,2,0)</f>
        <v>ARLEILDA MENDES DA SILVA</v>
      </c>
    </row>
    <row r="196" spans="1:9">
      <c r="A196" s="78">
        <v>1</v>
      </c>
      <c r="B196" s="78">
        <v>2534</v>
      </c>
      <c r="C196" s="76" t="s">
        <v>179</v>
      </c>
      <c r="D196" s="80">
        <v>2667.46</v>
      </c>
      <c r="E196" s="92">
        <f t="shared" si="4"/>
        <v>359.69000000000005</v>
      </c>
      <c r="F196" s="89">
        <v>453.47</v>
      </c>
      <c r="G196" s="89">
        <v>1854.3</v>
      </c>
      <c r="H196" s="33">
        <f t="shared" si="5"/>
        <v>2307.77</v>
      </c>
      <c r="I196" s="16" t="str">
        <f>VLOOKUP(B196,'FOLHA RESUMIDA'!C:D,2,0)</f>
        <v>EMANUEL MESSIAS RIBEIRO COSTA</v>
      </c>
    </row>
    <row r="197" spans="1:9">
      <c r="A197" s="78">
        <v>1</v>
      </c>
      <c r="B197" s="78">
        <v>2539</v>
      </c>
      <c r="C197" s="76" t="s">
        <v>180</v>
      </c>
      <c r="D197" s="80">
        <v>3243.94</v>
      </c>
      <c r="E197" s="92">
        <f t="shared" si="4"/>
        <v>941.46</v>
      </c>
      <c r="F197" s="89">
        <v>355.11</v>
      </c>
      <c r="G197" s="89">
        <v>1947.37</v>
      </c>
      <c r="H197" s="33">
        <f t="shared" si="5"/>
        <v>2302.48</v>
      </c>
      <c r="I197" s="16" t="str">
        <f>VLOOKUP(B197,'FOLHA RESUMIDA'!C:D,2,0)</f>
        <v>JOSENILDA BEZERRA DA SILVA</v>
      </c>
    </row>
    <row r="198" spans="1:9">
      <c r="A198" s="78">
        <v>1</v>
      </c>
      <c r="B198" s="78">
        <v>2541</v>
      </c>
      <c r="C198" s="76" t="s">
        <v>181</v>
      </c>
      <c r="D198" s="80">
        <v>1333.73</v>
      </c>
      <c r="E198" s="92">
        <f t="shared" ref="E198:E261" si="6">D198-H198</f>
        <v>767.4</v>
      </c>
      <c r="F198" s="89">
        <v>453.47</v>
      </c>
      <c r="G198" s="89">
        <v>112.86</v>
      </c>
      <c r="H198" s="33">
        <f t="shared" ref="H198:H261" si="7">G198+F198</f>
        <v>566.33000000000004</v>
      </c>
      <c r="I198" s="16" t="str">
        <f>VLOOKUP(B198,'FOLHA RESUMIDA'!C:D,2,0)</f>
        <v>MARCELA SALLES DA SILVA</v>
      </c>
    </row>
    <row r="199" spans="1:9">
      <c r="A199" s="78">
        <v>59</v>
      </c>
      <c r="B199" s="78">
        <v>2547</v>
      </c>
      <c r="C199" s="76" t="s">
        <v>494</v>
      </c>
      <c r="D199" s="80">
        <v>14411.1</v>
      </c>
      <c r="E199" s="92">
        <f t="shared" si="6"/>
        <v>13814.560000000001</v>
      </c>
      <c r="F199" s="89">
        <v>322.87</v>
      </c>
      <c r="G199" s="89">
        <v>273.67</v>
      </c>
      <c r="H199" s="33">
        <f t="shared" si="7"/>
        <v>596.54</v>
      </c>
      <c r="I199" s="16" t="str">
        <f>VLOOKUP(B199,'FOLHA RESUMIDA'!C:D,2,0)</f>
        <v>CYNTHIA RODRIGUES DE ALMEIDA</v>
      </c>
    </row>
    <row r="200" spans="1:9">
      <c r="A200" s="78">
        <v>1</v>
      </c>
      <c r="B200" s="78">
        <v>2548</v>
      </c>
      <c r="C200" s="76" t="s">
        <v>182</v>
      </c>
      <c r="D200" s="80">
        <v>3737.76</v>
      </c>
      <c r="E200" s="92">
        <f t="shared" si="6"/>
        <v>1084.5700000000002</v>
      </c>
      <c r="F200" s="89">
        <v>1035.46</v>
      </c>
      <c r="G200" s="89">
        <v>1617.73</v>
      </c>
      <c r="H200" s="33">
        <f t="shared" si="7"/>
        <v>2653.19</v>
      </c>
      <c r="I200" s="16" t="str">
        <f>VLOOKUP(B200,'FOLHA RESUMIDA'!C:D,2,0)</f>
        <v>ELIANA PEREIRA SANTANA</v>
      </c>
    </row>
    <row r="201" spans="1:9">
      <c r="A201" s="78">
        <v>1</v>
      </c>
      <c r="B201" s="78">
        <v>2553</v>
      </c>
      <c r="C201" s="76" t="s">
        <v>183</v>
      </c>
      <c r="D201" s="80">
        <v>3878.58</v>
      </c>
      <c r="E201" s="92">
        <f t="shared" si="6"/>
        <v>775.82999999999993</v>
      </c>
      <c r="F201" s="89">
        <v>1226.82</v>
      </c>
      <c r="G201" s="89">
        <v>1875.93</v>
      </c>
      <c r="H201" s="33">
        <f t="shared" si="7"/>
        <v>3102.75</v>
      </c>
      <c r="I201" s="16" t="str">
        <f>VLOOKUP(B201,'FOLHA RESUMIDA'!C:D,2,0)</f>
        <v>LIVIA DA SILVA LIMA</v>
      </c>
    </row>
    <row r="202" spans="1:9">
      <c r="A202" s="78">
        <v>1</v>
      </c>
      <c r="B202" s="78">
        <v>2559</v>
      </c>
      <c r="C202" s="76" t="s">
        <v>436</v>
      </c>
      <c r="D202" s="80">
        <v>1614.36</v>
      </c>
      <c r="E202" s="92">
        <f t="shared" si="6"/>
        <v>818.58999999999992</v>
      </c>
      <c r="F202" s="89">
        <v>548.88</v>
      </c>
      <c r="G202" s="89">
        <v>246.89</v>
      </c>
      <c r="H202" s="33">
        <f t="shared" si="7"/>
        <v>795.77</v>
      </c>
      <c r="I202" s="16" t="str">
        <f>VLOOKUP(B202,'FOLHA RESUMIDA'!C:D,2,0)</f>
        <v>SANDRO DE MIRANDA SANTOS</v>
      </c>
    </row>
    <row r="203" spans="1:9">
      <c r="A203" s="78">
        <v>22</v>
      </c>
      <c r="B203" s="78">
        <v>2562</v>
      </c>
      <c r="C203" s="76" t="s">
        <v>455</v>
      </c>
      <c r="D203" s="80">
        <v>4149.8900000000003</v>
      </c>
      <c r="E203" s="92">
        <f t="shared" si="6"/>
        <v>1934.3900000000003</v>
      </c>
      <c r="F203" s="89">
        <v>1410.96</v>
      </c>
      <c r="G203" s="89">
        <v>804.54</v>
      </c>
      <c r="H203" s="33">
        <f t="shared" si="7"/>
        <v>2215.5</v>
      </c>
      <c r="I203" s="16" t="str">
        <f>VLOOKUP(B203,'FOLHA RESUMIDA'!C:D,2,0)</f>
        <v>ERIKA MARQUES BEZERRA</v>
      </c>
    </row>
    <row r="204" spans="1:9">
      <c r="A204" s="78">
        <v>50</v>
      </c>
      <c r="B204" s="78">
        <v>2568</v>
      </c>
      <c r="C204" s="76" t="s">
        <v>493</v>
      </c>
      <c r="D204" s="80">
        <v>4149.8900000000003</v>
      </c>
      <c r="E204" s="92">
        <f t="shared" si="6"/>
        <v>1546.6000000000004</v>
      </c>
      <c r="F204" s="89">
        <v>1410.96</v>
      </c>
      <c r="G204" s="89">
        <v>1192.33</v>
      </c>
      <c r="H204" s="33">
        <f t="shared" si="7"/>
        <v>2603.29</v>
      </c>
      <c r="I204" s="16" t="str">
        <f>VLOOKUP(B204,'FOLHA RESUMIDA'!C:D,2,0)</f>
        <v>CATARINA DANIELLE DA S AMORIM</v>
      </c>
    </row>
    <row r="205" spans="1:9">
      <c r="A205" s="78">
        <v>1</v>
      </c>
      <c r="B205" s="78">
        <v>2574</v>
      </c>
      <c r="C205" s="76" t="s">
        <v>184</v>
      </c>
      <c r="D205" s="80">
        <v>3689.01</v>
      </c>
      <c r="E205" s="92">
        <f t="shared" si="6"/>
        <v>664.36000000000013</v>
      </c>
      <c r="F205" s="89">
        <v>1254.26</v>
      </c>
      <c r="G205" s="89">
        <v>1770.39</v>
      </c>
      <c r="H205" s="33">
        <f t="shared" si="7"/>
        <v>3024.65</v>
      </c>
      <c r="I205" s="16" t="str">
        <f>VLOOKUP(B205,'FOLHA RESUMIDA'!C:D,2,0)</f>
        <v>ANDERSON SANTOS DE LIMA FARIAS</v>
      </c>
    </row>
    <row r="206" spans="1:9">
      <c r="A206" s="78">
        <v>1</v>
      </c>
      <c r="B206" s="78">
        <v>2577</v>
      </c>
      <c r="C206" s="76" t="s">
        <v>185</v>
      </c>
      <c r="D206" s="80">
        <v>6268.32</v>
      </c>
      <c r="E206" s="92">
        <f t="shared" si="6"/>
        <v>3297.3399999999997</v>
      </c>
      <c r="F206" s="89">
        <v>0</v>
      </c>
      <c r="G206" s="89">
        <v>2970.98</v>
      </c>
      <c r="H206" s="33">
        <f t="shared" si="7"/>
        <v>2970.98</v>
      </c>
      <c r="I206" s="16" t="str">
        <f>VLOOKUP(B206,'FOLHA RESUMIDA'!C:D,2,0)</f>
        <v>CARLA CRISTINA OLIVEIRA MATOS</v>
      </c>
    </row>
    <row r="207" spans="1:9">
      <c r="A207" s="78">
        <v>1</v>
      </c>
      <c r="B207" s="78">
        <v>2584</v>
      </c>
      <c r="C207" s="76" t="s">
        <v>186</v>
      </c>
      <c r="D207" s="80">
        <v>1614.37</v>
      </c>
      <c r="E207" s="92">
        <f t="shared" si="6"/>
        <v>328.54999999999995</v>
      </c>
      <c r="F207" s="89">
        <v>548.89</v>
      </c>
      <c r="G207" s="89">
        <v>736.93</v>
      </c>
      <c r="H207" s="33">
        <f t="shared" si="7"/>
        <v>1285.82</v>
      </c>
      <c r="I207" s="16" t="str">
        <f>VLOOKUP(B207,'FOLHA RESUMIDA'!C:D,2,0)</f>
        <v>HELIA MARIA ALEXANDRE DE SOUZA</v>
      </c>
    </row>
    <row r="208" spans="1:9">
      <c r="A208" s="78">
        <v>1</v>
      </c>
      <c r="B208" s="78">
        <v>2585</v>
      </c>
      <c r="C208" s="76" t="s">
        <v>187</v>
      </c>
      <c r="D208" s="80">
        <v>1614.36</v>
      </c>
      <c r="E208" s="92">
        <f t="shared" si="6"/>
        <v>413.90999999999985</v>
      </c>
      <c r="F208" s="89">
        <v>548.88</v>
      </c>
      <c r="G208" s="89">
        <v>651.57000000000005</v>
      </c>
      <c r="H208" s="33">
        <f t="shared" si="7"/>
        <v>1200.45</v>
      </c>
      <c r="I208" s="16" t="str">
        <f>VLOOKUP(B208,'FOLHA RESUMIDA'!C:D,2,0)</f>
        <v>HELIO DO N BARBOZA JUNIOR</v>
      </c>
    </row>
    <row r="209" spans="1:9">
      <c r="A209" s="78">
        <v>1</v>
      </c>
      <c r="B209" s="78">
        <v>2586</v>
      </c>
      <c r="C209" s="76" t="s">
        <v>437</v>
      </c>
      <c r="D209" s="80">
        <v>3292.2</v>
      </c>
      <c r="E209" s="92">
        <f t="shared" si="6"/>
        <v>1135.7999999999997</v>
      </c>
      <c r="F209" s="89">
        <v>548.88</v>
      </c>
      <c r="G209" s="89">
        <v>1607.52</v>
      </c>
      <c r="H209" s="33">
        <f t="shared" si="7"/>
        <v>2156.4</v>
      </c>
      <c r="I209" s="16" t="str">
        <f>VLOOKUP(B209,'FOLHA RESUMIDA'!C:D,2,0)</f>
        <v>JAQUELINE P F DE OLIVEIRA</v>
      </c>
    </row>
    <row r="210" spans="1:9">
      <c r="A210" s="78">
        <v>1</v>
      </c>
      <c r="B210" s="78">
        <v>2588</v>
      </c>
      <c r="C210" s="76" t="s">
        <v>188</v>
      </c>
      <c r="D210" s="80">
        <v>3608.28</v>
      </c>
      <c r="E210" s="92">
        <f t="shared" si="6"/>
        <v>1762.4200000000003</v>
      </c>
      <c r="F210" s="89">
        <v>1226.82</v>
      </c>
      <c r="G210" s="89">
        <v>619.04</v>
      </c>
      <c r="H210" s="33">
        <f t="shared" si="7"/>
        <v>1845.86</v>
      </c>
      <c r="I210" s="16" t="str">
        <f>VLOOKUP(B210,'FOLHA RESUMIDA'!C:D,2,0)</f>
        <v>JOSE NEVES DA SILVA JUNIOR</v>
      </c>
    </row>
    <row r="211" spans="1:9">
      <c r="A211" s="78">
        <v>35</v>
      </c>
      <c r="B211" s="78">
        <v>2596</v>
      </c>
      <c r="C211" s="76" t="s">
        <v>467</v>
      </c>
      <c r="D211" s="80">
        <v>2105.16</v>
      </c>
      <c r="E211" s="92">
        <f t="shared" si="6"/>
        <v>1287.5099999999998</v>
      </c>
      <c r="F211" s="89">
        <v>447.33</v>
      </c>
      <c r="G211" s="89">
        <v>370.32</v>
      </c>
      <c r="H211" s="33">
        <f t="shared" si="7"/>
        <v>817.65</v>
      </c>
      <c r="I211" s="16" t="str">
        <f>VLOOKUP(B211,'FOLHA RESUMIDA'!C:D,2,0)</f>
        <v>WELLIDA CRISTIANE DE M  GUERRA</v>
      </c>
    </row>
    <row r="212" spans="1:9">
      <c r="A212" s="78">
        <v>47</v>
      </c>
      <c r="B212" s="78">
        <v>2602</v>
      </c>
      <c r="C212" s="76" t="s">
        <v>476</v>
      </c>
      <c r="D212" s="80">
        <v>4149.8900000000003</v>
      </c>
      <c r="E212" s="92">
        <f t="shared" si="6"/>
        <v>640.20000000000027</v>
      </c>
      <c r="F212" s="89">
        <v>1410.96</v>
      </c>
      <c r="G212" s="89">
        <v>2098.73</v>
      </c>
      <c r="H212" s="33">
        <f t="shared" si="7"/>
        <v>3509.69</v>
      </c>
      <c r="I212" s="16" t="str">
        <f>VLOOKUP(B212,'FOLHA RESUMIDA'!C:D,2,0)</f>
        <v>DIANA ATALECIA NEVES DE SA</v>
      </c>
    </row>
    <row r="213" spans="1:9">
      <c r="A213" s="78">
        <v>59</v>
      </c>
      <c r="B213" s="78">
        <v>2604</v>
      </c>
      <c r="C213" s="76" t="s">
        <v>495</v>
      </c>
      <c r="D213" s="80">
        <v>4149.8900000000003</v>
      </c>
      <c r="E213" s="92">
        <f t="shared" si="6"/>
        <v>1658.0900000000001</v>
      </c>
      <c r="F213" s="89">
        <v>1410.96</v>
      </c>
      <c r="G213" s="89">
        <v>1080.8399999999999</v>
      </c>
      <c r="H213" s="33">
        <f t="shared" si="7"/>
        <v>2491.8000000000002</v>
      </c>
      <c r="I213" s="16" t="str">
        <f>VLOOKUP(B213,'FOLHA RESUMIDA'!C:D,2,0)</f>
        <v>JAMINE K  G  DA ROCHA MARTINS</v>
      </c>
    </row>
    <row r="214" spans="1:9">
      <c r="A214" s="78">
        <v>1</v>
      </c>
      <c r="B214" s="78">
        <v>2614</v>
      </c>
      <c r="C214" s="76" t="s">
        <v>189</v>
      </c>
      <c r="D214" s="80">
        <v>2312.98</v>
      </c>
      <c r="E214" s="92">
        <f t="shared" si="6"/>
        <v>573.20000000000005</v>
      </c>
      <c r="F214" s="89">
        <v>694.51</v>
      </c>
      <c r="G214" s="89">
        <v>1045.27</v>
      </c>
      <c r="H214" s="33">
        <f t="shared" si="7"/>
        <v>1739.78</v>
      </c>
      <c r="I214" s="16" t="str">
        <f>VLOOKUP(B214,'FOLHA RESUMIDA'!C:D,2,0)</f>
        <v>EDVANIA GOMES DE SOUZA PONTES</v>
      </c>
    </row>
    <row r="215" spans="1:9">
      <c r="A215" s="78">
        <v>1</v>
      </c>
      <c r="B215" s="78">
        <v>2618</v>
      </c>
      <c r="C215" s="76" t="s">
        <v>190</v>
      </c>
      <c r="D215" s="80">
        <v>1556.03</v>
      </c>
      <c r="E215" s="92">
        <f t="shared" si="6"/>
        <v>1015.91</v>
      </c>
      <c r="F215" s="89">
        <v>0</v>
      </c>
      <c r="G215" s="89">
        <v>540.12</v>
      </c>
      <c r="H215" s="33">
        <f t="shared" si="7"/>
        <v>540.12</v>
      </c>
      <c r="I215" s="16" t="str">
        <f>VLOOKUP(B215,'FOLHA RESUMIDA'!C:D,2,0)</f>
        <v>MARIA DA CONCEICAO O DOS SANTO</v>
      </c>
    </row>
    <row r="216" spans="1:9">
      <c r="A216" s="78">
        <v>1</v>
      </c>
      <c r="B216" s="78">
        <v>2623</v>
      </c>
      <c r="C216" s="76" t="s">
        <v>191</v>
      </c>
      <c r="D216" s="80">
        <v>1209.71</v>
      </c>
      <c r="E216" s="92">
        <f t="shared" si="6"/>
        <v>281</v>
      </c>
      <c r="F216" s="89">
        <v>411.3</v>
      </c>
      <c r="G216" s="89">
        <v>517.41</v>
      </c>
      <c r="H216" s="33">
        <f t="shared" si="7"/>
        <v>928.71</v>
      </c>
      <c r="I216" s="16" t="str">
        <f>VLOOKUP(B216,'FOLHA RESUMIDA'!C:D,2,0)</f>
        <v>RUTH BARBOSA DE ARAUJO</v>
      </c>
    </row>
    <row r="217" spans="1:9">
      <c r="A217" s="78">
        <v>1</v>
      </c>
      <c r="B217" s="78">
        <v>2627</v>
      </c>
      <c r="C217" s="76" t="s">
        <v>430</v>
      </c>
      <c r="D217" s="80">
        <v>4149.8900000000003</v>
      </c>
      <c r="E217" s="92">
        <f t="shared" si="6"/>
        <v>612.76000000000022</v>
      </c>
      <c r="F217" s="89">
        <v>1410.96</v>
      </c>
      <c r="G217" s="89">
        <v>2126.17</v>
      </c>
      <c r="H217" s="33">
        <f t="shared" si="7"/>
        <v>3537.13</v>
      </c>
      <c r="I217" s="16" t="str">
        <f>VLOOKUP(B217,'FOLHA RESUMIDA'!C:D,2,0)</f>
        <v>LIBNI DE MEDEIROS MELO</v>
      </c>
    </row>
    <row r="218" spans="1:9">
      <c r="A218" s="78">
        <v>1</v>
      </c>
      <c r="B218" s="78">
        <v>2628</v>
      </c>
      <c r="C218" s="76" t="s">
        <v>192</v>
      </c>
      <c r="D218" s="80">
        <v>2864.36</v>
      </c>
      <c r="E218" s="92">
        <f t="shared" si="6"/>
        <v>1189.3400000000001</v>
      </c>
      <c r="F218" s="89">
        <v>973.88</v>
      </c>
      <c r="G218" s="89">
        <v>701.14</v>
      </c>
      <c r="H218" s="33">
        <f t="shared" si="7"/>
        <v>1675.02</v>
      </c>
      <c r="I218" s="16" t="str">
        <f>VLOOKUP(B218,'FOLHA RESUMIDA'!C:D,2,0)</f>
        <v>ADELE GOMES DE SANTANA</v>
      </c>
    </row>
    <row r="219" spans="1:9">
      <c r="A219" s="78">
        <v>35</v>
      </c>
      <c r="B219" s="78">
        <v>2634</v>
      </c>
      <c r="C219" s="76" t="s">
        <v>468</v>
      </c>
      <c r="D219" s="80">
        <v>1614.36</v>
      </c>
      <c r="E219" s="92">
        <f t="shared" si="6"/>
        <v>478.51</v>
      </c>
      <c r="F219" s="89">
        <v>548.88</v>
      </c>
      <c r="G219" s="89">
        <v>586.97</v>
      </c>
      <c r="H219" s="33">
        <f t="shared" si="7"/>
        <v>1135.8499999999999</v>
      </c>
      <c r="I219" s="16" t="str">
        <f>VLOOKUP(B219,'FOLHA RESUMIDA'!C:D,2,0)</f>
        <v>KATHYWSKY MELO PINHEIRO</v>
      </c>
    </row>
    <row r="220" spans="1:9">
      <c r="A220" s="78">
        <v>1</v>
      </c>
      <c r="B220" s="78">
        <v>2642</v>
      </c>
      <c r="C220" s="76" t="s">
        <v>193</v>
      </c>
      <c r="D220" s="80">
        <v>2625.59</v>
      </c>
      <c r="E220" s="92">
        <f t="shared" si="6"/>
        <v>714.13000000000011</v>
      </c>
      <c r="F220" s="89">
        <v>892.7</v>
      </c>
      <c r="G220" s="89">
        <v>1018.76</v>
      </c>
      <c r="H220" s="33">
        <f t="shared" si="7"/>
        <v>1911.46</v>
      </c>
      <c r="I220" s="16" t="str">
        <f>VLOOKUP(B220,'FOLHA RESUMIDA'!C:D,2,0)</f>
        <v>THAMIRYS CLAUDIA R  BATISTA</v>
      </c>
    </row>
    <row r="221" spans="1:9">
      <c r="A221" s="78">
        <v>48</v>
      </c>
      <c r="B221" s="78">
        <v>2644</v>
      </c>
      <c r="C221" s="76" t="s">
        <v>479</v>
      </c>
      <c r="D221" s="80">
        <v>4149.8900000000003</v>
      </c>
      <c r="E221" s="92">
        <f t="shared" si="6"/>
        <v>1968.5200000000004</v>
      </c>
      <c r="F221" s="89">
        <v>1410.96</v>
      </c>
      <c r="G221" s="89">
        <v>770.41</v>
      </c>
      <c r="H221" s="33">
        <f t="shared" si="7"/>
        <v>2181.37</v>
      </c>
      <c r="I221" s="16" t="str">
        <f>VLOOKUP(B221,'FOLHA RESUMIDA'!C:D,2,0)</f>
        <v>FABRICIO MENEZES DE SOUSA MELO</v>
      </c>
    </row>
    <row r="222" spans="1:9">
      <c r="A222" s="78">
        <v>59</v>
      </c>
      <c r="B222" s="78">
        <v>2651</v>
      </c>
      <c r="C222" s="76" t="s">
        <v>480</v>
      </c>
      <c r="D222" s="80">
        <v>4149.8900000000003</v>
      </c>
      <c r="E222" s="92">
        <f t="shared" si="6"/>
        <v>950.66000000000031</v>
      </c>
      <c r="F222" s="89">
        <v>1410.96</v>
      </c>
      <c r="G222" s="89">
        <v>1788.27</v>
      </c>
      <c r="H222" s="33">
        <f t="shared" si="7"/>
        <v>3199.23</v>
      </c>
      <c r="I222" s="16" t="str">
        <f>VLOOKUP(B222,'FOLHA RESUMIDA'!C:D,2,0)</f>
        <v>PAULO ANDRE R DOS SANTOS</v>
      </c>
    </row>
    <row r="223" spans="1:9">
      <c r="A223" s="78">
        <v>1</v>
      </c>
      <c r="B223" s="78">
        <v>2656</v>
      </c>
      <c r="C223" s="76" t="s">
        <v>194</v>
      </c>
      <c r="D223" s="80">
        <v>2323.31</v>
      </c>
      <c r="E223" s="92">
        <f t="shared" si="6"/>
        <v>897.34999999999991</v>
      </c>
      <c r="F223" s="89">
        <v>789.93</v>
      </c>
      <c r="G223" s="89">
        <v>636.03</v>
      </c>
      <c r="H223" s="33">
        <f t="shared" si="7"/>
        <v>1425.96</v>
      </c>
      <c r="I223" s="16" t="str">
        <f>VLOOKUP(B223,'FOLHA RESUMIDA'!C:D,2,0)</f>
        <v>RAFAELLA ALVES DE ARAUJO SILVA</v>
      </c>
    </row>
    <row r="224" spans="1:9">
      <c r="A224" s="78">
        <v>1</v>
      </c>
      <c r="B224" s="78">
        <v>2659</v>
      </c>
      <c r="C224" s="76" t="s">
        <v>195</v>
      </c>
      <c r="D224" s="80">
        <v>3878.58</v>
      </c>
      <c r="E224" s="92">
        <f t="shared" si="6"/>
        <v>1574.96</v>
      </c>
      <c r="F224" s="89">
        <v>1226.82</v>
      </c>
      <c r="G224" s="89">
        <v>1076.8</v>
      </c>
      <c r="H224" s="33">
        <f t="shared" si="7"/>
        <v>2303.62</v>
      </c>
      <c r="I224" s="16" t="str">
        <f>VLOOKUP(B224,'FOLHA RESUMIDA'!C:D,2,0)</f>
        <v>THIAGO SANTOS DE OLIVEIRA</v>
      </c>
    </row>
    <row r="225" spans="1:9">
      <c r="A225" s="78">
        <v>1</v>
      </c>
      <c r="B225" s="78">
        <v>2661</v>
      </c>
      <c r="C225" s="76" t="s">
        <v>196</v>
      </c>
      <c r="D225" s="80">
        <v>1270.2</v>
      </c>
      <c r="E225" s="92">
        <f t="shared" si="6"/>
        <v>270.85000000000002</v>
      </c>
      <c r="F225" s="89">
        <v>431.87</v>
      </c>
      <c r="G225" s="89">
        <v>567.48</v>
      </c>
      <c r="H225" s="33">
        <f t="shared" si="7"/>
        <v>999.35</v>
      </c>
      <c r="I225" s="16" t="str">
        <f>VLOOKUP(B225,'FOLHA RESUMIDA'!C:D,2,0)</f>
        <v>IVALDA XAVIER DE CARVALHO</v>
      </c>
    </row>
    <row r="226" spans="1:9">
      <c r="A226" s="78">
        <v>1</v>
      </c>
      <c r="B226" s="78">
        <v>2664</v>
      </c>
      <c r="C226" s="76" t="s">
        <v>197</v>
      </c>
      <c r="D226" s="80">
        <v>13300.96</v>
      </c>
      <c r="E226" s="92">
        <f t="shared" si="6"/>
        <v>2053.3799999999992</v>
      </c>
      <c r="F226" s="89">
        <v>2261.16</v>
      </c>
      <c r="G226" s="89">
        <v>8986.42</v>
      </c>
      <c r="H226" s="33">
        <f t="shared" si="7"/>
        <v>11247.58</v>
      </c>
      <c r="I226" s="16" t="str">
        <f>VLOOKUP(B226,'FOLHA RESUMIDA'!C:D,2,0)</f>
        <v>BRUNO AIRES DOS SANTOS</v>
      </c>
    </row>
    <row r="227" spans="1:9">
      <c r="A227" s="78">
        <v>1</v>
      </c>
      <c r="B227" s="78">
        <v>2665</v>
      </c>
      <c r="C227" s="76" t="s">
        <v>198</v>
      </c>
      <c r="D227" s="80">
        <v>2323.31</v>
      </c>
      <c r="E227" s="92">
        <f t="shared" si="6"/>
        <v>859.96</v>
      </c>
      <c r="F227" s="89">
        <v>789.93</v>
      </c>
      <c r="G227" s="89">
        <v>673.42</v>
      </c>
      <c r="H227" s="33">
        <f t="shared" si="7"/>
        <v>1463.35</v>
      </c>
      <c r="I227" s="16" t="str">
        <f>VLOOKUP(B227,'FOLHA RESUMIDA'!C:D,2,0)</f>
        <v>MARCELO BARLAVENTO DAS C SILVA</v>
      </c>
    </row>
    <row r="228" spans="1:9">
      <c r="A228" s="78">
        <v>1</v>
      </c>
      <c r="B228" s="78">
        <v>2666</v>
      </c>
      <c r="C228" s="76" t="s">
        <v>199</v>
      </c>
      <c r="D228" s="80">
        <v>5751.35</v>
      </c>
      <c r="E228" s="92">
        <f t="shared" si="6"/>
        <v>2365.0300000000007</v>
      </c>
      <c r="F228" s="89">
        <v>1226.82</v>
      </c>
      <c r="G228" s="89">
        <v>2159.5</v>
      </c>
      <c r="H228" s="33">
        <f t="shared" si="7"/>
        <v>3386.3199999999997</v>
      </c>
      <c r="I228" s="16" t="str">
        <f>VLOOKUP(B228,'FOLHA RESUMIDA'!C:D,2,0)</f>
        <v>RODRIGO VASCONCELOS DINIZ</v>
      </c>
    </row>
    <row r="229" spans="1:9">
      <c r="A229" s="78">
        <v>1</v>
      </c>
      <c r="B229" s="78">
        <v>2668</v>
      </c>
      <c r="C229" s="76" t="s">
        <v>200</v>
      </c>
      <c r="D229" s="80">
        <v>1884.66</v>
      </c>
      <c r="E229" s="92">
        <f t="shared" si="6"/>
        <v>130.8900000000001</v>
      </c>
      <c r="F229" s="89">
        <v>548.88</v>
      </c>
      <c r="G229" s="89">
        <v>1204.8900000000001</v>
      </c>
      <c r="H229" s="33">
        <f t="shared" si="7"/>
        <v>1753.77</v>
      </c>
      <c r="I229" s="16" t="str">
        <f>VLOOKUP(B229,'FOLHA RESUMIDA'!C:D,2,0)</f>
        <v>CARLA BRANDAO DE C  FIGUEIREDO</v>
      </c>
    </row>
    <row r="230" spans="1:9">
      <c r="A230" s="78">
        <v>1</v>
      </c>
      <c r="B230" s="78">
        <v>2671</v>
      </c>
      <c r="C230" s="76" t="s">
        <v>201</v>
      </c>
      <c r="D230" s="80">
        <v>1385</v>
      </c>
      <c r="E230" s="92">
        <f t="shared" si="6"/>
        <v>106.63000000000011</v>
      </c>
      <c r="F230" s="89">
        <v>453.47</v>
      </c>
      <c r="G230" s="89">
        <v>824.9</v>
      </c>
      <c r="H230" s="33">
        <f t="shared" si="7"/>
        <v>1278.3699999999999</v>
      </c>
      <c r="I230" s="16" t="str">
        <f>VLOOKUP(B230,'FOLHA RESUMIDA'!C:D,2,0)</f>
        <v>KATIA ADRIANA F D SILVA SOARES</v>
      </c>
    </row>
    <row r="231" spans="1:9">
      <c r="A231" s="78">
        <v>1</v>
      </c>
      <c r="B231" s="78">
        <v>2672</v>
      </c>
      <c r="C231" s="76" t="s">
        <v>202</v>
      </c>
      <c r="D231" s="80">
        <v>2673.27</v>
      </c>
      <c r="E231" s="92">
        <f t="shared" si="6"/>
        <v>394.02</v>
      </c>
      <c r="F231" s="89">
        <v>431.87</v>
      </c>
      <c r="G231" s="89">
        <v>1847.38</v>
      </c>
      <c r="H231" s="33">
        <f t="shared" si="7"/>
        <v>2279.25</v>
      </c>
      <c r="I231" s="16" t="str">
        <f>VLOOKUP(B231,'FOLHA RESUMIDA'!C:D,2,0)</f>
        <v>IVANISE VIANA ALBUQUERQUE</v>
      </c>
    </row>
    <row r="232" spans="1:9">
      <c r="A232" s="78">
        <v>1</v>
      </c>
      <c r="B232" s="78">
        <v>2675</v>
      </c>
      <c r="C232" s="76" t="s">
        <v>203</v>
      </c>
      <c r="D232" s="80">
        <v>1312.25</v>
      </c>
      <c r="E232" s="92">
        <f t="shared" si="6"/>
        <v>554.61</v>
      </c>
      <c r="F232" s="89">
        <v>411.3</v>
      </c>
      <c r="G232" s="89">
        <v>346.34</v>
      </c>
      <c r="H232" s="33">
        <f t="shared" si="7"/>
        <v>757.64</v>
      </c>
      <c r="I232" s="16" t="str">
        <f>VLOOKUP(B232,'FOLHA RESUMIDA'!C:D,2,0)</f>
        <v>RUTE FERNANDES BORBA</v>
      </c>
    </row>
    <row r="233" spans="1:9">
      <c r="A233" s="78">
        <v>1</v>
      </c>
      <c r="B233" s="78">
        <v>2682</v>
      </c>
      <c r="C233" s="76" t="s">
        <v>204</v>
      </c>
      <c r="D233" s="80">
        <v>1614.37</v>
      </c>
      <c r="E233" s="92">
        <f t="shared" si="6"/>
        <v>1016.4799999999999</v>
      </c>
      <c r="F233" s="89">
        <v>548.89</v>
      </c>
      <c r="G233" s="89">
        <v>49</v>
      </c>
      <c r="H233" s="33">
        <f t="shared" si="7"/>
        <v>597.89</v>
      </c>
      <c r="I233" s="16" t="str">
        <f>VLOOKUP(B233,'FOLHA RESUMIDA'!C:D,2,0)</f>
        <v>JENARIO LUCENA DA SILVA</v>
      </c>
    </row>
    <row r="234" spans="1:9">
      <c r="A234" s="78">
        <v>10</v>
      </c>
      <c r="B234" s="78">
        <v>2684</v>
      </c>
      <c r="C234" s="76" t="s">
        <v>440</v>
      </c>
      <c r="D234" s="80">
        <v>4420.1899999999996</v>
      </c>
      <c r="E234" s="92">
        <f t="shared" si="6"/>
        <v>2073.4099999999994</v>
      </c>
      <c r="F234" s="89">
        <v>1410.96</v>
      </c>
      <c r="G234" s="89">
        <v>935.82</v>
      </c>
      <c r="H234" s="33">
        <f t="shared" si="7"/>
        <v>2346.7800000000002</v>
      </c>
      <c r="I234" s="16" t="str">
        <f>VLOOKUP(B234,'FOLHA RESUMIDA'!C:D,2,0)</f>
        <v>DULCE NARIELE ANHAIA LEMES</v>
      </c>
    </row>
    <row r="235" spans="1:9">
      <c r="A235" s="78">
        <v>1</v>
      </c>
      <c r="B235" s="78">
        <v>2687</v>
      </c>
      <c r="C235" s="76" t="s">
        <v>205</v>
      </c>
      <c r="D235" s="80">
        <v>1884.66</v>
      </c>
      <c r="E235" s="92">
        <f t="shared" si="6"/>
        <v>294.94000000000028</v>
      </c>
      <c r="F235" s="89">
        <v>548.88</v>
      </c>
      <c r="G235" s="89">
        <v>1040.8399999999999</v>
      </c>
      <c r="H235" s="33">
        <f t="shared" si="7"/>
        <v>1589.7199999999998</v>
      </c>
      <c r="I235" s="16" t="str">
        <f>VLOOKUP(B235,'FOLHA RESUMIDA'!C:D,2,0)</f>
        <v>MONICA MARIA G R F DE OLIVEIRA</v>
      </c>
    </row>
    <row r="236" spans="1:9">
      <c r="A236" s="78">
        <v>1</v>
      </c>
      <c r="B236" s="78">
        <v>2689</v>
      </c>
      <c r="C236" s="76" t="s">
        <v>206</v>
      </c>
      <c r="D236" s="80">
        <v>2815.16</v>
      </c>
      <c r="E236" s="92">
        <f t="shared" si="6"/>
        <v>556.4399999999996</v>
      </c>
      <c r="F236" s="89">
        <v>865.25</v>
      </c>
      <c r="G236" s="89">
        <v>1393.47</v>
      </c>
      <c r="H236" s="33">
        <f t="shared" si="7"/>
        <v>2258.7200000000003</v>
      </c>
      <c r="I236" s="16" t="str">
        <f>VLOOKUP(B236,'FOLHA RESUMIDA'!C:D,2,0)</f>
        <v>ILMA DE ALBUQUERQUE PEREIRA</v>
      </c>
    </row>
    <row r="237" spans="1:9">
      <c r="A237" s="78">
        <v>25</v>
      </c>
      <c r="B237" s="78">
        <v>2692</v>
      </c>
      <c r="C237" s="76" t="s">
        <v>451</v>
      </c>
      <c r="D237" s="80">
        <v>1789.31</v>
      </c>
      <c r="E237" s="92">
        <f t="shared" si="6"/>
        <v>146.63000000000011</v>
      </c>
      <c r="F237" s="89">
        <v>608.37</v>
      </c>
      <c r="G237" s="89">
        <v>1034.31</v>
      </c>
      <c r="H237" s="33">
        <f t="shared" si="7"/>
        <v>1642.6799999999998</v>
      </c>
      <c r="I237" s="16" t="str">
        <f>VLOOKUP(B237,'FOLHA RESUMIDA'!C:D,2,0)</f>
        <v>SANDRA MARIA MENDES FERREIRA</v>
      </c>
    </row>
    <row r="238" spans="1:9">
      <c r="A238" s="78">
        <v>59</v>
      </c>
      <c r="B238" s="78">
        <v>2696</v>
      </c>
      <c r="C238" s="76" t="s">
        <v>496</v>
      </c>
      <c r="D238" s="80">
        <v>1614.36</v>
      </c>
      <c r="E238" s="92">
        <f t="shared" si="6"/>
        <v>1262.4699999999998</v>
      </c>
      <c r="F238" s="89">
        <v>322.87</v>
      </c>
      <c r="G238" s="89">
        <v>29.02</v>
      </c>
      <c r="H238" s="33">
        <f t="shared" si="7"/>
        <v>351.89</v>
      </c>
      <c r="I238" s="16" t="str">
        <f>VLOOKUP(B238,'FOLHA RESUMIDA'!C:D,2,0)</f>
        <v>ANDREA DE OLIVEIRA SILVA</v>
      </c>
    </row>
    <row r="239" spans="1:9">
      <c r="A239" s="78">
        <v>1</v>
      </c>
      <c r="B239" s="78">
        <v>2697</v>
      </c>
      <c r="C239" s="76" t="s">
        <v>207</v>
      </c>
      <c r="D239" s="80">
        <v>1614.36</v>
      </c>
      <c r="E239" s="92">
        <f t="shared" si="6"/>
        <v>1008.28</v>
      </c>
      <c r="F239" s="89">
        <v>452.02</v>
      </c>
      <c r="G239" s="89">
        <v>154.06</v>
      </c>
      <c r="H239" s="33">
        <f t="shared" si="7"/>
        <v>606.07999999999993</v>
      </c>
      <c r="I239" s="16" t="str">
        <f>VLOOKUP(B239,'FOLHA RESUMIDA'!C:D,2,0)</f>
        <v>ELIANA BEZERRA CARVALHO</v>
      </c>
    </row>
    <row r="240" spans="1:9">
      <c r="A240" s="78">
        <v>1</v>
      </c>
      <c r="B240" s="78">
        <v>2701</v>
      </c>
      <c r="C240" s="76" t="s">
        <v>208</v>
      </c>
      <c r="D240" s="80">
        <v>1614.36</v>
      </c>
      <c r="E240" s="92">
        <f t="shared" si="6"/>
        <v>586.97</v>
      </c>
      <c r="F240" s="89">
        <v>548.88</v>
      </c>
      <c r="G240" s="89">
        <v>478.51</v>
      </c>
      <c r="H240" s="33">
        <f t="shared" si="7"/>
        <v>1027.3899999999999</v>
      </c>
      <c r="I240" s="16" t="str">
        <f>VLOOKUP(B240,'FOLHA RESUMIDA'!C:D,2,0)</f>
        <v>PETULLA DE MOURA E SILVA</v>
      </c>
    </row>
    <row r="241" spans="1:9">
      <c r="A241" s="78">
        <v>35</v>
      </c>
      <c r="B241" s="78">
        <v>2702</v>
      </c>
      <c r="C241" s="76" t="s">
        <v>469</v>
      </c>
      <c r="D241" s="80">
        <v>4149.8900000000003</v>
      </c>
      <c r="E241" s="92">
        <f t="shared" si="6"/>
        <v>856.60000000000036</v>
      </c>
      <c r="F241" s="89">
        <v>1410.96</v>
      </c>
      <c r="G241" s="89">
        <v>1882.33</v>
      </c>
      <c r="H241" s="33">
        <f t="shared" si="7"/>
        <v>3293.29</v>
      </c>
      <c r="I241" s="16" t="str">
        <f>VLOOKUP(B241,'FOLHA RESUMIDA'!C:D,2,0)</f>
        <v>DANILO DAVI DA SILVA DIAS</v>
      </c>
    </row>
    <row r="242" spans="1:9">
      <c r="A242" s="78">
        <v>35</v>
      </c>
      <c r="B242" s="78">
        <v>2705</v>
      </c>
      <c r="C242" s="76" t="s">
        <v>470</v>
      </c>
      <c r="D242" s="80">
        <v>1614.36</v>
      </c>
      <c r="E242" s="92">
        <f t="shared" si="6"/>
        <v>160.38999999999987</v>
      </c>
      <c r="F242" s="89">
        <v>548.88</v>
      </c>
      <c r="G242" s="89">
        <v>905.09</v>
      </c>
      <c r="H242" s="33">
        <f t="shared" si="7"/>
        <v>1453.97</v>
      </c>
      <c r="I242" s="16" t="str">
        <f>VLOOKUP(B242,'FOLHA RESUMIDA'!C:D,2,0)</f>
        <v>JOSINALDO OLIVEIRA DE ANDRADE</v>
      </c>
    </row>
    <row r="243" spans="1:9">
      <c r="A243" s="78">
        <v>3</v>
      </c>
      <c r="B243" s="78">
        <v>2706</v>
      </c>
      <c r="C243" s="76" t="s">
        <v>458</v>
      </c>
      <c r="D243" s="80">
        <v>4420.1899999999996</v>
      </c>
      <c r="E243" s="92">
        <f t="shared" si="6"/>
        <v>1090.7399999999998</v>
      </c>
      <c r="F243" s="89">
        <v>1410.96</v>
      </c>
      <c r="G243" s="89">
        <v>1918.49</v>
      </c>
      <c r="H243" s="33">
        <f t="shared" si="7"/>
        <v>3329.45</v>
      </c>
      <c r="I243" s="16" t="str">
        <f>VLOOKUP(B243,'FOLHA RESUMIDA'!C:D,2,0)</f>
        <v>AMANDA FREITAS BASILIO</v>
      </c>
    </row>
    <row r="244" spans="1:9">
      <c r="A244" s="78">
        <v>1</v>
      </c>
      <c r="B244" s="78">
        <v>2707</v>
      </c>
      <c r="C244" s="76" t="s">
        <v>209</v>
      </c>
      <c r="D244" s="80">
        <v>2323.31</v>
      </c>
      <c r="E244" s="92">
        <f t="shared" si="6"/>
        <v>724.95</v>
      </c>
      <c r="F244" s="89">
        <v>789.93</v>
      </c>
      <c r="G244" s="89">
        <v>808.43</v>
      </c>
      <c r="H244" s="33">
        <f t="shared" si="7"/>
        <v>1598.36</v>
      </c>
      <c r="I244" s="16" t="str">
        <f>VLOOKUP(B244,'FOLHA RESUMIDA'!C:D,2,0)</f>
        <v>ROMARIO LUIZ DO NASCIMENTO</v>
      </c>
    </row>
    <row r="245" spans="1:9">
      <c r="A245" s="78">
        <v>1</v>
      </c>
      <c r="B245" s="78">
        <v>2709</v>
      </c>
      <c r="C245" s="76" t="s">
        <v>210</v>
      </c>
      <c r="D245" s="80">
        <v>2323.31</v>
      </c>
      <c r="E245" s="92">
        <f t="shared" si="6"/>
        <v>992</v>
      </c>
      <c r="F245" s="89">
        <v>789.93</v>
      </c>
      <c r="G245" s="89">
        <v>541.38</v>
      </c>
      <c r="H245" s="33">
        <f t="shared" si="7"/>
        <v>1331.31</v>
      </c>
      <c r="I245" s="16" t="str">
        <f>VLOOKUP(B245,'FOLHA RESUMIDA'!C:D,2,0)</f>
        <v>KATIA DA CONCEICAO DA SILVA</v>
      </c>
    </row>
    <row r="246" spans="1:9">
      <c r="A246" s="78">
        <v>1</v>
      </c>
      <c r="B246" s="78">
        <v>2710</v>
      </c>
      <c r="C246" s="76" t="s">
        <v>211</v>
      </c>
      <c r="D246" s="80">
        <v>2404.04</v>
      </c>
      <c r="E246" s="92">
        <f t="shared" si="6"/>
        <v>483.50999999999976</v>
      </c>
      <c r="F246" s="89">
        <v>817.37</v>
      </c>
      <c r="G246" s="89">
        <v>1103.1600000000001</v>
      </c>
      <c r="H246" s="33">
        <f t="shared" si="7"/>
        <v>1920.5300000000002</v>
      </c>
      <c r="I246" s="16" t="str">
        <f>VLOOKUP(B246,'FOLHA RESUMIDA'!C:D,2,0)</f>
        <v>PAULA FRASSINETTI S L BELIAN</v>
      </c>
    </row>
    <row r="247" spans="1:9">
      <c r="A247" s="78">
        <v>1</v>
      </c>
      <c r="B247" s="78">
        <v>2712</v>
      </c>
      <c r="C247" s="76" t="s">
        <v>212</v>
      </c>
      <c r="D247" s="80">
        <v>1965.39</v>
      </c>
      <c r="E247" s="92">
        <f t="shared" si="6"/>
        <v>526.58000000000015</v>
      </c>
      <c r="F247" s="89">
        <v>576.33000000000004</v>
      </c>
      <c r="G247" s="89">
        <v>862.48</v>
      </c>
      <c r="H247" s="33">
        <f t="shared" si="7"/>
        <v>1438.81</v>
      </c>
      <c r="I247" s="16" t="str">
        <f>VLOOKUP(B247,'FOLHA RESUMIDA'!C:D,2,0)</f>
        <v>AUGUSTO CESAR N  A  DA SILVA</v>
      </c>
    </row>
    <row r="248" spans="1:9">
      <c r="A248" s="78">
        <v>1</v>
      </c>
      <c r="B248" s="78">
        <v>2715</v>
      </c>
      <c r="C248" s="76" t="s">
        <v>213</v>
      </c>
      <c r="D248" s="80">
        <v>1265.98</v>
      </c>
      <c r="E248" s="92">
        <f t="shared" si="6"/>
        <v>378.53</v>
      </c>
      <c r="F248" s="89">
        <v>430.43</v>
      </c>
      <c r="G248" s="89">
        <v>457.02</v>
      </c>
      <c r="H248" s="33">
        <f t="shared" si="7"/>
        <v>887.45</v>
      </c>
      <c r="I248" s="16" t="str">
        <f>VLOOKUP(B248,'FOLHA RESUMIDA'!C:D,2,0)</f>
        <v>ADIJENE RODRIGUES DA SILVA</v>
      </c>
    </row>
    <row r="249" spans="1:9">
      <c r="A249" s="78">
        <v>1</v>
      </c>
      <c r="B249" s="78">
        <v>2717</v>
      </c>
      <c r="C249" s="76" t="s">
        <v>214</v>
      </c>
      <c r="D249" s="80">
        <v>4149.8900000000003</v>
      </c>
      <c r="E249" s="92">
        <f t="shared" si="6"/>
        <v>669.70000000000027</v>
      </c>
      <c r="F249" s="89">
        <v>1410.96</v>
      </c>
      <c r="G249" s="89">
        <v>2069.23</v>
      </c>
      <c r="H249" s="33">
        <f t="shared" si="7"/>
        <v>3480.19</v>
      </c>
      <c r="I249" s="16" t="str">
        <f>VLOOKUP(B249,'FOLHA RESUMIDA'!C:D,2,0)</f>
        <v>MARCIA ANDREA F SECUNDINO</v>
      </c>
    </row>
    <row r="250" spans="1:9">
      <c r="A250" s="78">
        <v>2</v>
      </c>
      <c r="B250" s="78">
        <v>2718</v>
      </c>
      <c r="C250" s="76" t="s">
        <v>459</v>
      </c>
      <c r="D250" s="80">
        <v>1884.66</v>
      </c>
      <c r="E250" s="92">
        <f t="shared" si="6"/>
        <v>435.56000000000017</v>
      </c>
      <c r="F250" s="89">
        <v>548.88</v>
      </c>
      <c r="G250" s="89">
        <v>900.22</v>
      </c>
      <c r="H250" s="33">
        <f t="shared" si="7"/>
        <v>1449.1</v>
      </c>
      <c r="I250" s="16" t="str">
        <f>VLOOKUP(B250,'FOLHA RESUMIDA'!C:D,2,0)</f>
        <v>PAULA SHEMILLY GALDINO SANTIAG</v>
      </c>
    </row>
    <row r="251" spans="1:9">
      <c r="A251" s="78">
        <v>14</v>
      </c>
      <c r="B251" s="78">
        <v>2719</v>
      </c>
      <c r="C251" s="76" t="s">
        <v>444</v>
      </c>
      <c r="D251" s="80">
        <v>2235.69</v>
      </c>
      <c r="E251" s="92">
        <f t="shared" si="6"/>
        <v>752.73</v>
      </c>
      <c r="F251" s="89">
        <v>576.33000000000004</v>
      </c>
      <c r="G251" s="89">
        <v>906.63</v>
      </c>
      <c r="H251" s="33">
        <f t="shared" si="7"/>
        <v>1482.96</v>
      </c>
      <c r="I251" s="16" t="str">
        <f>VLOOKUP(B251,'FOLHA RESUMIDA'!C:D,2,0)</f>
        <v>DANIELLE MEDEIROS PONTES</v>
      </c>
    </row>
    <row r="252" spans="1:9">
      <c r="A252" s="78">
        <v>37</v>
      </c>
      <c r="B252" s="78">
        <v>2720</v>
      </c>
      <c r="C252" s="76" t="s">
        <v>471</v>
      </c>
      <c r="D252" s="80">
        <v>1614.37</v>
      </c>
      <c r="E252" s="92">
        <f t="shared" si="6"/>
        <v>386.77999999999975</v>
      </c>
      <c r="F252" s="89">
        <v>548.89</v>
      </c>
      <c r="G252" s="89">
        <v>678.7</v>
      </c>
      <c r="H252" s="33">
        <f t="shared" si="7"/>
        <v>1227.5900000000001</v>
      </c>
      <c r="I252" s="16" t="str">
        <f>VLOOKUP(B252,'FOLHA RESUMIDA'!C:D,2,0)</f>
        <v>JONATAS BERNARDINO R  DA SILVA</v>
      </c>
    </row>
    <row r="253" spans="1:9">
      <c r="A253" s="78">
        <v>50</v>
      </c>
      <c r="B253" s="78">
        <v>2721</v>
      </c>
      <c r="C253" s="76" t="s">
        <v>482</v>
      </c>
      <c r="D253" s="80">
        <v>1876.78</v>
      </c>
      <c r="E253" s="92">
        <f t="shared" si="6"/>
        <v>287.45000000000005</v>
      </c>
      <c r="F253" s="89">
        <v>608.37</v>
      </c>
      <c r="G253" s="89">
        <v>980.96</v>
      </c>
      <c r="H253" s="33">
        <f t="shared" si="7"/>
        <v>1589.33</v>
      </c>
      <c r="I253" s="16" t="str">
        <f>VLOOKUP(B253,'FOLHA RESUMIDA'!C:D,2,0)</f>
        <v>CLECIO JOSE DA SILVA</v>
      </c>
    </row>
    <row r="254" spans="1:9">
      <c r="A254" s="78">
        <v>1</v>
      </c>
      <c r="B254" s="78">
        <v>2726</v>
      </c>
      <c r="C254" s="76" t="s">
        <v>215</v>
      </c>
      <c r="D254" s="80">
        <v>4344.67</v>
      </c>
      <c r="E254" s="92">
        <f t="shared" si="6"/>
        <v>3703.55</v>
      </c>
      <c r="F254" s="89">
        <v>0</v>
      </c>
      <c r="G254" s="89">
        <v>641.12</v>
      </c>
      <c r="H254" s="33">
        <f t="shared" si="7"/>
        <v>641.12</v>
      </c>
      <c r="I254" s="16" t="str">
        <f>VLOOKUP(B254,'FOLHA RESUMIDA'!C:D,2,0)</f>
        <v>MARIA GILVANEIDE SANTOS LIMA</v>
      </c>
    </row>
    <row r="255" spans="1:9">
      <c r="A255" s="78">
        <v>1</v>
      </c>
      <c r="B255" s="78">
        <v>2732</v>
      </c>
      <c r="C255" s="76" t="s">
        <v>216</v>
      </c>
      <c r="D255" s="80">
        <v>1848.09</v>
      </c>
      <c r="E255" s="92">
        <f t="shared" si="6"/>
        <v>1299.21</v>
      </c>
      <c r="F255" s="89">
        <v>548.88</v>
      </c>
      <c r="G255" s="89">
        <v>0</v>
      </c>
      <c r="H255" s="33">
        <f t="shared" si="7"/>
        <v>548.88</v>
      </c>
      <c r="I255" s="16" t="str">
        <f>VLOOKUP(B255,'FOLHA RESUMIDA'!C:D,2,0)</f>
        <v>LILIANE DA SILVA SALVADOR</v>
      </c>
    </row>
    <row r="256" spans="1:9">
      <c r="A256" s="78">
        <v>47</v>
      </c>
      <c r="B256" s="78">
        <v>2736</v>
      </c>
      <c r="C256" s="76" t="s">
        <v>477</v>
      </c>
      <c r="D256" s="80">
        <v>1789.31</v>
      </c>
      <c r="E256" s="92">
        <f t="shared" si="6"/>
        <v>349.69000000000005</v>
      </c>
      <c r="F256" s="89">
        <v>608.37</v>
      </c>
      <c r="G256" s="89">
        <v>831.25</v>
      </c>
      <c r="H256" s="33">
        <f t="shared" si="7"/>
        <v>1439.62</v>
      </c>
      <c r="I256" s="16" t="str">
        <f>VLOOKUP(B256,'FOLHA RESUMIDA'!C:D,2,0)</f>
        <v>LUCENILDO JOSE DA SILVA</v>
      </c>
    </row>
    <row r="257" spans="1:9">
      <c r="A257" s="78">
        <v>1</v>
      </c>
      <c r="B257" s="78">
        <v>2748</v>
      </c>
      <c r="C257" s="76" t="s">
        <v>217</v>
      </c>
      <c r="D257" s="80">
        <v>1209.71</v>
      </c>
      <c r="E257" s="92">
        <f t="shared" si="6"/>
        <v>345.46000000000004</v>
      </c>
      <c r="F257" s="89">
        <v>411.3</v>
      </c>
      <c r="G257" s="89">
        <v>452.95</v>
      </c>
      <c r="H257" s="33">
        <f t="shared" si="7"/>
        <v>864.25</v>
      </c>
      <c r="I257" s="16" t="str">
        <f>VLOOKUP(B257,'FOLHA RESUMIDA'!C:D,2,0)</f>
        <v>LEONINO CLEMENTE DA SILVA</v>
      </c>
    </row>
    <row r="258" spans="1:9">
      <c r="A258" s="78">
        <v>1</v>
      </c>
      <c r="B258" s="78">
        <v>2751</v>
      </c>
      <c r="C258" s="76" t="s">
        <v>218</v>
      </c>
      <c r="D258" s="80">
        <v>1470.46</v>
      </c>
      <c r="E258" s="92">
        <f t="shared" si="6"/>
        <v>604.44000000000005</v>
      </c>
      <c r="F258" s="89">
        <v>499.95</v>
      </c>
      <c r="G258" s="89">
        <v>366.07</v>
      </c>
      <c r="H258" s="33">
        <f t="shared" si="7"/>
        <v>866.02</v>
      </c>
      <c r="I258" s="16" t="str">
        <f>VLOOKUP(B258,'FOLHA RESUMIDA'!C:D,2,0)</f>
        <v>DENNYS RYAN GUILHERME PEREIRA</v>
      </c>
    </row>
    <row r="259" spans="1:9">
      <c r="A259" s="78">
        <v>1</v>
      </c>
      <c r="B259" s="78">
        <v>2757</v>
      </c>
      <c r="C259" s="76" t="s">
        <v>219</v>
      </c>
      <c r="D259" s="80">
        <v>1394.25</v>
      </c>
      <c r="E259" s="92">
        <f t="shared" si="6"/>
        <v>940.78</v>
      </c>
      <c r="F259" s="89">
        <v>453.47</v>
      </c>
      <c r="G259" s="89">
        <v>0</v>
      </c>
      <c r="H259" s="33">
        <f t="shared" si="7"/>
        <v>453.47</v>
      </c>
      <c r="I259" s="16" t="str">
        <f>VLOOKUP(B259,'FOLHA RESUMIDA'!C:D,2,0)</f>
        <v>CLAUDIA REGINA NEVES DE MELO</v>
      </c>
    </row>
    <row r="260" spans="1:9">
      <c r="A260" s="78">
        <v>1</v>
      </c>
      <c r="B260" s="78">
        <v>2764</v>
      </c>
      <c r="C260" s="76" t="s">
        <v>220</v>
      </c>
      <c r="D260" s="80">
        <v>1480.01</v>
      </c>
      <c r="E260" s="92">
        <f t="shared" si="6"/>
        <v>548.43000000000006</v>
      </c>
      <c r="F260" s="89">
        <v>411.3</v>
      </c>
      <c r="G260" s="89">
        <v>520.28</v>
      </c>
      <c r="H260" s="33">
        <f t="shared" si="7"/>
        <v>931.57999999999993</v>
      </c>
      <c r="I260" s="16" t="str">
        <f>VLOOKUP(B260,'FOLHA RESUMIDA'!C:D,2,0)</f>
        <v>MARIA DANIELA SILVA TORRES</v>
      </c>
    </row>
    <row r="261" spans="1:9">
      <c r="A261" s="78">
        <v>1</v>
      </c>
      <c r="B261" s="78">
        <v>2766</v>
      </c>
      <c r="C261" s="76" t="s">
        <v>221</v>
      </c>
      <c r="D261" s="80">
        <v>1537.47</v>
      </c>
      <c r="E261" s="92">
        <f t="shared" si="6"/>
        <v>592.86</v>
      </c>
      <c r="F261" s="89">
        <v>522.74</v>
      </c>
      <c r="G261" s="89">
        <v>421.87</v>
      </c>
      <c r="H261" s="33">
        <f t="shared" si="7"/>
        <v>944.61</v>
      </c>
      <c r="I261" s="16" t="str">
        <f>VLOOKUP(B261,'FOLHA RESUMIDA'!C:D,2,0)</f>
        <v>EMANOEL VIEIRA LAURIA</v>
      </c>
    </row>
    <row r="262" spans="1:9">
      <c r="A262" s="78">
        <v>1</v>
      </c>
      <c r="B262" s="78">
        <v>2768</v>
      </c>
      <c r="C262" s="76" t="s">
        <v>222</v>
      </c>
      <c r="D262" s="80">
        <v>1520.15</v>
      </c>
      <c r="E262" s="92">
        <f t="shared" ref="E262:E325" si="8">D262-H262</f>
        <v>275.5</v>
      </c>
      <c r="F262" s="89">
        <v>453.47</v>
      </c>
      <c r="G262" s="89">
        <v>791.18</v>
      </c>
      <c r="H262" s="33">
        <f t="shared" ref="H262:H325" si="9">G262+F262</f>
        <v>1244.6500000000001</v>
      </c>
      <c r="I262" s="16" t="str">
        <f>VLOOKUP(B262,'FOLHA RESUMIDA'!C:D,2,0)</f>
        <v>IZABEL LUIZA SOARES DE SOUZA</v>
      </c>
    </row>
    <row r="263" spans="1:9">
      <c r="A263" s="78">
        <v>1</v>
      </c>
      <c r="B263" s="78">
        <v>2770</v>
      </c>
      <c r="C263" s="76" t="s">
        <v>223</v>
      </c>
      <c r="D263" s="80">
        <v>1100</v>
      </c>
      <c r="E263" s="92">
        <f t="shared" si="8"/>
        <v>418.29999999999995</v>
      </c>
      <c r="F263" s="89">
        <v>373.07</v>
      </c>
      <c r="G263" s="89">
        <v>308.63</v>
      </c>
      <c r="H263" s="33">
        <f t="shared" si="9"/>
        <v>681.7</v>
      </c>
      <c r="I263" s="16" t="str">
        <f>VLOOKUP(B263,'FOLHA RESUMIDA'!C:D,2,0)</f>
        <v>JOSE PIMENTEL SILVA</v>
      </c>
    </row>
    <row r="264" spans="1:9">
      <c r="A264" s="78">
        <v>3</v>
      </c>
      <c r="B264" s="78">
        <v>2772</v>
      </c>
      <c r="C264" s="76" t="s">
        <v>460</v>
      </c>
      <c r="D264" s="80">
        <v>1789.31</v>
      </c>
      <c r="E264" s="92">
        <f t="shared" si="8"/>
        <v>227.34999999999991</v>
      </c>
      <c r="F264" s="89">
        <v>608.37</v>
      </c>
      <c r="G264" s="89">
        <v>953.59</v>
      </c>
      <c r="H264" s="33">
        <f t="shared" si="9"/>
        <v>1561.96</v>
      </c>
      <c r="I264" s="16" t="str">
        <f>VLOOKUP(B264,'FOLHA RESUMIDA'!C:D,2,0)</f>
        <v>CARMEM ALUISIA LEITE DE ANDRAD</v>
      </c>
    </row>
    <row r="265" spans="1:9">
      <c r="A265" s="78">
        <v>1</v>
      </c>
      <c r="B265" s="78">
        <v>2773</v>
      </c>
      <c r="C265" s="76" t="s">
        <v>224</v>
      </c>
      <c r="D265" s="80">
        <v>1909.16</v>
      </c>
      <c r="E265" s="92">
        <f t="shared" si="8"/>
        <v>305.06000000000017</v>
      </c>
      <c r="F265" s="89">
        <v>522.74</v>
      </c>
      <c r="G265" s="89">
        <v>1081.3599999999999</v>
      </c>
      <c r="H265" s="33">
        <f t="shared" si="9"/>
        <v>1604.1</v>
      </c>
      <c r="I265" s="16" t="str">
        <f>VLOOKUP(B265,'FOLHA RESUMIDA'!C:D,2,0)</f>
        <v>WALDNER NERTAM F  DE ALENCAR</v>
      </c>
    </row>
    <row r="266" spans="1:9">
      <c r="A266" s="78">
        <v>1</v>
      </c>
      <c r="B266" s="78">
        <v>2775</v>
      </c>
      <c r="C266" s="76" t="s">
        <v>225</v>
      </c>
      <c r="D266" s="80">
        <v>2944.64</v>
      </c>
      <c r="E266" s="92">
        <f t="shared" si="8"/>
        <v>1431.98</v>
      </c>
      <c r="F266" s="89">
        <v>480.81</v>
      </c>
      <c r="G266" s="89">
        <v>1031.8499999999999</v>
      </c>
      <c r="H266" s="33">
        <f t="shared" si="9"/>
        <v>1512.6599999999999</v>
      </c>
      <c r="I266" s="16" t="str">
        <f>VLOOKUP(B266,'FOLHA RESUMIDA'!C:D,2,0)</f>
        <v>MARCELA FREITAS DA C SALLES</v>
      </c>
    </row>
    <row r="267" spans="1:9">
      <c r="A267" s="78">
        <v>1</v>
      </c>
      <c r="B267" s="78">
        <v>2779</v>
      </c>
      <c r="C267" s="76" t="s">
        <v>226</v>
      </c>
      <c r="D267" s="80">
        <v>4027.13</v>
      </c>
      <c r="E267" s="92">
        <f t="shared" si="8"/>
        <v>1145.9500000000003</v>
      </c>
      <c r="F267" s="89">
        <v>652.35</v>
      </c>
      <c r="G267" s="89">
        <v>2228.83</v>
      </c>
      <c r="H267" s="33">
        <f t="shared" si="9"/>
        <v>2881.18</v>
      </c>
      <c r="I267" s="16" t="str">
        <f>VLOOKUP(B267,'FOLHA RESUMIDA'!C:D,2,0)</f>
        <v>THAIS REGINA BORGES LOPES</v>
      </c>
    </row>
    <row r="268" spans="1:9">
      <c r="A268" s="78">
        <v>1</v>
      </c>
      <c r="B268" s="78">
        <v>2782</v>
      </c>
      <c r="C268" s="76" t="s">
        <v>227</v>
      </c>
      <c r="D268" s="80">
        <v>1209.71</v>
      </c>
      <c r="E268" s="92">
        <f t="shared" si="8"/>
        <v>155.96000000000004</v>
      </c>
      <c r="F268" s="89">
        <v>411.3</v>
      </c>
      <c r="G268" s="89">
        <v>642.45000000000005</v>
      </c>
      <c r="H268" s="33">
        <f t="shared" si="9"/>
        <v>1053.75</v>
      </c>
      <c r="I268" s="16" t="str">
        <f>VLOOKUP(B268,'FOLHA RESUMIDA'!C:D,2,0)</f>
        <v>ELVIS ALVES DA COSTA</v>
      </c>
    </row>
    <row r="269" spans="1:9">
      <c r="A269" s="78">
        <v>1</v>
      </c>
      <c r="B269" s="78">
        <v>2784</v>
      </c>
      <c r="C269" s="76" t="s">
        <v>228</v>
      </c>
      <c r="D269" s="80">
        <v>2541.35</v>
      </c>
      <c r="E269" s="92">
        <f t="shared" si="8"/>
        <v>459.29999999999973</v>
      </c>
      <c r="F269" s="89">
        <v>431.87</v>
      </c>
      <c r="G269" s="89">
        <v>1650.18</v>
      </c>
      <c r="H269" s="33">
        <f t="shared" si="9"/>
        <v>2082.0500000000002</v>
      </c>
      <c r="I269" s="16" t="str">
        <f>VLOOKUP(B269,'FOLHA RESUMIDA'!C:D,2,0)</f>
        <v>FERNANDO ALVES DO NASCIMENTO</v>
      </c>
    </row>
    <row r="270" spans="1:9">
      <c r="A270" s="78">
        <v>1</v>
      </c>
      <c r="B270" s="78">
        <v>2785</v>
      </c>
      <c r="C270" s="76" t="s">
        <v>229</v>
      </c>
      <c r="D270" s="80">
        <v>1312.26</v>
      </c>
      <c r="E270" s="92">
        <f t="shared" si="8"/>
        <v>509.24</v>
      </c>
      <c r="F270" s="89">
        <v>411.3</v>
      </c>
      <c r="G270" s="89">
        <v>391.72</v>
      </c>
      <c r="H270" s="33">
        <f t="shared" si="9"/>
        <v>803.02</v>
      </c>
      <c r="I270" s="16" t="str">
        <f>VLOOKUP(B270,'FOLHA RESUMIDA'!C:D,2,0)</f>
        <v>JEANNE D ARC PEDROSA PESSOA</v>
      </c>
    </row>
    <row r="271" spans="1:9">
      <c r="A271" s="78">
        <v>1</v>
      </c>
      <c r="B271" s="78">
        <v>2788</v>
      </c>
      <c r="C271" s="76" t="s">
        <v>230</v>
      </c>
      <c r="D271" s="80">
        <v>1333.73</v>
      </c>
      <c r="E271" s="92">
        <f t="shared" si="8"/>
        <v>193.40999999999985</v>
      </c>
      <c r="F271" s="89">
        <v>453.47</v>
      </c>
      <c r="G271" s="89">
        <v>686.85</v>
      </c>
      <c r="H271" s="33">
        <f t="shared" si="9"/>
        <v>1140.3200000000002</v>
      </c>
      <c r="I271" s="16" t="str">
        <f>VLOOKUP(B271,'FOLHA RESUMIDA'!C:D,2,0)</f>
        <v>ROSANIA EMIDIA PEREIRA</v>
      </c>
    </row>
    <row r="272" spans="1:9">
      <c r="A272" s="78">
        <v>1</v>
      </c>
      <c r="B272" s="78">
        <v>2790</v>
      </c>
      <c r="C272" s="76" t="s">
        <v>231</v>
      </c>
      <c r="D272" s="80">
        <v>3562.79</v>
      </c>
      <c r="E272" s="92">
        <f t="shared" si="8"/>
        <v>3416.9</v>
      </c>
      <c r="F272" s="89">
        <v>0</v>
      </c>
      <c r="G272" s="89">
        <v>145.88999999999999</v>
      </c>
      <c r="H272" s="33">
        <f t="shared" si="9"/>
        <v>145.88999999999999</v>
      </c>
      <c r="I272" s="16" t="str">
        <f>VLOOKUP(B272,'FOLHA RESUMIDA'!C:D,2,0)</f>
        <v>ROSANA DE FATIMA UCHOA  AREDE</v>
      </c>
    </row>
    <row r="273" spans="1:9">
      <c r="A273" s="78">
        <v>1</v>
      </c>
      <c r="B273" s="78">
        <v>2791</v>
      </c>
      <c r="C273" s="76" t="s">
        <v>232</v>
      </c>
      <c r="D273" s="80">
        <v>6650.48</v>
      </c>
      <c r="E273" s="92">
        <f t="shared" si="8"/>
        <v>1453.6599999999999</v>
      </c>
      <c r="F273" s="89">
        <v>2261.16</v>
      </c>
      <c r="G273" s="89">
        <v>2935.66</v>
      </c>
      <c r="H273" s="33">
        <f t="shared" si="9"/>
        <v>5196.82</v>
      </c>
      <c r="I273" s="16" t="str">
        <f>VLOOKUP(B273,'FOLHA RESUMIDA'!C:D,2,0)</f>
        <v>JOSIMAR SILVA</v>
      </c>
    </row>
    <row r="274" spans="1:9">
      <c r="A274" s="78">
        <v>1</v>
      </c>
      <c r="B274" s="78">
        <v>2797</v>
      </c>
      <c r="C274" s="76" t="s">
        <v>233</v>
      </c>
      <c r="D274" s="80">
        <v>3608.28</v>
      </c>
      <c r="E274" s="92">
        <f t="shared" si="8"/>
        <v>1616.5300000000002</v>
      </c>
      <c r="F274" s="89">
        <v>469.08</v>
      </c>
      <c r="G274" s="89">
        <v>1522.67</v>
      </c>
      <c r="H274" s="33">
        <f t="shared" si="9"/>
        <v>1991.75</v>
      </c>
      <c r="I274" s="16" t="str">
        <f>VLOOKUP(B274,'FOLHA RESUMIDA'!C:D,2,0)</f>
        <v>JULIANA SILVA CEDRIM</v>
      </c>
    </row>
    <row r="275" spans="1:9">
      <c r="A275" s="78">
        <v>1</v>
      </c>
      <c r="B275" s="78">
        <v>2798</v>
      </c>
      <c r="C275" s="76" t="s">
        <v>234</v>
      </c>
      <c r="D275" s="80">
        <v>3608.28</v>
      </c>
      <c r="E275" s="92">
        <f t="shared" si="8"/>
        <v>1043.6500000000001</v>
      </c>
      <c r="F275" s="89">
        <v>1226.82</v>
      </c>
      <c r="G275" s="89">
        <v>1337.81</v>
      </c>
      <c r="H275" s="33">
        <f t="shared" si="9"/>
        <v>2564.63</v>
      </c>
      <c r="I275" s="16" t="str">
        <f>VLOOKUP(B275,'FOLHA RESUMIDA'!C:D,2,0)</f>
        <v>MARCO ANDRE ANTUNES CORREIA</v>
      </c>
    </row>
    <row r="276" spans="1:9">
      <c r="A276" s="78">
        <v>20</v>
      </c>
      <c r="B276" s="78">
        <v>2799</v>
      </c>
      <c r="C276" s="76" t="s">
        <v>454</v>
      </c>
      <c r="D276" s="80">
        <v>2329.91</v>
      </c>
      <c r="E276" s="92">
        <f t="shared" si="8"/>
        <v>440.23</v>
      </c>
      <c r="F276" s="89">
        <v>608.37</v>
      </c>
      <c r="G276" s="89">
        <v>1281.31</v>
      </c>
      <c r="H276" s="33">
        <f t="shared" si="9"/>
        <v>1889.6799999999998</v>
      </c>
      <c r="I276" s="16" t="str">
        <f>VLOOKUP(B276,'FOLHA RESUMIDA'!C:D,2,0)</f>
        <v>ALYSSON FABIO O FLORENCIO</v>
      </c>
    </row>
    <row r="277" spans="1:9">
      <c r="A277" s="78">
        <v>1</v>
      </c>
      <c r="B277" s="78">
        <v>2801</v>
      </c>
      <c r="C277" s="76" t="s">
        <v>235</v>
      </c>
      <c r="D277" s="80">
        <v>4552.75</v>
      </c>
      <c r="E277" s="92">
        <f t="shared" si="8"/>
        <v>3203.35</v>
      </c>
      <c r="F277" s="89">
        <v>1349.4</v>
      </c>
      <c r="G277" s="89">
        <v>0</v>
      </c>
      <c r="H277" s="33">
        <f t="shared" si="9"/>
        <v>1349.4</v>
      </c>
      <c r="I277" s="16" t="str">
        <f>VLOOKUP(B277,'FOLHA RESUMIDA'!C:D,2,0)</f>
        <v>VALERIA JALES DA SILVA</v>
      </c>
    </row>
    <row r="278" spans="1:9">
      <c r="A278" s="78">
        <v>1</v>
      </c>
      <c r="B278" s="78">
        <v>2806</v>
      </c>
      <c r="C278" s="76" t="s">
        <v>236</v>
      </c>
      <c r="D278" s="80">
        <v>3862.74</v>
      </c>
      <c r="E278" s="92">
        <f t="shared" si="8"/>
        <v>1678.46</v>
      </c>
      <c r="F278" s="89">
        <v>1313.33</v>
      </c>
      <c r="G278" s="89">
        <v>870.95</v>
      </c>
      <c r="H278" s="33">
        <f t="shared" si="9"/>
        <v>2184.2799999999997</v>
      </c>
      <c r="I278" s="16" t="str">
        <f>VLOOKUP(B278,'FOLHA RESUMIDA'!C:D,2,0)</f>
        <v>ANA APARECIDA DE ANDRADE LIMA</v>
      </c>
    </row>
    <row r="279" spans="1:9">
      <c r="A279" s="78">
        <v>16</v>
      </c>
      <c r="B279" s="78">
        <v>2808</v>
      </c>
      <c r="C279" s="76" t="s">
        <v>461</v>
      </c>
      <c r="D279" s="80">
        <v>1965.39</v>
      </c>
      <c r="E279" s="92">
        <f t="shared" si="8"/>
        <v>752.90000000000009</v>
      </c>
      <c r="F279" s="89">
        <v>576.33000000000004</v>
      </c>
      <c r="G279" s="89">
        <v>636.16</v>
      </c>
      <c r="H279" s="33">
        <f t="shared" si="9"/>
        <v>1212.49</v>
      </c>
      <c r="I279" s="16" t="str">
        <f>VLOOKUP(B279,'FOLHA RESUMIDA'!C:D,2,0)</f>
        <v>GABRIELA FERNANDA M  G  CEAN</v>
      </c>
    </row>
    <row r="280" spans="1:9">
      <c r="A280" s="78">
        <v>1</v>
      </c>
      <c r="B280" s="78">
        <v>2816</v>
      </c>
      <c r="C280" s="76" t="s">
        <v>237</v>
      </c>
      <c r="D280" s="80">
        <v>3446.63</v>
      </c>
      <c r="E280" s="92">
        <f t="shared" si="8"/>
        <v>726.07999999999993</v>
      </c>
      <c r="F280" s="89">
        <v>522.74</v>
      </c>
      <c r="G280" s="89">
        <v>2197.81</v>
      </c>
      <c r="H280" s="33">
        <f t="shared" si="9"/>
        <v>2720.55</v>
      </c>
      <c r="I280" s="16" t="str">
        <f>VLOOKUP(B280,'FOLHA RESUMIDA'!C:D,2,0)</f>
        <v>MIRIAM DA SILVA FONSECA</v>
      </c>
    </row>
    <row r="281" spans="1:9">
      <c r="A281" s="78">
        <v>1</v>
      </c>
      <c r="B281" s="78">
        <v>2819</v>
      </c>
      <c r="C281" s="76" t="s">
        <v>238</v>
      </c>
      <c r="D281" s="80">
        <v>7353.83</v>
      </c>
      <c r="E281" s="92">
        <f t="shared" si="8"/>
        <v>2797.34</v>
      </c>
      <c r="F281" s="89">
        <v>2500.3000000000002</v>
      </c>
      <c r="G281" s="89">
        <v>2056.19</v>
      </c>
      <c r="H281" s="33">
        <f t="shared" si="9"/>
        <v>4556.49</v>
      </c>
      <c r="I281" s="16" t="str">
        <f>VLOOKUP(B281,'FOLHA RESUMIDA'!C:D,2,0)</f>
        <v>RAFAEL LEITAO DE A  G DA SILVA</v>
      </c>
    </row>
    <row r="282" spans="1:9">
      <c r="A282" s="78">
        <v>1</v>
      </c>
      <c r="B282" s="78">
        <v>2820</v>
      </c>
      <c r="C282" s="76" t="s">
        <v>239</v>
      </c>
      <c r="D282" s="80">
        <v>4736.09</v>
      </c>
      <c r="E282" s="92">
        <f t="shared" si="8"/>
        <v>1534.08</v>
      </c>
      <c r="F282" s="89">
        <v>1568.88</v>
      </c>
      <c r="G282" s="89">
        <v>1633.13</v>
      </c>
      <c r="H282" s="33">
        <f t="shared" si="9"/>
        <v>3202.01</v>
      </c>
      <c r="I282" s="16" t="str">
        <f>VLOOKUP(B282,'FOLHA RESUMIDA'!C:D,2,0)</f>
        <v>ROSIANE SANTOS BRITO</v>
      </c>
    </row>
    <row r="283" spans="1:9">
      <c r="A283" s="78">
        <v>25</v>
      </c>
      <c r="B283" s="78">
        <v>2821</v>
      </c>
      <c r="C283" s="76" t="s">
        <v>462</v>
      </c>
      <c r="D283" s="80">
        <v>3952.27</v>
      </c>
      <c r="E283" s="92">
        <f t="shared" si="8"/>
        <v>586.04</v>
      </c>
      <c r="F283" s="89">
        <v>1343.77</v>
      </c>
      <c r="G283" s="89">
        <v>2022.46</v>
      </c>
      <c r="H283" s="33">
        <f t="shared" si="9"/>
        <v>3366.23</v>
      </c>
      <c r="I283" s="16" t="str">
        <f>VLOOKUP(B283,'FOLHA RESUMIDA'!C:D,2,0)</f>
        <v>HERBET CANDEIA MAIA</v>
      </c>
    </row>
    <row r="284" spans="1:9">
      <c r="A284" s="78">
        <v>14</v>
      </c>
      <c r="B284" s="78">
        <v>2823</v>
      </c>
      <c r="C284" s="76" t="s">
        <v>445</v>
      </c>
      <c r="D284" s="80">
        <v>1789.31</v>
      </c>
      <c r="E284" s="92">
        <f t="shared" si="8"/>
        <v>650.94999999999982</v>
      </c>
      <c r="F284" s="89">
        <v>608.37</v>
      </c>
      <c r="G284" s="89">
        <v>529.99</v>
      </c>
      <c r="H284" s="33">
        <f t="shared" si="9"/>
        <v>1138.3600000000001</v>
      </c>
      <c r="I284" s="16" t="str">
        <f>VLOOKUP(B284,'FOLHA RESUMIDA'!C:D,2,0)</f>
        <v>ADRIANA MARIA DA SILVA</v>
      </c>
    </row>
    <row r="285" spans="1:9">
      <c r="A285" s="78">
        <v>37</v>
      </c>
      <c r="B285" s="78">
        <v>2827</v>
      </c>
      <c r="C285" s="76" t="s">
        <v>472</v>
      </c>
      <c r="D285" s="80">
        <v>1789.31</v>
      </c>
      <c r="E285" s="92">
        <f t="shared" si="8"/>
        <v>565</v>
      </c>
      <c r="F285" s="89">
        <v>608.37</v>
      </c>
      <c r="G285" s="89">
        <v>615.94000000000005</v>
      </c>
      <c r="H285" s="33">
        <f t="shared" si="9"/>
        <v>1224.31</v>
      </c>
      <c r="I285" s="16" t="str">
        <f>VLOOKUP(B285,'FOLHA RESUMIDA'!C:D,2,0)</f>
        <v>FABIO BARBOSA S  DE LIMA</v>
      </c>
    </row>
    <row r="286" spans="1:9">
      <c r="A286" s="78">
        <v>1</v>
      </c>
      <c r="B286" s="78">
        <v>2831</v>
      </c>
      <c r="C286" s="76" t="s">
        <v>240</v>
      </c>
      <c r="D286" s="80">
        <v>4884.66</v>
      </c>
      <c r="E286" s="92">
        <f t="shared" si="8"/>
        <v>1239.7399999999998</v>
      </c>
      <c r="F286" s="89">
        <v>1568.88</v>
      </c>
      <c r="G286" s="89">
        <v>2076.04</v>
      </c>
      <c r="H286" s="33">
        <f t="shared" si="9"/>
        <v>3644.92</v>
      </c>
      <c r="I286" s="16" t="str">
        <f>VLOOKUP(B286,'FOLHA RESUMIDA'!C:D,2,0)</f>
        <v>AMANDA BEZERRA MASCARENHAS</v>
      </c>
    </row>
    <row r="287" spans="1:9">
      <c r="A287" s="78">
        <v>1</v>
      </c>
      <c r="B287" s="78">
        <v>2833</v>
      </c>
      <c r="C287" s="76" t="s">
        <v>241</v>
      </c>
      <c r="D287" s="80">
        <v>4229.6099999999997</v>
      </c>
      <c r="E287" s="92">
        <f t="shared" si="8"/>
        <v>2499.1999999999998</v>
      </c>
      <c r="F287" s="89">
        <v>1254.26</v>
      </c>
      <c r="G287" s="89">
        <v>476.15</v>
      </c>
      <c r="H287" s="33">
        <f t="shared" si="9"/>
        <v>1730.4099999999999</v>
      </c>
      <c r="I287" s="16" t="str">
        <f>VLOOKUP(B287,'FOLHA RESUMIDA'!C:D,2,0)</f>
        <v>JAMESSON AMANCIO DA ROCHA</v>
      </c>
    </row>
    <row r="288" spans="1:9">
      <c r="A288" s="78">
        <v>1</v>
      </c>
      <c r="B288" s="78">
        <v>2834</v>
      </c>
      <c r="C288" s="76" t="s">
        <v>242</v>
      </c>
      <c r="D288" s="80">
        <v>2593.61</v>
      </c>
      <c r="E288" s="92">
        <f t="shared" si="8"/>
        <v>563.60000000000036</v>
      </c>
      <c r="F288" s="89">
        <v>789.93</v>
      </c>
      <c r="G288" s="89">
        <v>1240.08</v>
      </c>
      <c r="H288" s="33">
        <f t="shared" si="9"/>
        <v>2030.0099999999998</v>
      </c>
      <c r="I288" s="16" t="str">
        <f>VLOOKUP(B288,'FOLHA RESUMIDA'!C:D,2,0)</f>
        <v>LUIZ F  DE LIMA CAVALCANTI</v>
      </c>
    </row>
    <row r="289" spans="1:9">
      <c r="A289" s="78">
        <v>1</v>
      </c>
      <c r="B289" s="78">
        <v>2835</v>
      </c>
      <c r="C289" s="76" t="s">
        <v>489</v>
      </c>
      <c r="D289" s="80">
        <v>1614.36</v>
      </c>
      <c r="E289" s="92">
        <f t="shared" si="8"/>
        <v>439.45000000000005</v>
      </c>
      <c r="F289" s="89">
        <v>548.88</v>
      </c>
      <c r="G289" s="89">
        <v>626.03</v>
      </c>
      <c r="H289" s="33">
        <f t="shared" si="9"/>
        <v>1174.9099999999999</v>
      </c>
      <c r="I289" s="16" t="str">
        <f>VLOOKUP(B289,'FOLHA RESUMIDA'!C:D,2,0)</f>
        <v>JOSE MARCELO DE FRANCA MATOS</v>
      </c>
    </row>
    <row r="290" spans="1:9">
      <c r="A290" s="78">
        <v>50</v>
      </c>
      <c r="B290" s="78">
        <v>2836</v>
      </c>
      <c r="C290" s="76" t="s">
        <v>483</v>
      </c>
      <c r="D290" s="80">
        <v>2003.33</v>
      </c>
      <c r="E290" s="92">
        <f t="shared" si="8"/>
        <v>863.33999999999992</v>
      </c>
      <c r="F290" s="89">
        <v>548.88</v>
      </c>
      <c r="G290" s="89">
        <v>591.11</v>
      </c>
      <c r="H290" s="33">
        <f t="shared" si="9"/>
        <v>1139.99</v>
      </c>
      <c r="I290" s="16" t="str">
        <f>VLOOKUP(B290,'FOLHA RESUMIDA'!C:D,2,0)</f>
        <v>MONALISA MARIA LEANDRO RIBEIRO</v>
      </c>
    </row>
    <row r="291" spans="1:9">
      <c r="A291" s="78">
        <v>1</v>
      </c>
      <c r="B291" s="78">
        <v>2837</v>
      </c>
      <c r="C291" s="76" t="s">
        <v>243</v>
      </c>
      <c r="D291" s="80">
        <v>2899.64</v>
      </c>
      <c r="E291" s="92">
        <f t="shared" si="8"/>
        <v>2510.23</v>
      </c>
      <c r="F291" s="89">
        <v>0</v>
      </c>
      <c r="G291" s="89">
        <v>389.41</v>
      </c>
      <c r="H291" s="33">
        <f t="shared" si="9"/>
        <v>389.41</v>
      </c>
      <c r="I291" s="16" t="str">
        <f>VLOOKUP(B291,'FOLHA RESUMIDA'!C:D,2,0)</f>
        <v>BEZALIEL ROSA DOS S JUNIOR</v>
      </c>
    </row>
    <row r="292" spans="1:9">
      <c r="A292" s="78">
        <v>16</v>
      </c>
      <c r="B292" s="78">
        <v>2838</v>
      </c>
      <c r="C292" s="76" t="s">
        <v>449</v>
      </c>
      <c r="D292" s="80">
        <v>1789.31</v>
      </c>
      <c r="E292" s="92">
        <f t="shared" si="8"/>
        <v>885.93</v>
      </c>
      <c r="F292" s="89">
        <v>608.37</v>
      </c>
      <c r="G292" s="89">
        <v>295.01</v>
      </c>
      <c r="H292" s="33">
        <f t="shared" si="9"/>
        <v>903.38</v>
      </c>
      <c r="I292" s="16" t="str">
        <f>VLOOKUP(B292,'FOLHA RESUMIDA'!C:D,2,0)</f>
        <v>CAIO CEZAR F  E  DO NASCIMENTO</v>
      </c>
    </row>
    <row r="293" spans="1:9">
      <c r="A293" s="78">
        <v>1</v>
      </c>
      <c r="B293" s="78">
        <v>2839</v>
      </c>
      <c r="C293" s="76" t="s">
        <v>244</v>
      </c>
      <c r="D293" s="80">
        <v>3862.74</v>
      </c>
      <c r="E293" s="92">
        <f t="shared" si="8"/>
        <v>560.96</v>
      </c>
      <c r="F293" s="89">
        <v>1313.33</v>
      </c>
      <c r="G293" s="89">
        <v>1988.45</v>
      </c>
      <c r="H293" s="33">
        <f t="shared" si="9"/>
        <v>3301.7799999999997</v>
      </c>
      <c r="I293" s="16" t="str">
        <f>VLOOKUP(B293,'FOLHA RESUMIDA'!C:D,2,0)</f>
        <v>ANGELINA MEDEIROS VERONESE</v>
      </c>
    </row>
    <row r="294" spans="1:9">
      <c r="A294" s="78">
        <v>1</v>
      </c>
      <c r="B294" s="78">
        <v>2849</v>
      </c>
      <c r="C294" s="76" t="s">
        <v>245</v>
      </c>
      <c r="D294" s="80">
        <v>1151.27</v>
      </c>
      <c r="E294" s="92">
        <f t="shared" si="8"/>
        <v>163.41000000000008</v>
      </c>
      <c r="F294" s="89">
        <v>373.07</v>
      </c>
      <c r="G294" s="89">
        <v>614.79</v>
      </c>
      <c r="H294" s="33">
        <f t="shared" si="9"/>
        <v>987.8599999999999</v>
      </c>
      <c r="I294" s="16" t="str">
        <f>VLOOKUP(B294,'FOLHA RESUMIDA'!C:D,2,0)</f>
        <v>JULIANA CESAR MARTINS DE LIMA</v>
      </c>
    </row>
    <row r="295" spans="1:9">
      <c r="A295" s="78">
        <v>1</v>
      </c>
      <c r="B295" s="78">
        <v>2850</v>
      </c>
      <c r="C295" s="76" t="s">
        <v>246</v>
      </c>
      <c r="D295" s="80">
        <v>1100</v>
      </c>
      <c r="E295" s="92">
        <f t="shared" si="8"/>
        <v>536.9</v>
      </c>
      <c r="F295" s="89">
        <v>373.07</v>
      </c>
      <c r="G295" s="89">
        <v>190.03</v>
      </c>
      <c r="H295" s="33">
        <f t="shared" si="9"/>
        <v>563.1</v>
      </c>
      <c r="I295" s="16" t="str">
        <f>VLOOKUP(B295,'FOLHA RESUMIDA'!C:D,2,0)</f>
        <v>JAMERSON A  RAFAEL DE LIMA</v>
      </c>
    </row>
    <row r="296" spans="1:9">
      <c r="A296" s="78">
        <v>1</v>
      </c>
      <c r="B296" s="78">
        <v>2853</v>
      </c>
      <c r="C296" s="76" t="s">
        <v>247</v>
      </c>
      <c r="D296" s="80">
        <v>1582.56</v>
      </c>
      <c r="E296" s="92">
        <f t="shared" si="8"/>
        <v>202.51</v>
      </c>
      <c r="F296" s="89">
        <v>411.3</v>
      </c>
      <c r="G296" s="89">
        <v>968.75</v>
      </c>
      <c r="H296" s="33">
        <f t="shared" si="9"/>
        <v>1380.05</v>
      </c>
      <c r="I296" s="16" t="str">
        <f>VLOOKUP(B296,'FOLHA RESUMIDA'!C:D,2,0)</f>
        <v>ALCILEIDE MONTE DA SILVA LIMA</v>
      </c>
    </row>
    <row r="297" spans="1:9">
      <c r="A297" s="78">
        <v>1</v>
      </c>
      <c r="B297" s="78">
        <v>2854</v>
      </c>
      <c r="C297" s="76" t="s">
        <v>248</v>
      </c>
      <c r="D297" s="80">
        <v>1100</v>
      </c>
      <c r="E297" s="92">
        <f t="shared" si="8"/>
        <v>656.22</v>
      </c>
      <c r="F297" s="89">
        <v>373.07</v>
      </c>
      <c r="G297" s="89">
        <v>70.709999999999994</v>
      </c>
      <c r="H297" s="33">
        <f t="shared" si="9"/>
        <v>443.78</v>
      </c>
      <c r="I297" s="16" t="str">
        <f>VLOOKUP(B297,'FOLHA RESUMIDA'!C:D,2,0)</f>
        <v>ANDRE RICARDO CAMARA TORRES</v>
      </c>
    </row>
    <row r="298" spans="1:9">
      <c r="A298" s="78">
        <v>1</v>
      </c>
      <c r="B298" s="78">
        <v>2856</v>
      </c>
      <c r="C298" s="76" t="s">
        <v>249</v>
      </c>
      <c r="D298" s="80">
        <v>3849.34</v>
      </c>
      <c r="E298" s="92">
        <f t="shared" si="8"/>
        <v>632.96</v>
      </c>
      <c r="F298" s="89">
        <v>1297.1400000000001</v>
      </c>
      <c r="G298" s="89">
        <v>1919.24</v>
      </c>
      <c r="H298" s="33">
        <f t="shared" si="9"/>
        <v>3216.38</v>
      </c>
      <c r="I298" s="16" t="str">
        <f>VLOOKUP(B298,'FOLHA RESUMIDA'!C:D,2,0)</f>
        <v>ALEXSANDRA DA SILVA M  CABRAL</v>
      </c>
    </row>
    <row r="299" spans="1:9">
      <c r="A299" s="78">
        <v>1</v>
      </c>
      <c r="B299" s="78">
        <v>2857</v>
      </c>
      <c r="C299" s="76" t="s">
        <v>250</v>
      </c>
      <c r="D299" s="80">
        <v>1614.37</v>
      </c>
      <c r="E299" s="92">
        <f t="shared" si="8"/>
        <v>197.50999999999976</v>
      </c>
      <c r="F299" s="89">
        <v>548.89</v>
      </c>
      <c r="G299" s="89">
        <v>867.97</v>
      </c>
      <c r="H299" s="33">
        <f t="shared" si="9"/>
        <v>1416.8600000000001</v>
      </c>
      <c r="I299" s="16" t="str">
        <f>VLOOKUP(B299,'FOLHA RESUMIDA'!C:D,2,0)</f>
        <v>CAROLINE ALVES LEAL</v>
      </c>
    </row>
    <row r="300" spans="1:9">
      <c r="A300" s="78">
        <v>1</v>
      </c>
      <c r="B300" s="78">
        <v>2860</v>
      </c>
      <c r="C300" s="76" t="s">
        <v>251</v>
      </c>
      <c r="D300" s="80">
        <v>2248.52</v>
      </c>
      <c r="E300" s="92">
        <f t="shared" si="8"/>
        <v>886.08999999999992</v>
      </c>
      <c r="F300" s="89">
        <v>109.73</v>
      </c>
      <c r="G300" s="89">
        <v>1252.7</v>
      </c>
      <c r="H300" s="33">
        <f t="shared" si="9"/>
        <v>1362.43</v>
      </c>
      <c r="I300" s="16" t="str">
        <f>VLOOKUP(B300,'FOLHA RESUMIDA'!C:D,2,0)</f>
        <v>ADRIANA MAYO DE SOUZA E SILVA</v>
      </c>
    </row>
    <row r="301" spans="1:9">
      <c r="A301" s="78">
        <v>1</v>
      </c>
      <c r="B301" s="78">
        <v>2863</v>
      </c>
      <c r="C301" s="76" t="s">
        <v>252</v>
      </c>
      <c r="D301" s="80">
        <v>1151.27</v>
      </c>
      <c r="E301" s="92">
        <f t="shared" si="8"/>
        <v>895.49</v>
      </c>
      <c r="F301" s="89">
        <v>175.56</v>
      </c>
      <c r="G301" s="89">
        <v>80.22</v>
      </c>
      <c r="H301" s="33">
        <f t="shared" si="9"/>
        <v>255.78</v>
      </c>
      <c r="I301" s="16" t="str">
        <f>VLOOKUP(B301,'FOLHA RESUMIDA'!C:D,2,0)</f>
        <v>CINTIA ROBERTA DE SOUZA</v>
      </c>
    </row>
    <row r="302" spans="1:9">
      <c r="A302" s="78">
        <v>1</v>
      </c>
      <c r="B302" s="78">
        <v>2864</v>
      </c>
      <c r="C302" s="76" t="s">
        <v>253</v>
      </c>
      <c r="D302" s="80">
        <v>1979.15</v>
      </c>
      <c r="E302" s="92">
        <f t="shared" si="8"/>
        <v>942.63000000000011</v>
      </c>
      <c r="F302" s="89">
        <v>672.91</v>
      </c>
      <c r="G302" s="89">
        <v>363.61</v>
      </c>
      <c r="H302" s="33">
        <f t="shared" si="9"/>
        <v>1036.52</v>
      </c>
      <c r="I302" s="16" t="str">
        <f>VLOOKUP(B302,'FOLHA RESUMIDA'!C:D,2,0)</f>
        <v>DULCE HELENA PEREIRA</v>
      </c>
    </row>
    <row r="303" spans="1:9">
      <c r="A303" s="78">
        <v>1</v>
      </c>
      <c r="B303" s="78">
        <v>2866</v>
      </c>
      <c r="C303" s="76" t="s">
        <v>254</v>
      </c>
      <c r="D303" s="80">
        <v>4058.25</v>
      </c>
      <c r="E303" s="92">
        <f t="shared" si="8"/>
        <v>407.78999999999996</v>
      </c>
      <c r="F303" s="89">
        <v>689.44</v>
      </c>
      <c r="G303" s="89">
        <v>2961.02</v>
      </c>
      <c r="H303" s="33">
        <f t="shared" si="9"/>
        <v>3650.46</v>
      </c>
      <c r="I303" s="16" t="str">
        <f>VLOOKUP(B303,'FOLHA RESUMIDA'!C:D,2,0)</f>
        <v>LUCICLEIDE M  DE A  CAMPOS</v>
      </c>
    </row>
    <row r="304" spans="1:9">
      <c r="A304" s="78">
        <v>1</v>
      </c>
      <c r="B304" s="78">
        <v>2867</v>
      </c>
      <c r="C304" s="76" t="s">
        <v>255</v>
      </c>
      <c r="D304" s="80">
        <v>2538.9899999999998</v>
      </c>
      <c r="E304" s="92">
        <f t="shared" si="8"/>
        <v>573.23999999999978</v>
      </c>
      <c r="F304" s="89">
        <v>411.3</v>
      </c>
      <c r="G304" s="89">
        <v>1554.45</v>
      </c>
      <c r="H304" s="33">
        <f t="shared" si="9"/>
        <v>1965.75</v>
      </c>
      <c r="I304" s="16" t="str">
        <f>VLOOKUP(B304,'FOLHA RESUMIDA'!C:D,2,0)</f>
        <v>MARIA CONCEICAO D DO AMARAL</v>
      </c>
    </row>
    <row r="305" spans="1:9">
      <c r="A305" s="78">
        <v>1</v>
      </c>
      <c r="B305" s="78">
        <v>2869</v>
      </c>
      <c r="C305" s="76" t="s">
        <v>256</v>
      </c>
      <c r="D305" s="80">
        <v>1100</v>
      </c>
      <c r="E305" s="92">
        <f t="shared" si="8"/>
        <v>245.54999999999995</v>
      </c>
      <c r="F305" s="89">
        <v>373.07</v>
      </c>
      <c r="G305" s="89">
        <v>481.38</v>
      </c>
      <c r="H305" s="33">
        <f t="shared" si="9"/>
        <v>854.45</v>
      </c>
      <c r="I305" s="16" t="str">
        <f>VLOOKUP(B305,'FOLHA RESUMIDA'!C:D,2,0)</f>
        <v>RICARDO J FERNANDES DA CUNHA</v>
      </c>
    </row>
    <row r="306" spans="1:9">
      <c r="A306" s="78">
        <v>1</v>
      </c>
      <c r="B306" s="78">
        <v>2870</v>
      </c>
      <c r="C306" s="76" t="s">
        <v>257</v>
      </c>
      <c r="D306" s="80">
        <v>1209.73</v>
      </c>
      <c r="E306" s="92">
        <f t="shared" si="8"/>
        <v>560.72</v>
      </c>
      <c r="F306" s="89">
        <v>411.31</v>
      </c>
      <c r="G306" s="89">
        <v>237.7</v>
      </c>
      <c r="H306" s="33">
        <f t="shared" si="9"/>
        <v>649.01</v>
      </c>
      <c r="I306" s="16" t="str">
        <f>VLOOKUP(B306,'FOLHA RESUMIDA'!C:D,2,0)</f>
        <v>SUZANA VALERIA PINHEIRO</v>
      </c>
    </row>
    <row r="307" spans="1:9">
      <c r="A307" s="78">
        <v>1</v>
      </c>
      <c r="B307" s="78">
        <v>2871</v>
      </c>
      <c r="C307" s="76" t="s">
        <v>258</v>
      </c>
      <c r="D307" s="80">
        <v>1531.29</v>
      </c>
      <c r="E307" s="92">
        <f t="shared" si="8"/>
        <v>489.51</v>
      </c>
      <c r="F307" s="89">
        <v>411.3</v>
      </c>
      <c r="G307" s="89">
        <v>630.48</v>
      </c>
      <c r="H307" s="33">
        <f t="shared" si="9"/>
        <v>1041.78</v>
      </c>
      <c r="I307" s="16" t="str">
        <f>VLOOKUP(B307,'FOLHA RESUMIDA'!C:D,2,0)</f>
        <v>SUZELY ARANTES DA S MELO</v>
      </c>
    </row>
    <row r="308" spans="1:9">
      <c r="A308" s="78">
        <v>16</v>
      </c>
      <c r="B308" s="78">
        <v>2873</v>
      </c>
      <c r="C308" s="76" t="s">
        <v>450</v>
      </c>
      <c r="D308" s="80">
        <v>3952.26</v>
      </c>
      <c r="E308" s="92">
        <f t="shared" si="8"/>
        <v>829.21</v>
      </c>
      <c r="F308" s="89">
        <v>1343.77</v>
      </c>
      <c r="G308" s="89">
        <v>1779.28</v>
      </c>
      <c r="H308" s="33">
        <f t="shared" si="9"/>
        <v>3123.05</v>
      </c>
      <c r="I308" s="16" t="str">
        <f>VLOOKUP(B308,'FOLHA RESUMIDA'!C:D,2,0)</f>
        <v>AURELIA RODRIGUES TORREIRO</v>
      </c>
    </row>
    <row r="309" spans="1:9">
      <c r="A309" s="78">
        <v>25</v>
      </c>
      <c r="B309" s="78">
        <v>2878</v>
      </c>
      <c r="C309" s="76" t="s">
        <v>463</v>
      </c>
      <c r="D309" s="80">
        <v>1789.31</v>
      </c>
      <c r="E309" s="92">
        <f t="shared" si="8"/>
        <v>621.33999999999992</v>
      </c>
      <c r="F309" s="89">
        <v>608.37</v>
      </c>
      <c r="G309" s="89">
        <v>559.6</v>
      </c>
      <c r="H309" s="33">
        <f t="shared" si="9"/>
        <v>1167.97</v>
      </c>
      <c r="I309" s="16" t="str">
        <f>VLOOKUP(B309,'FOLHA RESUMIDA'!C:D,2,0)</f>
        <v>JAMSON ALESSANDRO DA SILVA</v>
      </c>
    </row>
    <row r="310" spans="1:9">
      <c r="A310" s="78">
        <v>1</v>
      </c>
      <c r="B310" s="78">
        <v>2882</v>
      </c>
      <c r="C310" s="76" t="s">
        <v>259</v>
      </c>
      <c r="D310" s="80">
        <v>1582.55</v>
      </c>
      <c r="E310" s="92">
        <f t="shared" si="8"/>
        <v>599.01</v>
      </c>
      <c r="F310" s="89">
        <v>411.3</v>
      </c>
      <c r="G310" s="89">
        <v>572.24</v>
      </c>
      <c r="H310" s="33">
        <f t="shared" si="9"/>
        <v>983.54</v>
      </c>
      <c r="I310" s="16" t="str">
        <f>VLOOKUP(B310,'FOLHA RESUMIDA'!C:D,2,0)</f>
        <v>CINTIA GOMES DA SILVA</v>
      </c>
    </row>
    <row r="311" spans="1:9">
      <c r="A311" s="78">
        <v>1</v>
      </c>
      <c r="B311" s="78">
        <v>2887</v>
      </c>
      <c r="C311" s="76" t="s">
        <v>260</v>
      </c>
      <c r="D311" s="80">
        <v>1614.37</v>
      </c>
      <c r="E311" s="92">
        <f t="shared" si="8"/>
        <v>293.02999999999975</v>
      </c>
      <c r="F311" s="89">
        <v>548.89</v>
      </c>
      <c r="G311" s="89">
        <v>772.45</v>
      </c>
      <c r="H311" s="33">
        <f t="shared" si="9"/>
        <v>1321.3400000000001</v>
      </c>
      <c r="I311" s="16" t="str">
        <f>VLOOKUP(B311,'FOLHA RESUMIDA'!C:D,2,0)</f>
        <v>MARIA EUZENI DA SILVA GARCEZ</v>
      </c>
    </row>
    <row r="312" spans="1:9">
      <c r="A312" s="78">
        <v>1</v>
      </c>
      <c r="B312" s="78">
        <v>2889</v>
      </c>
      <c r="C312" s="76" t="s">
        <v>261</v>
      </c>
      <c r="D312" s="80">
        <v>2799.32</v>
      </c>
      <c r="E312" s="92">
        <f t="shared" si="8"/>
        <v>671.12000000000035</v>
      </c>
      <c r="F312" s="89">
        <v>635.4</v>
      </c>
      <c r="G312" s="89">
        <v>1492.8</v>
      </c>
      <c r="H312" s="33">
        <f t="shared" si="9"/>
        <v>2128.1999999999998</v>
      </c>
      <c r="I312" s="16" t="str">
        <f>VLOOKUP(B312,'FOLHA RESUMIDA'!C:D,2,0)</f>
        <v>EJANE FERREIRA TEXEIRA</v>
      </c>
    </row>
    <row r="313" spans="1:9">
      <c r="A313" s="78">
        <v>1</v>
      </c>
      <c r="B313" s="78">
        <v>2890</v>
      </c>
      <c r="C313" s="76" t="s">
        <v>262</v>
      </c>
      <c r="D313" s="80">
        <v>1100</v>
      </c>
      <c r="E313" s="92">
        <f t="shared" si="8"/>
        <v>226.14</v>
      </c>
      <c r="F313" s="89">
        <v>373.07</v>
      </c>
      <c r="G313" s="89">
        <v>500.79</v>
      </c>
      <c r="H313" s="33">
        <f t="shared" si="9"/>
        <v>873.86</v>
      </c>
      <c r="I313" s="16" t="str">
        <f>VLOOKUP(B313,'FOLHA RESUMIDA'!C:D,2,0)</f>
        <v>CLELIO FIRMINO SILVA</v>
      </c>
    </row>
    <row r="314" spans="1:9">
      <c r="A314" s="78">
        <v>1</v>
      </c>
      <c r="B314" s="78">
        <v>2891</v>
      </c>
      <c r="C314" s="76" t="s">
        <v>263</v>
      </c>
      <c r="D314" s="80">
        <v>2305.44</v>
      </c>
      <c r="E314" s="92">
        <f t="shared" si="8"/>
        <v>610.28</v>
      </c>
      <c r="F314" s="89">
        <v>391.72</v>
      </c>
      <c r="G314" s="89">
        <v>1303.44</v>
      </c>
      <c r="H314" s="33">
        <f t="shared" si="9"/>
        <v>1695.16</v>
      </c>
      <c r="I314" s="16" t="str">
        <f>VLOOKUP(B314,'FOLHA RESUMIDA'!C:D,2,0)</f>
        <v>ERICK MEDEIROS</v>
      </c>
    </row>
    <row r="315" spans="1:9">
      <c r="A315" s="78">
        <v>1</v>
      </c>
      <c r="B315" s="78">
        <v>2894</v>
      </c>
      <c r="C315" s="76" t="s">
        <v>264</v>
      </c>
      <c r="D315" s="80">
        <v>2050</v>
      </c>
      <c r="E315" s="92">
        <f t="shared" si="8"/>
        <v>1711.4</v>
      </c>
      <c r="F315" s="89">
        <v>0</v>
      </c>
      <c r="G315" s="89">
        <v>338.6</v>
      </c>
      <c r="H315" s="33">
        <f t="shared" si="9"/>
        <v>338.6</v>
      </c>
      <c r="I315" s="16" t="str">
        <f>VLOOKUP(B315,'FOLHA RESUMIDA'!C:D,2,0)</f>
        <v>JOELNA DINIZ PEREIRA DE SOUSA</v>
      </c>
    </row>
    <row r="316" spans="1:9">
      <c r="A316" s="78">
        <v>1</v>
      </c>
      <c r="B316" s="78">
        <v>2895</v>
      </c>
      <c r="C316" s="76" t="s">
        <v>265</v>
      </c>
      <c r="D316" s="80">
        <v>1100</v>
      </c>
      <c r="E316" s="92">
        <f t="shared" si="8"/>
        <v>247.46000000000004</v>
      </c>
      <c r="F316" s="89">
        <v>373.07</v>
      </c>
      <c r="G316" s="89">
        <v>479.47</v>
      </c>
      <c r="H316" s="33">
        <f t="shared" si="9"/>
        <v>852.54</v>
      </c>
      <c r="I316" s="16" t="str">
        <f>VLOOKUP(B316,'FOLHA RESUMIDA'!C:D,2,0)</f>
        <v>KLEBER DE OLIVEIRA GALDINO</v>
      </c>
    </row>
    <row r="317" spans="1:9">
      <c r="A317" s="78">
        <v>47</v>
      </c>
      <c r="B317" s="78">
        <v>2904</v>
      </c>
      <c r="C317" s="76" t="s">
        <v>478</v>
      </c>
      <c r="D317" s="80">
        <v>1614.37</v>
      </c>
      <c r="E317" s="92">
        <f t="shared" si="8"/>
        <v>282.63999999999987</v>
      </c>
      <c r="F317" s="89">
        <v>548.89</v>
      </c>
      <c r="G317" s="89">
        <v>782.84</v>
      </c>
      <c r="H317" s="33">
        <f t="shared" si="9"/>
        <v>1331.73</v>
      </c>
      <c r="I317" s="16" t="str">
        <f>VLOOKUP(B317,'FOLHA RESUMIDA'!C:D,2,0)</f>
        <v>ANTONIO S ALVES DE O JUNIOR</v>
      </c>
    </row>
    <row r="318" spans="1:9">
      <c r="A318" s="78">
        <v>14</v>
      </c>
      <c r="B318" s="78">
        <v>2906</v>
      </c>
      <c r="C318" s="76" t="s">
        <v>446</v>
      </c>
      <c r="D318" s="80">
        <v>4222.5600000000004</v>
      </c>
      <c r="E318" s="92">
        <f t="shared" si="8"/>
        <v>1202.1000000000004</v>
      </c>
      <c r="F318" s="89">
        <v>1343.77</v>
      </c>
      <c r="G318" s="89">
        <v>1676.69</v>
      </c>
      <c r="H318" s="33">
        <f t="shared" si="9"/>
        <v>3020.46</v>
      </c>
      <c r="I318" s="16" t="str">
        <f>VLOOKUP(B318,'FOLHA RESUMIDA'!C:D,2,0)</f>
        <v>ARTHUR A SANTOS WANDERLEY</v>
      </c>
    </row>
    <row r="319" spans="1:9">
      <c r="A319" s="78">
        <v>1</v>
      </c>
      <c r="B319" s="78">
        <v>2907</v>
      </c>
      <c r="C319" s="76" t="s">
        <v>266</v>
      </c>
      <c r="D319" s="80">
        <v>3155.93</v>
      </c>
      <c r="E319" s="92">
        <f t="shared" si="8"/>
        <v>3155.93</v>
      </c>
      <c r="F319" s="89">
        <v>0</v>
      </c>
      <c r="G319" s="89">
        <v>0</v>
      </c>
      <c r="H319" s="33">
        <f t="shared" si="9"/>
        <v>0</v>
      </c>
      <c r="I319" s="16" t="str">
        <f>VLOOKUP(B319,'FOLHA RESUMIDA'!C:D,2,0)</f>
        <v>JOELINE LIMA DO NASCIMENTO</v>
      </c>
    </row>
    <row r="320" spans="1:9">
      <c r="A320" s="78">
        <v>1</v>
      </c>
      <c r="B320" s="78">
        <v>2909</v>
      </c>
      <c r="C320" s="76" t="s">
        <v>267</v>
      </c>
      <c r="D320" s="80">
        <v>2063.37</v>
      </c>
      <c r="E320" s="92">
        <f t="shared" si="8"/>
        <v>177.7199999999998</v>
      </c>
      <c r="F320" s="89">
        <v>548.89</v>
      </c>
      <c r="G320" s="89">
        <v>1336.76</v>
      </c>
      <c r="H320" s="33">
        <f t="shared" si="9"/>
        <v>1885.65</v>
      </c>
      <c r="I320" s="16" t="str">
        <f>VLOOKUP(B320,'FOLHA RESUMIDA'!C:D,2,0)</f>
        <v>ROBSON CARNEIRO DA SILVA</v>
      </c>
    </row>
    <row r="321" spans="1:9">
      <c r="A321" s="78">
        <v>1</v>
      </c>
      <c r="B321" s="78">
        <v>2910</v>
      </c>
      <c r="C321" s="76" t="s">
        <v>268</v>
      </c>
      <c r="D321" s="80">
        <v>7704.86</v>
      </c>
      <c r="E321" s="92">
        <f t="shared" si="8"/>
        <v>1839.29</v>
      </c>
      <c r="F321" s="89">
        <v>2527.75</v>
      </c>
      <c r="G321" s="89">
        <v>3337.82</v>
      </c>
      <c r="H321" s="33">
        <f t="shared" si="9"/>
        <v>5865.57</v>
      </c>
      <c r="I321" s="16" t="str">
        <f>VLOOKUP(B321,'FOLHA RESUMIDA'!C:D,2,0)</f>
        <v>JOSE VITAL DUARTE JUNIOR</v>
      </c>
    </row>
    <row r="322" spans="1:9">
      <c r="A322" s="78">
        <v>1</v>
      </c>
      <c r="B322" s="78">
        <v>2911</v>
      </c>
      <c r="C322" s="76" t="s">
        <v>269</v>
      </c>
      <c r="D322" s="80">
        <v>892.86</v>
      </c>
      <c r="E322" s="92">
        <f t="shared" si="8"/>
        <v>541.51</v>
      </c>
      <c r="F322" s="89">
        <v>0</v>
      </c>
      <c r="G322" s="89">
        <v>351.35</v>
      </c>
      <c r="H322" s="33">
        <f t="shared" si="9"/>
        <v>351.35</v>
      </c>
      <c r="I322" s="16" t="str">
        <f>VLOOKUP(B322,'FOLHA RESUMIDA'!C:D,2,0)</f>
        <v>ALDJANE MARIA DOS SANTOS</v>
      </c>
    </row>
    <row r="323" spans="1:9">
      <c r="A323" s="78">
        <v>1</v>
      </c>
      <c r="B323" s="78">
        <v>2913</v>
      </c>
      <c r="C323" s="76" t="s">
        <v>270</v>
      </c>
      <c r="D323" s="80">
        <v>1209.71</v>
      </c>
      <c r="E323" s="92">
        <f t="shared" si="8"/>
        <v>209.53999999999996</v>
      </c>
      <c r="F323" s="89">
        <v>411.3</v>
      </c>
      <c r="G323" s="89">
        <v>588.87</v>
      </c>
      <c r="H323" s="33">
        <f t="shared" si="9"/>
        <v>1000.1700000000001</v>
      </c>
      <c r="I323" s="16" t="str">
        <f>VLOOKUP(B323,'FOLHA RESUMIDA'!C:D,2,0)</f>
        <v>CRISTIANE MARIA DA SILVA</v>
      </c>
    </row>
    <row r="324" spans="1:9">
      <c r="A324" s="78">
        <v>1</v>
      </c>
      <c r="B324" s="78">
        <v>2915</v>
      </c>
      <c r="C324" s="76" t="s">
        <v>271</v>
      </c>
      <c r="D324" s="80">
        <v>1613.22</v>
      </c>
      <c r="E324" s="92">
        <f t="shared" si="8"/>
        <v>393.31999999999994</v>
      </c>
      <c r="F324" s="89">
        <v>694.8</v>
      </c>
      <c r="G324" s="89">
        <v>525.1</v>
      </c>
      <c r="H324" s="33">
        <f t="shared" si="9"/>
        <v>1219.9000000000001</v>
      </c>
      <c r="I324" s="16" t="str">
        <f>VLOOKUP(B324,'FOLHA RESUMIDA'!C:D,2,0)</f>
        <v>HAMILTON LINO ALVES</v>
      </c>
    </row>
    <row r="325" spans="1:9">
      <c r="A325" s="78">
        <v>1</v>
      </c>
      <c r="B325" s="78">
        <v>2917</v>
      </c>
      <c r="C325" s="76" t="s">
        <v>272</v>
      </c>
      <c r="D325" s="80">
        <v>1321.47</v>
      </c>
      <c r="E325" s="92">
        <f t="shared" si="8"/>
        <v>465.79999999999995</v>
      </c>
      <c r="F325" s="89">
        <v>431.87</v>
      </c>
      <c r="G325" s="89">
        <v>423.8</v>
      </c>
      <c r="H325" s="33">
        <f t="shared" si="9"/>
        <v>855.67000000000007</v>
      </c>
      <c r="I325" s="16" t="str">
        <f>VLOOKUP(B325,'FOLHA RESUMIDA'!C:D,2,0)</f>
        <v>LUCICLEIDE PEREIRA DEODATO</v>
      </c>
    </row>
    <row r="326" spans="1:9">
      <c r="A326" s="78">
        <v>1</v>
      </c>
      <c r="B326" s="78">
        <v>2918</v>
      </c>
      <c r="C326" s="76" t="s">
        <v>273</v>
      </c>
      <c r="D326" s="80">
        <v>2197.25</v>
      </c>
      <c r="E326" s="92">
        <f t="shared" ref="E326:E389" si="10">D326-H326</f>
        <v>427.36000000000013</v>
      </c>
      <c r="F326" s="89">
        <v>373.07</v>
      </c>
      <c r="G326" s="89">
        <v>1396.82</v>
      </c>
      <c r="H326" s="33">
        <f t="shared" ref="H326:H389" si="11">G326+F326</f>
        <v>1769.8899999999999</v>
      </c>
      <c r="I326" s="16" t="str">
        <f>VLOOKUP(B326,'FOLHA RESUMIDA'!C:D,2,0)</f>
        <v>MARIA DAS NEVES DE BARROS</v>
      </c>
    </row>
    <row r="327" spans="1:9">
      <c r="A327" s="78">
        <v>1</v>
      </c>
      <c r="B327" s="78">
        <v>2921</v>
      </c>
      <c r="C327" s="76" t="s">
        <v>274</v>
      </c>
      <c r="D327" s="80">
        <v>1704.99</v>
      </c>
      <c r="E327" s="92">
        <f t="shared" si="10"/>
        <v>1692.89</v>
      </c>
      <c r="F327" s="89">
        <v>12.1</v>
      </c>
      <c r="G327" s="89">
        <v>0</v>
      </c>
      <c r="H327" s="33">
        <f t="shared" si="11"/>
        <v>12.1</v>
      </c>
      <c r="I327" s="16" t="str">
        <f>VLOOKUP(B327,'FOLHA RESUMIDA'!C:D,2,0)</f>
        <v>TIAGO MANOEL DE SOUSA LEITE</v>
      </c>
    </row>
    <row r="328" spans="1:9">
      <c r="A328" s="78">
        <v>1</v>
      </c>
      <c r="B328" s="78">
        <v>2922</v>
      </c>
      <c r="C328" s="76" t="s">
        <v>275</v>
      </c>
      <c r="D328" s="80">
        <v>1270.2</v>
      </c>
      <c r="E328" s="92">
        <f t="shared" si="10"/>
        <v>195.91000000000008</v>
      </c>
      <c r="F328" s="89">
        <v>431.87</v>
      </c>
      <c r="G328" s="89">
        <v>642.41999999999996</v>
      </c>
      <c r="H328" s="33">
        <f t="shared" si="11"/>
        <v>1074.29</v>
      </c>
      <c r="I328" s="16" t="str">
        <f>VLOOKUP(B328,'FOLHA RESUMIDA'!C:D,2,0)</f>
        <v>XENIA KELY VERISSIMO DINIZ</v>
      </c>
    </row>
    <row r="329" spans="1:9">
      <c r="A329" s="78">
        <v>1</v>
      </c>
      <c r="B329" s="78">
        <v>2924</v>
      </c>
      <c r="C329" s="76" t="s">
        <v>276</v>
      </c>
      <c r="D329" s="80">
        <v>3228.72</v>
      </c>
      <c r="E329" s="92">
        <f t="shared" si="10"/>
        <v>503.02999999999975</v>
      </c>
      <c r="F329" s="89">
        <v>548.88</v>
      </c>
      <c r="G329" s="89">
        <v>2176.81</v>
      </c>
      <c r="H329" s="33">
        <f t="shared" si="11"/>
        <v>2725.69</v>
      </c>
      <c r="I329" s="16" t="str">
        <f>VLOOKUP(B329,'FOLHA RESUMIDA'!C:D,2,0)</f>
        <v>MARCO AURELIO DE ARAUJO</v>
      </c>
    </row>
    <row r="330" spans="1:9">
      <c r="A330" s="78">
        <v>1</v>
      </c>
      <c r="B330" s="78">
        <v>2926</v>
      </c>
      <c r="C330" s="76" t="s">
        <v>277</v>
      </c>
      <c r="D330" s="80">
        <v>1333.75</v>
      </c>
      <c r="E330" s="92">
        <f t="shared" si="10"/>
        <v>202.81999999999994</v>
      </c>
      <c r="F330" s="89">
        <v>453.48</v>
      </c>
      <c r="G330" s="89">
        <v>677.45</v>
      </c>
      <c r="H330" s="33">
        <f t="shared" si="11"/>
        <v>1130.93</v>
      </c>
      <c r="I330" s="16" t="str">
        <f>VLOOKUP(B330,'FOLHA RESUMIDA'!C:D,2,0)</f>
        <v>ANTONIO CARLOS DE LUNA MATOS</v>
      </c>
    </row>
    <row r="331" spans="1:9">
      <c r="A331" s="78">
        <v>1</v>
      </c>
      <c r="B331" s="78">
        <v>2927</v>
      </c>
      <c r="C331" s="76" t="s">
        <v>278</v>
      </c>
      <c r="D331" s="80">
        <v>1582.56</v>
      </c>
      <c r="E331" s="92">
        <f t="shared" si="10"/>
        <v>561.46</v>
      </c>
      <c r="F331" s="89">
        <v>411.3</v>
      </c>
      <c r="G331" s="89">
        <v>609.79999999999995</v>
      </c>
      <c r="H331" s="33">
        <f t="shared" si="11"/>
        <v>1021.0999999999999</v>
      </c>
      <c r="I331" s="16" t="str">
        <f>VLOOKUP(B331,'FOLHA RESUMIDA'!C:D,2,0)</f>
        <v>DEYVISON MACHADO DA SILVA</v>
      </c>
    </row>
    <row r="332" spans="1:9">
      <c r="A332" s="78">
        <v>1</v>
      </c>
      <c r="B332" s="78">
        <v>2930</v>
      </c>
      <c r="C332" s="76" t="s">
        <v>279</v>
      </c>
      <c r="D332" s="80">
        <v>1333.75</v>
      </c>
      <c r="E332" s="92">
        <f t="shared" si="10"/>
        <v>623.1099999999999</v>
      </c>
      <c r="F332" s="89">
        <v>453.48</v>
      </c>
      <c r="G332" s="89">
        <v>257.16000000000003</v>
      </c>
      <c r="H332" s="33">
        <f t="shared" si="11"/>
        <v>710.6400000000001</v>
      </c>
      <c r="I332" s="16" t="str">
        <f>VLOOKUP(B332,'FOLHA RESUMIDA'!C:D,2,0)</f>
        <v>JOSE AURICELIO C DE ARAUJO</v>
      </c>
    </row>
    <row r="333" spans="1:9">
      <c r="A333" s="78">
        <v>1</v>
      </c>
      <c r="B333" s="78">
        <v>2931</v>
      </c>
      <c r="C333" s="76" t="s">
        <v>280</v>
      </c>
      <c r="D333" s="80">
        <v>2103.02</v>
      </c>
      <c r="E333" s="92">
        <f t="shared" si="10"/>
        <v>496.83999999999992</v>
      </c>
      <c r="F333" s="89">
        <v>652.34</v>
      </c>
      <c r="G333" s="89">
        <v>953.84</v>
      </c>
      <c r="H333" s="33">
        <f t="shared" si="11"/>
        <v>1606.18</v>
      </c>
      <c r="I333" s="16" t="str">
        <f>VLOOKUP(B333,'FOLHA RESUMIDA'!C:D,2,0)</f>
        <v>JOSILENE FARIAS DOS SANTOS ALM</v>
      </c>
    </row>
    <row r="334" spans="1:9">
      <c r="A334" s="78">
        <v>1</v>
      </c>
      <c r="B334" s="78">
        <v>2933</v>
      </c>
      <c r="C334" s="76" t="s">
        <v>281</v>
      </c>
      <c r="D334" s="80">
        <v>1254.3</v>
      </c>
      <c r="E334" s="92">
        <f t="shared" si="10"/>
        <v>1079.96</v>
      </c>
      <c r="F334" s="89">
        <v>0</v>
      </c>
      <c r="G334" s="89">
        <v>174.34</v>
      </c>
      <c r="H334" s="33">
        <f t="shared" si="11"/>
        <v>174.34</v>
      </c>
      <c r="I334" s="16" t="str">
        <f>VLOOKUP(B334,'FOLHA RESUMIDA'!C:D,2,0)</f>
        <v>LUCY DIAS DE ANDRADE</v>
      </c>
    </row>
    <row r="335" spans="1:9">
      <c r="A335" s="78">
        <v>1</v>
      </c>
      <c r="B335" s="78">
        <v>2936</v>
      </c>
      <c r="C335" s="76" t="s">
        <v>282</v>
      </c>
      <c r="D335" s="80">
        <v>2419.42</v>
      </c>
      <c r="E335" s="92">
        <f t="shared" si="10"/>
        <v>503.80000000000018</v>
      </c>
      <c r="F335" s="89">
        <v>411.3</v>
      </c>
      <c r="G335" s="89">
        <v>1504.32</v>
      </c>
      <c r="H335" s="33">
        <f t="shared" si="11"/>
        <v>1915.62</v>
      </c>
      <c r="I335" s="16" t="str">
        <f>VLOOKUP(B335,'FOLHA RESUMIDA'!C:D,2,0)</f>
        <v>ROSIMERE SOARES DA SILVA</v>
      </c>
    </row>
    <row r="336" spans="1:9">
      <c r="A336" s="78">
        <v>1</v>
      </c>
      <c r="B336" s="78">
        <v>2937</v>
      </c>
      <c r="C336" s="76" t="s">
        <v>283</v>
      </c>
      <c r="D336" s="80">
        <v>1100</v>
      </c>
      <c r="E336" s="92">
        <f t="shared" si="10"/>
        <v>240.95000000000005</v>
      </c>
      <c r="F336" s="89">
        <v>373.07</v>
      </c>
      <c r="G336" s="89">
        <v>485.98</v>
      </c>
      <c r="H336" s="33">
        <f t="shared" si="11"/>
        <v>859.05</v>
      </c>
      <c r="I336" s="16" t="str">
        <f>VLOOKUP(B336,'FOLHA RESUMIDA'!C:D,2,0)</f>
        <v>SANDRA REGINA V DOS SANTOS</v>
      </c>
    </row>
    <row r="337" spans="1:9">
      <c r="A337" s="78">
        <v>1</v>
      </c>
      <c r="B337" s="78">
        <v>2941</v>
      </c>
      <c r="C337" s="76" t="s">
        <v>284</v>
      </c>
      <c r="D337" s="80">
        <v>3940.46</v>
      </c>
      <c r="E337" s="92">
        <f t="shared" si="10"/>
        <v>1654.9100000000003</v>
      </c>
      <c r="F337" s="89">
        <v>789.93</v>
      </c>
      <c r="G337" s="89">
        <v>1495.62</v>
      </c>
      <c r="H337" s="33">
        <f t="shared" si="11"/>
        <v>2285.5499999999997</v>
      </c>
      <c r="I337" s="16" t="str">
        <f>VLOOKUP(B337,'FOLHA RESUMIDA'!C:D,2,0)</f>
        <v>DANIELLE MARIA P NASCIMENTO</v>
      </c>
    </row>
    <row r="338" spans="1:9">
      <c r="A338" s="78">
        <v>1</v>
      </c>
      <c r="B338" s="78">
        <v>2942</v>
      </c>
      <c r="C338" s="76" t="s">
        <v>285</v>
      </c>
      <c r="D338" s="80">
        <v>2419.44</v>
      </c>
      <c r="E338" s="92">
        <f t="shared" si="10"/>
        <v>413.96000000000004</v>
      </c>
      <c r="F338" s="89">
        <v>411.3</v>
      </c>
      <c r="G338" s="89">
        <v>1594.18</v>
      </c>
      <c r="H338" s="33">
        <f t="shared" si="11"/>
        <v>2005.48</v>
      </c>
      <c r="I338" s="16" t="str">
        <f>VLOOKUP(B338,'FOLHA RESUMIDA'!C:D,2,0)</f>
        <v>ELIDIANE BARROS DA CRUZ</v>
      </c>
    </row>
    <row r="339" spans="1:9">
      <c r="A339" s="78">
        <v>1</v>
      </c>
      <c r="B339" s="78">
        <v>2943</v>
      </c>
      <c r="C339" s="76" t="s">
        <v>286</v>
      </c>
      <c r="D339" s="80">
        <v>2197.25</v>
      </c>
      <c r="E339" s="92">
        <f t="shared" si="10"/>
        <v>299.37000000000012</v>
      </c>
      <c r="F339" s="89">
        <v>373.07</v>
      </c>
      <c r="G339" s="89">
        <v>1524.81</v>
      </c>
      <c r="H339" s="33">
        <f t="shared" si="11"/>
        <v>1897.8799999999999</v>
      </c>
      <c r="I339" s="16" t="str">
        <f>VLOOKUP(B339,'FOLHA RESUMIDA'!C:D,2,0)</f>
        <v>MARIA JOSE GUILHERME</v>
      </c>
    </row>
    <row r="340" spans="1:9">
      <c r="A340" s="78">
        <v>1</v>
      </c>
      <c r="B340" s="78">
        <v>2952</v>
      </c>
      <c r="C340" s="76" t="s">
        <v>287</v>
      </c>
      <c r="D340" s="80">
        <v>3797.94</v>
      </c>
      <c r="E340" s="92">
        <f t="shared" si="10"/>
        <v>1457.5300000000002</v>
      </c>
      <c r="F340" s="89">
        <v>1291.3</v>
      </c>
      <c r="G340" s="89">
        <v>1049.1099999999999</v>
      </c>
      <c r="H340" s="33">
        <f t="shared" si="11"/>
        <v>2340.41</v>
      </c>
      <c r="I340" s="16" t="str">
        <f>VLOOKUP(B340,'FOLHA RESUMIDA'!C:D,2,0)</f>
        <v>FILIPE PETRUS B DE FIGUEIREDO</v>
      </c>
    </row>
    <row r="341" spans="1:9">
      <c r="A341" s="78">
        <v>59</v>
      </c>
      <c r="B341" s="78">
        <v>2962</v>
      </c>
      <c r="C341" s="76" t="s">
        <v>497</v>
      </c>
      <c r="D341" s="80">
        <v>1982.72</v>
      </c>
      <c r="E341" s="92">
        <f t="shared" si="10"/>
        <v>580.56999999999994</v>
      </c>
      <c r="F341" s="89">
        <v>582.22</v>
      </c>
      <c r="G341" s="89">
        <v>819.93</v>
      </c>
      <c r="H341" s="33">
        <f t="shared" si="11"/>
        <v>1402.15</v>
      </c>
      <c r="I341" s="16" t="str">
        <f>VLOOKUP(B341,'FOLHA RESUMIDA'!C:D,2,0)</f>
        <v>GYSELLE SANTOS AZEVEDO</v>
      </c>
    </row>
    <row r="342" spans="1:9">
      <c r="A342" s="78">
        <v>1</v>
      </c>
      <c r="B342" s="78">
        <v>2967</v>
      </c>
      <c r="C342" s="76" t="s">
        <v>431</v>
      </c>
      <c r="D342" s="80">
        <v>3414.1</v>
      </c>
      <c r="E342" s="92">
        <f t="shared" si="10"/>
        <v>1101.0899999999997</v>
      </c>
      <c r="F342" s="89">
        <v>1160.79</v>
      </c>
      <c r="G342" s="89">
        <v>1152.22</v>
      </c>
      <c r="H342" s="33">
        <f t="shared" si="11"/>
        <v>2313.0100000000002</v>
      </c>
      <c r="I342" s="16" t="str">
        <f>VLOOKUP(B342,'FOLHA RESUMIDA'!C:D,2,0)</f>
        <v>ALBERT ROCHA DE OLIVEIRA</v>
      </c>
    </row>
    <row r="343" spans="1:9">
      <c r="A343" s="78">
        <v>1</v>
      </c>
      <c r="B343" s="78">
        <v>2969</v>
      </c>
      <c r="C343" s="76" t="s">
        <v>288</v>
      </c>
      <c r="D343" s="80">
        <v>2467.98</v>
      </c>
      <c r="E343" s="92">
        <f t="shared" si="10"/>
        <v>704.09000000000015</v>
      </c>
      <c r="F343" s="89">
        <v>839.11</v>
      </c>
      <c r="G343" s="89">
        <v>924.78</v>
      </c>
      <c r="H343" s="33">
        <f t="shared" si="11"/>
        <v>1763.8899999999999</v>
      </c>
      <c r="I343" s="16" t="str">
        <f>VLOOKUP(B343,'FOLHA RESUMIDA'!C:D,2,0)</f>
        <v>LEYRIANE TELMA V FARIAS</v>
      </c>
    </row>
    <row r="344" spans="1:9">
      <c r="A344" s="78">
        <v>3</v>
      </c>
      <c r="B344" s="78">
        <v>2970</v>
      </c>
      <c r="C344" s="76" t="s">
        <v>432</v>
      </c>
      <c r="D344" s="80">
        <v>2168.17</v>
      </c>
      <c r="E344" s="92">
        <f t="shared" si="10"/>
        <v>910.01000000000022</v>
      </c>
      <c r="F344" s="89">
        <v>522.74</v>
      </c>
      <c r="G344" s="89">
        <v>735.42</v>
      </c>
      <c r="H344" s="33">
        <f t="shared" si="11"/>
        <v>1258.1599999999999</v>
      </c>
      <c r="I344" s="16" t="str">
        <f>VLOOKUP(B344,'FOLHA RESUMIDA'!C:D,2,0)</f>
        <v>DAYANE M VALENCA DE OLIVEIRA</v>
      </c>
    </row>
    <row r="345" spans="1:9">
      <c r="A345" s="78">
        <v>51</v>
      </c>
      <c r="B345" s="78">
        <v>2971</v>
      </c>
      <c r="C345" s="76" t="s">
        <v>487</v>
      </c>
      <c r="D345" s="80">
        <v>1654.1</v>
      </c>
      <c r="E345" s="92">
        <f t="shared" si="10"/>
        <v>483.88999999999987</v>
      </c>
      <c r="F345" s="89">
        <v>522.74</v>
      </c>
      <c r="G345" s="89">
        <v>647.47</v>
      </c>
      <c r="H345" s="33">
        <f t="shared" si="11"/>
        <v>1170.21</v>
      </c>
      <c r="I345" s="16" t="str">
        <f>VLOOKUP(B345,'FOLHA RESUMIDA'!C:D,2,0)</f>
        <v>LETYCIA THAISA V FARIAS</v>
      </c>
    </row>
    <row r="346" spans="1:9">
      <c r="A346" s="78">
        <v>10</v>
      </c>
      <c r="B346" s="78">
        <v>2973</v>
      </c>
      <c r="C346" s="76" t="s">
        <v>441</v>
      </c>
      <c r="D346" s="80">
        <v>1743.38</v>
      </c>
      <c r="E346" s="92">
        <f t="shared" si="10"/>
        <v>1229.6500000000001</v>
      </c>
      <c r="F346" s="89">
        <v>513.73</v>
      </c>
      <c r="G346" s="89">
        <v>0</v>
      </c>
      <c r="H346" s="33">
        <f t="shared" si="11"/>
        <v>513.73</v>
      </c>
      <c r="I346" s="16" t="str">
        <f>VLOOKUP(B346,'FOLHA RESUMIDA'!C:D,2,0)</f>
        <v>ELDERSON GOMES DA CUNHA</v>
      </c>
    </row>
    <row r="347" spans="1:9">
      <c r="A347" s="78">
        <v>10</v>
      </c>
      <c r="B347" s="78">
        <v>2974</v>
      </c>
      <c r="C347" s="76" t="s">
        <v>442</v>
      </c>
      <c r="D347" s="80">
        <v>1537.47</v>
      </c>
      <c r="E347" s="92">
        <f t="shared" si="10"/>
        <v>483.8599999999999</v>
      </c>
      <c r="F347" s="89">
        <v>522.74</v>
      </c>
      <c r="G347" s="89">
        <v>530.87</v>
      </c>
      <c r="H347" s="33">
        <f t="shared" si="11"/>
        <v>1053.6100000000001</v>
      </c>
      <c r="I347" s="16" t="str">
        <f>VLOOKUP(B347,'FOLHA RESUMIDA'!C:D,2,0)</f>
        <v>MARCELO DIEDERICHS PRATES</v>
      </c>
    </row>
    <row r="348" spans="1:9">
      <c r="A348" s="78">
        <v>23</v>
      </c>
      <c r="B348" s="78">
        <v>2977</v>
      </c>
      <c r="C348" s="76" t="s">
        <v>456</v>
      </c>
      <c r="D348" s="80">
        <v>3414.1</v>
      </c>
      <c r="E348" s="92">
        <f t="shared" si="10"/>
        <v>842.61000000000013</v>
      </c>
      <c r="F348" s="89">
        <v>1160.79</v>
      </c>
      <c r="G348" s="89">
        <v>1410.7</v>
      </c>
      <c r="H348" s="33">
        <f t="shared" si="11"/>
        <v>2571.4899999999998</v>
      </c>
      <c r="I348" s="16" t="str">
        <f>VLOOKUP(B348,'FOLHA RESUMIDA'!C:D,2,0)</f>
        <v>VENILTON CARLOS M CARDOSO</v>
      </c>
    </row>
    <row r="349" spans="1:9">
      <c r="A349" s="78">
        <v>23</v>
      </c>
      <c r="B349" s="78">
        <v>2978</v>
      </c>
      <c r="C349" s="76" t="s">
        <v>457</v>
      </c>
      <c r="D349" s="80">
        <v>1807.77</v>
      </c>
      <c r="E349" s="92">
        <f t="shared" si="10"/>
        <v>123.97000000000003</v>
      </c>
      <c r="F349" s="89">
        <v>522.74</v>
      </c>
      <c r="G349" s="89">
        <v>1161.06</v>
      </c>
      <c r="H349" s="33">
        <f t="shared" si="11"/>
        <v>1683.8</v>
      </c>
      <c r="I349" s="16" t="str">
        <f>VLOOKUP(B349,'FOLHA RESUMIDA'!C:D,2,0)</f>
        <v>CARLOS BRUNO GOMES MACEDO</v>
      </c>
    </row>
    <row r="350" spans="1:9">
      <c r="A350" s="78">
        <v>1</v>
      </c>
      <c r="B350" s="78">
        <v>2982</v>
      </c>
      <c r="C350" s="76" t="s">
        <v>289</v>
      </c>
      <c r="D350" s="80">
        <v>3977.22</v>
      </c>
      <c r="E350" s="92">
        <f t="shared" si="10"/>
        <v>1181.6599999999994</v>
      </c>
      <c r="F350" s="89">
        <v>1225.8800000000001</v>
      </c>
      <c r="G350" s="89">
        <v>1569.68</v>
      </c>
      <c r="H350" s="33">
        <f t="shared" si="11"/>
        <v>2795.5600000000004</v>
      </c>
      <c r="I350" s="16" t="str">
        <f>VLOOKUP(B350,'FOLHA RESUMIDA'!C:D,2,0)</f>
        <v>CINTIA MARIA LEITE DO N AVELAR</v>
      </c>
    </row>
    <row r="351" spans="1:9">
      <c r="A351" s="78">
        <v>1</v>
      </c>
      <c r="B351" s="78">
        <v>2983</v>
      </c>
      <c r="C351" s="76" t="s">
        <v>290</v>
      </c>
      <c r="D351" s="80">
        <v>2493.42</v>
      </c>
      <c r="E351" s="92">
        <f t="shared" si="10"/>
        <v>659.90000000000009</v>
      </c>
      <c r="F351" s="89">
        <v>763.78</v>
      </c>
      <c r="G351" s="89">
        <v>1069.74</v>
      </c>
      <c r="H351" s="33">
        <f t="shared" si="11"/>
        <v>1833.52</v>
      </c>
      <c r="I351" s="16" t="str">
        <f>VLOOKUP(B351,'FOLHA RESUMIDA'!C:D,2,0)</f>
        <v>EMILLY INOCENCIO DA SILVA</v>
      </c>
    </row>
    <row r="352" spans="1:9">
      <c r="A352" s="78">
        <v>1</v>
      </c>
      <c r="B352" s="78">
        <v>2988</v>
      </c>
      <c r="C352" s="76" t="s">
        <v>291</v>
      </c>
      <c r="D352" s="80">
        <v>2675.02</v>
      </c>
      <c r="E352" s="92">
        <f t="shared" si="10"/>
        <v>1126.29</v>
      </c>
      <c r="F352" s="89">
        <v>909.51</v>
      </c>
      <c r="G352" s="89">
        <v>639.22</v>
      </c>
      <c r="H352" s="33">
        <f t="shared" si="11"/>
        <v>1548.73</v>
      </c>
      <c r="I352" s="16" t="str">
        <f>VLOOKUP(B352,'FOLHA RESUMIDA'!C:D,2,0)</f>
        <v>GERALDO CRISTOVAO DE O FILHO</v>
      </c>
    </row>
    <row r="353" spans="1:9">
      <c r="A353" s="78">
        <v>1</v>
      </c>
      <c r="B353" s="78">
        <v>2990</v>
      </c>
      <c r="C353" s="76" t="s">
        <v>292</v>
      </c>
      <c r="D353" s="80">
        <v>1587.42</v>
      </c>
      <c r="E353" s="92">
        <f t="shared" si="10"/>
        <v>724.36</v>
      </c>
      <c r="F353" s="89">
        <v>572.69000000000005</v>
      </c>
      <c r="G353" s="89">
        <v>290.37</v>
      </c>
      <c r="H353" s="33">
        <f t="shared" si="11"/>
        <v>863.06000000000006</v>
      </c>
      <c r="I353" s="16" t="str">
        <f>VLOOKUP(B353,'FOLHA RESUMIDA'!C:D,2,0)</f>
        <v>ANA CRISTINA DA SILVA</v>
      </c>
    </row>
    <row r="354" spans="1:9">
      <c r="A354" s="78">
        <v>1</v>
      </c>
      <c r="B354" s="78">
        <v>2991</v>
      </c>
      <c r="C354" s="76" t="s">
        <v>293</v>
      </c>
      <c r="D354" s="80">
        <v>2296.37</v>
      </c>
      <c r="E354" s="92">
        <f t="shared" si="10"/>
        <v>430.91999999999985</v>
      </c>
      <c r="F354" s="89">
        <v>813.73</v>
      </c>
      <c r="G354" s="89">
        <v>1051.72</v>
      </c>
      <c r="H354" s="33">
        <f t="shared" si="11"/>
        <v>1865.45</v>
      </c>
      <c r="I354" s="16" t="str">
        <f>VLOOKUP(B354,'FOLHA RESUMIDA'!C:D,2,0)</f>
        <v>MARILENE ARRUDA DE BARROS</v>
      </c>
    </row>
    <row r="355" spans="1:9">
      <c r="A355" s="78">
        <v>1</v>
      </c>
      <c r="B355" s="78">
        <v>2995</v>
      </c>
      <c r="C355" s="76" t="s">
        <v>294</v>
      </c>
      <c r="D355" s="80">
        <v>6980.21</v>
      </c>
      <c r="E355" s="92">
        <f t="shared" si="10"/>
        <v>2236.21</v>
      </c>
      <c r="F355" s="89">
        <v>2590.89</v>
      </c>
      <c r="G355" s="89">
        <v>2153.11</v>
      </c>
      <c r="H355" s="33">
        <f t="shared" si="11"/>
        <v>4744</v>
      </c>
      <c r="I355" s="16" t="str">
        <f>VLOOKUP(B355,'FOLHA RESUMIDA'!C:D,2,0)</f>
        <v>FLAVIELLE MARTINS DE MELO</v>
      </c>
    </row>
    <row r="356" spans="1:9">
      <c r="A356" s="78">
        <v>1</v>
      </c>
      <c r="B356" s="78">
        <v>2996</v>
      </c>
      <c r="C356" s="76" t="s">
        <v>295</v>
      </c>
      <c r="D356" s="80">
        <v>4926.8599999999997</v>
      </c>
      <c r="E356" s="92">
        <f t="shared" si="10"/>
        <v>1932.7099999999996</v>
      </c>
      <c r="F356" s="89">
        <v>1583.23</v>
      </c>
      <c r="G356" s="89">
        <v>1410.92</v>
      </c>
      <c r="H356" s="33">
        <f t="shared" si="11"/>
        <v>2994.15</v>
      </c>
      <c r="I356" s="16" t="str">
        <f>VLOOKUP(B356,'FOLHA RESUMIDA'!C:D,2,0)</f>
        <v>LUCIANO BARROS COSTA</v>
      </c>
    </row>
    <row r="357" spans="1:9">
      <c r="A357" s="78">
        <v>1</v>
      </c>
      <c r="B357" s="78">
        <v>2997</v>
      </c>
      <c r="C357" s="76" t="s">
        <v>296</v>
      </c>
      <c r="D357" s="80">
        <v>6853.9</v>
      </c>
      <c r="E357" s="92">
        <f t="shared" si="10"/>
        <v>1646.2799999999997</v>
      </c>
      <c r="F357" s="89">
        <v>2464.58</v>
      </c>
      <c r="G357" s="89">
        <v>2743.04</v>
      </c>
      <c r="H357" s="33">
        <f t="shared" si="11"/>
        <v>5207.62</v>
      </c>
      <c r="I357" s="16" t="str">
        <f>VLOOKUP(B357,'FOLHA RESUMIDA'!C:D,2,0)</f>
        <v>LUIZA BEATRIZ DE M SANTOS</v>
      </c>
    </row>
    <row r="358" spans="1:9">
      <c r="A358" s="78">
        <v>1</v>
      </c>
      <c r="B358" s="78">
        <v>2998</v>
      </c>
      <c r="C358" s="76" t="s">
        <v>297</v>
      </c>
      <c r="D358" s="80">
        <v>21062.36</v>
      </c>
      <c r="E358" s="92">
        <f t="shared" si="10"/>
        <v>3139.6899999999987</v>
      </c>
      <c r="F358" s="89">
        <v>3534.65</v>
      </c>
      <c r="G358" s="89">
        <v>14388.02</v>
      </c>
      <c r="H358" s="33">
        <f t="shared" si="11"/>
        <v>17922.670000000002</v>
      </c>
      <c r="I358" s="16" t="str">
        <f>VLOOKUP(B358,'FOLHA RESUMIDA'!C:D,2,0)</f>
        <v>MIGUEL WILSON REGUEIRA RIBEIRO</v>
      </c>
    </row>
    <row r="359" spans="1:9">
      <c r="A359" s="78">
        <v>1</v>
      </c>
      <c r="B359" s="78">
        <v>3000</v>
      </c>
      <c r="C359" s="76" t="s">
        <v>298</v>
      </c>
      <c r="D359" s="80">
        <v>1739.07</v>
      </c>
      <c r="E359" s="92">
        <f t="shared" si="10"/>
        <v>319.49999999999977</v>
      </c>
      <c r="F359" s="89">
        <v>522.74</v>
      </c>
      <c r="G359" s="89">
        <v>896.83</v>
      </c>
      <c r="H359" s="33">
        <f t="shared" si="11"/>
        <v>1419.5700000000002</v>
      </c>
      <c r="I359" s="16" t="str">
        <f>VLOOKUP(B359,'FOLHA RESUMIDA'!C:D,2,0)</f>
        <v>JOAO VITOR LIMA DA SILVA</v>
      </c>
    </row>
    <row r="360" spans="1:9">
      <c r="A360" s="78">
        <v>1</v>
      </c>
      <c r="B360" s="78">
        <v>3003</v>
      </c>
      <c r="C360" s="76" t="s">
        <v>299</v>
      </c>
      <c r="D360" s="80">
        <v>2675.02</v>
      </c>
      <c r="E360" s="92">
        <f t="shared" si="10"/>
        <v>508.53999999999996</v>
      </c>
      <c r="F360" s="89">
        <v>909.51</v>
      </c>
      <c r="G360" s="89">
        <v>1256.97</v>
      </c>
      <c r="H360" s="33">
        <f t="shared" si="11"/>
        <v>2166.48</v>
      </c>
      <c r="I360" s="16" t="str">
        <f>VLOOKUP(B360,'FOLHA RESUMIDA'!C:D,2,0)</f>
        <v>CAETANO SILVA DIAS</v>
      </c>
    </row>
    <row r="361" spans="1:9">
      <c r="A361" s="78">
        <v>1</v>
      </c>
      <c r="B361" s="78">
        <v>3004</v>
      </c>
      <c r="C361" s="76" t="s">
        <v>300</v>
      </c>
      <c r="D361" s="80">
        <v>3383.97</v>
      </c>
      <c r="E361" s="92">
        <f t="shared" si="10"/>
        <v>438.58999999999969</v>
      </c>
      <c r="F361" s="89">
        <v>1150.55</v>
      </c>
      <c r="G361" s="89">
        <v>1794.83</v>
      </c>
      <c r="H361" s="33">
        <f t="shared" si="11"/>
        <v>2945.38</v>
      </c>
      <c r="I361" s="16" t="str">
        <f>VLOOKUP(B361,'FOLHA RESUMIDA'!C:D,2,0)</f>
        <v>ITHALO IGOR DANTAS E SILVA</v>
      </c>
    </row>
    <row r="362" spans="1:9">
      <c r="A362" s="78">
        <v>1</v>
      </c>
      <c r="B362" s="78">
        <v>3012</v>
      </c>
      <c r="C362" s="76" t="s">
        <v>301</v>
      </c>
      <c r="D362" s="80">
        <v>1632.92</v>
      </c>
      <c r="E362" s="92">
        <f t="shared" si="10"/>
        <v>342.8900000000001</v>
      </c>
      <c r="F362" s="89">
        <v>522.74</v>
      </c>
      <c r="G362" s="89">
        <v>767.29</v>
      </c>
      <c r="H362" s="33">
        <f t="shared" si="11"/>
        <v>1290.03</v>
      </c>
      <c r="I362" s="16" t="str">
        <f>VLOOKUP(B362,'FOLHA RESUMIDA'!C:D,2,0)</f>
        <v>ESTELA FELIPE DE OLIVEIRA</v>
      </c>
    </row>
    <row r="363" spans="1:9">
      <c r="A363" s="78">
        <v>1</v>
      </c>
      <c r="B363" s="78">
        <v>3015</v>
      </c>
      <c r="C363" s="76" t="s">
        <v>302</v>
      </c>
      <c r="D363" s="80">
        <v>1537.47</v>
      </c>
      <c r="E363" s="92">
        <f t="shared" si="10"/>
        <v>218.29999999999995</v>
      </c>
      <c r="F363" s="89">
        <v>522.74</v>
      </c>
      <c r="G363" s="89">
        <v>796.43</v>
      </c>
      <c r="H363" s="33">
        <f t="shared" si="11"/>
        <v>1319.17</v>
      </c>
      <c r="I363" s="16" t="str">
        <f>VLOOKUP(B363,'FOLHA RESUMIDA'!C:D,2,0)</f>
        <v>MARIA DANIELLE DE SOUZA SANTOS</v>
      </c>
    </row>
    <row r="364" spans="1:9">
      <c r="A364" s="78">
        <v>1</v>
      </c>
      <c r="B364" s="78">
        <v>3016</v>
      </c>
      <c r="C364" s="76" t="s">
        <v>303</v>
      </c>
      <c r="D364" s="80">
        <v>3345.24</v>
      </c>
      <c r="E364" s="92">
        <f t="shared" si="10"/>
        <v>629.34999999999945</v>
      </c>
      <c r="F364" s="89">
        <v>522.74</v>
      </c>
      <c r="G364" s="89">
        <v>2193.15</v>
      </c>
      <c r="H364" s="33">
        <f t="shared" si="11"/>
        <v>2715.8900000000003</v>
      </c>
      <c r="I364" s="16" t="str">
        <f>VLOOKUP(B364,'FOLHA RESUMIDA'!C:D,2,0)</f>
        <v>MARIANA SILVA MONTEIRO</v>
      </c>
    </row>
    <row r="365" spans="1:9">
      <c r="A365" s="78">
        <v>1</v>
      </c>
      <c r="B365" s="78">
        <v>3019</v>
      </c>
      <c r="C365" s="76" t="s">
        <v>304</v>
      </c>
      <c r="D365" s="80">
        <v>2078.0700000000002</v>
      </c>
      <c r="E365" s="92">
        <f t="shared" si="10"/>
        <v>124.97000000000025</v>
      </c>
      <c r="F365" s="89">
        <v>522.74</v>
      </c>
      <c r="G365" s="89">
        <v>1430.36</v>
      </c>
      <c r="H365" s="33">
        <f t="shared" si="11"/>
        <v>1953.1</v>
      </c>
      <c r="I365" s="16" t="str">
        <f>VLOOKUP(B365,'FOLHA RESUMIDA'!C:D,2,0)</f>
        <v>SUIANNE P PASSOS B MONTEIRO</v>
      </c>
    </row>
    <row r="366" spans="1:9">
      <c r="A366" s="78">
        <v>1</v>
      </c>
      <c r="B366" s="78">
        <v>3020</v>
      </c>
      <c r="C366" s="76" t="s">
        <v>305</v>
      </c>
      <c r="D366" s="80">
        <v>1537.47</v>
      </c>
      <c r="E366" s="92">
        <f t="shared" si="10"/>
        <v>124.97000000000003</v>
      </c>
      <c r="F366" s="89">
        <v>522.74</v>
      </c>
      <c r="G366" s="89">
        <v>889.76</v>
      </c>
      <c r="H366" s="33">
        <f t="shared" si="11"/>
        <v>1412.5</v>
      </c>
      <c r="I366" s="16" t="str">
        <f>VLOOKUP(B366,'FOLHA RESUMIDA'!C:D,2,0)</f>
        <v>GIVANICE MARIA MACHADO</v>
      </c>
    </row>
    <row r="367" spans="1:9">
      <c r="A367" s="78">
        <v>3</v>
      </c>
      <c r="B367" s="78">
        <v>3023</v>
      </c>
      <c r="C367" s="76" t="s">
        <v>452</v>
      </c>
      <c r="D367" s="80">
        <v>3414.1</v>
      </c>
      <c r="E367" s="92">
        <f t="shared" si="10"/>
        <v>441.27</v>
      </c>
      <c r="F367" s="89">
        <v>1160.79</v>
      </c>
      <c r="G367" s="89">
        <v>1812.04</v>
      </c>
      <c r="H367" s="33">
        <f t="shared" si="11"/>
        <v>2972.83</v>
      </c>
      <c r="I367" s="16" t="str">
        <f>VLOOKUP(B367,'FOLHA RESUMIDA'!C:D,2,0)</f>
        <v>SERGIO ARAUJO DE OLIVEIRA</v>
      </c>
    </row>
    <row r="368" spans="1:9">
      <c r="A368" s="78">
        <v>3</v>
      </c>
      <c r="B368" s="78">
        <v>3025</v>
      </c>
      <c r="C368" s="76" t="s">
        <v>490</v>
      </c>
      <c r="D368" s="80">
        <v>3684.4</v>
      </c>
      <c r="E368" s="92">
        <f t="shared" si="10"/>
        <v>1523.6600000000003</v>
      </c>
      <c r="F368" s="89">
        <v>1160.79</v>
      </c>
      <c r="G368" s="89">
        <v>999.95</v>
      </c>
      <c r="H368" s="33">
        <f t="shared" si="11"/>
        <v>2160.7399999999998</v>
      </c>
      <c r="I368" s="16" t="str">
        <f>VLOOKUP(B368,'FOLHA RESUMIDA'!C:D,2,0)</f>
        <v>MARIANA KAROLYNE G DE SOUZA</v>
      </c>
    </row>
    <row r="369" spans="1:9">
      <c r="A369" s="78">
        <v>48</v>
      </c>
      <c r="B369" s="78">
        <v>3027</v>
      </c>
      <c r="C369" s="76" t="s">
        <v>306</v>
      </c>
      <c r="D369" s="80">
        <v>5960.48</v>
      </c>
      <c r="E369" s="92">
        <f t="shared" si="10"/>
        <v>4732</v>
      </c>
      <c r="F369" s="89">
        <v>0</v>
      </c>
      <c r="G369" s="89">
        <v>1228.48</v>
      </c>
      <c r="H369" s="33">
        <f t="shared" si="11"/>
        <v>1228.48</v>
      </c>
      <c r="I369" s="16" t="str">
        <f>VLOOKUP(B369,'FOLHA RESUMIDA'!C:D,2,0)</f>
        <v>MARILIA MILENA R PIRES</v>
      </c>
    </row>
    <row r="370" spans="1:9">
      <c r="A370" s="78">
        <v>1</v>
      </c>
      <c r="B370" s="78">
        <v>3028</v>
      </c>
      <c r="C370" s="76" t="s">
        <v>307</v>
      </c>
      <c r="D370" s="80">
        <v>15049.14</v>
      </c>
      <c r="E370" s="92">
        <f t="shared" si="10"/>
        <v>6420.16</v>
      </c>
      <c r="F370" s="89">
        <v>0</v>
      </c>
      <c r="G370" s="89">
        <v>8628.98</v>
      </c>
      <c r="H370" s="33">
        <f t="shared" si="11"/>
        <v>8628.98</v>
      </c>
      <c r="I370" s="16" t="str">
        <f>VLOOKUP(B370,'FOLHA RESUMIDA'!C:D,2,0)</f>
        <v>KATIA RAQUEL DE A OLIVEIRA</v>
      </c>
    </row>
    <row r="371" spans="1:9">
      <c r="A371" s="78">
        <v>51</v>
      </c>
      <c r="B371" s="78">
        <v>3029</v>
      </c>
      <c r="C371" s="76" t="s">
        <v>488</v>
      </c>
      <c r="D371" s="80">
        <v>3414.1</v>
      </c>
      <c r="E371" s="92">
        <f t="shared" si="10"/>
        <v>412.82999999999993</v>
      </c>
      <c r="F371" s="89">
        <v>1160.79</v>
      </c>
      <c r="G371" s="89">
        <v>1840.48</v>
      </c>
      <c r="H371" s="33">
        <f t="shared" si="11"/>
        <v>3001.27</v>
      </c>
      <c r="I371" s="16" t="str">
        <f>VLOOKUP(B371,'FOLHA RESUMIDA'!C:D,2,0)</f>
        <v>RISOALDO DUARTE DA S JUNIOR</v>
      </c>
    </row>
    <row r="372" spans="1:9">
      <c r="A372" s="78">
        <v>1</v>
      </c>
      <c r="B372" s="78">
        <v>3031</v>
      </c>
      <c r="C372" s="76" t="s">
        <v>308</v>
      </c>
      <c r="D372" s="80">
        <v>6208.71</v>
      </c>
      <c r="E372" s="92">
        <f t="shared" si="10"/>
        <v>1316.62</v>
      </c>
      <c r="F372" s="89">
        <v>1800.78</v>
      </c>
      <c r="G372" s="89">
        <v>3091.31</v>
      </c>
      <c r="H372" s="33">
        <f t="shared" si="11"/>
        <v>4892.09</v>
      </c>
      <c r="I372" s="16" t="str">
        <f>VLOOKUP(B372,'FOLHA RESUMIDA'!C:D,2,0)</f>
        <v>DENNYS LAPENDA FAGUNDES</v>
      </c>
    </row>
    <row r="373" spans="1:9">
      <c r="A373" s="78">
        <v>2</v>
      </c>
      <c r="B373" s="78">
        <v>3032</v>
      </c>
      <c r="C373" s="76" t="s">
        <v>429</v>
      </c>
      <c r="D373" s="80">
        <v>3414.1</v>
      </c>
      <c r="E373" s="92">
        <f t="shared" si="10"/>
        <v>441.27</v>
      </c>
      <c r="F373" s="89">
        <v>1160.79</v>
      </c>
      <c r="G373" s="89">
        <v>1812.04</v>
      </c>
      <c r="H373" s="33">
        <f t="shared" si="11"/>
        <v>2972.83</v>
      </c>
      <c r="I373" s="16" t="str">
        <f>VLOOKUP(B373,'FOLHA RESUMIDA'!C:D,2,0)</f>
        <v>KELEN CRISTINA DE AL F E SILVA</v>
      </c>
    </row>
    <row r="374" spans="1:9">
      <c r="A374" s="78">
        <v>1</v>
      </c>
      <c r="B374" s="78">
        <v>3036</v>
      </c>
      <c r="C374" s="76" t="s">
        <v>309</v>
      </c>
      <c r="D374" s="80">
        <v>1885.83</v>
      </c>
      <c r="E374" s="92">
        <f t="shared" si="10"/>
        <v>148.57999999999993</v>
      </c>
      <c r="F374" s="89">
        <v>871.1</v>
      </c>
      <c r="G374" s="89">
        <v>866.15</v>
      </c>
      <c r="H374" s="33">
        <f t="shared" si="11"/>
        <v>1737.25</v>
      </c>
      <c r="I374" s="16" t="str">
        <f>VLOOKUP(B374,'FOLHA RESUMIDA'!C:D,2,0)</f>
        <v>CECILIA REGINA DO N S CABRAL</v>
      </c>
    </row>
    <row r="375" spans="1:9">
      <c r="A375" s="78">
        <v>1</v>
      </c>
      <c r="B375" s="78">
        <v>3037</v>
      </c>
      <c r="C375" s="76" t="s">
        <v>310</v>
      </c>
      <c r="D375" s="80">
        <v>1523.86</v>
      </c>
      <c r="E375" s="92">
        <f t="shared" si="10"/>
        <v>218.33999999999992</v>
      </c>
      <c r="F375" s="89">
        <v>780.48</v>
      </c>
      <c r="G375" s="89">
        <v>525.04</v>
      </c>
      <c r="H375" s="33">
        <f t="shared" si="11"/>
        <v>1305.52</v>
      </c>
      <c r="I375" s="16" t="str">
        <f>VLOOKUP(B375,'FOLHA RESUMIDA'!C:D,2,0)</f>
        <v>JADON JORGE OLIVEIRA DA SILVA</v>
      </c>
    </row>
    <row r="376" spans="1:9">
      <c r="A376" s="78">
        <v>1</v>
      </c>
      <c r="B376" s="78">
        <v>3039</v>
      </c>
      <c r="C376" s="76" t="s">
        <v>311</v>
      </c>
      <c r="D376" s="80">
        <v>1807.77</v>
      </c>
      <c r="E376" s="92">
        <f t="shared" si="10"/>
        <v>564.71</v>
      </c>
      <c r="F376" s="89">
        <v>522.74</v>
      </c>
      <c r="G376" s="89">
        <v>720.32</v>
      </c>
      <c r="H376" s="33">
        <f t="shared" si="11"/>
        <v>1243.06</v>
      </c>
      <c r="I376" s="16" t="str">
        <f>VLOOKUP(B376,'FOLHA RESUMIDA'!C:D,2,0)</f>
        <v>CARLOS FREDERICO DOS SANTOS</v>
      </c>
    </row>
    <row r="377" spans="1:9">
      <c r="A377" s="78">
        <v>1</v>
      </c>
      <c r="B377" s="78">
        <v>3040</v>
      </c>
      <c r="C377" s="76" t="s">
        <v>312</v>
      </c>
      <c r="D377" s="80">
        <v>1807.77</v>
      </c>
      <c r="E377" s="92">
        <f t="shared" si="10"/>
        <v>733.47</v>
      </c>
      <c r="F377" s="89">
        <v>522.74</v>
      </c>
      <c r="G377" s="89">
        <v>551.55999999999995</v>
      </c>
      <c r="H377" s="33">
        <f t="shared" si="11"/>
        <v>1074.3</v>
      </c>
      <c r="I377" s="16" t="str">
        <f>VLOOKUP(B377,'FOLHA RESUMIDA'!C:D,2,0)</f>
        <v>LORENA ESTHER L M CAVALCANTI</v>
      </c>
    </row>
    <row r="378" spans="1:9">
      <c r="A378" s="78">
        <v>1</v>
      </c>
      <c r="B378" s="78">
        <v>3044</v>
      </c>
      <c r="C378" s="76" t="s">
        <v>438</v>
      </c>
      <c r="D378" s="80">
        <v>5061.38</v>
      </c>
      <c r="E378" s="92">
        <f t="shared" si="10"/>
        <v>907.17000000000007</v>
      </c>
      <c r="F378" s="89">
        <v>1478.79</v>
      </c>
      <c r="G378" s="89">
        <v>2675.42</v>
      </c>
      <c r="H378" s="33">
        <f t="shared" si="11"/>
        <v>4154.21</v>
      </c>
      <c r="I378" s="16" t="str">
        <f>VLOOKUP(B378,'FOLHA RESUMIDA'!C:D,2,0)</f>
        <v>THIANE NASCIMENTO PAIXAO</v>
      </c>
    </row>
    <row r="379" spans="1:9">
      <c r="A379" s="78">
        <v>37</v>
      </c>
      <c r="B379" s="78">
        <v>3045</v>
      </c>
      <c r="C379" s="76" t="s">
        <v>473</v>
      </c>
      <c r="D379" s="80">
        <v>3684.4</v>
      </c>
      <c r="E379" s="92">
        <f t="shared" si="10"/>
        <v>1403.65</v>
      </c>
      <c r="F379" s="89">
        <v>1160.79</v>
      </c>
      <c r="G379" s="89">
        <v>1119.96</v>
      </c>
      <c r="H379" s="33">
        <f t="shared" si="11"/>
        <v>2280.75</v>
      </c>
      <c r="I379" s="16" t="str">
        <f>VLOOKUP(B379,'FOLHA RESUMIDA'!C:D,2,0)</f>
        <v>ANDRE VICTOR RODRIGUES FONSECA</v>
      </c>
    </row>
    <row r="380" spans="1:9">
      <c r="A380" s="78">
        <v>56</v>
      </c>
      <c r="B380" s="78">
        <v>3046</v>
      </c>
      <c r="C380" s="76" t="s">
        <v>492</v>
      </c>
      <c r="D380" s="80">
        <v>3684.4</v>
      </c>
      <c r="E380" s="92">
        <f t="shared" si="10"/>
        <v>555.94000000000005</v>
      </c>
      <c r="F380" s="89">
        <v>1160.79</v>
      </c>
      <c r="G380" s="89">
        <v>1967.67</v>
      </c>
      <c r="H380" s="33">
        <f t="shared" si="11"/>
        <v>3128.46</v>
      </c>
      <c r="I380" s="16" t="str">
        <f>VLOOKUP(B380,'FOLHA RESUMIDA'!C:D,2,0)</f>
        <v>RONALDO GOMINHO BISPO FILHO</v>
      </c>
    </row>
    <row r="381" spans="1:9">
      <c r="A381" s="78">
        <v>1</v>
      </c>
      <c r="B381" s="78">
        <v>3047</v>
      </c>
      <c r="C381" s="76" t="s">
        <v>313</v>
      </c>
      <c r="D381" s="80">
        <v>2550.25</v>
      </c>
      <c r="E381" s="92">
        <f t="shared" si="10"/>
        <v>797.21</v>
      </c>
      <c r="F381" s="89">
        <v>522.74</v>
      </c>
      <c r="G381" s="89">
        <v>1230.3</v>
      </c>
      <c r="H381" s="33">
        <f t="shared" si="11"/>
        <v>1753.04</v>
      </c>
      <c r="I381" s="16" t="str">
        <f>VLOOKUP(B381,'FOLHA RESUMIDA'!C:D,2,0)</f>
        <v>SWEET GALLEGHER CAETANO COSTA</v>
      </c>
    </row>
    <row r="382" spans="1:9">
      <c r="A382" s="78">
        <v>1</v>
      </c>
      <c r="B382" s="78">
        <v>3049</v>
      </c>
      <c r="C382" s="76" t="s">
        <v>314</v>
      </c>
      <c r="D382" s="80">
        <v>4668.9399999999996</v>
      </c>
      <c r="E382" s="92">
        <f t="shared" si="10"/>
        <v>2082.4299999999994</v>
      </c>
      <c r="F382" s="89">
        <v>1587.44</v>
      </c>
      <c r="G382" s="89">
        <v>999.07</v>
      </c>
      <c r="H382" s="33">
        <f t="shared" si="11"/>
        <v>2586.5100000000002</v>
      </c>
      <c r="I382" s="16" t="str">
        <f>VLOOKUP(B382,'FOLHA RESUMIDA'!C:D,2,0)</f>
        <v>DEBORA GUEDES NERES</v>
      </c>
    </row>
    <row r="383" spans="1:9">
      <c r="A383" s="78">
        <v>1</v>
      </c>
      <c r="B383" s="78">
        <v>3052</v>
      </c>
      <c r="C383" s="76" t="s">
        <v>315</v>
      </c>
      <c r="D383" s="80">
        <v>4656.5600000000004</v>
      </c>
      <c r="E383" s="92">
        <f t="shared" si="10"/>
        <v>807.66000000000031</v>
      </c>
      <c r="F383" s="89">
        <v>1583.23</v>
      </c>
      <c r="G383" s="89">
        <v>2265.67</v>
      </c>
      <c r="H383" s="33">
        <f t="shared" si="11"/>
        <v>3848.9</v>
      </c>
      <c r="I383" s="16" t="str">
        <f>VLOOKUP(B383,'FOLHA RESUMIDA'!C:D,2,0)</f>
        <v>LEIDIANE CARLA L DE OLIVEIRA</v>
      </c>
    </row>
    <row r="384" spans="1:9">
      <c r="A384" s="78">
        <v>50</v>
      </c>
      <c r="B384" s="78">
        <v>3055</v>
      </c>
      <c r="C384" s="76" t="s">
        <v>484</v>
      </c>
      <c r="D384" s="80">
        <v>3414.1</v>
      </c>
      <c r="E384" s="92">
        <f t="shared" si="10"/>
        <v>1133.7000000000003</v>
      </c>
      <c r="F384" s="89">
        <v>1160.79</v>
      </c>
      <c r="G384" s="89">
        <v>1119.6099999999999</v>
      </c>
      <c r="H384" s="33">
        <f t="shared" si="11"/>
        <v>2280.3999999999996</v>
      </c>
      <c r="I384" s="16" t="str">
        <f>VLOOKUP(B384,'FOLHA RESUMIDA'!C:D,2,0)</f>
        <v>ANA PAULA SABINO L DE SOUZA</v>
      </c>
    </row>
    <row r="385" spans="1:9">
      <c r="A385" s="78">
        <v>1</v>
      </c>
      <c r="B385" s="78">
        <v>3057</v>
      </c>
      <c r="C385" s="76" t="s">
        <v>316</v>
      </c>
      <c r="D385" s="80">
        <v>1628.98</v>
      </c>
      <c r="E385" s="92">
        <f t="shared" si="10"/>
        <v>208.57999999999993</v>
      </c>
      <c r="F385" s="89">
        <v>522.74</v>
      </c>
      <c r="G385" s="89">
        <v>897.66</v>
      </c>
      <c r="H385" s="33">
        <f t="shared" si="11"/>
        <v>1420.4</v>
      </c>
      <c r="I385" s="16" t="str">
        <f>VLOOKUP(B385,'FOLHA RESUMIDA'!C:D,2,0)</f>
        <v>YANNE TALITA PEREIRA CALIXTO</v>
      </c>
    </row>
    <row r="386" spans="1:9">
      <c r="A386" s="78">
        <v>1</v>
      </c>
      <c r="B386" s="78">
        <v>3061</v>
      </c>
      <c r="C386" s="76" t="s">
        <v>317</v>
      </c>
      <c r="D386" s="80">
        <v>1537.47</v>
      </c>
      <c r="E386" s="92">
        <f t="shared" si="10"/>
        <v>208.16000000000008</v>
      </c>
      <c r="F386" s="89">
        <v>522.74</v>
      </c>
      <c r="G386" s="89">
        <v>806.57</v>
      </c>
      <c r="H386" s="33">
        <f t="shared" si="11"/>
        <v>1329.31</v>
      </c>
      <c r="I386" s="16" t="str">
        <f>VLOOKUP(B386,'FOLHA RESUMIDA'!C:D,2,0)</f>
        <v>JOAO VICTOR RIBEIRO</v>
      </c>
    </row>
    <row r="387" spans="1:9">
      <c r="A387" s="78">
        <v>1</v>
      </c>
      <c r="B387" s="78">
        <v>3062</v>
      </c>
      <c r="C387" s="76" t="s">
        <v>318</v>
      </c>
      <c r="D387" s="80">
        <v>1471.69</v>
      </c>
      <c r="E387" s="92">
        <f t="shared" si="10"/>
        <v>593.20000000000005</v>
      </c>
      <c r="F387" s="89">
        <v>356.62</v>
      </c>
      <c r="G387" s="89">
        <v>521.87</v>
      </c>
      <c r="H387" s="33">
        <f t="shared" si="11"/>
        <v>878.49</v>
      </c>
      <c r="I387" s="16" t="str">
        <f>VLOOKUP(B387,'FOLHA RESUMIDA'!C:D,2,0)</f>
        <v>GRAZIELE MARIA DA SILVA</v>
      </c>
    </row>
    <row r="388" spans="1:9">
      <c r="A388" s="78">
        <v>1</v>
      </c>
      <c r="B388" s="78">
        <v>3063</v>
      </c>
      <c r="C388" s="76" t="s">
        <v>319</v>
      </c>
      <c r="D388" s="80">
        <v>3960.26</v>
      </c>
      <c r="E388" s="92">
        <f t="shared" si="10"/>
        <v>2046.0900000000001</v>
      </c>
      <c r="F388" s="89">
        <v>0</v>
      </c>
      <c r="G388" s="89">
        <v>1914.17</v>
      </c>
      <c r="H388" s="33">
        <f t="shared" si="11"/>
        <v>1914.17</v>
      </c>
      <c r="I388" s="16" t="str">
        <f>VLOOKUP(B388,'FOLHA RESUMIDA'!C:D,2,0)</f>
        <v>DEYBISON AFONSO PEREIRA</v>
      </c>
    </row>
    <row r="389" spans="1:9">
      <c r="A389" s="78">
        <v>1</v>
      </c>
      <c r="B389" s="78">
        <v>3066</v>
      </c>
      <c r="C389" s="76" t="s">
        <v>320</v>
      </c>
      <c r="D389" s="80">
        <v>4373.54</v>
      </c>
      <c r="E389" s="92">
        <f t="shared" si="10"/>
        <v>924.56999999999971</v>
      </c>
      <c r="F389" s="89">
        <v>1286.1400000000001</v>
      </c>
      <c r="G389" s="89">
        <v>2162.83</v>
      </c>
      <c r="H389" s="33">
        <f t="shared" si="11"/>
        <v>3448.9700000000003</v>
      </c>
      <c r="I389" s="16" t="str">
        <f>VLOOKUP(B389,'FOLHA RESUMIDA'!C:D,2,0)</f>
        <v>GENIVAL F DA SILVA JUNIOR</v>
      </c>
    </row>
    <row r="390" spans="1:9">
      <c r="A390" s="78">
        <v>1</v>
      </c>
      <c r="B390" s="78">
        <v>3067</v>
      </c>
      <c r="C390" s="76" t="s">
        <v>321</v>
      </c>
      <c r="D390" s="80">
        <v>1537.47</v>
      </c>
      <c r="E390" s="92">
        <f t="shared" ref="E390:E453" si="12">D390-H390</f>
        <v>706.42000000000007</v>
      </c>
      <c r="F390" s="89">
        <v>522.74</v>
      </c>
      <c r="G390" s="89">
        <v>308.31</v>
      </c>
      <c r="H390" s="33">
        <f t="shared" ref="H390:H453" si="13">G390+F390</f>
        <v>831.05</v>
      </c>
      <c r="I390" s="16" t="str">
        <f>VLOOKUP(B390,'FOLHA RESUMIDA'!C:D,2,0)</f>
        <v>EMANUELA AMELIA DE A  AGUIAR</v>
      </c>
    </row>
    <row r="391" spans="1:9">
      <c r="A391" s="78">
        <v>51</v>
      </c>
      <c r="B391" s="78">
        <v>3069</v>
      </c>
      <c r="C391" s="76" t="s">
        <v>433</v>
      </c>
      <c r="D391" s="80">
        <v>2912</v>
      </c>
      <c r="E391" s="92">
        <f t="shared" si="12"/>
        <v>901</v>
      </c>
      <c r="F391" s="89">
        <v>582.22</v>
      </c>
      <c r="G391" s="89">
        <v>1428.78</v>
      </c>
      <c r="H391" s="33">
        <f t="shared" si="13"/>
        <v>2011</v>
      </c>
      <c r="I391" s="16" t="str">
        <f>VLOOKUP(B391,'FOLHA RESUMIDA'!C:D,2,0)</f>
        <v>ANDRE LUIS MOTA PIRES</v>
      </c>
    </row>
    <row r="392" spans="1:9">
      <c r="A392" s="78">
        <v>1</v>
      </c>
      <c r="B392" s="78">
        <v>3080</v>
      </c>
      <c r="C392" s="76" t="s">
        <v>322</v>
      </c>
      <c r="D392" s="80">
        <v>32.42</v>
      </c>
      <c r="E392" s="92">
        <f t="shared" si="12"/>
        <v>32.42</v>
      </c>
      <c r="F392" s="89">
        <v>0</v>
      </c>
      <c r="G392" s="89">
        <v>0</v>
      </c>
      <c r="H392" s="33">
        <f t="shared" si="13"/>
        <v>0</v>
      </c>
      <c r="I392" s="16" t="str">
        <f>VLOOKUP(B392,'FOLHA RESUMIDA'!C:D,2,0)</f>
        <v>ALICE JULIANA X DE PONTES</v>
      </c>
    </row>
    <row r="393" spans="1:9">
      <c r="A393" s="78">
        <v>1</v>
      </c>
      <c r="B393" s="78">
        <v>3081</v>
      </c>
      <c r="C393" s="76" t="s">
        <v>323</v>
      </c>
      <c r="D393" s="80">
        <v>1772.37</v>
      </c>
      <c r="E393" s="92">
        <f t="shared" si="12"/>
        <v>1725.59</v>
      </c>
      <c r="F393" s="89">
        <v>0</v>
      </c>
      <c r="G393" s="89">
        <v>46.78</v>
      </c>
      <c r="H393" s="33">
        <f t="shared" si="13"/>
        <v>46.78</v>
      </c>
      <c r="I393" s="16" t="str">
        <f>VLOOKUP(B393,'FOLHA RESUMIDA'!C:D,2,0)</f>
        <v>MAILTON NOBRE DE MEDEIROS</v>
      </c>
    </row>
    <row r="394" spans="1:9">
      <c r="A394" s="78">
        <v>1</v>
      </c>
      <c r="B394" s="78">
        <v>3084</v>
      </c>
      <c r="C394" s="76" t="s">
        <v>324</v>
      </c>
      <c r="D394" s="80">
        <v>1537.47</v>
      </c>
      <c r="E394" s="92">
        <f t="shared" si="12"/>
        <v>124.97000000000003</v>
      </c>
      <c r="F394" s="89">
        <v>522.74</v>
      </c>
      <c r="G394" s="89">
        <v>889.76</v>
      </c>
      <c r="H394" s="33">
        <f t="shared" si="13"/>
        <v>1412.5</v>
      </c>
      <c r="I394" s="16" t="str">
        <f>VLOOKUP(B394,'FOLHA RESUMIDA'!C:D,2,0)</f>
        <v>NATHALIA V DE A ITAPARICA</v>
      </c>
    </row>
    <row r="395" spans="1:9">
      <c r="A395" s="78">
        <v>1</v>
      </c>
      <c r="B395" s="78">
        <v>3085</v>
      </c>
      <c r="C395" s="76" t="s">
        <v>325</v>
      </c>
      <c r="D395" s="80">
        <v>1885.83</v>
      </c>
      <c r="E395" s="92">
        <f t="shared" si="12"/>
        <v>331.5</v>
      </c>
      <c r="F395" s="89">
        <v>871.1</v>
      </c>
      <c r="G395" s="89">
        <v>683.23</v>
      </c>
      <c r="H395" s="33">
        <f t="shared" si="13"/>
        <v>1554.33</v>
      </c>
      <c r="I395" s="16" t="str">
        <f>VLOOKUP(B395,'FOLHA RESUMIDA'!C:D,2,0)</f>
        <v>IVO LOURENCO DA SILVA</v>
      </c>
    </row>
    <row r="396" spans="1:9">
      <c r="A396" s="78">
        <v>3</v>
      </c>
      <c r="B396" s="78">
        <v>3086</v>
      </c>
      <c r="C396" s="76" t="s">
        <v>434</v>
      </c>
      <c r="D396" s="80">
        <v>3414.1</v>
      </c>
      <c r="E396" s="92">
        <f t="shared" si="12"/>
        <v>447.69000000000005</v>
      </c>
      <c r="F396" s="89">
        <v>1160.79</v>
      </c>
      <c r="G396" s="89">
        <v>1805.62</v>
      </c>
      <c r="H396" s="33">
        <f t="shared" si="13"/>
        <v>2966.41</v>
      </c>
      <c r="I396" s="16" t="str">
        <f>VLOOKUP(B396,'FOLHA RESUMIDA'!C:D,2,0)</f>
        <v>DIMAS CARDOSO CAMPOS</v>
      </c>
    </row>
    <row r="397" spans="1:9">
      <c r="A397" s="78">
        <v>1</v>
      </c>
      <c r="B397" s="78">
        <v>3092</v>
      </c>
      <c r="C397" s="76" t="s">
        <v>326</v>
      </c>
      <c r="D397" s="80">
        <v>12399.52</v>
      </c>
      <c r="E397" s="92">
        <f t="shared" si="12"/>
        <v>3037.6399999999994</v>
      </c>
      <c r="F397" s="89">
        <v>4503.6000000000004</v>
      </c>
      <c r="G397" s="89">
        <v>4858.28</v>
      </c>
      <c r="H397" s="33">
        <f t="shared" si="13"/>
        <v>9361.880000000001</v>
      </c>
      <c r="I397" s="16" t="str">
        <f>VLOOKUP(B397,'FOLHA RESUMIDA'!C:D,2,0)</f>
        <v>BETY ANNE DE A S CORDULA</v>
      </c>
    </row>
    <row r="398" spans="1:9">
      <c r="A398" s="78">
        <v>1</v>
      </c>
      <c r="B398" s="78">
        <v>3112</v>
      </c>
      <c r="C398" s="76" t="s">
        <v>327</v>
      </c>
      <c r="D398" s="80">
        <v>2467.9699999999998</v>
      </c>
      <c r="E398" s="92">
        <f t="shared" si="12"/>
        <v>990.89999999999964</v>
      </c>
      <c r="F398" s="89">
        <v>522.74</v>
      </c>
      <c r="G398" s="89">
        <v>954.33</v>
      </c>
      <c r="H398" s="33">
        <f t="shared" si="13"/>
        <v>1477.0700000000002</v>
      </c>
      <c r="I398" s="16" t="str">
        <f>VLOOKUP(B398,'FOLHA RESUMIDA'!C:D,2,0)</f>
        <v>DIEGO SCHMITH OLIVEIRA DE LIMA</v>
      </c>
    </row>
    <row r="399" spans="1:9">
      <c r="A399" s="78">
        <v>1</v>
      </c>
      <c r="B399" s="78">
        <v>3113</v>
      </c>
      <c r="C399" s="76" t="s">
        <v>328</v>
      </c>
      <c r="D399" s="80">
        <v>1537.47</v>
      </c>
      <c r="E399" s="92">
        <f t="shared" si="12"/>
        <v>787.68000000000006</v>
      </c>
      <c r="F399" s="89">
        <v>522.74</v>
      </c>
      <c r="G399" s="89">
        <v>227.05</v>
      </c>
      <c r="H399" s="33">
        <f t="shared" si="13"/>
        <v>749.79</v>
      </c>
      <c r="I399" s="16" t="str">
        <f>VLOOKUP(B399,'FOLHA RESUMIDA'!C:D,2,0)</f>
        <v>CYNTHIA MARIA REGIS SIQUEIRA</v>
      </c>
    </row>
    <row r="400" spans="1:9">
      <c r="A400" s="78">
        <v>1</v>
      </c>
      <c r="B400" s="78">
        <v>3132</v>
      </c>
      <c r="C400" s="76" t="s">
        <v>329</v>
      </c>
      <c r="D400" s="80">
        <v>1807.77</v>
      </c>
      <c r="E400" s="92">
        <f t="shared" si="12"/>
        <v>426.78999999999996</v>
      </c>
      <c r="F400" s="89">
        <v>522.74</v>
      </c>
      <c r="G400" s="89">
        <v>858.24</v>
      </c>
      <c r="H400" s="33">
        <f t="shared" si="13"/>
        <v>1380.98</v>
      </c>
      <c r="I400" s="16" t="str">
        <f>VLOOKUP(B400,'FOLHA RESUMIDA'!C:D,2,0)</f>
        <v>TALITA ANDREIA MARTINS GONZAGA</v>
      </c>
    </row>
    <row r="401" spans="1:13">
      <c r="A401" s="78">
        <v>1</v>
      </c>
      <c r="B401" s="78">
        <v>3134</v>
      </c>
      <c r="C401" s="76" t="s">
        <v>330</v>
      </c>
      <c r="D401" s="80">
        <v>1909.16</v>
      </c>
      <c r="E401" s="92">
        <f t="shared" si="12"/>
        <v>158.42000000000007</v>
      </c>
      <c r="F401" s="89">
        <v>522.74</v>
      </c>
      <c r="G401" s="89">
        <v>1228</v>
      </c>
      <c r="H401" s="33">
        <f t="shared" si="13"/>
        <v>1750.74</v>
      </c>
      <c r="I401" s="16" t="str">
        <f>VLOOKUP(B401,'FOLHA RESUMIDA'!C:D,2,0)</f>
        <v>ESTEVAN DE ALMEIDA FALCAO</v>
      </c>
    </row>
    <row r="402" spans="1:13">
      <c r="A402" s="78">
        <v>1</v>
      </c>
      <c r="B402" s="78">
        <v>3135</v>
      </c>
      <c r="C402" s="76" t="s">
        <v>331</v>
      </c>
      <c r="D402" s="80">
        <v>4939.24</v>
      </c>
      <c r="E402" s="92">
        <f t="shared" si="12"/>
        <v>870.60999999999967</v>
      </c>
      <c r="F402" s="89">
        <v>1587.44</v>
      </c>
      <c r="G402" s="89">
        <v>2481.19</v>
      </c>
      <c r="H402" s="33">
        <f t="shared" si="13"/>
        <v>4068.63</v>
      </c>
      <c r="I402" s="16" t="str">
        <f>VLOOKUP(B402,'FOLHA RESUMIDA'!C:D,2,0)</f>
        <v>RAFAEL DE MENEZES E S PIRES</v>
      </c>
    </row>
    <row r="403" spans="1:13">
      <c r="A403" s="78">
        <v>1</v>
      </c>
      <c r="B403" s="78">
        <v>3136</v>
      </c>
      <c r="C403" s="76" t="s">
        <v>332</v>
      </c>
      <c r="D403" s="80">
        <v>2959.76</v>
      </c>
      <c r="E403" s="92">
        <f t="shared" si="12"/>
        <v>453.24000000000024</v>
      </c>
      <c r="F403" s="89">
        <v>899.37</v>
      </c>
      <c r="G403" s="89">
        <v>1607.15</v>
      </c>
      <c r="H403" s="33">
        <f t="shared" si="13"/>
        <v>2506.52</v>
      </c>
      <c r="I403" s="16" t="str">
        <f>VLOOKUP(B403,'FOLHA RESUMIDA'!C:D,2,0)</f>
        <v>ALEXANDER BEZERRA</v>
      </c>
    </row>
    <row r="404" spans="1:13">
      <c r="A404" s="78">
        <v>1</v>
      </c>
      <c r="B404" s="78">
        <v>3137</v>
      </c>
      <c r="C404" s="76" t="s">
        <v>333</v>
      </c>
      <c r="D404" s="80">
        <v>2467.9699999999998</v>
      </c>
      <c r="E404" s="92">
        <f t="shared" si="12"/>
        <v>621.56999999999971</v>
      </c>
      <c r="F404" s="89">
        <v>522.74</v>
      </c>
      <c r="G404" s="89">
        <v>1323.66</v>
      </c>
      <c r="H404" s="33">
        <f t="shared" si="13"/>
        <v>1846.4</v>
      </c>
      <c r="I404" s="16" t="str">
        <f>VLOOKUP(B404,'FOLHA RESUMIDA'!C:D,2,0)</f>
        <v>JULIANA DE BARROS S LOPES DIAS</v>
      </c>
    </row>
    <row r="405" spans="1:13">
      <c r="A405" s="78">
        <v>1</v>
      </c>
      <c r="B405" s="78">
        <v>3138</v>
      </c>
      <c r="C405" s="76" t="s">
        <v>334</v>
      </c>
      <c r="D405" s="80">
        <v>1537.47</v>
      </c>
      <c r="E405" s="92">
        <f t="shared" si="12"/>
        <v>590.16000000000008</v>
      </c>
      <c r="F405" s="89">
        <v>522.74</v>
      </c>
      <c r="G405" s="89">
        <v>424.57</v>
      </c>
      <c r="H405" s="33">
        <f t="shared" si="13"/>
        <v>947.31</v>
      </c>
      <c r="I405" s="16" t="str">
        <f>VLOOKUP(B405,'FOLHA RESUMIDA'!C:D,2,0)</f>
        <v>MANUELA SILVA DE LIMA B DA PAZ</v>
      </c>
    </row>
    <row r="406" spans="1:13">
      <c r="A406" s="78">
        <v>1</v>
      </c>
      <c r="B406" s="78">
        <v>3139</v>
      </c>
      <c r="C406" s="76" t="s">
        <v>335</v>
      </c>
      <c r="D406" s="80">
        <v>1537.47</v>
      </c>
      <c r="E406" s="92">
        <f t="shared" si="12"/>
        <v>332.96000000000004</v>
      </c>
      <c r="F406" s="89">
        <v>522.74</v>
      </c>
      <c r="G406" s="89">
        <v>681.77</v>
      </c>
      <c r="H406" s="33">
        <f t="shared" si="13"/>
        <v>1204.51</v>
      </c>
      <c r="I406" s="16" t="str">
        <f>VLOOKUP(B406,'FOLHA RESUMIDA'!C:D,2,0)</f>
        <v>JOAO ROBERTO  MACHADO ARAUJO</v>
      </c>
    </row>
    <row r="407" spans="1:13">
      <c r="A407" s="78">
        <v>1</v>
      </c>
      <c r="B407" s="78">
        <v>3141</v>
      </c>
      <c r="C407" s="76" t="s">
        <v>336</v>
      </c>
      <c r="D407" s="80">
        <v>1537.47</v>
      </c>
      <c r="E407" s="92">
        <f t="shared" si="12"/>
        <v>317.22000000000003</v>
      </c>
      <c r="F407" s="89">
        <v>522.74</v>
      </c>
      <c r="G407" s="89">
        <v>697.51</v>
      </c>
      <c r="H407" s="33">
        <f t="shared" si="13"/>
        <v>1220.25</v>
      </c>
      <c r="I407" s="16" t="str">
        <f>VLOOKUP(B407,'FOLHA RESUMIDA'!C:D,2,0)</f>
        <v>LIVIA QUEIROZ DE OLIVEIRA</v>
      </c>
    </row>
    <row r="408" spans="1:13">
      <c r="A408" s="78">
        <v>1</v>
      </c>
      <c r="B408" s="78">
        <v>3147</v>
      </c>
      <c r="C408" s="76" t="s">
        <v>337</v>
      </c>
      <c r="D408" s="80">
        <v>1100</v>
      </c>
      <c r="E408" s="92">
        <f t="shared" si="12"/>
        <v>138.03999999999996</v>
      </c>
      <c r="F408" s="89">
        <v>356.62</v>
      </c>
      <c r="G408" s="89">
        <v>605.34</v>
      </c>
      <c r="H408" s="33">
        <f t="shared" si="13"/>
        <v>961.96</v>
      </c>
      <c r="I408" s="16" t="str">
        <f>VLOOKUP(B408,'FOLHA RESUMIDA'!C:D,2,0)</f>
        <v>ALZENIRA PEREIRA DA SILVA</v>
      </c>
    </row>
    <row r="409" spans="1:13">
      <c r="A409" s="78">
        <v>1</v>
      </c>
      <c r="B409" s="78">
        <v>3150</v>
      </c>
      <c r="C409" s="76" t="s">
        <v>338</v>
      </c>
      <c r="D409" s="80">
        <v>2148.88</v>
      </c>
      <c r="E409" s="92">
        <f t="shared" si="12"/>
        <v>772.15000000000009</v>
      </c>
      <c r="F409" s="89">
        <v>209.78</v>
      </c>
      <c r="G409" s="89">
        <v>1166.95</v>
      </c>
      <c r="H409" s="33">
        <f t="shared" si="13"/>
        <v>1376.73</v>
      </c>
      <c r="I409" s="16" t="str">
        <f>VLOOKUP(B409,'FOLHA RESUMIDA'!C:D,2,0)</f>
        <v>BRUNA ALVES DE SOUSA</v>
      </c>
    </row>
    <row r="410" spans="1:13">
      <c r="A410" s="78">
        <v>1</v>
      </c>
      <c r="B410" s="78">
        <v>3152</v>
      </c>
      <c r="C410" s="76" t="s">
        <v>339</v>
      </c>
      <c r="D410" s="80">
        <v>1100</v>
      </c>
      <c r="E410" s="92">
        <f t="shared" si="12"/>
        <v>138.03999999999996</v>
      </c>
      <c r="F410" s="89">
        <v>356.62</v>
      </c>
      <c r="G410" s="89">
        <v>605.34</v>
      </c>
      <c r="H410" s="33">
        <f t="shared" si="13"/>
        <v>961.96</v>
      </c>
      <c r="I410" s="16" t="str">
        <f>VLOOKUP(B410,'FOLHA RESUMIDA'!C:D,2,0)</f>
        <v>DANIEL CIRILO DOS SANTOS</v>
      </c>
    </row>
    <row r="411" spans="1:13">
      <c r="A411" s="78">
        <v>1</v>
      </c>
      <c r="B411" s="78">
        <v>3154</v>
      </c>
      <c r="C411" s="76" t="s">
        <v>340</v>
      </c>
      <c r="D411" s="80">
        <v>1100</v>
      </c>
      <c r="E411" s="92">
        <f t="shared" si="12"/>
        <v>85.600000000000023</v>
      </c>
      <c r="F411" s="89">
        <v>356.62</v>
      </c>
      <c r="G411" s="89">
        <v>657.78</v>
      </c>
      <c r="H411" s="33">
        <f t="shared" si="13"/>
        <v>1014.4</v>
      </c>
      <c r="I411" s="16" t="str">
        <f>VLOOKUP(B411,'FOLHA RESUMIDA'!C:D,2,0)</f>
        <v>DANIELLE D O A DE MIRANDA</v>
      </c>
    </row>
    <row r="412" spans="1:13">
      <c r="A412" s="78">
        <v>1</v>
      </c>
      <c r="B412" s="78">
        <v>3155</v>
      </c>
      <c r="C412" s="76" t="s">
        <v>341</v>
      </c>
      <c r="D412" s="80">
        <v>4656.5600000000004</v>
      </c>
      <c r="E412" s="92">
        <f t="shared" si="12"/>
        <v>1306.6800000000003</v>
      </c>
      <c r="F412" s="89">
        <v>1583.23</v>
      </c>
      <c r="G412" s="89">
        <v>1766.65</v>
      </c>
      <c r="H412" s="33">
        <f t="shared" si="13"/>
        <v>3349.88</v>
      </c>
      <c r="I412" s="16" t="str">
        <f>VLOOKUP(B412,'FOLHA RESUMIDA'!C:D,2,0)</f>
        <v>DANIELLY R C DE LIRA</v>
      </c>
    </row>
    <row r="413" spans="1:13">
      <c r="A413" s="78">
        <v>1</v>
      </c>
      <c r="B413" s="78">
        <v>3156</v>
      </c>
      <c r="C413" s="76" t="s">
        <v>342</v>
      </c>
      <c r="D413" s="80">
        <v>1100</v>
      </c>
      <c r="E413" s="92">
        <f t="shared" si="12"/>
        <v>582.64</v>
      </c>
      <c r="F413" s="89">
        <v>356.62</v>
      </c>
      <c r="G413" s="89">
        <v>160.74</v>
      </c>
      <c r="H413" s="33">
        <f t="shared" si="13"/>
        <v>517.36</v>
      </c>
      <c r="I413" s="16" t="str">
        <f>VLOOKUP(B413,'FOLHA RESUMIDA'!C:D,2,0)</f>
        <v>GILVANEIDE LAURENTINO MARTINS</v>
      </c>
    </row>
    <row r="414" spans="1:13">
      <c r="A414" s="78">
        <v>1</v>
      </c>
      <c r="B414" s="78">
        <v>3158</v>
      </c>
      <c r="C414" s="76" t="s">
        <v>343</v>
      </c>
      <c r="D414" s="80">
        <v>10282.700000000001</v>
      </c>
      <c r="E414" s="92">
        <f t="shared" si="12"/>
        <v>1609.7300000000014</v>
      </c>
      <c r="F414" s="89">
        <v>1583.23</v>
      </c>
      <c r="G414" s="89">
        <v>7089.74</v>
      </c>
      <c r="H414" s="33">
        <f t="shared" si="13"/>
        <v>8672.9699999999993</v>
      </c>
      <c r="I414" s="16" t="str">
        <f>VLOOKUP(B414,'FOLHA RESUMIDA'!C:D,2,0)</f>
        <v>HYWRE CESAR DE BRITO PINTO</v>
      </c>
    </row>
    <row r="415" spans="1:13" s="12" customFormat="1">
      <c r="A415" s="78">
        <v>1</v>
      </c>
      <c r="B415" s="78">
        <v>3159</v>
      </c>
      <c r="C415" s="76" t="s">
        <v>344</v>
      </c>
      <c r="D415" s="80">
        <v>1537.47</v>
      </c>
      <c r="E415" s="92">
        <f t="shared" si="12"/>
        <v>168.08000000000015</v>
      </c>
      <c r="F415" s="89">
        <v>522.74</v>
      </c>
      <c r="G415" s="89">
        <v>846.65</v>
      </c>
      <c r="H415" s="33">
        <f t="shared" si="13"/>
        <v>1369.3899999999999</v>
      </c>
      <c r="I415" s="16" t="str">
        <f>VLOOKUP(B415,'FOLHA RESUMIDA'!C:D,2,0)</f>
        <v>JOSE ELIVELTON G DE OLIVEIRA</v>
      </c>
      <c r="L415" s="13"/>
      <c r="M415" s="13"/>
    </row>
    <row r="416" spans="1:13">
      <c r="A416" s="78">
        <v>1</v>
      </c>
      <c r="B416" s="78">
        <v>3160</v>
      </c>
      <c r="C416" s="76" t="s">
        <v>345</v>
      </c>
      <c r="D416" s="80">
        <v>1537.47</v>
      </c>
      <c r="E416" s="92">
        <f t="shared" si="12"/>
        <v>568.87</v>
      </c>
      <c r="F416" s="89">
        <v>522.74</v>
      </c>
      <c r="G416" s="89">
        <v>445.86</v>
      </c>
      <c r="H416" s="33">
        <f t="shared" si="13"/>
        <v>968.6</v>
      </c>
      <c r="I416" s="16" t="str">
        <f>VLOOKUP(B416,'FOLHA RESUMIDA'!C:D,2,0)</f>
        <v>LUCIANNA NUNES LIRA</v>
      </c>
    </row>
    <row r="417" spans="1:9">
      <c r="A417" s="78">
        <v>1</v>
      </c>
      <c r="B417" s="78">
        <v>3164</v>
      </c>
      <c r="C417" s="76" t="s">
        <v>346</v>
      </c>
      <c r="D417" s="80">
        <v>1537.47</v>
      </c>
      <c r="E417" s="92">
        <f t="shared" si="12"/>
        <v>219.62999999999988</v>
      </c>
      <c r="F417" s="89">
        <v>522.74</v>
      </c>
      <c r="G417" s="89">
        <v>795.1</v>
      </c>
      <c r="H417" s="33">
        <f t="shared" si="13"/>
        <v>1317.8400000000001</v>
      </c>
      <c r="I417" s="16" t="str">
        <f>VLOOKUP(B417,'FOLHA RESUMIDA'!C:D,2,0)</f>
        <v>MONIQUE FERRAZ PEREIRA</v>
      </c>
    </row>
    <row r="418" spans="1:9">
      <c r="A418" s="78">
        <v>1</v>
      </c>
      <c r="B418" s="78">
        <v>3165</v>
      </c>
      <c r="C418" s="76" t="s">
        <v>347</v>
      </c>
      <c r="D418" s="80">
        <v>1909.38</v>
      </c>
      <c r="E418" s="92">
        <f t="shared" si="12"/>
        <v>820.68000000000006</v>
      </c>
      <c r="F418" s="89">
        <v>522.74</v>
      </c>
      <c r="G418" s="89">
        <v>565.96</v>
      </c>
      <c r="H418" s="33">
        <f t="shared" si="13"/>
        <v>1088.7</v>
      </c>
      <c r="I418" s="16" t="str">
        <f>VLOOKUP(B418,'FOLHA RESUMIDA'!C:D,2,0)</f>
        <v>PATRICIA SERPA PEIXOTO</v>
      </c>
    </row>
    <row r="419" spans="1:9">
      <c r="A419" s="78">
        <v>1</v>
      </c>
      <c r="B419" s="78">
        <v>3167</v>
      </c>
      <c r="C419" s="76" t="s">
        <v>348</v>
      </c>
      <c r="D419" s="80">
        <v>6650.59</v>
      </c>
      <c r="E419" s="92">
        <f t="shared" si="12"/>
        <v>1540.33</v>
      </c>
      <c r="F419" s="89">
        <v>2261.16</v>
      </c>
      <c r="G419" s="89">
        <v>2849.1</v>
      </c>
      <c r="H419" s="33">
        <f t="shared" si="13"/>
        <v>5110.26</v>
      </c>
      <c r="I419" s="16" t="str">
        <f>VLOOKUP(B419,'FOLHA RESUMIDA'!C:D,2,0)</f>
        <v>POLYANA BEZERRA SOUTO SANTOS</v>
      </c>
    </row>
    <row r="420" spans="1:9">
      <c r="A420" s="78">
        <v>1</v>
      </c>
      <c r="B420" s="78">
        <v>3169</v>
      </c>
      <c r="C420" s="76" t="s">
        <v>349</v>
      </c>
      <c r="D420" s="80">
        <v>1167.03</v>
      </c>
      <c r="E420" s="92">
        <f t="shared" si="12"/>
        <v>213.01999999999998</v>
      </c>
      <c r="F420" s="89">
        <v>356.62</v>
      </c>
      <c r="G420" s="89">
        <v>597.39</v>
      </c>
      <c r="H420" s="33">
        <f t="shared" si="13"/>
        <v>954.01</v>
      </c>
      <c r="I420" s="16" t="str">
        <f>VLOOKUP(B420,'FOLHA RESUMIDA'!C:D,2,0)</f>
        <v>RENATA BEZERRA DA SILVA</v>
      </c>
    </row>
    <row r="421" spans="1:9">
      <c r="A421" s="78">
        <v>1</v>
      </c>
      <c r="B421" s="78">
        <v>3171</v>
      </c>
      <c r="C421" s="76" t="s">
        <v>350</v>
      </c>
      <c r="D421" s="80">
        <v>2426.4299999999998</v>
      </c>
      <c r="E421" s="92">
        <f t="shared" si="12"/>
        <v>583.97999999999979</v>
      </c>
      <c r="F421" s="89">
        <v>871.1</v>
      </c>
      <c r="G421" s="89">
        <v>971.35</v>
      </c>
      <c r="H421" s="33">
        <f t="shared" si="13"/>
        <v>1842.45</v>
      </c>
      <c r="I421" s="16" t="str">
        <f>VLOOKUP(B421,'FOLHA RESUMIDA'!C:D,2,0)</f>
        <v>ROSY KELLY LIMA DA S PIMENTEL</v>
      </c>
    </row>
    <row r="422" spans="1:9">
      <c r="A422" s="78">
        <v>1</v>
      </c>
      <c r="B422" s="78">
        <v>3172</v>
      </c>
      <c r="C422" s="76" t="s">
        <v>351</v>
      </c>
      <c r="D422" s="80">
        <v>1100</v>
      </c>
      <c r="E422" s="92">
        <f t="shared" si="12"/>
        <v>224.68999999999994</v>
      </c>
      <c r="F422" s="89">
        <v>356.62</v>
      </c>
      <c r="G422" s="89">
        <v>518.69000000000005</v>
      </c>
      <c r="H422" s="33">
        <f t="shared" si="13"/>
        <v>875.31000000000006</v>
      </c>
      <c r="I422" s="16" t="str">
        <f>VLOOKUP(B422,'FOLHA RESUMIDA'!C:D,2,0)</f>
        <v>SAVIO BARCELOS DE MELO</v>
      </c>
    </row>
    <row r="423" spans="1:9">
      <c r="A423" s="78">
        <v>1</v>
      </c>
      <c r="B423" s="78">
        <v>3175</v>
      </c>
      <c r="C423" s="76" t="s">
        <v>352</v>
      </c>
      <c r="D423" s="80">
        <v>13942.95</v>
      </c>
      <c r="E423" s="92">
        <f t="shared" si="12"/>
        <v>2895.3600000000006</v>
      </c>
      <c r="F423" s="89">
        <v>2261.16</v>
      </c>
      <c r="G423" s="89">
        <v>8786.43</v>
      </c>
      <c r="H423" s="33">
        <f t="shared" si="13"/>
        <v>11047.59</v>
      </c>
      <c r="I423" s="16" t="str">
        <f>VLOOKUP(B423,'FOLHA RESUMIDA'!C:D,2,0)</f>
        <v>VIVIANE SOARES DE JESUS</v>
      </c>
    </row>
    <row r="424" spans="1:9">
      <c r="A424" s="78">
        <v>1</v>
      </c>
      <c r="B424" s="78">
        <v>3177</v>
      </c>
      <c r="C424" s="76" t="s">
        <v>353</v>
      </c>
      <c r="D424" s="80">
        <v>4656.5600000000004</v>
      </c>
      <c r="E424" s="92">
        <f t="shared" si="12"/>
        <v>939.42000000000053</v>
      </c>
      <c r="F424" s="89">
        <v>1583.23</v>
      </c>
      <c r="G424" s="89">
        <v>2133.91</v>
      </c>
      <c r="H424" s="33">
        <f t="shared" si="13"/>
        <v>3717.14</v>
      </c>
      <c r="I424" s="16" t="str">
        <f>VLOOKUP(B424,'FOLHA RESUMIDA'!C:D,2,0)</f>
        <v>DEMOSTENES FIGUEIREDO DE SOUSA</v>
      </c>
    </row>
    <row r="425" spans="1:9">
      <c r="A425" s="78">
        <v>1</v>
      </c>
      <c r="B425" s="78">
        <v>3178</v>
      </c>
      <c r="C425" s="76" t="s">
        <v>354</v>
      </c>
      <c r="D425" s="80">
        <v>9404.68</v>
      </c>
      <c r="E425" s="92">
        <f t="shared" si="12"/>
        <v>2452.7400000000007</v>
      </c>
      <c r="F425" s="89">
        <v>2518.33</v>
      </c>
      <c r="G425" s="89">
        <v>4433.6099999999997</v>
      </c>
      <c r="H425" s="33">
        <f t="shared" si="13"/>
        <v>6951.94</v>
      </c>
      <c r="I425" s="16" t="str">
        <f>VLOOKUP(B425,'FOLHA RESUMIDA'!C:D,2,0)</f>
        <v>HOSANA SUELEM S DE MIRANDA</v>
      </c>
    </row>
    <row r="426" spans="1:9">
      <c r="A426" s="78">
        <v>1</v>
      </c>
      <c r="B426" s="78">
        <v>3180</v>
      </c>
      <c r="C426" s="76" t="s">
        <v>355</v>
      </c>
      <c r="D426" s="80">
        <v>6652.72</v>
      </c>
      <c r="E426" s="92">
        <f t="shared" si="12"/>
        <v>1760.04</v>
      </c>
      <c r="F426" s="89">
        <v>2261.16</v>
      </c>
      <c r="G426" s="89">
        <v>2631.52</v>
      </c>
      <c r="H426" s="33">
        <f t="shared" si="13"/>
        <v>4892.68</v>
      </c>
      <c r="I426" s="16" t="str">
        <f>VLOOKUP(B426,'FOLHA RESUMIDA'!C:D,2,0)</f>
        <v>CAIO CESAR DE A R SILVA</v>
      </c>
    </row>
    <row r="427" spans="1:9">
      <c r="A427" s="78">
        <v>1</v>
      </c>
      <c r="B427" s="78">
        <v>3182</v>
      </c>
      <c r="C427" s="76" t="s">
        <v>356</v>
      </c>
      <c r="D427" s="80">
        <v>3075.11</v>
      </c>
      <c r="E427" s="92">
        <f t="shared" si="12"/>
        <v>619.50000000000045</v>
      </c>
      <c r="F427" s="89">
        <v>522.74</v>
      </c>
      <c r="G427" s="89">
        <v>1932.87</v>
      </c>
      <c r="H427" s="33">
        <f t="shared" si="13"/>
        <v>2455.6099999999997</v>
      </c>
      <c r="I427" s="16" t="str">
        <f>VLOOKUP(B427,'FOLHA RESUMIDA'!C:D,2,0)</f>
        <v>VANELLY FERREIRA DE SOUZA</v>
      </c>
    </row>
    <row r="428" spans="1:9">
      <c r="A428" s="78">
        <v>1</v>
      </c>
      <c r="B428" s="78">
        <v>3183</v>
      </c>
      <c r="C428" s="76" t="s">
        <v>357</v>
      </c>
      <c r="D428" s="80">
        <v>1909.16</v>
      </c>
      <c r="E428" s="92">
        <f t="shared" si="12"/>
        <v>428.75000000000023</v>
      </c>
      <c r="F428" s="89">
        <v>522.74</v>
      </c>
      <c r="G428" s="89">
        <v>957.67</v>
      </c>
      <c r="H428" s="33">
        <f t="shared" si="13"/>
        <v>1480.4099999999999</v>
      </c>
      <c r="I428" s="16" t="str">
        <f>VLOOKUP(B428,'FOLHA RESUMIDA'!C:D,2,0)</f>
        <v>DALETE VICENTE DE LIMA</v>
      </c>
    </row>
    <row r="429" spans="1:9">
      <c r="A429" s="78">
        <v>1</v>
      </c>
      <c r="B429" s="78">
        <v>3194</v>
      </c>
      <c r="C429" s="76" t="s">
        <v>358</v>
      </c>
      <c r="D429" s="80">
        <v>8955.09</v>
      </c>
      <c r="E429" s="92">
        <f t="shared" si="12"/>
        <v>3604.49</v>
      </c>
      <c r="F429" s="89">
        <v>2860.93</v>
      </c>
      <c r="G429" s="89">
        <v>2489.67</v>
      </c>
      <c r="H429" s="33">
        <f t="shared" si="13"/>
        <v>5350.6</v>
      </c>
      <c r="I429" s="16" t="str">
        <f>VLOOKUP(B429,'FOLHA RESUMIDA'!C:D,2,0)</f>
        <v>ODAYANNA KESSY F MONTEIRO</v>
      </c>
    </row>
    <row r="430" spans="1:9">
      <c r="A430" s="78">
        <v>1</v>
      </c>
      <c r="B430" s="78">
        <v>3201</v>
      </c>
      <c r="C430" s="76" t="s">
        <v>359</v>
      </c>
      <c r="D430" s="80">
        <v>2100.58</v>
      </c>
      <c r="E430" s="92">
        <f t="shared" si="12"/>
        <v>2010.86</v>
      </c>
      <c r="F430" s="89">
        <v>0</v>
      </c>
      <c r="G430" s="89">
        <v>89.72</v>
      </c>
      <c r="H430" s="33">
        <f t="shared" si="13"/>
        <v>89.72</v>
      </c>
      <c r="I430" s="16" t="str">
        <f>VLOOKUP(B430,'FOLHA RESUMIDA'!C:D,2,0)</f>
        <v>LUCIENE TORRES GALINDO DE MELO</v>
      </c>
    </row>
    <row r="431" spans="1:9">
      <c r="A431" s="78">
        <v>1</v>
      </c>
      <c r="B431" s="78">
        <v>3206</v>
      </c>
      <c r="C431" s="76" t="s">
        <v>360</v>
      </c>
      <c r="D431" s="80">
        <v>5739.47</v>
      </c>
      <c r="E431" s="92">
        <f t="shared" si="12"/>
        <v>713.09000000000015</v>
      </c>
      <c r="F431" s="89">
        <v>1951.42</v>
      </c>
      <c r="G431" s="89">
        <v>3074.96</v>
      </c>
      <c r="H431" s="33">
        <f t="shared" si="13"/>
        <v>5026.38</v>
      </c>
      <c r="I431" s="16" t="str">
        <f>VLOOKUP(B431,'FOLHA RESUMIDA'!C:D,2,0)</f>
        <v>MARCELO JOSE XIMENES MENELAU</v>
      </c>
    </row>
    <row r="432" spans="1:9">
      <c r="A432" s="78">
        <v>1</v>
      </c>
      <c r="B432" s="78">
        <v>3208</v>
      </c>
      <c r="C432" s="76" t="s">
        <v>361</v>
      </c>
      <c r="D432" s="80">
        <v>3797.94</v>
      </c>
      <c r="E432" s="92">
        <f t="shared" si="12"/>
        <v>543.5300000000002</v>
      </c>
      <c r="F432" s="89">
        <v>1291.3</v>
      </c>
      <c r="G432" s="89">
        <v>1963.11</v>
      </c>
      <c r="H432" s="33">
        <f t="shared" si="13"/>
        <v>3254.41</v>
      </c>
      <c r="I432" s="16" t="str">
        <f>VLOOKUP(B432,'FOLHA RESUMIDA'!C:D,2,0)</f>
        <v>FABIOLA LAPORTE DE A TRINDADE</v>
      </c>
    </row>
    <row r="433" spans="1:9">
      <c r="A433" s="78">
        <v>1</v>
      </c>
      <c r="B433" s="78">
        <v>3210</v>
      </c>
      <c r="C433" s="76" t="s">
        <v>362</v>
      </c>
      <c r="D433" s="80">
        <v>1265.98</v>
      </c>
      <c r="E433" s="92">
        <f t="shared" si="12"/>
        <v>163.82999999999993</v>
      </c>
      <c r="F433" s="89">
        <v>430.43</v>
      </c>
      <c r="G433" s="89">
        <v>671.72</v>
      </c>
      <c r="H433" s="33">
        <f t="shared" si="13"/>
        <v>1102.1500000000001</v>
      </c>
      <c r="I433" s="16" t="str">
        <f>VLOOKUP(B433,'FOLHA RESUMIDA'!C:D,2,0)</f>
        <v>GILVANIA MARIA DE S MENDES</v>
      </c>
    </row>
    <row r="434" spans="1:9">
      <c r="A434" s="78">
        <v>1</v>
      </c>
      <c r="B434" s="78">
        <v>3220</v>
      </c>
      <c r="C434" s="76" t="s">
        <v>363</v>
      </c>
      <c r="D434" s="80">
        <v>7174.34</v>
      </c>
      <c r="E434" s="92">
        <f t="shared" si="12"/>
        <v>1657.2799999999997</v>
      </c>
      <c r="F434" s="89">
        <v>2439.2800000000002</v>
      </c>
      <c r="G434" s="89">
        <v>3077.78</v>
      </c>
      <c r="H434" s="33">
        <f t="shared" si="13"/>
        <v>5517.06</v>
      </c>
      <c r="I434" s="16" t="str">
        <f>VLOOKUP(B434,'FOLHA RESUMIDA'!C:D,2,0)</f>
        <v>RENATA RODRIGUES C DE MELO</v>
      </c>
    </row>
    <row r="435" spans="1:9">
      <c r="A435" s="78">
        <v>1</v>
      </c>
      <c r="B435" s="78">
        <v>3221</v>
      </c>
      <c r="C435" s="76" t="s">
        <v>364</v>
      </c>
      <c r="D435" s="80">
        <v>2312.9699999999998</v>
      </c>
      <c r="E435" s="92">
        <f t="shared" si="12"/>
        <v>425.89999999999964</v>
      </c>
      <c r="F435" s="89">
        <v>573.91</v>
      </c>
      <c r="G435" s="89">
        <v>1313.16</v>
      </c>
      <c r="H435" s="33">
        <f t="shared" si="13"/>
        <v>1887.0700000000002</v>
      </c>
      <c r="I435" s="16" t="str">
        <f>VLOOKUP(B435,'FOLHA RESUMIDA'!C:D,2,0)</f>
        <v>MARIA ERLANI BARBOSA SILVA</v>
      </c>
    </row>
    <row r="436" spans="1:9">
      <c r="A436" s="78">
        <v>3</v>
      </c>
      <c r="B436" s="78">
        <v>3228</v>
      </c>
      <c r="C436" s="76" t="s">
        <v>491</v>
      </c>
      <c r="D436" s="80">
        <v>1537.47</v>
      </c>
      <c r="E436" s="92">
        <f t="shared" si="12"/>
        <v>285.39999999999986</v>
      </c>
      <c r="F436" s="89">
        <v>522.74</v>
      </c>
      <c r="G436" s="89">
        <v>729.33</v>
      </c>
      <c r="H436" s="33">
        <f t="shared" si="13"/>
        <v>1252.0700000000002</v>
      </c>
      <c r="I436" s="16" t="str">
        <f>VLOOKUP(B436,'FOLHA RESUMIDA'!C:D,2,0)</f>
        <v>RENATO VELOSO LINO DE OLIVEIRA</v>
      </c>
    </row>
    <row r="437" spans="1:9">
      <c r="A437" s="78">
        <v>1</v>
      </c>
      <c r="B437" s="78">
        <v>3229</v>
      </c>
      <c r="C437" s="76" t="s">
        <v>365</v>
      </c>
      <c r="D437" s="80">
        <v>1537.47</v>
      </c>
      <c r="E437" s="92">
        <f t="shared" si="12"/>
        <v>643.49</v>
      </c>
      <c r="F437" s="89">
        <v>522.74</v>
      </c>
      <c r="G437" s="89">
        <v>371.24</v>
      </c>
      <c r="H437" s="33">
        <f t="shared" si="13"/>
        <v>893.98</v>
      </c>
      <c r="I437" s="16" t="str">
        <f>VLOOKUP(B437,'FOLHA RESUMIDA'!C:D,2,0)</f>
        <v>WELTON FERNANDES DE PAULA</v>
      </c>
    </row>
    <row r="438" spans="1:9">
      <c r="A438" s="78">
        <v>1</v>
      </c>
      <c r="B438" s="78">
        <v>3232</v>
      </c>
      <c r="C438" s="76" t="s">
        <v>366</v>
      </c>
      <c r="D438" s="80">
        <v>2191.2800000000002</v>
      </c>
      <c r="E438" s="92">
        <f t="shared" si="12"/>
        <v>2134.5600000000004</v>
      </c>
      <c r="F438" s="89">
        <v>0</v>
      </c>
      <c r="G438" s="89">
        <v>56.72</v>
      </c>
      <c r="H438" s="33">
        <f t="shared" si="13"/>
        <v>56.72</v>
      </c>
      <c r="I438" s="16" t="str">
        <f>VLOOKUP(B438,'FOLHA RESUMIDA'!C:D,2,0)</f>
        <v>MARCOS ANTONIO SILVA DE LIMA</v>
      </c>
    </row>
    <row r="439" spans="1:9">
      <c r="A439" s="78">
        <v>1</v>
      </c>
      <c r="B439" s="78">
        <v>3233</v>
      </c>
      <c r="C439" s="76" t="s">
        <v>367</v>
      </c>
      <c r="D439" s="80">
        <v>1299.8399999999999</v>
      </c>
      <c r="E439" s="92">
        <f t="shared" si="12"/>
        <v>1299.8399999999999</v>
      </c>
      <c r="F439" s="89">
        <v>0</v>
      </c>
      <c r="G439" s="89">
        <v>0</v>
      </c>
      <c r="H439" s="33">
        <f t="shared" si="13"/>
        <v>0</v>
      </c>
      <c r="I439" s="16" t="str">
        <f>VLOOKUP(B439,'FOLHA RESUMIDA'!C:D,2,0)</f>
        <v>MARIANA JOYCE BEZERRA DA SILVA</v>
      </c>
    </row>
    <row r="440" spans="1:9">
      <c r="A440" s="78">
        <v>1</v>
      </c>
      <c r="B440" s="78">
        <v>3234</v>
      </c>
      <c r="C440" s="76" t="s">
        <v>368</v>
      </c>
      <c r="D440" s="80">
        <v>9799.57</v>
      </c>
      <c r="E440" s="92">
        <f t="shared" si="12"/>
        <v>8287.2199999999993</v>
      </c>
      <c r="F440" s="89">
        <v>0</v>
      </c>
      <c r="G440" s="89">
        <v>1512.35</v>
      </c>
      <c r="H440" s="33">
        <f t="shared" si="13"/>
        <v>1512.35</v>
      </c>
      <c r="I440" s="16" t="str">
        <f>VLOOKUP(B440,'FOLHA RESUMIDA'!C:D,2,0)</f>
        <v>SANDRO FERREIRA BEZERRA</v>
      </c>
    </row>
    <row r="441" spans="1:9">
      <c r="A441" s="78">
        <v>1</v>
      </c>
      <c r="B441" s="78">
        <v>3237</v>
      </c>
      <c r="C441" s="76" t="s">
        <v>369</v>
      </c>
      <c r="D441" s="80">
        <v>1687.81</v>
      </c>
      <c r="E441" s="92">
        <f t="shared" si="12"/>
        <v>313.61999999999989</v>
      </c>
      <c r="F441" s="89">
        <v>522.74</v>
      </c>
      <c r="G441" s="89">
        <v>851.45</v>
      </c>
      <c r="H441" s="33">
        <f t="shared" si="13"/>
        <v>1374.19</v>
      </c>
      <c r="I441" s="16" t="str">
        <f>VLOOKUP(B441,'FOLHA RESUMIDA'!C:D,2,0)</f>
        <v>LIVIA MARIA DE MORAES</v>
      </c>
    </row>
    <row r="442" spans="1:9">
      <c r="A442" s="78">
        <v>1</v>
      </c>
      <c r="B442" s="78">
        <v>3241</v>
      </c>
      <c r="C442" s="76" t="s">
        <v>370</v>
      </c>
      <c r="D442" s="80">
        <v>1537.47</v>
      </c>
      <c r="E442" s="92">
        <f t="shared" si="12"/>
        <v>438.83000000000015</v>
      </c>
      <c r="F442" s="89">
        <v>522.74</v>
      </c>
      <c r="G442" s="89">
        <v>575.9</v>
      </c>
      <c r="H442" s="33">
        <f t="shared" si="13"/>
        <v>1098.6399999999999</v>
      </c>
      <c r="I442" s="12" t="str">
        <f>VLOOKUP(B442,'FOLHA RESUMIDA'!C:D,2,0)</f>
        <v>EDNALDO LUIZ TRAJANO</v>
      </c>
    </row>
    <row r="443" spans="1:9">
      <c r="A443" s="78">
        <v>1</v>
      </c>
      <c r="B443" s="78">
        <v>3242</v>
      </c>
      <c r="C443" s="76" t="s">
        <v>371</v>
      </c>
      <c r="D443" s="80">
        <v>1537.47</v>
      </c>
      <c r="E443" s="92">
        <f t="shared" si="12"/>
        <v>201.83999999999992</v>
      </c>
      <c r="F443" s="89">
        <v>522.74</v>
      </c>
      <c r="G443" s="89">
        <v>812.89</v>
      </c>
      <c r="H443" s="33">
        <f t="shared" si="13"/>
        <v>1335.63</v>
      </c>
      <c r="I443" s="12" t="str">
        <f>VLOOKUP(B443,'FOLHA RESUMIDA'!C:D,2,0)</f>
        <v>CLAUDIO HENRIQUE G DE OLIVEIRA</v>
      </c>
    </row>
    <row r="444" spans="1:9">
      <c r="A444" s="78">
        <v>1</v>
      </c>
      <c r="B444" s="78">
        <v>3243</v>
      </c>
      <c r="C444" s="76" t="s">
        <v>372</v>
      </c>
      <c r="D444" s="80">
        <v>13292.8</v>
      </c>
      <c r="E444" s="92">
        <f t="shared" si="12"/>
        <v>3679.8899999999994</v>
      </c>
      <c r="F444" s="89">
        <v>4519.55</v>
      </c>
      <c r="G444" s="89">
        <v>5093.3599999999997</v>
      </c>
      <c r="H444" s="33">
        <f t="shared" si="13"/>
        <v>9612.91</v>
      </c>
      <c r="I444" s="16" t="str">
        <f>VLOOKUP(B444,'FOLHA RESUMIDA'!C:D,2,0)</f>
        <v>FLAVIO CLAUDEVAN DE G AMANCIO</v>
      </c>
    </row>
    <row r="445" spans="1:9">
      <c r="A445" s="78">
        <v>1</v>
      </c>
      <c r="B445" s="78">
        <v>3245</v>
      </c>
      <c r="C445" s="76" t="s">
        <v>373</v>
      </c>
      <c r="D445" s="80">
        <v>9057.3700000000008</v>
      </c>
      <c r="E445" s="92">
        <f t="shared" si="12"/>
        <v>2167.6900000000005</v>
      </c>
      <c r="F445" s="89">
        <v>3079.51</v>
      </c>
      <c r="G445" s="89">
        <v>3810.17</v>
      </c>
      <c r="H445" s="33">
        <f t="shared" si="13"/>
        <v>6889.68</v>
      </c>
      <c r="I445" s="16" t="str">
        <f>VLOOKUP(B445,'FOLHA RESUMIDA'!C:D,2,0)</f>
        <v>EUGENIO PACELLI R DE ARAUJO</v>
      </c>
    </row>
    <row r="446" spans="1:9">
      <c r="A446" s="78">
        <v>1</v>
      </c>
      <c r="B446" s="78">
        <v>3247</v>
      </c>
      <c r="C446" s="76" t="s">
        <v>374</v>
      </c>
      <c r="D446" s="80">
        <v>15016.67</v>
      </c>
      <c r="E446" s="92">
        <f t="shared" si="12"/>
        <v>11000.99</v>
      </c>
      <c r="F446" s="89">
        <v>0</v>
      </c>
      <c r="G446" s="89">
        <v>4015.68</v>
      </c>
      <c r="H446" s="33">
        <f t="shared" si="13"/>
        <v>4015.68</v>
      </c>
      <c r="I446" s="16" t="str">
        <f>VLOOKUP(B446,'FOLHA RESUMIDA'!C:D,2,0)</f>
        <v>LEONARDO ARAUJO PAES BARRETO</v>
      </c>
    </row>
    <row r="447" spans="1:9">
      <c r="A447" s="78">
        <v>1</v>
      </c>
      <c r="B447" s="78">
        <v>3249</v>
      </c>
      <c r="C447" s="76" t="s">
        <v>375</v>
      </c>
      <c r="D447" s="80">
        <v>4219.9399999999996</v>
      </c>
      <c r="E447" s="92">
        <f t="shared" si="12"/>
        <v>1379.8399999999997</v>
      </c>
      <c r="F447" s="89">
        <v>1434.78</v>
      </c>
      <c r="G447" s="89">
        <v>1405.32</v>
      </c>
      <c r="H447" s="33">
        <f t="shared" si="13"/>
        <v>2840.1</v>
      </c>
      <c r="I447" s="16" t="str">
        <f>VLOOKUP(B447,'FOLHA RESUMIDA'!C:D,2,0)</f>
        <v>LUCIANA MARIA BASTO DE AQUINO</v>
      </c>
    </row>
    <row r="448" spans="1:9">
      <c r="A448" s="78">
        <v>1</v>
      </c>
      <c r="B448" s="78">
        <v>3250</v>
      </c>
      <c r="C448" s="76" t="s">
        <v>376</v>
      </c>
      <c r="D448" s="80">
        <v>5486.14</v>
      </c>
      <c r="E448" s="92">
        <f t="shared" si="12"/>
        <v>1430.38</v>
      </c>
      <c r="F448" s="89">
        <v>1291.3</v>
      </c>
      <c r="G448" s="89">
        <v>2764.46</v>
      </c>
      <c r="H448" s="33">
        <f t="shared" si="13"/>
        <v>4055.76</v>
      </c>
      <c r="I448" s="16" t="str">
        <f>VLOOKUP(B448,'FOLHA RESUMIDA'!C:D,2,0)</f>
        <v>GERMANA DE MELO LOBO FREIRE</v>
      </c>
    </row>
    <row r="449" spans="1:9">
      <c r="A449" s="78">
        <v>1</v>
      </c>
      <c r="B449" s="78">
        <v>3256</v>
      </c>
      <c r="C449" s="76" t="s">
        <v>377</v>
      </c>
      <c r="D449" s="80">
        <v>4219.9399999999996</v>
      </c>
      <c r="E449" s="92">
        <f t="shared" si="12"/>
        <v>1293.7399999999998</v>
      </c>
      <c r="F449" s="89">
        <v>1434.78</v>
      </c>
      <c r="G449" s="89">
        <v>1491.42</v>
      </c>
      <c r="H449" s="33">
        <f t="shared" si="13"/>
        <v>2926.2</v>
      </c>
      <c r="I449" s="16" t="str">
        <f>VLOOKUP(B449,'FOLHA RESUMIDA'!C:D,2,0)</f>
        <v>JOAO ALFREDO SOARES DE AVELLAR</v>
      </c>
    </row>
    <row r="450" spans="1:9">
      <c r="A450" s="78">
        <v>1</v>
      </c>
      <c r="B450" s="78">
        <v>3258</v>
      </c>
      <c r="C450" s="76" t="s">
        <v>378</v>
      </c>
      <c r="D450" s="80">
        <v>7174.34</v>
      </c>
      <c r="E450" s="92">
        <f t="shared" si="12"/>
        <v>2437.92</v>
      </c>
      <c r="F450" s="89">
        <v>2439.2800000000002</v>
      </c>
      <c r="G450" s="89">
        <v>2297.14</v>
      </c>
      <c r="H450" s="33">
        <f t="shared" si="13"/>
        <v>4736.42</v>
      </c>
      <c r="I450" s="16" t="str">
        <f>VLOOKUP(B450,'FOLHA RESUMIDA'!C:D,2,0)</f>
        <v>TIAGO CHAVIER GONCALVES</v>
      </c>
    </row>
    <row r="451" spans="1:9">
      <c r="A451" s="78">
        <v>1</v>
      </c>
      <c r="B451" s="78">
        <v>3260</v>
      </c>
      <c r="C451" s="76" t="s">
        <v>379</v>
      </c>
      <c r="D451" s="80">
        <v>7174.34</v>
      </c>
      <c r="E451" s="92">
        <f t="shared" si="12"/>
        <v>2377.2700000000004</v>
      </c>
      <c r="F451" s="89">
        <v>2439.2800000000002</v>
      </c>
      <c r="G451" s="89">
        <v>2357.79</v>
      </c>
      <c r="H451" s="33">
        <f t="shared" si="13"/>
        <v>4797.07</v>
      </c>
      <c r="I451" s="16" t="str">
        <f>VLOOKUP(B451,'FOLHA RESUMIDA'!C:D,2,0)</f>
        <v>LAMARTINE LYRA CRUZ</v>
      </c>
    </row>
    <row r="452" spans="1:9">
      <c r="A452" s="78">
        <v>1</v>
      </c>
      <c r="B452" s="78">
        <v>3261</v>
      </c>
      <c r="C452" s="76" t="s">
        <v>380</v>
      </c>
      <c r="D452" s="80">
        <v>7174.34</v>
      </c>
      <c r="E452" s="92">
        <f t="shared" si="12"/>
        <v>1651.8600000000006</v>
      </c>
      <c r="F452" s="89">
        <v>2439.2800000000002</v>
      </c>
      <c r="G452" s="89">
        <v>3083.2</v>
      </c>
      <c r="H452" s="33">
        <f t="shared" si="13"/>
        <v>5522.48</v>
      </c>
      <c r="I452" s="16" t="str">
        <f>VLOOKUP(B452,'FOLHA RESUMIDA'!C:D,2,0)</f>
        <v>JOSE EDUARDO GUEDES DE ANDRADE</v>
      </c>
    </row>
    <row r="453" spans="1:9">
      <c r="A453" s="78">
        <v>1</v>
      </c>
      <c r="B453" s="78">
        <v>3263</v>
      </c>
      <c r="C453" s="76" t="s">
        <v>381</v>
      </c>
      <c r="D453" s="80">
        <v>7174.34</v>
      </c>
      <c r="E453" s="92">
        <f t="shared" si="12"/>
        <v>1732.7299999999996</v>
      </c>
      <c r="F453" s="89">
        <v>2439.2800000000002</v>
      </c>
      <c r="G453" s="89">
        <v>3002.33</v>
      </c>
      <c r="H453" s="33">
        <f t="shared" si="13"/>
        <v>5441.6100000000006</v>
      </c>
      <c r="I453" s="16" t="str">
        <f>VLOOKUP(B453,'FOLHA RESUMIDA'!C:D,2,0)</f>
        <v>ANA CECILIA DE SENA T SOUZA</v>
      </c>
    </row>
    <row r="454" spans="1:9">
      <c r="A454" s="78">
        <v>1</v>
      </c>
      <c r="B454" s="78">
        <v>3278</v>
      </c>
      <c r="C454" s="76" t="s">
        <v>382</v>
      </c>
      <c r="D454" s="80">
        <v>3797.94</v>
      </c>
      <c r="E454" s="92">
        <f t="shared" ref="E454:E506" si="14">D454-H454</f>
        <v>543.5300000000002</v>
      </c>
      <c r="F454" s="89">
        <v>1291.3</v>
      </c>
      <c r="G454" s="89">
        <v>1963.11</v>
      </c>
      <c r="H454" s="33">
        <f t="shared" ref="H454:H506" si="15">G454+F454</f>
        <v>3254.41</v>
      </c>
      <c r="I454" s="16" t="str">
        <f>VLOOKUP(B454,'FOLHA RESUMIDA'!C:D,2,0)</f>
        <v>FILIPE JOSE C F AMORIM</v>
      </c>
    </row>
    <row r="455" spans="1:9">
      <c r="A455" s="78">
        <v>1</v>
      </c>
      <c r="B455" s="78">
        <v>3281</v>
      </c>
      <c r="C455" s="76" t="s">
        <v>383</v>
      </c>
      <c r="D455" s="80">
        <v>2710.31</v>
      </c>
      <c r="E455" s="92">
        <f t="shared" si="14"/>
        <v>545.57000000000016</v>
      </c>
      <c r="F455" s="89">
        <v>679.56</v>
      </c>
      <c r="G455" s="89">
        <v>1485.18</v>
      </c>
      <c r="H455" s="33">
        <f t="shared" si="15"/>
        <v>2164.7399999999998</v>
      </c>
      <c r="I455" s="16" t="str">
        <f>VLOOKUP(B455,'FOLHA RESUMIDA'!C:D,2,0)</f>
        <v>PAULO AUGUSTO DA SILVA</v>
      </c>
    </row>
    <row r="456" spans="1:9">
      <c r="A456" s="78">
        <v>1</v>
      </c>
      <c r="B456" s="78">
        <v>3283</v>
      </c>
      <c r="C456" s="76" t="s">
        <v>384</v>
      </c>
      <c r="D456" s="80">
        <v>7444.64</v>
      </c>
      <c r="E456" s="92">
        <f t="shared" si="14"/>
        <v>1726.1899999999996</v>
      </c>
      <c r="F456" s="89">
        <v>2439.2800000000002</v>
      </c>
      <c r="G456" s="89">
        <v>3279.17</v>
      </c>
      <c r="H456" s="33">
        <f t="shared" si="15"/>
        <v>5718.4500000000007</v>
      </c>
      <c r="I456" s="16" t="str">
        <f>VLOOKUP(B456,'FOLHA RESUMIDA'!C:D,2,0)</f>
        <v>MANUELA A DE SENA L VENTURA</v>
      </c>
    </row>
    <row r="457" spans="1:9">
      <c r="A457" s="78">
        <v>1</v>
      </c>
      <c r="B457" s="78">
        <v>3287</v>
      </c>
      <c r="C457" s="76" t="s">
        <v>385</v>
      </c>
      <c r="D457" s="80">
        <v>7174.34</v>
      </c>
      <c r="E457" s="92">
        <f t="shared" si="14"/>
        <v>2685.26</v>
      </c>
      <c r="F457" s="89">
        <v>2439.2800000000002</v>
      </c>
      <c r="G457" s="89">
        <v>2049.8000000000002</v>
      </c>
      <c r="H457" s="33">
        <f t="shared" si="15"/>
        <v>4489.08</v>
      </c>
      <c r="I457" s="16" t="str">
        <f>VLOOKUP(B457,'FOLHA RESUMIDA'!C:D,2,0)</f>
        <v>FABIO HENRIQUE IZAIAS D MACEDO</v>
      </c>
    </row>
    <row r="458" spans="1:9">
      <c r="A458" s="78">
        <v>1</v>
      </c>
      <c r="B458" s="78">
        <v>3289</v>
      </c>
      <c r="C458" s="76" t="s">
        <v>386</v>
      </c>
      <c r="D458" s="80">
        <v>11963.52</v>
      </c>
      <c r="E458" s="92">
        <f t="shared" si="14"/>
        <v>2969.880000000001</v>
      </c>
      <c r="F458" s="89">
        <v>4067.6</v>
      </c>
      <c r="G458" s="89">
        <v>4926.04</v>
      </c>
      <c r="H458" s="33">
        <f t="shared" si="15"/>
        <v>8993.64</v>
      </c>
      <c r="I458" s="16" t="str">
        <f>VLOOKUP(B458,'FOLHA RESUMIDA'!C:D,2,0)</f>
        <v>JOSE NIVALDO BRAYNER DE ARAUJO</v>
      </c>
    </row>
    <row r="459" spans="1:9">
      <c r="A459" s="78">
        <v>1</v>
      </c>
      <c r="B459" s="78">
        <v>3304</v>
      </c>
      <c r="C459" s="76" t="s">
        <v>388</v>
      </c>
      <c r="D459" s="80">
        <v>1687.97</v>
      </c>
      <c r="E459" s="92">
        <f t="shared" si="14"/>
        <v>212.63000000000011</v>
      </c>
      <c r="F459" s="89">
        <v>573.91</v>
      </c>
      <c r="G459" s="89">
        <v>901.43</v>
      </c>
      <c r="H459" s="33">
        <f t="shared" si="15"/>
        <v>1475.34</v>
      </c>
      <c r="I459" s="16" t="str">
        <f>VLOOKUP(B459,'FOLHA RESUMIDA'!C:D,2,0)</f>
        <v>CARLOS ALBERTO DE ARAUJO FILHO</v>
      </c>
    </row>
    <row r="460" spans="1:9">
      <c r="A460" s="78">
        <v>1</v>
      </c>
      <c r="B460" s="78">
        <v>3312</v>
      </c>
      <c r="C460" s="76" t="s">
        <v>389</v>
      </c>
      <c r="D460" s="80">
        <v>7807.37</v>
      </c>
      <c r="E460" s="92">
        <f t="shared" si="14"/>
        <v>1831.3599999999997</v>
      </c>
      <c r="F460" s="89">
        <v>2654.51</v>
      </c>
      <c r="G460" s="89">
        <v>3321.5</v>
      </c>
      <c r="H460" s="33">
        <f t="shared" si="15"/>
        <v>5976.01</v>
      </c>
      <c r="I460" s="16" t="str">
        <f>VLOOKUP(B460,'FOLHA RESUMIDA'!C:D,2,0)</f>
        <v>DIMAS PEREIRA DANTAS</v>
      </c>
    </row>
    <row r="461" spans="1:9">
      <c r="A461" s="78">
        <v>1</v>
      </c>
      <c r="B461" s="78">
        <v>3314</v>
      </c>
      <c r="C461" s="76" t="s">
        <v>390</v>
      </c>
      <c r="D461" s="80">
        <v>4219.9399999999996</v>
      </c>
      <c r="E461" s="92">
        <f t="shared" si="14"/>
        <v>1646.04</v>
      </c>
      <c r="F461" s="89">
        <v>1434.78</v>
      </c>
      <c r="G461" s="89">
        <v>1139.1199999999999</v>
      </c>
      <c r="H461" s="33">
        <f t="shared" si="15"/>
        <v>2573.8999999999996</v>
      </c>
      <c r="I461" s="16" t="str">
        <f>VLOOKUP(B461,'FOLHA RESUMIDA'!C:D,2,0)</f>
        <v>LUIZ ANTONIO GRANJA DE MENEZES</v>
      </c>
    </row>
    <row r="462" spans="1:9">
      <c r="A462" s="78">
        <v>1</v>
      </c>
      <c r="B462" s="78">
        <v>3316</v>
      </c>
      <c r="C462" s="76" t="s">
        <v>391</v>
      </c>
      <c r="D462" s="80">
        <v>1265.98</v>
      </c>
      <c r="E462" s="92">
        <f t="shared" si="14"/>
        <v>163.82999999999993</v>
      </c>
      <c r="F462" s="89">
        <v>430.43</v>
      </c>
      <c r="G462" s="89">
        <v>671.72</v>
      </c>
      <c r="H462" s="33">
        <f t="shared" si="15"/>
        <v>1102.1500000000001</v>
      </c>
      <c r="I462" s="16" t="str">
        <f>VLOOKUP(B462,'FOLHA RESUMIDA'!C:D,2,0)</f>
        <v>MAYARA CRISTINA NUNES DE LIRA</v>
      </c>
    </row>
    <row r="463" spans="1:9">
      <c r="A463" s="78">
        <v>1</v>
      </c>
      <c r="B463" s="78">
        <v>3317</v>
      </c>
      <c r="C463" s="76" t="s">
        <v>392</v>
      </c>
      <c r="D463" s="80">
        <v>1537.49</v>
      </c>
      <c r="E463" s="92">
        <f t="shared" si="14"/>
        <v>684.41000000000008</v>
      </c>
      <c r="F463" s="89">
        <v>522.75</v>
      </c>
      <c r="G463" s="89">
        <v>330.33</v>
      </c>
      <c r="H463" s="33">
        <f t="shared" si="15"/>
        <v>853.07999999999993</v>
      </c>
      <c r="I463" s="16" t="str">
        <f>VLOOKUP(B463,'FOLHA RESUMIDA'!C:D,2,0)</f>
        <v>KATIA CRISTINA B DA SILVA</v>
      </c>
    </row>
    <row r="464" spans="1:9">
      <c r="A464" s="78">
        <v>1</v>
      </c>
      <c r="B464" s="78">
        <v>3319</v>
      </c>
      <c r="C464" s="76" t="s">
        <v>393</v>
      </c>
      <c r="D464" s="80">
        <v>2688.26</v>
      </c>
      <c r="E464" s="92">
        <f t="shared" si="14"/>
        <v>2214.5800000000004</v>
      </c>
      <c r="F464" s="89">
        <v>0</v>
      </c>
      <c r="G464" s="89">
        <v>473.68</v>
      </c>
      <c r="H464" s="33">
        <f t="shared" si="15"/>
        <v>473.68</v>
      </c>
      <c r="I464" s="16" t="str">
        <f>VLOOKUP(B464,'FOLHA RESUMIDA'!C:D,2,0)</f>
        <v>MARIA EMILIA DE A S E SILVA</v>
      </c>
    </row>
    <row r="465" spans="1:14">
      <c r="A465" s="78">
        <v>1</v>
      </c>
      <c r="B465" s="78">
        <v>3322</v>
      </c>
      <c r="C465" s="76" t="s">
        <v>394</v>
      </c>
      <c r="D465" s="80">
        <v>1537.49</v>
      </c>
      <c r="E465" s="92">
        <f t="shared" si="14"/>
        <v>402.8599999999999</v>
      </c>
      <c r="F465" s="89">
        <v>522.75</v>
      </c>
      <c r="G465" s="89">
        <v>611.88</v>
      </c>
      <c r="H465" s="33">
        <f t="shared" si="15"/>
        <v>1134.6300000000001</v>
      </c>
      <c r="I465" s="16" t="str">
        <f>VLOOKUP(B465,'FOLHA RESUMIDA'!C:D,2,0)</f>
        <v>JOSEFINA DA SILVA RODRIGUES</v>
      </c>
    </row>
    <row r="466" spans="1:14">
      <c r="A466" s="78">
        <v>1</v>
      </c>
      <c r="B466" s="78">
        <v>3324</v>
      </c>
      <c r="C466" s="76" t="s">
        <v>395</v>
      </c>
      <c r="D466" s="80">
        <v>9057.3700000000008</v>
      </c>
      <c r="E466" s="92">
        <f t="shared" si="14"/>
        <v>3945.7400000000007</v>
      </c>
      <c r="F466" s="89">
        <v>2654.51</v>
      </c>
      <c r="G466" s="89">
        <v>2457.12</v>
      </c>
      <c r="H466" s="33">
        <f t="shared" si="15"/>
        <v>5111.63</v>
      </c>
      <c r="I466" s="16" t="str">
        <f>VLOOKUP(B466,'FOLHA RESUMIDA'!C:D,2,0)</f>
        <v>ANDRE LUIZ DE MOURA MELO</v>
      </c>
    </row>
    <row r="467" spans="1:14">
      <c r="A467" s="78">
        <v>1</v>
      </c>
      <c r="B467" s="78">
        <v>3325</v>
      </c>
      <c r="C467" s="76" t="s">
        <v>396</v>
      </c>
      <c r="D467" s="80">
        <v>14348.68</v>
      </c>
      <c r="E467" s="92">
        <f t="shared" si="14"/>
        <v>3026.6800000000003</v>
      </c>
      <c r="F467" s="89">
        <v>2439.2800000000002</v>
      </c>
      <c r="G467" s="89">
        <v>8882.7199999999993</v>
      </c>
      <c r="H467" s="33">
        <f t="shared" si="15"/>
        <v>11322</v>
      </c>
      <c r="I467" s="16" t="str">
        <f>VLOOKUP(B467,'FOLHA RESUMIDA'!C:D,2,0)</f>
        <v>MANOEL DE LIMA BARBOSA</v>
      </c>
    </row>
    <row r="468" spans="1:14">
      <c r="A468" s="78">
        <v>1</v>
      </c>
      <c r="B468" s="78">
        <v>3327</v>
      </c>
      <c r="C468" s="76" t="s">
        <v>397</v>
      </c>
      <c r="D468" s="80">
        <v>7174.34</v>
      </c>
      <c r="E468" s="92">
        <f t="shared" si="14"/>
        <v>1599.7199999999993</v>
      </c>
      <c r="F468" s="89">
        <v>2439.2800000000002</v>
      </c>
      <c r="G468" s="89">
        <v>3135.34</v>
      </c>
      <c r="H468" s="33">
        <f t="shared" si="15"/>
        <v>5574.6200000000008</v>
      </c>
      <c r="I468" s="16" t="str">
        <f>VLOOKUP(B468,'FOLHA RESUMIDA'!C:D,2,0)</f>
        <v>NATALIA DOURADO DA FONTE</v>
      </c>
    </row>
    <row r="469" spans="1:14">
      <c r="A469" s="78">
        <v>1</v>
      </c>
      <c r="B469" s="78">
        <v>3328</v>
      </c>
      <c r="C469" s="76" t="s">
        <v>398</v>
      </c>
      <c r="D469" s="80">
        <v>7174.34</v>
      </c>
      <c r="E469" s="92">
        <f t="shared" si="14"/>
        <v>1923.3999999999996</v>
      </c>
      <c r="F469" s="89">
        <v>2439.2800000000002</v>
      </c>
      <c r="G469" s="89">
        <v>2811.66</v>
      </c>
      <c r="H469" s="33">
        <f t="shared" si="15"/>
        <v>5250.9400000000005</v>
      </c>
      <c r="I469" s="16" t="str">
        <f>VLOOKUP(B469,'FOLHA RESUMIDA'!C:D,2,0)</f>
        <v>VINICIUS JOSE OLIVEIRA D SOUSA</v>
      </c>
    </row>
    <row r="470" spans="1:14">
      <c r="A470" s="78">
        <v>1</v>
      </c>
      <c r="B470" s="78">
        <v>3329</v>
      </c>
      <c r="C470" s="76" t="s">
        <v>399</v>
      </c>
      <c r="D470" s="80">
        <v>3797.94</v>
      </c>
      <c r="E470" s="92">
        <f t="shared" si="14"/>
        <v>543.5300000000002</v>
      </c>
      <c r="F470" s="89">
        <v>1291.3</v>
      </c>
      <c r="G470" s="89">
        <v>1963.11</v>
      </c>
      <c r="H470" s="33">
        <f t="shared" si="15"/>
        <v>3254.41</v>
      </c>
      <c r="I470" s="16" t="str">
        <f>VLOOKUP(B470,'FOLHA RESUMIDA'!C:D,2,0)</f>
        <v>KLEBIA VIEIRA SANTOS DE LEMOS</v>
      </c>
      <c r="M470" s="34"/>
      <c r="N470" s="32"/>
    </row>
    <row r="471" spans="1:14">
      <c r="A471" s="78">
        <v>1</v>
      </c>
      <c r="B471" s="78">
        <v>3333</v>
      </c>
      <c r="C471" s="76" t="s">
        <v>400</v>
      </c>
      <c r="D471" s="80">
        <v>1152.27</v>
      </c>
      <c r="E471" s="92">
        <f t="shared" si="14"/>
        <v>307.31999999999994</v>
      </c>
      <c r="F471" s="89">
        <v>391.72</v>
      </c>
      <c r="G471" s="89">
        <v>453.23</v>
      </c>
      <c r="H471" s="33">
        <f t="shared" si="15"/>
        <v>844.95</v>
      </c>
      <c r="I471" s="16" t="str">
        <f>VLOOKUP(B471,'FOLHA RESUMIDA'!C:D,2,0)</f>
        <v>JOSE HIGO MARQUES RENER</v>
      </c>
    </row>
    <row r="472" spans="1:14">
      <c r="A472" s="78">
        <v>1</v>
      </c>
      <c r="B472" s="78">
        <v>3336</v>
      </c>
      <c r="C472" s="76" t="s">
        <v>401</v>
      </c>
      <c r="D472" s="80">
        <v>1422.43</v>
      </c>
      <c r="E472" s="92">
        <f t="shared" si="14"/>
        <v>530.5</v>
      </c>
      <c r="F472" s="89">
        <v>391.72</v>
      </c>
      <c r="G472" s="89">
        <v>500.21</v>
      </c>
      <c r="H472" s="33">
        <f t="shared" si="15"/>
        <v>891.93000000000006</v>
      </c>
      <c r="I472" s="16" t="str">
        <f>VLOOKUP(B472,'FOLHA RESUMIDA'!C:D,2,0)</f>
        <v>MICHELLI HELENA LIMA DA SILVA</v>
      </c>
    </row>
    <row r="473" spans="1:14">
      <c r="A473" s="78">
        <v>1</v>
      </c>
      <c r="B473" s="78">
        <v>3338</v>
      </c>
      <c r="C473" s="76" t="s">
        <v>402</v>
      </c>
      <c r="D473" s="80">
        <v>7174.34</v>
      </c>
      <c r="E473" s="92">
        <f t="shared" si="14"/>
        <v>1774.1499999999996</v>
      </c>
      <c r="F473" s="89">
        <v>2439.2800000000002</v>
      </c>
      <c r="G473" s="89">
        <v>2960.91</v>
      </c>
      <c r="H473" s="33">
        <f t="shared" si="15"/>
        <v>5400.1900000000005</v>
      </c>
      <c r="I473" s="16" t="str">
        <f>VLOOKUP(B473,'FOLHA RESUMIDA'!C:D,2,0)</f>
        <v>IAN THIAGO DE LIMA BARBOSA</v>
      </c>
    </row>
    <row r="474" spans="1:14">
      <c r="A474" s="78">
        <v>1</v>
      </c>
      <c r="B474" s="78">
        <v>3339</v>
      </c>
      <c r="C474" s="76" t="s">
        <v>403</v>
      </c>
      <c r="D474" s="80">
        <v>2675.02</v>
      </c>
      <c r="E474" s="92">
        <f t="shared" si="14"/>
        <v>2263.98</v>
      </c>
      <c r="F474" s="89">
        <v>321</v>
      </c>
      <c r="G474" s="89">
        <v>90.04</v>
      </c>
      <c r="H474" s="33">
        <f t="shared" si="15"/>
        <v>411.04</v>
      </c>
      <c r="I474" s="16" t="str">
        <f>VLOOKUP(B474,'FOLHA RESUMIDA'!C:D,2,0)</f>
        <v>ANA CAROLINA CALLAND ROSA</v>
      </c>
    </row>
    <row r="475" spans="1:14">
      <c r="A475" s="78">
        <v>1</v>
      </c>
      <c r="B475" s="78">
        <v>3340</v>
      </c>
      <c r="C475" s="76" t="s">
        <v>404</v>
      </c>
      <c r="D475" s="80">
        <v>7174.34</v>
      </c>
      <c r="E475" s="92">
        <f t="shared" si="14"/>
        <v>2559.7299999999996</v>
      </c>
      <c r="F475" s="89">
        <v>2439.2800000000002</v>
      </c>
      <c r="G475" s="89">
        <v>2175.33</v>
      </c>
      <c r="H475" s="33">
        <f t="shared" si="15"/>
        <v>4614.6100000000006</v>
      </c>
      <c r="I475" s="16" t="str">
        <f>VLOOKUP(B475,'FOLHA RESUMIDA'!C:D,2,0)</f>
        <v>SANDRO MARQUES TEIXEIRA</v>
      </c>
    </row>
    <row r="476" spans="1:14">
      <c r="A476" s="78">
        <v>1</v>
      </c>
      <c r="B476" s="78">
        <v>3341</v>
      </c>
      <c r="C476" s="76" t="s">
        <v>405</v>
      </c>
      <c r="D476" s="80">
        <v>3797.94</v>
      </c>
      <c r="E476" s="92">
        <f t="shared" si="14"/>
        <v>600.82000000000016</v>
      </c>
      <c r="F476" s="89">
        <v>1291.3</v>
      </c>
      <c r="G476" s="89">
        <v>1905.82</v>
      </c>
      <c r="H476" s="33">
        <f t="shared" si="15"/>
        <v>3197.12</v>
      </c>
      <c r="I476" s="16" t="str">
        <f>VLOOKUP(B476,'FOLHA RESUMIDA'!C:D,2,0)</f>
        <v>JOSE VICTOR M A BARBOSA</v>
      </c>
    </row>
    <row r="477" spans="1:14">
      <c r="A477" s="78">
        <v>1</v>
      </c>
      <c r="B477" s="78">
        <v>3343</v>
      </c>
      <c r="C477" s="76" t="s">
        <v>406</v>
      </c>
      <c r="D477" s="80">
        <v>1265.98</v>
      </c>
      <c r="E477" s="92">
        <f t="shared" si="14"/>
        <v>100.52999999999997</v>
      </c>
      <c r="F477" s="89">
        <v>430.43</v>
      </c>
      <c r="G477" s="89">
        <v>735.02</v>
      </c>
      <c r="H477" s="33">
        <f t="shared" si="15"/>
        <v>1165.45</v>
      </c>
      <c r="I477" s="16" t="str">
        <f>VLOOKUP(B477,'FOLHA RESUMIDA'!C:D,2,0)</f>
        <v>MARCELO MONTEIRO DE C. FILHO</v>
      </c>
    </row>
    <row r="478" spans="1:14">
      <c r="A478" s="78">
        <v>1</v>
      </c>
      <c r="B478" s="78">
        <v>3344</v>
      </c>
      <c r="C478" s="76" t="s">
        <v>407</v>
      </c>
      <c r="D478" s="80">
        <v>1421.57</v>
      </c>
      <c r="E478" s="92">
        <f t="shared" si="14"/>
        <v>368.8900000000001</v>
      </c>
      <c r="F478" s="89">
        <v>356.62</v>
      </c>
      <c r="G478" s="89">
        <v>696.06</v>
      </c>
      <c r="H478" s="33">
        <f t="shared" si="15"/>
        <v>1052.6799999999998</v>
      </c>
      <c r="I478" s="16" t="str">
        <f>VLOOKUP(B478,'FOLHA RESUMIDA'!C:D,2,0)</f>
        <v>JEANE DE ALMEIDA C REVOREDO</v>
      </c>
    </row>
    <row r="479" spans="1:14">
      <c r="A479" s="78">
        <v>1</v>
      </c>
      <c r="B479" s="78">
        <v>3345</v>
      </c>
      <c r="C479" s="76" t="s">
        <v>408</v>
      </c>
      <c r="D479" s="80">
        <v>1475.91</v>
      </c>
      <c r="E479" s="92">
        <f t="shared" si="14"/>
        <v>523.71</v>
      </c>
      <c r="F479" s="89">
        <v>391.72</v>
      </c>
      <c r="G479" s="89">
        <v>560.48</v>
      </c>
      <c r="H479" s="33">
        <f t="shared" si="15"/>
        <v>952.2</v>
      </c>
      <c r="I479" s="16" t="str">
        <f>VLOOKUP(B479,'FOLHA RESUMIDA'!C:D,2,0)</f>
        <v>ELIZABETE BARBOSA W D OLIVEIRA</v>
      </c>
    </row>
    <row r="480" spans="1:14">
      <c r="A480" s="78">
        <v>1</v>
      </c>
      <c r="B480" s="78">
        <v>3346</v>
      </c>
      <c r="C480" s="76" t="s">
        <v>409</v>
      </c>
      <c r="D480" s="80">
        <v>1421.57</v>
      </c>
      <c r="E480" s="92">
        <f t="shared" si="14"/>
        <v>252.22000000000003</v>
      </c>
      <c r="F480" s="89">
        <v>356.62</v>
      </c>
      <c r="G480" s="89">
        <v>812.73</v>
      </c>
      <c r="H480" s="33">
        <f t="shared" si="15"/>
        <v>1169.3499999999999</v>
      </c>
      <c r="I480" s="16" t="str">
        <f>VLOOKUP(B480,'FOLHA RESUMIDA'!C:D,2,0)</f>
        <v>EMANOELLA RAFAELA D S A SILVA</v>
      </c>
    </row>
    <row r="481" spans="1:9">
      <c r="A481" s="78">
        <v>1</v>
      </c>
      <c r="B481" s="78">
        <v>3348</v>
      </c>
      <c r="C481" s="76" t="s">
        <v>410</v>
      </c>
      <c r="D481" s="80">
        <v>1473.7</v>
      </c>
      <c r="E481" s="92">
        <f t="shared" si="14"/>
        <v>578.79</v>
      </c>
      <c r="F481" s="89">
        <v>391.72</v>
      </c>
      <c r="G481" s="89">
        <v>503.19</v>
      </c>
      <c r="H481" s="33">
        <f t="shared" si="15"/>
        <v>894.91000000000008</v>
      </c>
      <c r="I481" s="16" t="str">
        <f>VLOOKUP(B481,'FOLHA RESUMIDA'!C:D,2,0)</f>
        <v>KARLA FERREIRA DA SILVA</v>
      </c>
    </row>
    <row r="482" spans="1:9">
      <c r="A482" s="78">
        <v>1</v>
      </c>
      <c r="B482" s="78">
        <v>3349</v>
      </c>
      <c r="C482" s="76" t="s">
        <v>411</v>
      </c>
      <c r="D482" s="80">
        <v>1100.2</v>
      </c>
      <c r="E482" s="92">
        <f t="shared" si="14"/>
        <v>375.66000000000008</v>
      </c>
      <c r="F482" s="89">
        <v>356.62</v>
      </c>
      <c r="G482" s="89">
        <v>367.92</v>
      </c>
      <c r="H482" s="33">
        <f t="shared" si="15"/>
        <v>724.54</v>
      </c>
      <c r="I482" s="16" t="str">
        <f>VLOOKUP(B482,'FOLHA RESUMIDA'!C:D,2,0)</f>
        <v>NILZA PEREIRA DA SILVA</v>
      </c>
    </row>
    <row r="483" spans="1:9">
      <c r="A483" s="78">
        <v>1</v>
      </c>
      <c r="B483" s="78">
        <v>3351</v>
      </c>
      <c r="C483" s="76" t="s">
        <v>412</v>
      </c>
      <c r="D483" s="80">
        <v>1421.57</v>
      </c>
      <c r="E483" s="92">
        <f t="shared" si="14"/>
        <v>806.69999999999993</v>
      </c>
      <c r="F483" s="89">
        <v>356.62</v>
      </c>
      <c r="G483" s="89">
        <v>258.25</v>
      </c>
      <c r="H483" s="33">
        <f t="shared" si="15"/>
        <v>614.87</v>
      </c>
      <c r="I483" s="16" t="str">
        <f>VLOOKUP(B483,'FOLHA RESUMIDA'!C:D,2,0)</f>
        <v>SIMONE ARAUJO DE ALMEIDA</v>
      </c>
    </row>
    <row r="484" spans="1:9">
      <c r="A484" s="78">
        <v>1</v>
      </c>
      <c r="B484" s="78">
        <v>3352</v>
      </c>
      <c r="C484" s="76" t="s">
        <v>413</v>
      </c>
      <c r="D484" s="80">
        <v>1807.78</v>
      </c>
      <c r="E484" s="92">
        <f t="shared" si="14"/>
        <v>771.31</v>
      </c>
      <c r="F484" s="89">
        <v>522.74</v>
      </c>
      <c r="G484" s="89">
        <v>513.73</v>
      </c>
      <c r="H484" s="33">
        <f t="shared" si="15"/>
        <v>1036.47</v>
      </c>
      <c r="I484" s="16" t="str">
        <f>VLOOKUP(B484,'FOLHA RESUMIDA'!C:D,2,0)</f>
        <v>CARLA SABRINA DE FREITAS LIMA</v>
      </c>
    </row>
    <row r="485" spans="1:9">
      <c r="A485" s="78">
        <v>1</v>
      </c>
      <c r="B485" s="78">
        <v>3353</v>
      </c>
      <c r="C485" s="76" t="s">
        <v>414</v>
      </c>
      <c r="D485" s="80">
        <v>1152.1300000000001</v>
      </c>
      <c r="E485" s="92">
        <f t="shared" si="14"/>
        <v>147.90000000000009</v>
      </c>
      <c r="F485" s="89">
        <v>391.72</v>
      </c>
      <c r="G485" s="89">
        <v>612.51</v>
      </c>
      <c r="H485" s="33">
        <f t="shared" si="15"/>
        <v>1004.23</v>
      </c>
      <c r="I485" s="16" t="str">
        <f>VLOOKUP(B485,'FOLHA RESUMIDA'!C:D,2,0)</f>
        <v>LUCIO ANDRE DA SILVA</v>
      </c>
    </row>
    <row r="486" spans="1:9">
      <c r="A486" s="78">
        <v>1</v>
      </c>
      <c r="B486" s="78">
        <v>3354</v>
      </c>
      <c r="C486" s="76" t="s">
        <v>415</v>
      </c>
      <c r="D486" s="80">
        <v>1151.27</v>
      </c>
      <c r="E486" s="92">
        <f t="shared" si="14"/>
        <v>310.76</v>
      </c>
      <c r="F486" s="89">
        <v>356.62</v>
      </c>
      <c r="G486" s="89">
        <v>483.89</v>
      </c>
      <c r="H486" s="33">
        <f t="shared" si="15"/>
        <v>840.51</v>
      </c>
      <c r="I486" s="16" t="str">
        <f>VLOOKUP(B486,'FOLHA RESUMIDA'!C:D,2,0)</f>
        <v>ADRIANA BASILIO DA SILVA</v>
      </c>
    </row>
    <row r="487" spans="1:9">
      <c r="A487" s="78">
        <v>1</v>
      </c>
      <c r="B487" s="78">
        <v>3355</v>
      </c>
      <c r="C487" s="76" t="s">
        <v>416</v>
      </c>
      <c r="D487" s="80">
        <v>1473.74</v>
      </c>
      <c r="E487" s="92">
        <f t="shared" si="14"/>
        <v>243.62000000000012</v>
      </c>
      <c r="F487" s="89">
        <v>391.72</v>
      </c>
      <c r="G487" s="89">
        <v>838.4</v>
      </c>
      <c r="H487" s="33">
        <f t="shared" si="15"/>
        <v>1230.1199999999999</v>
      </c>
      <c r="I487" s="16" t="str">
        <f>VLOOKUP(B487,'FOLHA RESUMIDA'!C:D,2,0)</f>
        <v>ANA CAROLINE GOMES PEREIRA</v>
      </c>
    </row>
    <row r="488" spans="1:9">
      <c r="A488" s="78">
        <v>1</v>
      </c>
      <c r="B488" s="78">
        <v>3356</v>
      </c>
      <c r="C488" s="76" t="s">
        <v>417</v>
      </c>
      <c r="D488" s="80">
        <v>1100</v>
      </c>
      <c r="E488" s="92">
        <f t="shared" si="14"/>
        <v>143.46000000000004</v>
      </c>
      <c r="F488" s="89">
        <v>356.62</v>
      </c>
      <c r="G488" s="89">
        <v>599.91999999999996</v>
      </c>
      <c r="H488" s="33">
        <f t="shared" si="15"/>
        <v>956.54</v>
      </c>
      <c r="I488" s="16" t="str">
        <f>VLOOKUP(B488,'FOLHA RESUMIDA'!C:D,2,0)</f>
        <v>MARIA GABRIELLY DE S SANTOS</v>
      </c>
    </row>
    <row r="489" spans="1:9">
      <c r="A489" s="78">
        <v>1</v>
      </c>
      <c r="B489" s="78">
        <v>3358</v>
      </c>
      <c r="C489" s="76" t="s">
        <v>418</v>
      </c>
      <c r="D489" s="80">
        <v>11963.52</v>
      </c>
      <c r="E489" s="92">
        <f t="shared" si="14"/>
        <v>3252.8999999999996</v>
      </c>
      <c r="F489" s="89">
        <v>4067.6</v>
      </c>
      <c r="G489" s="89">
        <v>4643.0200000000004</v>
      </c>
      <c r="H489" s="33">
        <f t="shared" si="15"/>
        <v>8710.6200000000008</v>
      </c>
      <c r="I489" s="16" t="str">
        <f>VLOOKUP(B489,'FOLHA RESUMIDA'!C:D,2,0)</f>
        <v>SERGIO LUIZ DE NORONHA</v>
      </c>
    </row>
    <row r="490" spans="1:9">
      <c r="A490" s="78">
        <v>1</v>
      </c>
      <c r="B490" s="78">
        <v>3359</v>
      </c>
      <c r="C490" s="76" t="s">
        <v>419</v>
      </c>
      <c r="D490" s="80">
        <v>7174.44</v>
      </c>
      <c r="E490" s="92">
        <f t="shared" si="14"/>
        <v>1651.88</v>
      </c>
      <c r="F490" s="89">
        <v>2439.31</v>
      </c>
      <c r="G490" s="89">
        <v>3083.25</v>
      </c>
      <c r="H490" s="33">
        <f t="shared" si="15"/>
        <v>5522.5599999999995</v>
      </c>
      <c r="I490" s="16" t="str">
        <f>VLOOKUP(B490,'FOLHA RESUMIDA'!C:D,2,0)</f>
        <v>ALICE ANA BARBOSA ROSENDO</v>
      </c>
    </row>
    <row r="491" spans="1:9">
      <c r="A491" s="78">
        <v>1</v>
      </c>
      <c r="B491" s="78">
        <v>3361</v>
      </c>
      <c r="C491" s="76" t="s">
        <v>420</v>
      </c>
      <c r="D491" s="80">
        <v>5486.19</v>
      </c>
      <c r="E491" s="92">
        <f t="shared" si="14"/>
        <v>1292.92</v>
      </c>
      <c r="F491" s="89">
        <v>1291.3</v>
      </c>
      <c r="G491" s="89">
        <v>2901.97</v>
      </c>
      <c r="H491" s="33">
        <f t="shared" si="15"/>
        <v>4193.2699999999995</v>
      </c>
      <c r="I491" s="16" t="str">
        <f>VLOOKUP(B491,'FOLHA RESUMIDA'!C:D,2,0)</f>
        <v>DANIELLY C. DO NASCIMENTO</v>
      </c>
    </row>
    <row r="492" spans="1:9">
      <c r="A492" s="78">
        <v>1</v>
      </c>
      <c r="B492" s="78">
        <v>3362</v>
      </c>
      <c r="C492" s="76" t="s">
        <v>421</v>
      </c>
      <c r="D492" s="80">
        <v>1687.97</v>
      </c>
      <c r="E492" s="92">
        <f t="shared" si="14"/>
        <v>434.58999999999992</v>
      </c>
      <c r="F492" s="89">
        <v>573.91</v>
      </c>
      <c r="G492" s="89">
        <v>679.47</v>
      </c>
      <c r="H492" s="33">
        <f t="shared" si="15"/>
        <v>1253.3800000000001</v>
      </c>
      <c r="I492" s="16" t="str">
        <f>VLOOKUP(B492,'FOLHA RESUMIDA'!C:D,2,0)</f>
        <v>LEANDRA NASCIMENTO ESTEFANIO</v>
      </c>
    </row>
    <row r="493" spans="1:9">
      <c r="A493" s="78">
        <v>1</v>
      </c>
      <c r="B493" s="78">
        <v>3364</v>
      </c>
      <c r="C493" s="76" t="s">
        <v>423</v>
      </c>
      <c r="D493" s="80">
        <v>1421.57</v>
      </c>
      <c r="E493" s="92">
        <f t="shared" si="14"/>
        <v>260.1400000000001</v>
      </c>
      <c r="F493" s="89">
        <v>356.62</v>
      </c>
      <c r="G493" s="89">
        <v>804.81</v>
      </c>
      <c r="H493" s="33">
        <f t="shared" si="15"/>
        <v>1161.4299999999998</v>
      </c>
      <c r="I493" s="16" t="str">
        <f>VLOOKUP(B493,'FOLHA RESUMIDA'!C:D,2,0)</f>
        <v>ADRIANO JOSE MARTINS DA SILVA</v>
      </c>
    </row>
    <row r="494" spans="1:9">
      <c r="A494" s="78">
        <v>1</v>
      </c>
      <c r="B494" s="78">
        <v>3365</v>
      </c>
      <c r="C494" s="76" t="s">
        <v>424</v>
      </c>
      <c r="D494" s="80">
        <v>7174.34</v>
      </c>
      <c r="E494" s="92">
        <f t="shared" si="14"/>
        <v>1689.8099999999995</v>
      </c>
      <c r="F494" s="89">
        <v>2439.2800000000002</v>
      </c>
      <c r="G494" s="89">
        <v>3045.25</v>
      </c>
      <c r="H494" s="33">
        <f t="shared" si="15"/>
        <v>5484.5300000000007</v>
      </c>
      <c r="I494" s="16" t="str">
        <f>VLOOKUP(B494,'FOLHA RESUMIDA'!C:D,2,0)</f>
        <v>ANA LUIZA VELOSO DE O L COSTA</v>
      </c>
    </row>
    <row r="495" spans="1:9">
      <c r="A495" s="78">
        <v>1</v>
      </c>
      <c r="B495" s="78">
        <v>3366</v>
      </c>
      <c r="C495" s="76" t="s">
        <v>425</v>
      </c>
      <c r="D495" s="80">
        <v>7174.34</v>
      </c>
      <c r="E495" s="92">
        <f t="shared" si="14"/>
        <v>1651.8600000000006</v>
      </c>
      <c r="F495" s="89">
        <v>2439.2800000000002</v>
      </c>
      <c r="G495" s="89">
        <v>3083.2</v>
      </c>
      <c r="H495" s="33">
        <f t="shared" si="15"/>
        <v>5522.48</v>
      </c>
      <c r="I495" s="16" t="str">
        <f>VLOOKUP(B495,'FOLHA RESUMIDA'!C:D,2,0)</f>
        <v>JOSE RICARDO OLIVEIRA CHAGAS</v>
      </c>
    </row>
    <row r="496" spans="1:9">
      <c r="A496" s="78">
        <v>1</v>
      </c>
      <c r="B496" s="78">
        <v>3367</v>
      </c>
      <c r="C496" s="76" t="s">
        <v>623</v>
      </c>
      <c r="D496" s="80">
        <v>4760.54</v>
      </c>
      <c r="E496" s="92">
        <f t="shared" si="14"/>
        <v>780.6899999999996</v>
      </c>
      <c r="F496" s="89">
        <v>1434.78</v>
      </c>
      <c r="G496" s="89">
        <v>2545.0700000000002</v>
      </c>
      <c r="H496" s="33">
        <f t="shared" si="15"/>
        <v>3979.8500000000004</v>
      </c>
      <c r="I496" s="16" t="str">
        <f>VLOOKUP(B496,'FOLHA RESUMIDA'!C:D,2,0)</f>
        <v>ROBERTA BARBOSA DE A PACHECO</v>
      </c>
    </row>
    <row r="497" spans="1:9">
      <c r="A497" s="78">
        <v>1</v>
      </c>
      <c r="B497" s="78">
        <v>3370</v>
      </c>
      <c r="C497" s="76" t="s">
        <v>621</v>
      </c>
      <c r="D497" s="80">
        <v>7807.37</v>
      </c>
      <c r="E497" s="92">
        <f t="shared" si="14"/>
        <v>1831.3599999999997</v>
      </c>
      <c r="F497" s="89">
        <v>2654.51</v>
      </c>
      <c r="G497" s="89">
        <v>3321.5</v>
      </c>
      <c r="H497" s="33">
        <f t="shared" si="15"/>
        <v>5976.01</v>
      </c>
      <c r="I497" s="16" t="str">
        <f>VLOOKUP(B497,'FOLHA RESUMIDA'!C:D,2,0)</f>
        <v>LITIO TADEU C R  DOS SANTOS</v>
      </c>
    </row>
    <row r="498" spans="1:9">
      <c r="A498" s="78">
        <v>1</v>
      </c>
      <c r="B498" s="78">
        <v>3373</v>
      </c>
      <c r="C498" s="76" t="s">
        <v>629</v>
      </c>
      <c r="D498" s="80">
        <v>7174.34</v>
      </c>
      <c r="E498" s="92">
        <f t="shared" si="14"/>
        <v>1669.3199999999997</v>
      </c>
      <c r="F498" s="89">
        <v>2439.2800000000002</v>
      </c>
      <c r="G498" s="89">
        <v>3065.74</v>
      </c>
      <c r="H498" s="33">
        <f t="shared" si="15"/>
        <v>5505.02</v>
      </c>
      <c r="I498" s="16" t="str">
        <f>VLOOKUP(B498,'FOLHA RESUMIDA'!C:D,2,0)</f>
        <v>LEANDRO RAMOS M DE ANDRADE</v>
      </c>
    </row>
    <row r="499" spans="1:9">
      <c r="A499" s="78">
        <v>1</v>
      </c>
      <c r="B499" s="78">
        <v>3375</v>
      </c>
      <c r="C499" s="76" t="s">
        <v>632</v>
      </c>
      <c r="D499" s="80">
        <v>7174.34</v>
      </c>
      <c r="E499" s="92">
        <f t="shared" si="14"/>
        <v>1651.7600000000002</v>
      </c>
      <c r="F499" s="89">
        <v>2439.2800000000002</v>
      </c>
      <c r="G499" s="89">
        <v>3083.3</v>
      </c>
      <c r="H499" s="33">
        <f t="shared" si="15"/>
        <v>5522.58</v>
      </c>
      <c r="I499" s="16" t="str">
        <f>VLOOKUP(B499,'FOLHA RESUMIDA'!C:D,2,0)</f>
        <v>LETICIA LIRA DE SOUZA</v>
      </c>
    </row>
    <row r="500" spans="1:9">
      <c r="A500" s="78">
        <v>1</v>
      </c>
      <c r="B500" s="78">
        <v>3376</v>
      </c>
      <c r="C500" s="76" t="s">
        <v>720</v>
      </c>
      <c r="D500" s="80">
        <v>1151.27</v>
      </c>
      <c r="E500" s="92">
        <f t="shared" si="14"/>
        <v>155.5</v>
      </c>
      <c r="F500" s="89">
        <v>356.62</v>
      </c>
      <c r="G500" s="89">
        <v>639.15</v>
      </c>
      <c r="H500" s="33">
        <f t="shared" si="15"/>
        <v>995.77</v>
      </c>
      <c r="I500" s="16" t="str">
        <f>VLOOKUP(B500,'FOLHA RESUMIDA'!C:D,2,0)</f>
        <v>SILVIA LUIZA DE SOUZA E SILVA</v>
      </c>
    </row>
    <row r="501" spans="1:9">
      <c r="A501" s="78">
        <v>1</v>
      </c>
      <c r="B501" s="78">
        <v>3378</v>
      </c>
      <c r="C501" s="76" t="s">
        <v>730</v>
      </c>
      <c r="D501" s="80">
        <v>4304.6000000000004</v>
      </c>
      <c r="E501" s="92">
        <f t="shared" si="14"/>
        <v>649.2800000000002</v>
      </c>
      <c r="F501" s="89">
        <v>0</v>
      </c>
      <c r="G501" s="89">
        <v>3655.32</v>
      </c>
      <c r="H501" s="33">
        <f t="shared" si="15"/>
        <v>3655.32</v>
      </c>
      <c r="I501" s="16" t="str">
        <f>VLOOKUP(B501,'FOLHA RESUMIDA'!C:D,2,0)</f>
        <v>EDIVALDO MANOEL DA SILVA FILHO</v>
      </c>
    </row>
    <row r="502" spans="1:9">
      <c r="A502" s="78">
        <v>1</v>
      </c>
      <c r="B502" s="78">
        <v>3379</v>
      </c>
      <c r="C502" s="76" t="s">
        <v>731</v>
      </c>
      <c r="D502" s="80">
        <v>2531.96</v>
      </c>
      <c r="E502" s="92">
        <f t="shared" si="14"/>
        <v>252.72000000000025</v>
      </c>
      <c r="F502" s="89">
        <v>0</v>
      </c>
      <c r="G502" s="89">
        <v>2279.2399999999998</v>
      </c>
      <c r="H502" s="33">
        <f t="shared" si="15"/>
        <v>2279.2399999999998</v>
      </c>
      <c r="I502" s="16" t="str">
        <f>VLOOKUP(B502,'FOLHA RESUMIDA'!C:D,2,0)</f>
        <v>ITAMAR XAVIER DE SA</v>
      </c>
    </row>
    <row r="503" spans="1:9">
      <c r="A503" s="78">
        <v>1</v>
      </c>
      <c r="B503" s="78">
        <v>8249</v>
      </c>
      <c r="C503" s="76" t="s">
        <v>426</v>
      </c>
      <c r="D503" s="80">
        <v>5275.16</v>
      </c>
      <c r="E503" s="92">
        <f t="shared" si="14"/>
        <v>2016.4499999999998</v>
      </c>
      <c r="F503" s="89">
        <v>932.61</v>
      </c>
      <c r="G503" s="89">
        <v>2326.1</v>
      </c>
      <c r="H503" s="33">
        <f t="shared" si="15"/>
        <v>3258.71</v>
      </c>
      <c r="I503" s="16" t="str">
        <f>VLOOKUP(B503,'FOLHA RESUMIDA'!C:D,2,0)</f>
        <v>SELMA BEZERRA DE CARVALHO</v>
      </c>
    </row>
    <row r="504" spans="1:9">
      <c r="A504" s="84">
        <v>1</v>
      </c>
      <c r="B504" s="84">
        <v>3363</v>
      </c>
      <c r="C504" s="83" t="s">
        <v>422</v>
      </c>
      <c r="D504" s="82"/>
      <c r="E504" s="92">
        <f t="shared" si="14"/>
        <v>0</v>
      </c>
      <c r="F504" s="89"/>
      <c r="G504" s="89"/>
      <c r="H504" s="33">
        <f t="shared" si="15"/>
        <v>0</v>
      </c>
      <c r="I504" s="16" t="str">
        <f>VLOOKUP(B504,'FOLHA RESUMIDA'!C:D,2,0)</f>
        <v>MARIA JULIA R C DE OLIVEIRA</v>
      </c>
    </row>
    <row r="505" spans="1:9">
      <c r="A505" s="84">
        <v>1</v>
      </c>
      <c r="B505" s="84">
        <v>3371</v>
      </c>
      <c r="C505" s="83" t="s">
        <v>622</v>
      </c>
      <c r="D505" s="80"/>
      <c r="E505" s="92">
        <f t="shared" si="14"/>
        <v>0</v>
      </c>
      <c r="F505" s="89"/>
      <c r="G505" s="89"/>
      <c r="H505" s="33">
        <f t="shared" si="15"/>
        <v>0</v>
      </c>
      <c r="I505" s="16" t="str">
        <f>VLOOKUP(B505,'FOLHA RESUMIDA'!C:D,2,0)</f>
        <v>BIANCA DE CASTRO ALMEIDA</v>
      </c>
    </row>
    <row r="506" spans="1:9">
      <c r="A506" s="84">
        <v>1</v>
      </c>
      <c r="B506" s="84">
        <v>2279</v>
      </c>
      <c r="C506" s="83" t="s">
        <v>131</v>
      </c>
      <c r="D506" s="80"/>
      <c r="E506" s="92">
        <f t="shared" si="14"/>
        <v>0</v>
      </c>
      <c r="F506" s="89"/>
      <c r="G506" s="89"/>
      <c r="H506" s="33">
        <f t="shared" si="15"/>
        <v>0</v>
      </c>
      <c r="I506" s="16" t="str">
        <f>VLOOKUP(B506,'FOLHA RESUMIDA'!C:D,2,0)</f>
        <v>THERESA CRISTINA DE Q J EMEREN</v>
      </c>
    </row>
    <row r="507" spans="1:9">
      <c r="A507" s="77" t="s">
        <v>498</v>
      </c>
      <c r="B507" s="77"/>
      <c r="C507" s="77"/>
      <c r="D507" s="81">
        <v>1917606.9400000009</v>
      </c>
      <c r="E507" s="49">
        <f t="shared" ref="E507:H507" si="16">SUM(E5:E506)</f>
        <v>659380.02000000025</v>
      </c>
      <c r="F507" s="90">
        <v>502090.239999999</v>
      </c>
      <c r="G507" s="90">
        <v>760441.16999999946</v>
      </c>
      <c r="H507" s="49">
        <f t="shared" si="16"/>
        <v>1258226.92</v>
      </c>
      <c r="I507" s="16" t="e">
        <f>VLOOKUP(B507,'FOLHA RESUMIDA'!C:D,2,0)</f>
        <v>#N/A</v>
      </c>
    </row>
  </sheetData>
  <sortState ref="A5:H672">
    <sortCondition ref="B5:B672"/>
  </sortState>
  <pageMargins left="0.78740157499999996" right="0.78740157499999996" top="0.984251969" bottom="0.984251969" header="0.4921259845" footer="0.49212598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FOLHA RESUMIDA</vt:lpstr>
      <vt:lpstr>FUNÇÃO</vt:lpstr>
      <vt:lpstr>SRA</vt:lpstr>
      <vt:lpstr>FÉRIAS</vt:lpstr>
      <vt:lpstr>JANEIRO</vt:lpstr>
      <vt:lpstr>'FOLHA RESUMIDA'!Area_de_impressao</vt:lpstr>
      <vt:lpstr>'FOLHA RESUMIDA'!Titulos_de_impressao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thiago Santos de Oliveira</dc:creator>
  <cp:lastModifiedBy>Thiago Santos de Oliveira</cp:lastModifiedBy>
  <cp:lastPrinted>2020-09-30T17:16:41Z</cp:lastPrinted>
  <dcterms:created xsi:type="dcterms:W3CDTF">2020-02-18T20:13:05Z</dcterms:created>
  <dcterms:modified xsi:type="dcterms:W3CDTF">2021-02-05T18:54:27Z</dcterms:modified>
</cp:coreProperties>
</file>