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170" yWindow="-255" windowWidth="10200" windowHeight="8130" tabRatio="873"/>
  </bookViews>
  <sheets>
    <sheet name="2017" sheetId="16" r:id="rId1"/>
  </sheets>
  <calcPr calcId="125725"/>
</workbook>
</file>

<file path=xl/calcChain.xml><?xml version="1.0" encoding="utf-8"?>
<calcChain xmlns="http://schemas.openxmlformats.org/spreadsheetml/2006/main">
  <c r="N76" i="16"/>
  <c r="N91"/>
  <c r="N83"/>
  <c r="N79"/>
  <c r="N82"/>
  <c r="N81"/>
  <c r="N80"/>
  <c r="N78"/>
  <c r="N77"/>
  <c r="N75"/>
  <c r="N89"/>
  <c r="N88"/>
  <c r="N87"/>
  <c r="N73"/>
  <c r="N71"/>
  <c r="N98"/>
  <c r="N72"/>
  <c r="J41"/>
  <c r="N41" s="1"/>
  <c r="J70"/>
  <c r="N70" s="1"/>
  <c r="J69"/>
  <c r="N69" s="1"/>
  <c r="J68"/>
  <c r="N68" s="1"/>
  <c r="J65"/>
  <c r="J64"/>
  <c r="N64" s="1"/>
  <c r="J63"/>
  <c r="N63" s="1"/>
  <c r="J62"/>
  <c r="N62" s="1"/>
  <c r="J61"/>
  <c r="N61" s="1"/>
  <c r="J60"/>
  <c r="N60" s="1"/>
  <c r="J59"/>
  <c r="N59" s="1"/>
  <c r="J58"/>
  <c r="N58" s="1"/>
  <c r="J57"/>
  <c r="N57" s="1"/>
  <c r="J56"/>
  <c r="N56" s="1"/>
  <c r="J55"/>
  <c r="N55" s="1"/>
  <c r="J54"/>
  <c r="N54" s="1"/>
  <c r="J53"/>
  <c r="N53" s="1"/>
  <c r="J52"/>
  <c r="N52" s="1"/>
  <c r="J51"/>
  <c r="N51" s="1"/>
  <c r="J50"/>
  <c r="N50" s="1"/>
  <c r="J49"/>
  <c r="N49" s="1"/>
  <c r="J48"/>
  <c r="N48" s="1"/>
  <c r="J47"/>
  <c r="N47" s="1"/>
  <c r="J46"/>
  <c r="N46" s="1"/>
  <c r="J45"/>
  <c r="N45" s="1"/>
  <c r="J44"/>
  <c r="N44" s="1"/>
  <c r="J43"/>
  <c r="N43" s="1"/>
  <c r="J42"/>
  <c r="N42" s="1"/>
  <c r="J40"/>
  <c r="N40" s="1"/>
  <c r="J39"/>
  <c r="N39" s="1"/>
  <c r="J38"/>
  <c r="N38" s="1"/>
  <c r="J37"/>
  <c r="N37" s="1"/>
  <c r="J32"/>
  <c r="N32" s="1"/>
  <c r="J31"/>
  <c r="N31" s="1"/>
  <c r="J30"/>
  <c r="J29"/>
  <c r="N29" s="1"/>
  <c r="J28"/>
  <c r="N28" s="1"/>
  <c r="J36"/>
  <c r="N36" s="1"/>
  <c r="J35"/>
  <c r="N35" s="1"/>
  <c r="J34"/>
  <c r="N34" s="1"/>
  <c r="J33"/>
  <c r="N33" s="1"/>
  <c r="J27"/>
  <c r="N27" s="1"/>
  <c r="J14"/>
  <c r="N14" s="1"/>
  <c r="J4"/>
  <c r="N4" s="1"/>
  <c r="J26"/>
  <c r="N26" s="1"/>
  <c r="J25"/>
  <c r="N25" s="1"/>
  <c r="J24"/>
  <c r="N24" s="1"/>
  <c r="J23"/>
  <c r="N23" s="1"/>
  <c r="J22"/>
  <c r="N22" s="1"/>
  <c r="J21"/>
  <c r="N21" s="1"/>
  <c r="J20"/>
  <c r="N20" s="1"/>
  <c r="J19"/>
  <c r="N19" s="1"/>
  <c r="J18"/>
  <c r="N18" s="1"/>
  <c r="J17"/>
  <c r="N17" s="1"/>
  <c r="J16"/>
  <c r="N16" s="1"/>
  <c r="J15"/>
  <c r="N15" s="1"/>
  <c r="J13"/>
  <c r="N13" s="1"/>
  <c r="J12"/>
  <c r="N12" s="1"/>
  <c r="J11"/>
  <c r="N11" s="1"/>
  <c r="J10"/>
  <c r="N10" s="1"/>
  <c r="J9"/>
  <c r="N9" s="1"/>
  <c r="J8"/>
  <c r="N8" s="1"/>
  <c r="J7"/>
  <c r="N7" s="1"/>
  <c r="J6"/>
  <c r="N6" s="1"/>
  <c r="J5"/>
  <c r="N5" s="1"/>
</calcChain>
</file>

<file path=xl/sharedStrings.xml><?xml version="1.0" encoding="utf-8"?>
<sst xmlns="http://schemas.openxmlformats.org/spreadsheetml/2006/main" count="524" uniqueCount="352">
  <si>
    <t>CNPJ</t>
  </si>
  <si>
    <t>FORNECEDOR</t>
  </si>
  <si>
    <t>SERVIÇO/MATERIAL</t>
  </si>
  <si>
    <t>LICITAÇÃO</t>
  </si>
  <si>
    <t>ADITIVO</t>
  </si>
  <si>
    <t>VIGÊNCIA</t>
  </si>
  <si>
    <t>VALOR R$</t>
  </si>
  <si>
    <t>SITUAÇÃO</t>
  </si>
  <si>
    <t>CELEBRAÇÃO</t>
  </si>
  <si>
    <t>PUBLICAÇÃO</t>
  </si>
  <si>
    <t>PRORROGAÇÃO</t>
  </si>
  <si>
    <t>TÉRMINO</t>
  </si>
  <si>
    <t>FERNANDA BELO</t>
  </si>
  <si>
    <t>68.337.658/0001-27</t>
  </si>
  <si>
    <t>06.003.551/0001-95</t>
  </si>
  <si>
    <t>QUALIVIDROS</t>
  </si>
  <si>
    <t>33.069.212/0008-50</t>
  </si>
  <si>
    <t>MERCK S/A</t>
  </si>
  <si>
    <t>WILLIAM CLARK</t>
  </si>
  <si>
    <t>ANA CAROLINA</t>
  </si>
  <si>
    <t>69.920.213/0001-38</t>
  </si>
  <si>
    <t>PALAS INFORMÁTICA</t>
  </si>
  <si>
    <t>07.925.705/0001-69</t>
  </si>
  <si>
    <t>AUROBINDO</t>
  </si>
  <si>
    <t>06.880.842/0001-61</t>
  </si>
  <si>
    <t>VICTOR ROCHA</t>
  </si>
  <si>
    <t>DJALMA DANTAS</t>
  </si>
  <si>
    <t>AILA KARLA</t>
  </si>
  <si>
    <t>ANDREA BLANC</t>
  </si>
  <si>
    <t>61.451.290/0001-84</t>
  </si>
  <si>
    <t>CAQ</t>
  </si>
  <si>
    <t>03.947.978/0001-53</t>
  </si>
  <si>
    <t>03.088.335/0001-00</t>
  </si>
  <si>
    <t>FELLC</t>
  </si>
  <si>
    <t>08.102.987/0001-67</t>
  </si>
  <si>
    <t>BR MAC</t>
  </si>
  <si>
    <t>ZIDOVUDINA</t>
  </si>
  <si>
    <t>LAMIVUDINA</t>
  </si>
  <si>
    <t>00.351.210/0001-24</t>
  </si>
  <si>
    <t>18.925.025/0001-61</t>
  </si>
  <si>
    <t>44.347.755/0001-32</t>
  </si>
  <si>
    <t>08.879.138/0001-14</t>
  </si>
  <si>
    <t>44.734.671/0001-51</t>
  </si>
  <si>
    <t>AMANDA OLIVEIRA</t>
  </si>
  <si>
    <t>HEXIS</t>
  </si>
  <si>
    <t>TOLEDO</t>
  </si>
  <si>
    <t>GHS</t>
  </si>
  <si>
    <t>MATERIAL DE EMBALAGEM</t>
  </si>
  <si>
    <t>MATERIA PRIMA</t>
  </si>
  <si>
    <t>AQUISIÇÃO DE MATERIAL DE EMBALAGEM</t>
  </si>
  <si>
    <t>01.797.423/0001-47</t>
  </si>
  <si>
    <t>35.499.581/0001-32</t>
  </si>
  <si>
    <t>53.359.824/0001-19</t>
  </si>
  <si>
    <t>AQUISIÇÃO DE MATÉRIA PRIMA</t>
  </si>
  <si>
    <t>43.365.816/0001-21</t>
  </si>
  <si>
    <t>00.122.907/0001-23</t>
  </si>
  <si>
    <t>01.496.690/0001-84</t>
  </si>
  <si>
    <t>AMANDA TATIANE</t>
  </si>
  <si>
    <t>31.864.051/0001-95</t>
  </si>
  <si>
    <t>AQUISIÇÃO DE REAGENTES</t>
  </si>
  <si>
    <t>53.276.010/0001-10</t>
  </si>
  <si>
    <t>04.951.747/0002-67</t>
  </si>
  <si>
    <t>MARCELO MENELAU</t>
  </si>
  <si>
    <t>IEL</t>
  </si>
  <si>
    <t>ESTÁGIO</t>
  </si>
  <si>
    <t>11.000.361/0001-54</t>
  </si>
  <si>
    <t>04.765.911/0001-60</t>
  </si>
  <si>
    <t>EPI</t>
  </si>
  <si>
    <t>FABYOLA BRAYNER</t>
  </si>
  <si>
    <t>20.663.674/0001-83</t>
  </si>
  <si>
    <t>1º termo aditivo</t>
  </si>
  <si>
    <t>MERCK</t>
  </si>
  <si>
    <t>CEARENSE FORMULARIOS</t>
  </si>
  <si>
    <t>JOSIMAR SILVA</t>
  </si>
  <si>
    <t>BRASLUSO</t>
  </si>
  <si>
    <t>06.207.131/0001-20</t>
  </si>
  <si>
    <t>MIGUEL RIBEIRO</t>
  </si>
  <si>
    <t>Nº DO CONTRATO</t>
  </si>
  <si>
    <t>03.237.583/0045-88</t>
  </si>
  <si>
    <t>MANUT. PREV E CORRET DE MAQUINA</t>
  </si>
  <si>
    <t>14.590.421/0001-24</t>
  </si>
  <si>
    <t>A&amp;C COMERCIAL</t>
  </si>
  <si>
    <t>SALDO USADO</t>
  </si>
  <si>
    <t>20.757.194/0001-81</t>
  </si>
  <si>
    <t>ANDRE XIMENES</t>
  </si>
  <si>
    <t>LTCAT</t>
  </si>
  <si>
    <t>078/16 P.E 050/16</t>
  </si>
  <si>
    <t>00.331.788/0024-05</t>
  </si>
  <si>
    <t>AIR LIQUIDE</t>
  </si>
  <si>
    <t>GASES</t>
  </si>
  <si>
    <t>096/16 P.E 063/16</t>
  </si>
  <si>
    <t>GESTOR</t>
  </si>
  <si>
    <t>OBS</t>
  </si>
  <si>
    <t>SILVIA FARIAS</t>
  </si>
  <si>
    <t>04.951747/0002-67</t>
  </si>
  <si>
    <t>ICF</t>
  </si>
  <si>
    <t>ESTUDOS DE PERFIL COMPARATIVO</t>
  </si>
  <si>
    <t>117/16 P.E 081/16</t>
  </si>
  <si>
    <t>35.616.978/0001-67</t>
  </si>
  <si>
    <t>DSA CONSULTORIA</t>
  </si>
  <si>
    <t>VEICULAÇÃO DE PUBLICIDAD</t>
  </si>
  <si>
    <t>121/16 P.E 083/16</t>
  </si>
  <si>
    <t>14.793.395/0001-31</t>
  </si>
  <si>
    <t>AMDA SECURITY</t>
  </si>
  <si>
    <t>049/16 P.E 032/16</t>
  </si>
  <si>
    <t>DEBORA NASC.</t>
  </si>
  <si>
    <t>08.998.697/0001-43</t>
  </si>
  <si>
    <t>BIANCA TILLA</t>
  </si>
  <si>
    <t>116/16 P.E 080/16</t>
  </si>
  <si>
    <t>17.247.878/0001-29</t>
  </si>
  <si>
    <t>GARRA</t>
  </si>
  <si>
    <t>BALANÇA CHECADORA</t>
  </si>
  <si>
    <t>083/16 P.E 055/16</t>
  </si>
  <si>
    <t>02.120.773/0001-37</t>
  </si>
  <si>
    <t>INSTRUCAMP</t>
  </si>
  <si>
    <t>MANOMETRO DIFERENCIAL</t>
  </si>
  <si>
    <t>102/16 P.E 068/16</t>
  </si>
  <si>
    <t>188.2015.I.PE.102.SAD</t>
  </si>
  <si>
    <t>ENGCLEAN</t>
  </si>
  <si>
    <t>123/16 P.E 085/16</t>
  </si>
  <si>
    <t>AJUSTE E BALANEAMENTO TAB</t>
  </si>
  <si>
    <t>ACORE</t>
  </si>
  <si>
    <t>ANALISADOR DE CARBONO (TOC)</t>
  </si>
  <si>
    <t>113/16 P.E 077/16</t>
  </si>
  <si>
    <t>PADRÃO GRAFICA</t>
  </si>
  <si>
    <t>MATERIAL DE IMPRESSAO</t>
  </si>
  <si>
    <t>111/16 P.E 076/16</t>
  </si>
  <si>
    <t>40.952.988/0001-03</t>
  </si>
  <si>
    <t>IMPRELL</t>
  </si>
  <si>
    <t>JOGO DE PUNÇÃO</t>
  </si>
  <si>
    <t>006/17 P.E 005/17</t>
  </si>
  <si>
    <t>109/16 P.E 074/16</t>
  </si>
  <si>
    <t>CARTONAGEM</t>
  </si>
  <si>
    <t>09.161.208/0001-67</t>
  </si>
  <si>
    <t>JOINT BILL</t>
  </si>
  <si>
    <t>016/17 DISP. 002/17</t>
  </si>
  <si>
    <t>20.772.716/0001-14</t>
  </si>
  <si>
    <t>INLABEL</t>
  </si>
  <si>
    <t>013/17 INEX. 002/17</t>
  </si>
  <si>
    <t>SIST. DE TRAT DE AGUA</t>
  </si>
  <si>
    <t>118/16 P.E 082/16</t>
  </si>
  <si>
    <t>A C DE SOUZA</t>
  </si>
  <si>
    <t>ZELIA MARIA</t>
  </si>
  <si>
    <t>YQ CONSULTORIA</t>
  </si>
  <si>
    <t>AQUISIÇAÕ DE REAGENTES</t>
  </si>
  <si>
    <t>SOFTWARE DE AUTOMAÇÃO COMERCIAL</t>
  </si>
  <si>
    <t>ASSISTENTE PERITO</t>
  </si>
  <si>
    <t>122/16 P.E 084/16</t>
  </si>
  <si>
    <t>010/17 INEX. 001/17</t>
  </si>
  <si>
    <t>011/17 DISP 001/17</t>
  </si>
  <si>
    <t>03.390.380/0001-06</t>
  </si>
  <si>
    <t>59.704.510/0020-55</t>
  </si>
  <si>
    <t>23.765.611/0001-26</t>
  </si>
  <si>
    <t>019/17 P.E 013/17</t>
  </si>
  <si>
    <t>72923.113/0015-75</t>
  </si>
  <si>
    <t>INDUKERN</t>
  </si>
  <si>
    <t>014/17 P.E 009/17</t>
  </si>
  <si>
    <t>6.451.290/0001-84</t>
  </si>
  <si>
    <t>12.272.426/0001-83</t>
  </si>
  <si>
    <t>HARPIA</t>
  </si>
  <si>
    <t>REFORMA DISOL II</t>
  </si>
  <si>
    <t>112/16 T.P 003/16</t>
  </si>
  <si>
    <t>07.901.268/0001-43</t>
  </si>
  <si>
    <t>SINGULAR</t>
  </si>
  <si>
    <t>EXAMES PERIODICOS</t>
  </si>
  <si>
    <t>098/16 P.E 065/16</t>
  </si>
  <si>
    <t>ESTUDOS DE PERFIL DISSOLUÇÃO</t>
  </si>
  <si>
    <t>18/17 P.E 12/17</t>
  </si>
  <si>
    <t>ACONDICIONAMENTO QUIMICO</t>
  </si>
  <si>
    <t>005/17 P.E 004/17</t>
  </si>
  <si>
    <t xml:space="preserve">ROSIVALDO GOMES </t>
  </si>
  <si>
    <t>10.359.279/0001-58</t>
  </si>
  <si>
    <t>MATERIAL DE IMPRESSAO E MATERIAS DE PAPELARIA</t>
  </si>
  <si>
    <t>024/2017 P. E  17/17</t>
  </si>
  <si>
    <t>NO PRAZO</t>
  </si>
  <si>
    <t>C.A.S</t>
  </si>
  <si>
    <t>00.098.022/0001-51</t>
  </si>
  <si>
    <t xml:space="preserve">PRÓ ANÁLISE </t>
  </si>
  <si>
    <t>026/2017 P.E 019/2017</t>
  </si>
  <si>
    <t>AQUISIÇÃO DE MEIOS DE CULTURA</t>
  </si>
  <si>
    <t>MIGUEL WILSON</t>
  </si>
  <si>
    <t>22.471.158/0001-82</t>
  </si>
  <si>
    <t>GIBERTONI COMERCIAL</t>
  </si>
  <si>
    <t>AQUISIÇÃO DE MATERIAIS ELÉTRICOS</t>
  </si>
  <si>
    <t>003/2017 P.E 002/2017</t>
  </si>
  <si>
    <t>AQUISIÇÃO DE VIDRARIAS</t>
  </si>
  <si>
    <t>026/2017 P. E 019/2017</t>
  </si>
  <si>
    <t xml:space="preserve">PLAST LABOR </t>
  </si>
  <si>
    <t>AQUISIÇÃO DE CEPAS</t>
  </si>
  <si>
    <t>11.175.931/0001-47</t>
  </si>
  <si>
    <t>GPA</t>
  </si>
  <si>
    <t>BILHETES AÉREOS</t>
  </si>
  <si>
    <t>034.2016.VII.PE.023.SAD</t>
  </si>
  <si>
    <t xml:space="preserve">EUGÊNIO PACELLI </t>
  </si>
  <si>
    <t>02.771.724/0001-64</t>
  </si>
  <si>
    <t>MULT DIAGNÓSTICA</t>
  </si>
  <si>
    <t>00.935.689/0002-27</t>
  </si>
  <si>
    <t>VWR PRODUTOS</t>
  </si>
  <si>
    <t xml:space="preserve"> 026/2017 P.E 019/2017</t>
  </si>
  <si>
    <t xml:space="preserve"> 09.480.880/0001-15</t>
  </si>
  <si>
    <t>LUMINUS COMERCIAL ELETRICA LTDA-EPP</t>
  </si>
  <si>
    <t>VAGO</t>
  </si>
  <si>
    <t>VALDEQUIMICA PRODUTOS QUIMICOS LTDA</t>
  </si>
  <si>
    <t>PRÓ-ANALISE QUIMICA E DIAGNOSTICA LTDA</t>
  </si>
  <si>
    <t>COLORCON DO BRASIL LTDA</t>
  </si>
  <si>
    <t>CASA DA QUIMÍCA INDÚS. E COMÉR.</t>
  </si>
  <si>
    <t>BLANVER FARMOQUÍMICA E FARM. S.A.</t>
  </si>
  <si>
    <t>INDUKERN DO BRASIL QUÍMICA LTDA</t>
  </si>
  <si>
    <t>A&amp;C Comercial</t>
  </si>
  <si>
    <t>PERKINELMER DO BRASIL LTDA</t>
  </si>
  <si>
    <t>REAGEN PRODUTOS PARA LABORATORIOS</t>
  </si>
  <si>
    <t>CELIO ALVES DE OLIVEIRA</t>
  </si>
  <si>
    <t>TRANSALCOOL LTDA</t>
  </si>
  <si>
    <t xml:space="preserve">COMPAHIA DE SEGUROS PREVIDÊNCIA DO SUL </t>
  </si>
  <si>
    <t>J1L1 COMÉR. DE PROD. PARA LABOR.</t>
  </si>
  <si>
    <t>PROVIDER PRODUTOS HOSPITALARES E SANEANTES</t>
  </si>
  <si>
    <t>SISTEMTEC TECNOLOGIA E SISTEMAS ELÉTRICOS LTDA</t>
  </si>
  <si>
    <t>BRASCON GESTÃO AMBIENTAL LTDA</t>
  </si>
  <si>
    <t>CREATIVE OPHTÁLMICA LTDA</t>
  </si>
  <si>
    <t>CENTRÃO COMÉRCIO DE EQUIPAMENTOS LTDA-ME</t>
  </si>
  <si>
    <t>W3 NEGÓCIOS E EMPREENDIMENTOS EIRELI-ME</t>
  </si>
  <si>
    <t>CRISTÁLIA PROD. QUÍMICOS FARMACÊUTICOS LTDA</t>
  </si>
  <si>
    <t>PERNAMBUCO DISTRIBUIDORA</t>
  </si>
  <si>
    <t>ALMEIDA BEZERRA</t>
  </si>
  <si>
    <t>PARVI LOCADORA LTDA</t>
  </si>
  <si>
    <t>CONFORTO AMB. TEC. EM DESPOLUIÇÃO AMB.</t>
  </si>
  <si>
    <t>CPTEC SOLUÇÕES EM TECNOLOGIA DA INFORMAÇÃO LTDA</t>
  </si>
  <si>
    <t>SIGMA-ALDRICH BRASIL LTDA</t>
  </si>
  <si>
    <t>SCHARLAB BRASIL MATERIAL PARA LABORATÓRIO S/A</t>
  </si>
  <si>
    <t>CRISTÁLIA PRODUTOS QUÍMICOS FARMACÊUTICOS</t>
  </si>
  <si>
    <t>JOINT BILL REPRESENTAÇÕES COMERCIAIS LTDA</t>
  </si>
  <si>
    <t>AQUILA TRANSPORTE DE CARGA LTDA</t>
  </si>
  <si>
    <t>PE</t>
  </si>
  <si>
    <t xml:space="preserve">FORNECIMENTO DE LENTES E BLOCOS </t>
  </si>
  <si>
    <t>AQUISIÇÃO DE BOMBAS</t>
  </si>
  <si>
    <t>AQUISIÇÃO DE EPIS</t>
  </si>
  <si>
    <t>FORNECIMENTO DE GÁS DE COZINHA</t>
  </si>
  <si>
    <t>TARCISIO LAUREANO</t>
  </si>
  <si>
    <t>ISIS RUANA</t>
  </si>
  <si>
    <t>GILMAR JORGE</t>
  </si>
  <si>
    <t>023/2017 P.E 016/2017</t>
  </si>
  <si>
    <t>040/2017 DIS. 004/2017</t>
  </si>
  <si>
    <t>040/2017 DISP. 004/2017</t>
  </si>
  <si>
    <t>033/2017 P.E. 023/2017</t>
  </si>
  <si>
    <t>001/2017 P.E. 001/2017</t>
  </si>
  <si>
    <t>033/2017 P.E. 026/2017</t>
  </si>
  <si>
    <t>044/2017 INEX. 003/2017</t>
  </si>
  <si>
    <t>007/2017 P.E 006/2017</t>
  </si>
  <si>
    <t>012/2017 P.E nº 008/2017</t>
  </si>
  <si>
    <t>ARP Nº 003/2017P.E nº 161/2016</t>
  </si>
  <si>
    <t>020/2017 P.E. 014/2017</t>
  </si>
  <si>
    <t>P.417.16.III.PE.311.ATI  P.E. 311/2016</t>
  </si>
  <si>
    <t>041/2017 P.E. 031/2017</t>
  </si>
  <si>
    <t>ARP nº 002/2017  P.E. 002/2017</t>
  </si>
  <si>
    <t>ANDRÉA BLANC</t>
  </si>
  <si>
    <t>MDM AUDITORES E CONSULTORES ASSOCIADOS LTDA</t>
  </si>
  <si>
    <t>RJCLEAN COMERCIO DE EQUIPAMENTOS LTDA-ME</t>
  </si>
  <si>
    <t>TREEBUUCHET</t>
  </si>
  <si>
    <t>COSTA PINTO &amp; CORRÊA ADVOGADOS</t>
  </si>
  <si>
    <t>PLANTERMO ENGENHARIA E AR CONDICIONADO</t>
  </si>
  <si>
    <t>PERKIN ELMER DO BRASIL LTDA</t>
  </si>
  <si>
    <t>AUDIMEC – AUDITORES INDEPENDENTES - EPP.</t>
  </si>
  <si>
    <t>ASSOCIAÇÃO DOS PROCURADORES DE PE</t>
  </si>
  <si>
    <t>DISOTAX DO BRASIL – EIRELI-ME.</t>
  </si>
  <si>
    <t>PRESTAÇÃO DE SERVIÇOS DE AUDITORIA INDEPENDENTE DE CONTABILIDADE</t>
  </si>
  <si>
    <t>PRESTAÇÃO DOS SERVIÇOS DE MANUTENÇÃO PREVENTIVA E CORRETIVA</t>
  </si>
  <si>
    <t>LOCAÇÃO ANUAL DE VEÍCULOS ADMINISTRATIVOS</t>
  </si>
  <si>
    <t>SERVIÇOS DE MANT. PREV. E CORRT. ARES CONDICIONADOS</t>
  </si>
  <si>
    <t>SERVIÇO DE MANUT. PREV. E CORRT. COM CERTIFICAÇÃO/QUALIFICAÇÃO DE OPERAÇÃO</t>
  </si>
  <si>
    <t xml:space="preserve">COPAGAZ DISTIBUIDORA DE GÁS S.A </t>
  </si>
  <si>
    <t xml:space="preserve">CONCESSÃO DE PATROCÍNIO </t>
  </si>
  <si>
    <t xml:space="preserve">LICENÇA DE SOFTWARE ANTIVÍRUS </t>
  </si>
  <si>
    <t>MANUELA VENTURA</t>
  </si>
  <si>
    <t>MANOEL LIMA</t>
  </si>
  <si>
    <t>02.940.206/0001-27</t>
  </si>
  <si>
    <t>72.923.113/0015-75</t>
  </si>
  <si>
    <t>052/2017 DISP. 007/2017</t>
  </si>
  <si>
    <t>008/2017 P.E.007/2017</t>
  </si>
  <si>
    <t>070/2017 INEX. 004/2017</t>
  </si>
  <si>
    <t>056/2017 P.E. 041/2017</t>
  </si>
  <si>
    <t>053/2017 P.E. 038/2017</t>
  </si>
  <si>
    <t xml:space="preserve">P.L. 049.17.X.PE.037.SAD - P.E. 033/17 </t>
  </si>
  <si>
    <t>032/2017 P.E. 025/2017</t>
  </si>
  <si>
    <t>029/2017 P.E. 22/2017</t>
  </si>
  <si>
    <t>2027/2017 P.E. 020/2017</t>
  </si>
  <si>
    <t>030/2017 P.E. 023/2017</t>
  </si>
  <si>
    <t>021/2017 P.E. 015/2017</t>
  </si>
  <si>
    <t>004/2017 P.E. 003/2018</t>
  </si>
  <si>
    <t>025/2017 P.E. 018/2017</t>
  </si>
  <si>
    <t>028/2017 P.E. 021/2017</t>
  </si>
  <si>
    <t>009/2017 T.P. 002/2017</t>
  </si>
  <si>
    <t>DISPENSA DE VALOR</t>
  </si>
  <si>
    <t>25387.000373/2016-90 - P.E. 023/17</t>
  </si>
  <si>
    <t>049/2017 DISP. 006/2017</t>
  </si>
  <si>
    <t>048/2017 DISP. 005/2017</t>
  </si>
  <si>
    <t>063/2017 INEX. 0052017</t>
  </si>
  <si>
    <t>07.885.913/0001-81</t>
  </si>
  <si>
    <t>00.398.022/0001-51</t>
  </si>
  <si>
    <t>18.290.096/0001-35</t>
  </si>
  <si>
    <t>82.075.748/0001-18</t>
  </si>
  <si>
    <t>18.249.454/0001-66</t>
  </si>
  <si>
    <t>92.751.213/0001-73</t>
  </si>
  <si>
    <t>LAS DO BRASIL  COMÉR. PROD. ANAL. E LABOR. LTDA</t>
  </si>
  <si>
    <t>00.398.022/0004-02</t>
  </si>
  <si>
    <t>18.612.794/0001-00</t>
  </si>
  <si>
    <t>26.164.075/0001-00</t>
  </si>
  <si>
    <t>08.864.065/0001-97</t>
  </si>
  <si>
    <t>11.863.530/0001-80</t>
  </si>
  <si>
    <t>04.765.858/0001-06</t>
  </si>
  <si>
    <t>15.179.700/0001-62</t>
  </si>
  <si>
    <t>16.370.334/0001-97</t>
  </si>
  <si>
    <t>19.361.478/0001-75</t>
  </si>
  <si>
    <t>02.155.469/0001-25</t>
  </si>
  <si>
    <t>08.568.311/0001-63</t>
  </si>
  <si>
    <t>08.228.146/0001-09</t>
  </si>
  <si>
    <t>01.183.525/0001-72</t>
  </si>
  <si>
    <t>10.362.933/0001-82</t>
  </si>
  <si>
    <t>64.568.710/0001-03</t>
  </si>
  <si>
    <t>03.608.196/0001-90</t>
  </si>
  <si>
    <t>11.254.307/0001-35</t>
  </si>
  <si>
    <t>24.061.129/0001-78</t>
  </si>
  <si>
    <t>28.451.229/0001-61</t>
  </si>
  <si>
    <t>ACESSÓRIOS DISSOLUTORES</t>
  </si>
  <si>
    <t xml:space="preserve">                             AQUISIÇÃO DE FILME 500 X 25 STRECH EM POLIETILENO</t>
  </si>
  <si>
    <t>AQUISIÇÃO DE APARELHOS, VIDRÁRIAS E COLUNAS</t>
  </si>
  <si>
    <t>AQUISIÇÃIO REAGENTES</t>
  </si>
  <si>
    <t>SERVIÇOS TÉCNICOS DE ADVOCACIA CONSULTIVA E CONTENCIOSA</t>
  </si>
  <si>
    <t>AQUISIÇÃO DE ALCOOL HIDRATADO INDUSTRIAL</t>
  </si>
  <si>
    <t>SERVIÇO DE SEGURO DE VIDA E ACIDENTES PESSOAIS EM GRUPO</t>
  </si>
  <si>
    <t>MANUTENÇÃO DE EQUIP. DE REGIST. DE PONTO</t>
  </si>
  <si>
    <t>FORNECIMENTO DE CROMATÓGRAFO</t>
  </si>
  <si>
    <t xml:space="preserve">FORNECIMENTO DE PADRÕES PRIMÁRIOS </t>
  </si>
  <si>
    <t xml:space="preserve">FORNECIMENTO COLUNAS CROMATOGRÁFICAS </t>
  </si>
  <si>
    <t xml:space="preserve"> SERVIÇOS TÉCNICOS PROFISSIONAIS ESPECIALIZADOS DE ENGENHARIA </t>
  </si>
  <si>
    <t>COLETAS DE RESÍDUOS SÓLIDOS DOS GRUPOS A* e E*</t>
  </si>
  <si>
    <t>SERVIÇOS DE ASSESSORIA E CONSULTORIA CONTÁBIL TÉCNICO</t>
  </si>
  <si>
    <t>AQUISIÇÃO DE INSUMO FARMACÊUTICO ATIVO - (IFA) CLOZAPINA</t>
  </si>
  <si>
    <t>AQUISIÇÃO DE ARMAÇÕES DE METAL</t>
  </si>
  <si>
    <t xml:space="preserve">                  LOCAÇÃO ANUAL DE VEÍCULOS ADMINISTRATIVOS, CLASSIFICAÇÃO VS-1</t>
  </si>
  <si>
    <t>SERVIÇOS DE INSPEÇÃO VISUAL DE DUTOS RÍGIDOS DE INSUFLAMENTO</t>
  </si>
  <si>
    <t>AQUISIÇÃO DOS PRODUTOS</t>
  </si>
  <si>
    <t>PARCERIA DE DESENVOLVIMENTO PRODUTIVO- PDP</t>
  </si>
  <si>
    <t>SERVIÇO DE TRANSPORTE RODOVIÁRIO DE NCOMENDAS E CARGAS</t>
  </si>
  <si>
    <t>SEVERINO GRANJEIRO</t>
  </si>
  <si>
    <t>JONATHA MIGUEL</t>
  </si>
  <si>
    <t>MARCOS ANDRÉ</t>
  </si>
  <si>
    <t>DEBORA GUEDES</t>
  </si>
  <si>
    <t>SILVIA RENATA</t>
  </si>
  <si>
    <t>JOSÉ VITAL</t>
  </si>
  <si>
    <t>FÁBIO</t>
  </si>
  <si>
    <t>MANUEL DE LIMA</t>
  </si>
  <si>
    <t>FABYOLA BRAENER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</si>
</sst>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"/>
    </font>
    <font>
      <b/>
      <sz val="11"/>
      <color rgb="FFFF0000"/>
      <name val="Calibri"/>
      <family val="2"/>
      <scheme val="minor"/>
    </font>
    <font>
      <b/>
      <sz val="2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2" borderId="1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14" fontId="3" fillId="0" borderId="2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6" borderId="0" xfId="0" applyFill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7" xfId="0" applyFont="1" applyBorder="1"/>
    <xf numFmtId="0" fontId="8" fillId="3" borderId="0" xfId="0" applyFont="1" applyFill="1" applyBorder="1" applyAlignment="1"/>
    <xf numFmtId="0" fontId="0" fillId="0" borderId="2" xfId="0" applyFont="1" applyBorder="1" applyAlignment="1">
      <alignment horizontal="center" vertical="center"/>
    </xf>
    <xf numFmtId="44" fontId="0" fillId="5" borderId="2" xfId="2" applyNumberFormat="1" applyFont="1" applyFill="1" applyBorder="1" applyAlignment="1">
      <alignment horizontal="center"/>
    </xf>
    <xf numFmtId="0" fontId="0" fillId="6" borderId="2" xfId="0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6" borderId="7" xfId="0" applyFont="1" applyFill="1" applyBorder="1"/>
    <xf numFmtId="44" fontId="0" fillId="6" borderId="2" xfId="2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5" fontId="4" fillId="4" borderId="4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/>
    </xf>
    <xf numFmtId="165" fontId="0" fillId="0" borderId="2" xfId="1" applyFont="1" applyFill="1" applyBorder="1" applyAlignment="1">
      <alignment horizontal="left" vertical="center"/>
    </xf>
    <xf numFmtId="0" fontId="0" fillId="0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2" xfId="2" applyFont="1" applyFill="1" applyBorder="1" applyAlignment="1">
      <alignment horizontal="center"/>
    </xf>
    <xf numFmtId="165" fontId="0" fillId="0" borderId="2" xfId="1" applyFont="1" applyFill="1" applyBorder="1" applyAlignment="1">
      <alignment horizontal="center" vertical="center"/>
    </xf>
    <xf numFmtId="0" fontId="0" fillId="0" borderId="2" xfId="0" applyFill="1" applyBorder="1"/>
    <xf numFmtId="14" fontId="0" fillId="0" borderId="2" xfId="0" applyNumberFormat="1" applyFont="1" applyFill="1" applyBorder="1"/>
    <xf numFmtId="14" fontId="3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165" fontId="4" fillId="4" borderId="10" xfId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2" xfId="2" applyNumberFormat="1" applyFont="1" applyFill="1" applyBorder="1" applyAlignment="1">
      <alignment horizontal="center" vertical="center"/>
    </xf>
    <xf numFmtId="44" fontId="0" fillId="0" borderId="2" xfId="2" applyNumberFormat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14" fontId="1" fillId="0" borderId="2" xfId="2" applyNumberFormat="1" applyFont="1" applyFill="1" applyBorder="1" applyAlignment="1">
      <alignment horizontal="center" vertical="center"/>
    </xf>
    <xf numFmtId="14" fontId="1" fillId="0" borderId="2" xfId="2" applyNumberFormat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</cellXfs>
  <cellStyles count="6"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2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zoomScale="70" zoomScaleNormal="70" workbookViewId="0">
      <selection activeCell="C25" sqref="C25"/>
    </sheetView>
  </sheetViews>
  <sheetFormatPr defaultRowHeight="15"/>
  <cols>
    <col min="1" max="1" width="21.7109375" style="9" bestFit="1" customWidth="1"/>
    <col min="2" max="2" width="61.42578125" style="3" bestFit="1" customWidth="1"/>
    <col min="3" max="3" width="91.140625" style="3" bestFit="1" customWidth="1"/>
    <col min="4" max="4" width="40.28515625" style="3" bestFit="1" customWidth="1"/>
    <col min="5" max="5" width="17" style="3" bestFit="1" customWidth="1"/>
    <col min="6" max="6" width="15.28515625" bestFit="1" customWidth="1"/>
    <col min="7" max="7" width="17.42578125" style="3" bestFit="1" customWidth="1"/>
    <col min="8" max="8" width="16.85546875" style="3" bestFit="1" customWidth="1"/>
    <col min="9" max="9" width="20.28515625" bestFit="1" customWidth="1"/>
    <col min="10" max="10" width="16.85546875" style="3" customWidth="1"/>
    <col min="11" max="11" width="24" style="6" customWidth="1"/>
    <col min="12" max="12" width="13.28515625" bestFit="1" customWidth="1"/>
    <col min="13" max="13" width="25.42578125" style="3" customWidth="1"/>
    <col min="14" max="14" width="14" style="2" hidden="1" customWidth="1"/>
    <col min="15" max="15" width="19.140625" hidden="1" customWidth="1"/>
  </cols>
  <sheetData>
    <row r="1" spans="1:15" ht="36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8"/>
    </row>
    <row r="2" spans="1:15">
      <c r="A2" s="18" t="s">
        <v>0</v>
      </c>
      <c r="B2" s="19" t="s">
        <v>1</v>
      </c>
      <c r="C2" s="19" t="s">
        <v>2</v>
      </c>
      <c r="D2" s="22" t="s">
        <v>3</v>
      </c>
      <c r="E2" s="23" t="s">
        <v>77</v>
      </c>
      <c r="F2" s="19" t="s">
        <v>4</v>
      </c>
      <c r="G2" s="24" t="s">
        <v>5</v>
      </c>
      <c r="H2" s="25"/>
      <c r="I2" s="25"/>
      <c r="J2" s="26"/>
      <c r="K2" s="27" t="s">
        <v>6</v>
      </c>
      <c r="L2" s="22" t="s">
        <v>92</v>
      </c>
      <c r="M2" s="17" t="s">
        <v>91</v>
      </c>
      <c r="N2" s="18" t="s">
        <v>7</v>
      </c>
      <c r="O2" s="19" t="s">
        <v>82</v>
      </c>
    </row>
    <row r="3" spans="1:15">
      <c r="A3" s="22"/>
      <c r="B3" s="45"/>
      <c r="C3" s="45"/>
      <c r="D3" s="46"/>
      <c r="E3" s="47"/>
      <c r="F3" s="45"/>
      <c r="G3" s="48" t="s">
        <v>8</v>
      </c>
      <c r="H3" s="48" t="s">
        <v>9</v>
      </c>
      <c r="I3" s="16" t="s">
        <v>10</v>
      </c>
      <c r="J3" s="48" t="s">
        <v>11</v>
      </c>
      <c r="K3" s="49"/>
      <c r="L3" s="46"/>
      <c r="M3" s="50"/>
      <c r="N3" s="18"/>
      <c r="O3" s="20"/>
    </row>
    <row r="4" spans="1:15" s="5" customFormat="1">
      <c r="A4" s="28" t="s">
        <v>83</v>
      </c>
      <c r="B4" s="38" t="s">
        <v>84</v>
      </c>
      <c r="C4" s="38" t="s">
        <v>85</v>
      </c>
      <c r="D4" s="31" t="s">
        <v>86</v>
      </c>
      <c r="E4" s="38">
        <v>1</v>
      </c>
      <c r="F4" s="38"/>
      <c r="G4" s="52">
        <v>42738</v>
      </c>
      <c r="H4" s="29">
        <v>42770</v>
      </c>
      <c r="I4" s="38"/>
      <c r="J4" s="52">
        <f>G4+120</f>
        <v>42858</v>
      </c>
      <c r="K4" s="30">
        <v>30000</v>
      </c>
      <c r="L4" s="53"/>
      <c r="M4" s="53" t="s">
        <v>105</v>
      </c>
      <c r="N4" s="10" t="str">
        <f ca="1">IF(TODAY()&gt;J4,"VENCIDA","NO PRAZO")</f>
        <v>VENCIDA</v>
      </c>
      <c r="O4" s="7"/>
    </row>
    <row r="5" spans="1:15" s="5" customFormat="1">
      <c r="A5" s="28" t="s">
        <v>87</v>
      </c>
      <c r="B5" s="38" t="s">
        <v>88</v>
      </c>
      <c r="C5" s="38" t="s">
        <v>89</v>
      </c>
      <c r="D5" s="31" t="s">
        <v>90</v>
      </c>
      <c r="E5" s="38">
        <v>2</v>
      </c>
      <c r="F5" s="38"/>
      <c r="G5" s="52">
        <v>42738</v>
      </c>
      <c r="H5" s="29">
        <v>42770</v>
      </c>
      <c r="I5" s="38"/>
      <c r="J5" s="52">
        <f t="shared" ref="J5:J26" si="0">EDATE(G5,12)</f>
        <v>43103</v>
      </c>
      <c r="K5" s="30">
        <v>26567.8</v>
      </c>
      <c r="L5" s="53"/>
      <c r="M5" s="53" t="s">
        <v>12</v>
      </c>
      <c r="N5" s="10" t="str">
        <f t="shared" ref="N5:N26" ca="1" si="1">IF(TODAY()&gt;J5,"VENCIDA","NO PRAZO")</f>
        <v>VENCIDA</v>
      </c>
      <c r="O5" s="7"/>
    </row>
    <row r="6" spans="1:15" s="5" customFormat="1">
      <c r="A6" s="28" t="s">
        <v>94</v>
      </c>
      <c r="B6" s="38" t="s">
        <v>95</v>
      </c>
      <c r="C6" s="38" t="s">
        <v>96</v>
      </c>
      <c r="D6" s="31" t="s">
        <v>97</v>
      </c>
      <c r="E6" s="38">
        <v>3</v>
      </c>
      <c r="F6" s="38"/>
      <c r="G6" s="52">
        <v>42746</v>
      </c>
      <c r="H6" s="29">
        <v>42770</v>
      </c>
      <c r="I6" s="38"/>
      <c r="J6" s="52">
        <f t="shared" si="0"/>
        <v>43111</v>
      </c>
      <c r="K6" s="30">
        <v>35200</v>
      </c>
      <c r="L6" s="53"/>
      <c r="M6" s="53" t="s">
        <v>27</v>
      </c>
      <c r="N6" s="10" t="str">
        <f t="shared" ca="1" si="1"/>
        <v>VENCIDA</v>
      </c>
      <c r="O6" s="7"/>
    </row>
    <row r="7" spans="1:15">
      <c r="A7" s="28" t="s">
        <v>98</v>
      </c>
      <c r="B7" s="38" t="s">
        <v>99</v>
      </c>
      <c r="C7" s="38" t="s">
        <v>100</v>
      </c>
      <c r="D7" s="31" t="s">
        <v>101</v>
      </c>
      <c r="E7" s="38">
        <v>4</v>
      </c>
      <c r="F7" s="38"/>
      <c r="G7" s="52">
        <v>42747</v>
      </c>
      <c r="H7" s="29">
        <v>42770</v>
      </c>
      <c r="I7" s="38"/>
      <c r="J7" s="52">
        <f t="shared" si="0"/>
        <v>43112</v>
      </c>
      <c r="K7" s="30">
        <v>78000</v>
      </c>
      <c r="L7" s="53"/>
      <c r="M7" s="53" t="s">
        <v>19</v>
      </c>
      <c r="N7" s="10" t="str">
        <f t="shared" ca="1" si="1"/>
        <v>VENCIDA</v>
      </c>
      <c r="O7" s="7"/>
    </row>
    <row r="8" spans="1:15" s="5" customFormat="1">
      <c r="A8" s="28" t="s">
        <v>102</v>
      </c>
      <c r="B8" s="38" t="s">
        <v>103</v>
      </c>
      <c r="C8" s="38" t="s">
        <v>67</v>
      </c>
      <c r="D8" s="31" t="s">
        <v>104</v>
      </c>
      <c r="E8" s="38">
        <v>5</v>
      </c>
      <c r="F8" s="38"/>
      <c r="G8" s="52">
        <v>42751</v>
      </c>
      <c r="H8" s="29">
        <v>42770</v>
      </c>
      <c r="I8" s="38"/>
      <c r="J8" s="52">
        <f t="shared" si="0"/>
        <v>43116</v>
      </c>
      <c r="K8" s="30">
        <v>2000</v>
      </c>
      <c r="L8" s="53"/>
      <c r="M8" s="53" t="s">
        <v>105</v>
      </c>
      <c r="N8" s="10" t="str">
        <f t="shared" ca="1" si="1"/>
        <v>VENCIDA</v>
      </c>
      <c r="O8" s="7"/>
    </row>
    <row r="9" spans="1:15" s="5" customFormat="1">
      <c r="A9" s="28" t="s">
        <v>106</v>
      </c>
      <c r="B9" s="38" t="s">
        <v>107</v>
      </c>
      <c r="C9" s="38" t="s">
        <v>67</v>
      </c>
      <c r="D9" s="31" t="s">
        <v>104</v>
      </c>
      <c r="E9" s="38">
        <v>6</v>
      </c>
      <c r="F9" s="38"/>
      <c r="G9" s="52">
        <v>42751</v>
      </c>
      <c r="H9" s="29">
        <v>42770</v>
      </c>
      <c r="I9" s="38"/>
      <c r="J9" s="52">
        <f t="shared" si="0"/>
        <v>43116</v>
      </c>
      <c r="K9" s="30">
        <v>30400</v>
      </c>
      <c r="L9" s="53"/>
      <c r="M9" s="53" t="s">
        <v>105</v>
      </c>
      <c r="N9" s="10" t="str">
        <f t="shared" ca="1" si="1"/>
        <v>VENCIDA</v>
      </c>
      <c r="O9" s="7"/>
    </row>
    <row r="10" spans="1:15" s="5" customFormat="1">
      <c r="A10" s="28" t="s">
        <v>22</v>
      </c>
      <c r="B10" s="38" t="s">
        <v>23</v>
      </c>
      <c r="C10" s="38" t="s">
        <v>37</v>
      </c>
      <c r="D10" s="31" t="s">
        <v>108</v>
      </c>
      <c r="E10" s="38">
        <v>7</v>
      </c>
      <c r="F10" s="38"/>
      <c r="G10" s="52">
        <v>42755</v>
      </c>
      <c r="H10" s="29">
        <v>42830</v>
      </c>
      <c r="I10" s="38"/>
      <c r="J10" s="52">
        <f t="shared" si="0"/>
        <v>43120</v>
      </c>
      <c r="K10" s="30">
        <v>1524984</v>
      </c>
      <c r="L10" s="53"/>
      <c r="M10" s="53" t="s">
        <v>73</v>
      </c>
      <c r="N10" s="10" t="str">
        <f t="shared" ca="1" si="1"/>
        <v>VENCIDA</v>
      </c>
      <c r="O10" s="7"/>
    </row>
    <row r="11" spans="1:15">
      <c r="A11" s="28" t="s">
        <v>109</v>
      </c>
      <c r="B11" s="38" t="s">
        <v>110</v>
      </c>
      <c r="C11" s="38" t="s">
        <v>111</v>
      </c>
      <c r="D11" s="31" t="s">
        <v>112</v>
      </c>
      <c r="E11" s="38">
        <v>8</v>
      </c>
      <c r="F11" s="38"/>
      <c r="G11" s="52">
        <v>42755</v>
      </c>
      <c r="H11" s="29"/>
      <c r="I11" s="38"/>
      <c r="J11" s="52">
        <f t="shared" si="0"/>
        <v>43120</v>
      </c>
      <c r="K11" s="30">
        <v>217000</v>
      </c>
      <c r="L11" s="53"/>
      <c r="M11" s="53" t="s">
        <v>93</v>
      </c>
      <c r="N11" s="10" t="str">
        <f t="shared" ca="1" si="1"/>
        <v>VENCIDA</v>
      </c>
      <c r="O11" s="7"/>
    </row>
    <row r="12" spans="1:15" s="5" customFormat="1">
      <c r="A12" s="28" t="s">
        <v>113</v>
      </c>
      <c r="B12" s="38" t="s">
        <v>114</v>
      </c>
      <c r="C12" s="38" t="s">
        <v>115</v>
      </c>
      <c r="D12" s="31" t="s">
        <v>116</v>
      </c>
      <c r="E12" s="38">
        <v>9</v>
      </c>
      <c r="F12" s="38"/>
      <c r="G12" s="52">
        <v>42755</v>
      </c>
      <c r="H12" s="29">
        <v>42804</v>
      </c>
      <c r="I12" s="38"/>
      <c r="J12" s="52">
        <f t="shared" si="0"/>
        <v>43120</v>
      </c>
      <c r="K12" s="30">
        <v>38799.599999999999</v>
      </c>
      <c r="L12" s="53"/>
      <c r="M12" s="53" t="s">
        <v>62</v>
      </c>
      <c r="N12" s="10" t="str">
        <f t="shared" ca="1" si="1"/>
        <v>VENCIDA</v>
      </c>
      <c r="O12" s="7"/>
    </row>
    <row r="13" spans="1:15">
      <c r="A13" s="28" t="s">
        <v>65</v>
      </c>
      <c r="B13" s="38" t="s">
        <v>63</v>
      </c>
      <c r="C13" s="38" t="s">
        <v>64</v>
      </c>
      <c r="D13" s="31" t="s">
        <v>117</v>
      </c>
      <c r="E13" s="38">
        <v>10</v>
      </c>
      <c r="F13" s="38" t="s">
        <v>70</v>
      </c>
      <c r="G13" s="52">
        <v>42754</v>
      </c>
      <c r="H13" s="29">
        <v>42770</v>
      </c>
      <c r="I13" s="38"/>
      <c r="J13" s="52">
        <f t="shared" si="0"/>
        <v>43119</v>
      </c>
      <c r="K13" s="30">
        <v>217050</v>
      </c>
      <c r="L13" s="53"/>
      <c r="M13" s="53" t="s">
        <v>18</v>
      </c>
      <c r="N13" s="10" t="str">
        <f t="shared" ca="1" si="1"/>
        <v>VENCIDA</v>
      </c>
      <c r="O13" s="7"/>
    </row>
    <row r="14" spans="1:15" s="5" customFormat="1">
      <c r="A14" s="28" t="s">
        <v>41</v>
      </c>
      <c r="B14" s="38" t="s">
        <v>118</v>
      </c>
      <c r="C14" s="38" t="s">
        <v>120</v>
      </c>
      <c r="D14" s="31" t="s">
        <v>119</v>
      </c>
      <c r="E14" s="38">
        <v>11</v>
      </c>
      <c r="F14" s="38"/>
      <c r="G14" s="52">
        <v>42774</v>
      </c>
      <c r="H14" s="29">
        <v>42804</v>
      </c>
      <c r="I14" s="38"/>
      <c r="J14" s="52">
        <f t="shared" si="0"/>
        <v>43139</v>
      </c>
      <c r="K14" s="30">
        <v>267300</v>
      </c>
      <c r="L14" s="53"/>
      <c r="M14" s="53" t="s">
        <v>43</v>
      </c>
      <c r="N14" s="10" t="str">
        <f t="shared" ca="1" si="1"/>
        <v>VENCIDA</v>
      </c>
      <c r="O14" s="7"/>
    </row>
    <row r="15" spans="1:15" s="5" customFormat="1">
      <c r="A15" s="28" t="s">
        <v>69</v>
      </c>
      <c r="B15" s="38" t="s">
        <v>121</v>
      </c>
      <c r="C15" s="38" t="s">
        <v>122</v>
      </c>
      <c r="D15" s="31" t="s">
        <v>123</v>
      </c>
      <c r="E15" s="38">
        <v>12</v>
      </c>
      <c r="F15" s="38"/>
      <c r="G15" s="52">
        <v>42776</v>
      </c>
      <c r="H15" s="29">
        <v>42830</v>
      </c>
      <c r="I15" s="38"/>
      <c r="J15" s="52">
        <f t="shared" si="0"/>
        <v>43141</v>
      </c>
      <c r="K15" s="30">
        <v>62000</v>
      </c>
      <c r="L15" s="53"/>
      <c r="M15" s="53" t="s">
        <v>76</v>
      </c>
      <c r="N15" s="10" t="str">
        <f t="shared" ca="1" si="1"/>
        <v>VENCIDA</v>
      </c>
      <c r="O15" s="7"/>
    </row>
    <row r="16" spans="1:15" s="5" customFormat="1">
      <c r="A16" s="28" t="s">
        <v>56</v>
      </c>
      <c r="B16" s="38" t="s">
        <v>124</v>
      </c>
      <c r="C16" s="38" t="s">
        <v>125</v>
      </c>
      <c r="D16" s="31" t="s">
        <v>126</v>
      </c>
      <c r="E16" s="38">
        <v>13</v>
      </c>
      <c r="F16" s="38"/>
      <c r="G16" s="52">
        <v>42776</v>
      </c>
      <c r="H16" s="29">
        <v>42804</v>
      </c>
      <c r="I16" s="38"/>
      <c r="J16" s="52">
        <f t="shared" si="0"/>
        <v>43141</v>
      </c>
      <c r="K16" s="30">
        <v>16967.259999999998</v>
      </c>
      <c r="L16" s="53"/>
      <c r="M16" s="53" t="s">
        <v>12</v>
      </c>
      <c r="N16" s="10" t="str">
        <f t="shared" ca="1" si="1"/>
        <v>VENCIDA</v>
      </c>
      <c r="O16" s="7"/>
    </row>
    <row r="17" spans="1:15" s="5" customFormat="1">
      <c r="A17" s="28" t="s">
        <v>75</v>
      </c>
      <c r="B17" s="38" t="s">
        <v>72</v>
      </c>
      <c r="C17" s="38" t="s">
        <v>125</v>
      </c>
      <c r="D17" s="31" t="s">
        <v>126</v>
      </c>
      <c r="E17" s="38">
        <v>14</v>
      </c>
      <c r="F17" s="38"/>
      <c r="G17" s="52">
        <v>42776</v>
      </c>
      <c r="H17" s="29">
        <v>42804</v>
      </c>
      <c r="I17" s="38"/>
      <c r="J17" s="52">
        <f t="shared" si="0"/>
        <v>43141</v>
      </c>
      <c r="K17" s="30">
        <v>82247.990000000005</v>
      </c>
      <c r="L17" s="53"/>
      <c r="M17" s="53" t="s">
        <v>12</v>
      </c>
      <c r="N17" s="10" t="str">
        <f t="shared" ca="1" si="1"/>
        <v>VENCIDA</v>
      </c>
      <c r="O17" s="7"/>
    </row>
    <row r="18" spans="1:15" s="5" customFormat="1">
      <c r="A18" s="28" t="s">
        <v>127</v>
      </c>
      <c r="B18" s="38" t="s">
        <v>128</v>
      </c>
      <c r="C18" s="38" t="s">
        <v>125</v>
      </c>
      <c r="D18" s="31" t="s">
        <v>126</v>
      </c>
      <c r="E18" s="38">
        <v>15</v>
      </c>
      <c r="F18" s="38"/>
      <c r="G18" s="52">
        <v>42776</v>
      </c>
      <c r="H18" s="29">
        <v>42804</v>
      </c>
      <c r="I18" s="38"/>
      <c r="J18" s="52">
        <f t="shared" si="0"/>
        <v>43141</v>
      </c>
      <c r="K18" s="30">
        <v>13269.8</v>
      </c>
      <c r="L18" s="53"/>
      <c r="M18" s="53" t="s">
        <v>12</v>
      </c>
      <c r="N18" s="10" t="str">
        <f t="shared" ca="1" si="1"/>
        <v>VENCIDA</v>
      </c>
      <c r="O18" s="7"/>
    </row>
    <row r="19" spans="1:15" s="5" customFormat="1">
      <c r="A19" s="28" t="s">
        <v>32</v>
      </c>
      <c r="B19" s="38" t="s">
        <v>33</v>
      </c>
      <c r="C19" s="38" t="s">
        <v>129</v>
      </c>
      <c r="D19" s="31" t="s">
        <v>130</v>
      </c>
      <c r="E19" s="38">
        <v>16</v>
      </c>
      <c r="F19" s="38"/>
      <c r="G19" s="52">
        <v>42776</v>
      </c>
      <c r="H19" s="29">
        <v>42804</v>
      </c>
      <c r="I19" s="38"/>
      <c r="J19" s="52">
        <f t="shared" si="0"/>
        <v>43141</v>
      </c>
      <c r="K19" s="30">
        <v>28200</v>
      </c>
      <c r="L19" s="53"/>
      <c r="M19" s="53" t="s">
        <v>93</v>
      </c>
      <c r="N19" s="10" t="str">
        <f t="shared" ca="1" si="1"/>
        <v>VENCIDA</v>
      </c>
      <c r="O19" s="7"/>
    </row>
    <row r="20" spans="1:15" s="5" customFormat="1">
      <c r="A20" s="28" t="s">
        <v>56</v>
      </c>
      <c r="B20" s="38" t="s">
        <v>124</v>
      </c>
      <c r="C20" s="38" t="s">
        <v>47</v>
      </c>
      <c r="D20" s="31" t="s">
        <v>131</v>
      </c>
      <c r="E20" s="38">
        <v>17</v>
      </c>
      <c r="F20" s="38"/>
      <c r="G20" s="52">
        <v>42780</v>
      </c>
      <c r="H20" s="29">
        <v>42804</v>
      </c>
      <c r="I20" s="38"/>
      <c r="J20" s="52">
        <f t="shared" si="0"/>
        <v>43145</v>
      </c>
      <c r="K20" s="30">
        <v>86192.76</v>
      </c>
      <c r="L20" s="53"/>
      <c r="M20" s="53" t="s">
        <v>73</v>
      </c>
      <c r="N20" s="10" t="str">
        <f t="shared" ca="1" si="1"/>
        <v>VENCIDA</v>
      </c>
      <c r="O20" s="7"/>
    </row>
    <row r="21" spans="1:15" s="5" customFormat="1">
      <c r="A21" s="28" t="s">
        <v>133</v>
      </c>
      <c r="B21" s="38" t="s">
        <v>132</v>
      </c>
      <c r="C21" s="38" t="s">
        <v>47</v>
      </c>
      <c r="D21" s="31" t="s">
        <v>131</v>
      </c>
      <c r="E21" s="38">
        <v>18</v>
      </c>
      <c r="F21" s="38"/>
      <c r="G21" s="52">
        <v>42780</v>
      </c>
      <c r="H21" s="29">
        <v>42830</v>
      </c>
      <c r="I21" s="38"/>
      <c r="J21" s="52">
        <f t="shared" si="0"/>
        <v>43145</v>
      </c>
      <c r="K21" s="30">
        <v>25930</v>
      </c>
      <c r="L21" s="53"/>
      <c r="M21" s="53" t="s">
        <v>73</v>
      </c>
      <c r="N21" s="10" t="str">
        <f t="shared" ca="1" si="1"/>
        <v>VENCIDA</v>
      </c>
      <c r="O21" s="7"/>
    </row>
    <row r="22" spans="1:15" s="5" customFormat="1">
      <c r="A22" s="28" t="s">
        <v>75</v>
      </c>
      <c r="B22" s="38" t="s">
        <v>72</v>
      </c>
      <c r="C22" s="38" t="s">
        <v>47</v>
      </c>
      <c r="D22" s="31" t="s">
        <v>131</v>
      </c>
      <c r="E22" s="38">
        <v>19</v>
      </c>
      <c r="F22" s="38"/>
      <c r="G22" s="52">
        <v>42780</v>
      </c>
      <c r="H22" s="29">
        <v>42830</v>
      </c>
      <c r="I22" s="38"/>
      <c r="J22" s="52">
        <f t="shared" si="0"/>
        <v>43145</v>
      </c>
      <c r="K22" s="30">
        <v>117249</v>
      </c>
      <c r="L22" s="53"/>
      <c r="M22" s="53" t="s">
        <v>73</v>
      </c>
      <c r="N22" s="10" t="str">
        <f t="shared" ca="1" si="1"/>
        <v>VENCIDA</v>
      </c>
      <c r="O22" s="7"/>
    </row>
    <row r="23" spans="1:15" s="5" customFormat="1">
      <c r="A23" s="28" t="s">
        <v>55</v>
      </c>
      <c r="B23" s="38" t="s">
        <v>134</v>
      </c>
      <c r="C23" s="38" t="s">
        <v>47</v>
      </c>
      <c r="D23" s="31" t="s">
        <v>131</v>
      </c>
      <c r="E23" s="38">
        <v>20</v>
      </c>
      <c r="F23" s="38"/>
      <c r="G23" s="52">
        <v>42780</v>
      </c>
      <c r="H23" s="29">
        <v>42830</v>
      </c>
      <c r="I23" s="38"/>
      <c r="J23" s="52">
        <f t="shared" si="0"/>
        <v>43145</v>
      </c>
      <c r="K23" s="30">
        <v>8965</v>
      </c>
      <c r="L23" s="53"/>
      <c r="M23" s="53" t="s">
        <v>73</v>
      </c>
      <c r="N23" s="10" t="str">
        <f t="shared" ca="1" si="1"/>
        <v>VENCIDA</v>
      </c>
      <c r="O23" s="7"/>
    </row>
    <row r="24" spans="1:15" s="5" customFormat="1">
      <c r="A24" s="28" t="s">
        <v>34</v>
      </c>
      <c r="B24" s="38" t="s">
        <v>35</v>
      </c>
      <c r="C24" s="38" t="s">
        <v>36</v>
      </c>
      <c r="D24" s="31" t="s">
        <v>135</v>
      </c>
      <c r="E24" s="38">
        <v>21</v>
      </c>
      <c r="F24" s="38"/>
      <c r="G24" s="52">
        <v>42780</v>
      </c>
      <c r="H24" s="29">
        <v>42804</v>
      </c>
      <c r="I24" s="38"/>
      <c r="J24" s="52">
        <f t="shared" si="0"/>
        <v>43145</v>
      </c>
      <c r="K24" s="30">
        <v>623000</v>
      </c>
      <c r="L24" s="53"/>
      <c r="M24" s="53" t="s">
        <v>73</v>
      </c>
      <c r="N24" s="10" t="str">
        <f t="shared" ca="1" si="1"/>
        <v>VENCIDA</v>
      </c>
      <c r="O24" s="7"/>
    </row>
    <row r="25" spans="1:15" s="5" customFormat="1">
      <c r="A25" s="28" t="s">
        <v>136</v>
      </c>
      <c r="B25" s="38" t="s">
        <v>137</v>
      </c>
      <c r="C25" s="38" t="s">
        <v>47</v>
      </c>
      <c r="D25" s="31" t="s">
        <v>131</v>
      </c>
      <c r="E25" s="38">
        <v>22</v>
      </c>
      <c r="F25" s="38"/>
      <c r="G25" s="52">
        <v>42780</v>
      </c>
      <c r="H25" s="29">
        <v>42860</v>
      </c>
      <c r="I25" s="38"/>
      <c r="J25" s="52">
        <f t="shared" si="0"/>
        <v>43145</v>
      </c>
      <c r="K25" s="30">
        <v>8534.86</v>
      </c>
      <c r="L25" s="53"/>
      <c r="M25" s="53" t="s">
        <v>73</v>
      </c>
      <c r="N25" s="10" t="str">
        <f t="shared" ca="1" si="1"/>
        <v>VENCIDA</v>
      </c>
      <c r="O25" s="7"/>
    </row>
    <row r="26" spans="1:15" s="5" customFormat="1">
      <c r="A26" s="28" t="s">
        <v>60</v>
      </c>
      <c r="B26" s="38" t="s">
        <v>44</v>
      </c>
      <c r="C26" s="38" t="s">
        <v>139</v>
      </c>
      <c r="D26" s="31" t="s">
        <v>138</v>
      </c>
      <c r="E26" s="38">
        <v>23</v>
      </c>
      <c r="F26" s="38"/>
      <c r="G26" s="52">
        <v>42781</v>
      </c>
      <c r="H26" s="29">
        <v>42804</v>
      </c>
      <c r="I26" s="38"/>
      <c r="J26" s="52">
        <f t="shared" si="0"/>
        <v>43146</v>
      </c>
      <c r="K26" s="30">
        <v>30101.83</v>
      </c>
      <c r="L26" s="53"/>
      <c r="M26" s="53" t="s">
        <v>62</v>
      </c>
      <c r="N26" s="10" t="str">
        <f t="shared" ca="1" si="1"/>
        <v>VENCIDA</v>
      </c>
      <c r="O26" s="7"/>
    </row>
    <row r="27" spans="1:15" s="5" customFormat="1">
      <c r="A27" s="28" t="s">
        <v>80</v>
      </c>
      <c r="B27" s="38" t="s">
        <v>81</v>
      </c>
      <c r="C27" s="38" t="s">
        <v>144</v>
      </c>
      <c r="D27" s="31" t="s">
        <v>140</v>
      </c>
      <c r="E27" s="38">
        <v>24</v>
      </c>
      <c r="F27" s="38"/>
      <c r="G27" s="52">
        <v>42781</v>
      </c>
      <c r="H27" s="29">
        <v>42830</v>
      </c>
      <c r="I27" s="38"/>
      <c r="J27" s="52">
        <f t="shared" ref="J27:J36" si="2">EDATE(G27,12)</f>
        <v>43146</v>
      </c>
      <c r="K27" s="30">
        <v>3650</v>
      </c>
      <c r="L27" s="53"/>
      <c r="M27" s="53" t="s">
        <v>76</v>
      </c>
      <c r="N27" s="10" t="str">
        <f t="shared" ref="N27:N36" ca="1" si="3">IF(TODAY()&gt;J27,"VENCIDA","NO PRAZO")</f>
        <v>VENCIDA</v>
      </c>
      <c r="O27" s="7"/>
    </row>
    <row r="28" spans="1:15" s="5" customFormat="1">
      <c r="A28" s="28" t="s">
        <v>39</v>
      </c>
      <c r="B28" s="38" t="s">
        <v>141</v>
      </c>
      <c r="C28" s="38" t="s">
        <v>144</v>
      </c>
      <c r="D28" s="31" t="s">
        <v>140</v>
      </c>
      <c r="E28" s="38">
        <v>25</v>
      </c>
      <c r="F28" s="38"/>
      <c r="G28" s="52">
        <v>42781</v>
      </c>
      <c r="H28" s="29">
        <v>42804</v>
      </c>
      <c r="I28" s="38"/>
      <c r="J28" s="52">
        <f t="shared" si="2"/>
        <v>43146</v>
      </c>
      <c r="K28" s="30">
        <v>29000</v>
      </c>
      <c r="L28" s="53"/>
      <c r="M28" s="53" t="s">
        <v>76</v>
      </c>
      <c r="N28" s="10" t="str">
        <f t="shared" ca="1" si="3"/>
        <v>VENCIDA</v>
      </c>
      <c r="O28" s="7"/>
    </row>
    <row r="29" spans="1:15">
      <c r="A29" s="28" t="s">
        <v>150</v>
      </c>
      <c r="B29" s="38" t="s">
        <v>142</v>
      </c>
      <c r="C29" s="38" t="s">
        <v>145</v>
      </c>
      <c r="D29" s="31" t="s">
        <v>147</v>
      </c>
      <c r="E29" s="38">
        <v>26</v>
      </c>
      <c r="F29" s="38"/>
      <c r="G29" s="52">
        <v>42781</v>
      </c>
      <c r="H29" s="29">
        <v>42830</v>
      </c>
      <c r="I29" s="38"/>
      <c r="J29" s="52">
        <f t="shared" si="2"/>
        <v>43146</v>
      </c>
      <c r="K29" s="30">
        <v>129004.2</v>
      </c>
      <c r="L29" s="53"/>
      <c r="M29" s="53" t="s">
        <v>25</v>
      </c>
      <c r="N29" s="10" t="str">
        <f t="shared" ca="1" si="3"/>
        <v>VENCIDA</v>
      </c>
      <c r="O29" s="7"/>
    </row>
    <row r="30" spans="1:15" s="5" customFormat="1">
      <c r="A30" s="28" t="s">
        <v>151</v>
      </c>
      <c r="B30" s="38" t="s">
        <v>45</v>
      </c>
      <c r="C30" s="38" t="s">
        <v>79</v>
      </c>
      <c r="D30" s="31" t="s">
        <v>148</v>
      </c>
      <c r="E30" s="38">
        <v>27</v>
      </c>
      <c r="F30" s="38" t="s">
        <v>70</v>
      </c>
      <c r="G30" s="52">
        <v>42795</v>
      </c>
      <c r="H30" s="29">
        <v>43160</v>
      </c>
      <c r="I30" s="35">
        <v>43524</v>
      </c>
      <c r="J30" s="52">
        <f t="shared" si="2"/>
        <v>43160</v>
      </c>
      <c r="K30" s="30">
        <v>93756</v>
      </c>
      <c r="L30" s="53"/>
      <c r="M30" s="53" t="s">
        <v>62</v>
      </c>
      <c r="N30" s="10" t="s">
        <v>174</v>
      </c>
      <c r="O30" s="7"/>
    </row>
    <row r="31" spans="1:15" s="5" customFormat="1">
      <c r="A31" s="28" t="s">
        <v>152</v>
      </c>
      <c r="B31" s="38" t="s">
        <v>143</v>
      </c>
      <c r="C31" s="38" t="s">
        <v>146</v>
      </c>
      <c r="D31" s="31" t="s">
        <v>149</v>
      </c>
      <c r="E31" s="38">
        <v>28</v>
      </c>
      <c r="F31" s="38"/>
      <c r="G31" s="52">
        <v>42786</v>
      </c>
      <c r="H31" s="29">
        <v>42830</v>
      </c>
      <c r="I31" s="38"/>
      <c r="J31" s="52">
        <f t="shared" si="2"/>
        <v>43151</v>
      </c>
      <c r="K31" s="30">
        <v>15000</v>
      </c>
      <c r="L31" s="53"/>
      <c r="M31" s="53" t="s">
        <v>19</v>
      </c>
      <c r="N31" s="10" t="str">
        <f t="shared" ca="1" si="3"/>
        <v>VENCIDA</v>
      </c>
      <c r="O31" s="7"/>
    </row>
    <row r="32" spans="1:15" s="5" customFormat="1">
      <c r="A32" s="28" t="s">
        <v>55</v>
      </c>
      <c r="B32" s="38" t="s">
        <v>134</v>
      </c>
      <c r="C32" s="38" t="s">
        <v>47</v>
      </c>
      <c r="D32" s="31" t="s">
        <v>153</v>
      </c>
      <c r="E32" s="38">
        <v>29</v>
      </c>
      <c r="F32" s="38"/>
      <c r="G32" s="52">
        <v>42831</v>
      </c>
      <c r="H32" s="29">
        <v>42830</v>
      </c>
      <c r="I32" s="38"/>
      <c r="J32" s="52">
        <f t="shared" si="2"/>
        <v>43196</v>
      </c>
      <c r="K32" s="30">
        <v>141000</v>
      </c>
      <c r="L32" s="53"/>
      <c r="M32" s="53" t="s">
        <v>73</v>
      </c>
      <c r="N32" s="10" t="str">
        <f t="shared" ca="1" si="3"/>
        <v>VENCIDA</v>
      </c>
      <c r="O32" s="7"/>
    </row>
    <row r="33" spans="1:15" s="5" customFormat="1">
      <c r="A33" s="28" t="s">
        <v>154</v>
      </c>
      <c r="B33" s="38" t="s">
        <v>155</v>
      </c>
      <c r="C33" s="38" t="s">
        <v>48</v>
      </c>
      <c r="D33" s="31" t="s">
        <v>156</v>
      </c>
      <c r="E33" s="38">
        <v>30</v>
      </c>
      <c r="F33" s="38"/>
      <c r="G33" s="52">
        <v>42832</v>
      </c>
      <c r="H33" s="29">
        <v>42830</v>
      </c>
      <c r="I33" s="38"/>
      <c r="J33" s="52">
        <f t="shared" si="2"/>
        <v>43197</v>
      </c>
      <c r="K33" s="30">
        <v>55667</v>
      </c>
      <c r="L33" s="53"/>
      <c r="M33" s="53" t="s">
        <v>73</v>
      </c>
      <c r="N33" s="10" t="str">
        <f t="shared" ca="1" si="3"/>
        <v>VENCIDA</v>
      </c>
      <c r="O33" s="7"/>
    </row>
    <row r="34" spans="1:15" s="5" customFormat="1">
      <c r="A34" s="28" t="s">
        <v>157</v>
      </c>
      <c r="B34" s="38" t="s">
        <v>30</v>
      </c>
      <c r="C34" s="38" t="s">
        <v>48</v>
      </c>
      <c r="D34" s="31" t="s">
        <v>156</v>
      </c>
      <c r="E34" s="38">
        <v>31</v>
      </c>
      <c r="F34" s="38"/>
      <c r="G34" s="52">
        <v>42832</v>
      </c>
      <c r="H34" s="29">
        <v>42830</v>
      </c>
      <c r="I34" s="38"/>
      <c r="J34" s="52">
        <f t="shared" si="2"/>
        <v>43197</v>
      </c>
      <c r="K34" s="30">
        <v>8819.35</v>
      </c>
      <c r="L34" s="53"/>
      <c r="M34" s="53" t="s">
        <v>73</v>
      </c>
      <c r="N34" s="10" t="str">
        <f t="shared" ca="1" si="3"/>
        <v>VENCIDA</v>
      </c>
      <c r="O34" s="7"/>
    </row>
    <row r="35" spans="1:15" s="5" customFormat="1">
      <c r="A35" s="28" t="s">
        <v>34</v>
      </c>
      <c r="B35" s="38" t="s">
        <v>35</v>
      </c>
      <c r="C35" s="38" t="s">
        <v>48</v>
      </c>
      <c r="D35" s="31" t="s">
        <v>156</v>
      </c>
      <c r="E35" s="38">
        <v>32</v>
      </c>
      <c r="F35" s="38"/>
      <c r="G35" s="52">
        <v>42832</v>
      </c>
      <c r="H35" s="29">
        <v>42830</v>
      </c>
      <c r="I35" s="38"/>
      <c r="J35" s="52">
        <f t="shared" si="2"/>
        <v>43197</v>
      </c>
      <c r="K35" s="30">
        <v>5244982</v>
      </c>
      <c r="L35" s="53"/>
      <c r="M35" s="53" t="s">
        <v>73</v>
      </c>
      <c r="N35" s="10" t="str">
        <f t="shared" ca="1" si="3"/>
        <v>VENCIDA</v>
      </c>
      <c r="O35" s="7"/>
    </row>
    <row r="36" spans="1:15">
      <c r="A36" s="28" t="s">
        <v>158</v>
      </c>
      <c r="B36" s="38" t="s">
        <v>159</v>
      </c>
      <c r="C36" s="38" t="s">
        <v>160</v>
      </c>
      <c r="D36" s="31" t="s">
        <v>161</v>
      </c>
      <c r="E36" s="38">
        <v>33</v>
      </c>
      <c r="F36" s="38"/>
      <c r="G36" s="52">
        <v>42844</v>
      </c>
      <c r="H36" s="29">
        <v>42916</v>
      </c>
      <c r="I36" s="38"/>
      <c r="J36" s="52">
        <f t="shared" si="2"/>
        <v>43209</v>
      </c>
      <c r="K36" s="30">
        <v>526228.91</v>
      </c>
      <c r="L36" s="53"/>
      <c r="M36" s="53" t="s">
        <v>62</v>
      </c>
      <c r="N36" s="10" t="str">
        <f t="shared" ca="1" si="3"/>
        <v>VENCIDA</v>
      </c>
      <c r="O36" s="7"/>
    </row>
    <row r="37" spans="1:15" s="5" customFormat="1">
      <c r="A37" s="28" t="s">
        <v>162</v>
      </c>
      <c r="B37" s="38" t="s">
        <v>163</v>
      </c>
      <c r="C37" s="38" t="s">
        <v>164</v>
      </c>
      <c r="D37" s="31" t="s">
        <v>165</v>
      </c>
      <c r="E37" s="38">
        <v>34</v>
      </c>
      <c r="F37" s="38"/>
      <c r="G37" s="52">
        <v>42842</v>
      </c>
      <c r="H37" s="29">
        <v>42860</v>
      </c>
      <c r="I37" s="38"/>
      <c r="J37" s="52">
        <f t="shared" ref="J37:J70" si="4">EDATE(G37,12)</f>
        <v>43207</v>
      </c>
      <c r="K37" s="30">
        <v>74096.12</v>
      </c>
      <c r="L37" s="53"/>
      <c r="M37" s="53" t="s">
        <v>28</v>
      </c>
      <c r="N37" s="10" t="str">
        <f t="shared" ref="N37:N63" ca="1" si="5">IF(TODAY()&gt;J37,"VENCIDA","NO PRAZO")</f>
        <v>VENCIDA</v>
      </c>
      <c r="O37" s="7"/>
    </row>
    <row r="38" spans="1:15">
      <c r="A38" s="28" t="s">
        <v>61</v>
      </c>
      <c r="B38" s="38" t="s">
        <v>95</v>
      </c>
      <c r="C38" s="38" t="s">
        <v>166</v>
      </c>
      <c r="D38" s="31" t="s">
        <v>167</v>
      </c>
      <c r="E38" s="38">
        <v>35</v>
      </c>
      <c r="F38" s="38"/>
      <c r="G38" s="52">
        <v>42843</v>
      </c>
      <c r="H38" s="29"/>
      <c r="I38" s="38"/>
      <c r="J38" s="52">
        <f t="shared" si="4"/>
        <v>43208</v>
      </c>
      <c r="K38" s="30">
        <v>45249</v>
      </c>
      <c r="L38" s="53"/>
      <c r="M38" s="53" t="s">
        <v>27</v>
      </c>
      <c r="N38" s="10" t="str">
        <f t="shared" ca="1" si="5"/>
        <v>VENCIDA</v>
      </c>
      <c r="O38" s="7"/>
    </row>
    <row r="39" spans="1:15">
      <c r="A39" s="28" t="s">
        <v>50</v>
      </c>
      <c r="B39" s="38" t="s">
        <v>46</v>
      </c>
      <c r="C39" s="38" t="s">
        <v>168</v>
      </c>
      <c r="D39" s="31" t="s">
        <v>169</v>
      </c>
      <c r="E39" s="38">
        <v>36</v>
      </c>
      <c r="F39" s="38"/>
      <c r="G39" s="52">
        <v>42844</v>
      </c>
      <c r="H39" s="29">
        <v>42916</v>
      </c>
      <c r="I39" s="38"/>
      <c r="J39" s="52">
        <f t="shared" si="4"/>
        <v>43209</v>
      </c>
      <c r="K39" s="30">
        <v>30000</v>
      </c>
      <c r="L39" s="53"/>
      <c r="M39" s="53" t="s">
        <v>62</v>
      </c>
      <c r="N39" s="10" t="str">
        <f t="shared" ca="1" si="5"/>
        <v>VENCIDA</v>
      </c>
      <c r="O39" s="7"/>
    </row>
    <row r="40" spans="1:15">
      <c r="A40" s="28" t="s">
        <v>171</v>
      </c>
      <c r="B40" s="38" t="s">
        <v>170</v>
      </c>
      <c r="C40" s="38" t="s">
        <v>172</v>
      </c>
      <c r="D40" s="32" t="s">
        <v>173</v>
      </c>
      <c r="E40" s="38">
        <v>37</v>
      </c>
      <c r="F40" s="38"/>
      <c r="G40" s="52">
        <v>42907</v>
      </c>
      <c r="H40" s="29">
        <v>42916</v>
      </c>
      <c r="I40" s="38"/>
      <c r="J40" s="52">
        <f t="shared" si="4"/>
        <v>43272</v>
      </c>
      <c r="K40" s="30">
        <v>151400</v>
      </c>
      <c r="L40" s="53"/>
      <c r="M40" s="32" t="s">
        <v>68</v>
      </c>
      <c r="N40" s="10" t="str">
        <f t="shared" ca="1" si="5"/>
        <v>VENCIDA</v>
      </c>
      <c r="O40" s="12"/>
    </row>
    <row r="41" spans="1:15">
      <c r="A41" s="28" t="s">
        <v>189</v>
      </c>
      <c r="B41" s="32" t="s">
        <v>190</v>
      </c>
      <c r="C41" s="32" t="s">
        <v>183</v>
      </c>
      <c r="D41" s="32" t="s">
        <v>184</v>
      </c>
      <c r="E41" s="32">
        <v>38</v>
      </c>
      <c r="F41" s="33"/>
      <c r="G41" s="29">
        <v>42873</v>
      </c>
      <c r="H41" s="29">
        <v>42894</v>
      </c>
      <c r="I41" s="33"/>
      <c r="J41" s="52">
        <f t="shared" si="4"/>
        <v>43238</v>
      </c>
      <c r="K41" s="30">
        <v>7050</v>
      </c>
      <c r="L41" s="33"/>
      <c r="M41" s="32" t="s">
        <v>62</v>
      </c>
      <c r="N41" s="10" t="str">
        <f t="shared" ca="1" si="5"/>
        <v>VENCIDA</v>
      </c>
      <c r="O41" s="7"/>
    </row>
    <row r="42" spans="1:15" s="5" customFormat="1">
      <c r="A42" s="28" t="s">
        <v>181</v>
      </c>
      <c r="B42" s="32" t="s">
        <v>182</v>
      </c>
      <c r="C42" s="38" t="s">
        <v>183</v>
      </c>
      <c r="D42" s="32" t="s">
        <v>184</v>
      </c>
      <c r="E42" s="38">
        <v>39</v>
      </c>
      <c r="F42" s="38"/>
      <c r="G42" s="52">
        <v>42873</v>
      </c>
      <c r="H42" s="29">
        <v>42894</v>
      </c>
      <c r="I42" s="38"/>
      <c r="J42" s="52">
        <f>EDATE(G42,12)</f>
        <v>43238</v>
      </c>
      <c r="K42" s="30">
        <v>21923.5</v>
      </c>
      <c r="L42" s="53"/>
      <c r="M42" s="53" t="s">
        <v>62</v>
      </c>
      <c r="N42" s="10" t="str">
        <f ca="1">IF(TODAY()&gt;J42,"VENCIDA","NO PRAZO")</f>
        <v>VENCIDA</v>
      </c>
      <c r="O42" s="13"/>
    </row>
    <row r="43" spans="1:15">
      <c r="A43" s="34" t="s">
        <v>296</v>
      </c>
      <c r="B43" s="32" t="s">
        <v>200</v>
      </c>
      <c r="C43" s="38" t="s">
        <v>183</v>
      </c>
      <c r="D43" s="32" t="s">
        <v>184</v>
      </c>
      <c r="E43" s="38">
        <v>40</v>
      </c>
      <c r="F43" s="38"/>
      <c r="G43" s="52">
        <v>42874</v>
      </c>
      <c r="H43" s="29">
        <v>42916</v>
      </c>
      <c r="I43" s="38"/>
      <c r="J43" s="52">
        <f t="shared" si="4"/>
        <v>43239</v>
      </c>
      <c r="K43" s="30">
        <v>13936.5</v>
      </c>
      <c r="L43" s="53"/>
      <c r="M43" s="53" t="s">
        <v>62</v>
      </c>
      <c r="N43" s="10" t="str">
        <f t="shared" ca="1" si="5"/>
        <v>VENCIDA</v>
      </c>
      <c r="O43" s="7"/>
    </row>
    <row r="44" spans="1:15" s="4" customFormat="1">
      <c r="A44" s="32" t="s">
        <v>201</v>
      </c>
      <c r="B44" s="32" t="s">
        <v>201</v>
      </c>
      <c r="C44" s="32" t="s">
        <v>201</v>
      </c>
      <c r="D44" s="32" t="s">
        <v>201</v>
      </c>
      <c r="E44" s="38">
        <v>41</v>
      </c>
      <c r="F44" s="38"/>
      <c r="G44" s="32" t="s">
        <v>201</v>
      </c>
      <c r="H44" s="29"/>
      <c r="I44" s="38"/>
      <c r="J44" s="52" t="e">
        <f t="shared" si="4"/>
        <v>#VALUE!</v>
      </c>
      <c r="K44" s="30" t="s">
        <v>201</v>
      </c>
      <c r="L44" s="53"/>
      <c r="M44" s="53"/>
      <c r="N44" s="15" t="e">
        <f t="shared" ca="1" si="5"/>
        <v>#VALUE!</v>
      </c>
      <c r="O44" s="14"/>
    </row>
    <row r="45" spans="1:15">
      <c r="A45" s="34" t="s">
        <v>54</v>
      </c>
      <c r="B45" s="36" t="s">
        <v>202</v>
      </c>
      <c r="C45" s="32" t="s">
        <v>232</v>
      </c>
      <c r="D45" s="31" t="s">
        <v>282</v>
      </c>
      <c r="E45" s="38">
        <v>42</v>
      </c>
      <c r="F45" s="38"/>
      <c r="G45" s="35">
        <v>42877</v>
      </c>
      <c r="H45" s="29">
        <v>42916</v>
      </c>
      <c r="I45" s="38"/>
      <c r="J45" s="52">
        <f t="shared" si="4"/>
        <v>43242</v>
      </c>
      <c r="K45" s="30">
        <v>99144</v>
      </c>
      <c r="L45" s="53"/>
      <c r="M45" s="53" t="s">
        <v>73</v>
      </c>
      <c r="N45" s="10" t="str">
        <f t="shared" ca="1" si="5"/>
        <v>VENCIDA</v>
      </c>
      <c r="O45" s="7"/>
    </row>
    <row r="46" spans="1:15">
      <c r="A46" s="34" t="s">
        <v>297</v>
      </c>
      <c r="B46" s="32" t="s">
        <v>203</v>
      </c>
      <c r="C46" s="35" t="s">
        <v>322</v>
      </c>
      <c r="D46" s="31" t="s">
        <v>283</v>
      </c>
      <c r="E46" s="38">
        <v>43</v>
      </c>
      <c r="F46" s="38"/>
      <c r="G46" s="35">
        <v>42885</v>
      </c>
      <c r="H46" s="29">
        <v>42916</v>
      </c>
      <c r="I46" s="38"/>
      <c r="J46" s="52">
        <f t="shared" si="4"/>
        <v>43250</v>
      </c>
      <c r="K46" s="30">
        <v>39840.879999999997</v>
      </c>
      <c r="L46" s="53"/>
      <c r="M46" s="53" t="s">
        <v>343</v>
      </c>
      <c r="N46" s="10" t="str">
        <f t="shared" ca="1" si="5"/>
        <v>VENCIDA</v>
      </c>
      <c r="O46" s="7"/>
    </row>
    <row r="47" spans="1:15">
      <c r="A47" s="34" t="s">
        <v>31</v>
      </c>
      <c r="B47" s="38" t="s">
        <v>204</v>
      </c>
      <c r="C47" s="32" t="s">
        <v>53</v>
      </c>
      <c r="D47" s="31" t="s">
        <v>282</v>
      </c>
      <c r="E47" s="38">
        <v>44</v>
      </c>
      <c r="F47" s="38"/>
      <c r="G47" s="35">
        <v>42877</v>
      </c>
      <c r="H47" s="29">
        <v>42916</v>
      </c>
      <c r="I47" s="38"/>
      <c r="J47" s="52">
        <f t="shared" si="4"/>
        <v>43242</v>
      </c>
      <c r="K47" s="30">
        <v>286192.8</v>
      </c>
      <c r="L47" s="53"/>
      <c r="M47" s="53" t="s">
        <v>73</v>
      </c>
      <c r="N47" s="10" t="str">
        <f t="shared" ca="1" si="5"/>
        <v>VENCIDA</v>
      </c>
      <c r="O47" s="12"/>
    </row>
    <row r="48" spans="1:15">
      <c r="A48" s="34" t="s">
        <v>29</v>
      </c>
      <c r="B48" s="38" t="s">
        <v>205</v>
      </c>
      <c r="C48" s="32" t="s">
        <v>53</v>
      </c>
      <c r="D48" s="32" t="s">
        <v>282</v>
      </c>
      <c r="E48" s="32">
        <v>45</v>
      </c>
      <c r="F48" s="33"/>
      <c r="G48" s="35">
        <v>42877</v>
      </c>
      <c r="H48" s="29">
        <v>42916</v>
      </c>
      <c r="I48" s="33"/>
      <c r="J48" s="52">
        <f t="shared" si="4"/>
        <v>43242</v>
      </c>
      <c r="K48" s="30">
        <v>18185.5</v>
      </c>
      <c r="L48" s="33"/>
      <c r="M48" s="36" t="s">
        <v>73</v>
      </c>
      <c r="N48" s="10" t="str">
        <f t="shared" ca="1" si="5"/>
        <v>VENCIDA</v>
      </c>
      <c r="O48" s="7"/>
    </row>
    <row r="49" spans="1:15">
      <c r="A49" s="34" t="s">
        <v>52</v>
      </c>
      <c r="B49" s="38" t="s">
        <v>206</v>
      </c>
      <c r="C49" s="32" t="s">
        <v>53</v>
      </c>
      <c r="D49" s="32" t="s">
        <v>282</v>
      </c>
      <c r="E49" s="32">
        <v>46</v>
      </c>
      <c r="F49" s="33"/>
      <c r="G49" s="35">
        <v>42877</v>
      </c>
      <c r="H49" s="29">
        <v>42916</v>
      </c>
      <c r="I49" s="33"/>
      <c r="J49" s="52">
        <f t="shared" si="4"/>
        <v>43242</v>
      </c>
      <c r="K49" s="30">
        <v>120402</v>
      </c>
      <c r="L49" s="33"/>
      <c r="M49" s="36" t="s">
        <v>73</v>
      </c>
      <c r="N49" s="10" t="str">
        <f t="shared" ca="1" si="5"/>
        <v>VENCIDA</v>
      </c>
      <c r="O49" s="7"/>
    </row>
    <row r="50" spans="1:15" s="5" customFormat="1">
      <c r="A50" s="28" t="s">
        <v>40</v>
      </c>
      <c r="B50" s="32" t="s">
        <v>175</v>
      </c>
      <c r="C50" s="32" t="s">
        <v>53</v>
      </c>
      <c r="D50" s="32" t="s">
        <v>282</v>
      </c>
      <c r="E50" s="32">
        <v>47</v>
      </c>
      <c r="F50" s="33"/>
      <c r="G50" s="29">
        <v>42883</v>
      </c>
      <c r="H50" s="29">
        <v>42894</v>
      </c>
      <c r="I50" s="33"/>
      <c r="J50" s="52">
        <f t="shared" si="4"/>
        <v>43248</v>
      </c>
      <c r="K50" s="30">
        <v>201000</v>
      </c>
      <c r="L50" s="33"/>
      <c r="M50" s="32" t="s">
        <v>73</v>
      </c>
      <c r="N50" s="10" t="str">
        <f t="shared" ca="1" si="5"/>
        <v>VENCIDA</v>
      </c>
      <c r="O50" s="7"/>
    </row>
    <row r="51" spans="1:15">
      <c r="A51" s="34" t="s">
        <v>275</v>
      </c>
      <c r="B51" s="38" t="s">
        <v>207</v>
      </c>
      <c r="C51" s="32" t="s">
        <v>53</v>
      </c>
      <c r="D51" s="32" t="s">
        <v>282</v>
      </c>
      <c r="E51" s="32">
        <v>48</v>
      </c>
      <c r="F51" s="33"/>
      <c r="G51" s="29">
        <v>42877</v>
      </c>
      <c r="H51" s="29">
        <v>42916</v>
      </c>
      <c r="I51" s="33"/>
      <c r="J51" s="52">
        <f t="shared" si="4"/>
        <v>43242</v>
      </c>
      <c r="K51" s="30">
        <v>39099.5</v>
      </c>
      <c r="L51" s="33"/>
      <c r="M51" s="36" t="s">
        <v>73</v>
      </c>
      <c r="N51" s="10" t="str">
        <f t="shared" ca="1" si="5"/>
        <v>VENCIDA</v>
      </c>
      <c r="O51" s="7"/>
    </row>
    <row r="52" spans="1:15">
      <c r="A52" s="34" t="s">
        <v>298</v>
      </c>
      <c r="B52" s="32" t="s">
        <v>256</v>
      </c>
      <c r="C52" s="36" t="s">
        <v>323</v>
      </c>
      <c r="D52" s="36" t="s">
        <v>284</v>
      </c>
      <c r="E52" s="32">
        <v>49</v>
      </c>
      <c r="F52" s="33"/>
      <c r="G52" s="32"/>
      <c r="H52" s="32"/>
      <c r="I52" s="33"/>
      <c r="J52" s="52">
        <f t="shared" si="4"/>
        <v>366</v>
      </c>
      <c r="K52" s="30">
        <v>9400</v>
      </c>
      <c r="L52" s="33"/>
      <c r="M52" s="32"/>
      <c r="N52" s="10" t="str">
        <f t="shared" ca="1" si="5"/>
        <v>VENCIDA</v>
      </c>
      <c r="O52" s="7"/>
    </row>
    <row r="53" spans="1:15" s="5" customFormat="1">
      <c r="A53" s="28" t="s">
        <v>199</v>
      </c>
      <c r="B53" s="32" t="s">
        <v>74</v>
      </c>
      <c r="C53" s="32" t="s">
        <v>191</v>
      </c>
      <c r="D53" s="32" t="s">
        <v>192</v>
      </c>
      <c r="E53" s="32">
        <v>50</v>
      </c>
      <c r="F53" s="33"/>
      <c r="G53" s="29">
        <v>42880</v>
      </c>
      <c r="H53" s="29">
        <v>42894</v>
      </c>
      <c r="I53" s="33"/>
      <c r="J53" s="52">
        <f t="shared" si="4"/>
        <v>43245</v>
      </c>
      <c r="K53" s="30">
        <v>140388.15</v>
      </c>
      <c r="L53" s="33"/>
      <c r="M53" s="32" t="s">
        <v>193</v>
      </c>
      <c r="N53" s="10" t="str">
        <f t="shared" ca="1" si="5"/>
        <v>VENCIDA</v>
      </c>
      <c r="O53" s="7"/>
    </row>
    <row r="54" spans="1:15">
      <c r="A54" s="34" t="s">
        <v>16</v>
      </c>
      <c r="B54" s="38" t="s">
        <v>71</v>
      </c>
      <c r="C54" s="38" t="s">
        <v>324</v>
      </c>
      <c r="D54" s="36" t="s">
        <v>285</v>
      </c>
      <c r="E54" s="32">
        <v>51</v>
      </c>
      <c r="F54" s="33"/>
      <c r="G54" s="29">
        <v>42881</v>
      </c>
      <c r="H54" s="29">
        <v>42916</v>
      </c>
      <c r="I54" s="33"/>
      <c r="J54" s="52">
        <f t="shared" si="4"/>
        <v>43246</v>
      </c>
      <c r="K54" s="30">
        <v>34759.699999999997</v>
      </c>
      <c r="L54" s="33"/>
      <c r="M54" s="36" t="s">
        <v>180</v>
      </c>
      <c r="N54" s="10" t="str">
        <f t="shared" ca="1" si="5"/>
        <v>VENCIDA</v>
      </c>
      <c r="O54" s="7"/>
    </row>
    <row r="55" spans="1:15">
      <c r="A55" s="34" t="s">
        <v>80</v>
      </c>
      <c r="B55" s="38" t="s">
        <v>208</v>
      </c>
      <c r="C55" s="38" t="s">
        <v>324</v>
      </c>
      <c r="D55" s="36" t="s">
        <v>285</v>
      </c>
      <c r="E55" s="32">
        <v>52</v>
      </c>
      <c r="F55" s="33"/>
      <c r="G55" s="29">
        <v>42881</v>
      </c>
      <c r="H55" s="29">
        <v>42916</v>
      </c>
      <c r="I55" s="33"/>
      <c r="J55" s="52">
        <f t="shared" si="4"/>
        <v>43246</v>
      </c>
      <c r="K55" s="30">
        <v>3320</v>
      </c>
      <c r="L55" s="33"/>
      <c r="M55" s="32" t="s">
        <v>180</v>
      </c>
      <c r="N55" s="10" t="str">
        <f t="shared" ca="1" si="5"/>
        <v>VENCIDA</v>
      </c>
      <c r="O55" s="7"/>
    </row>
    <row r="56" spans="1:15" s="5" customFormat="1">
      <c r="A56" s="28" t="s">
        <v>196</v>
      </c>
      <c r="B56" s="32" t="s">
        <v>197</v>
      </c>
      <c r="C56" s="32" t="s">
        <v>179</v>
      </c>
      <c r="D56" s="32" t="s">
        <v>198</v>
      </c>
      <c r="E56" s="32">
        <v>53</v>
      </c>
      <c r="F56" s="33"/>
      <c r="G56" s="29">
        <v>42884</v>
      </c>
      <c r="H56" s="29">
        <v>42894</v>
      </c>
      <c r="I56" s="33"/>
      <c r="J56" s="52">
        <f t="shared" si="4"/>
        <v>43249</v>
      </c>
      <c r="K56" s="30">
        <v>14717</v>
      </c>
      <c r="L56" s="33"/>
      <c r="M56" s="32" t="s">
        <v>180</v>
      </c>
      <c r="N56" s="10" t="str">
        <f t="shared" ca="1" si="5"/>
        <v>VENCIDA</v>
      </c>
      <c r="O56" s="7"/>
    </row>
    <row r="57" spans="1:15">
      <c r="A57" s="34" t="s">
        <v>38</v>
      </c>
      <c r="B57" s="38" t="s">
        <v>209</v>
      </c>
      <c r="C57" s="38" t="s">
        <v>324</v>
      </c>
      <c r="D57" s="36" t="s">
        <v>285</v>
      </c>
      <c r="E57" s="32">
        <v>54</v>
      </c>
      <c r="F57" s="33"/>
      <c r="G57" s="29">
        <v>42881</v>
      </c>
      <c r="H57" s="29">
        <v>42916</v>
      </c>
      <c r="I57" s="33"/>
      <c r="J57" s="52">
        <f t="shared" si="4"/>
        <v>43246</v>
      </c>
      <c r="K57" s="30">
        <v>26498.880000000001</v>
      </c>
      <c r="L57" s="33"/>
      <c r="M57" s="36" t="s">
        <v>180</v>
      </c>
      <c r="N57" s="10" t="str">
        <f t="shared" ca="1" si="5"/>
        <v>VENCIDA</v>
      </c>
      <c r="O57" s="7"/>
    </row>
    <row r="58" spans="1:15" s="5" customFormat="1">
      <c r="A58" s="28" t="s">
        <v>176</v>
      </c>
      <c r="B58" s="32" t="s">
        <v>177</v>
      </c>
      <c r="C58" s="32" t="s">
        <v>179</v>
      </c>
      <c r="D58" s="32" t="s">
        <v>178</v>
      </c>
      <c r="E58" s="32">
        <v>55</v>
      </c>
      <c r="F58" s="33"/>
      <c r="G58" s="29">
        <v>42884</v>
      </c>
      <c r="H58" s="29">
        <v>42894</v>
      </c>
      <c r="I58" s="33"/>
      <c r="J58" s="52">
        <f t="shared" si="4"/>
        <v>43249</v>
      </c>
      <c r="K58" s="30">
        <v>15489.2</v>
      </c>
      <c r="L58" s="33"/>
      <c r="M58" s="32" t="s">
        <v>180</v>
      </c>
      <c r="N58" s="10" t="str">
        <f t="shared" ca="1" si="5"/>
        <v>VENCIDA</v>
      </c>
      <c r="O58" s="7"/>
    </row>
    <row r="59" spans="1:15" s="5" customFormat="1">
      <c r="A59" s="28" t="s">
        <v>14</v>
      </c>
      <c r="B59" s="32" t="s">
        <v>15</v>
      </c>
      <c r="C59" s="32" t="s">
        <v>185</v>
      </c>
      <c r="D59" s="32" t="s">
        <v>186</v>
      </c>
      <c r="E59" s="32">
        <v>56</v>
      </c>
      <c r="F59" s="33"/>
      <c r="G59" s="29">
        <v>42884</v>
      </c>
      <c r="H59" s="29">
        <v>42894</v>
      </c>
      <c r="I59" s="33"/>
      <c r="J59" s="52">
        <f t="shared" si="4"/>
        <v>43249</v>
      </c>
      <c r="K59" s="30">
        <v>36799.99</v>
      </c>
      <c r="L59" s="33"/>
      <c r="M59" s="32" t="s">
        <v>180</v>
      </c>
      <c r="N59" s="10" t="str">
        <f t="shared" ca="1" si="5"/>
        <v>VENCIDA</v>
      </c>
      <c r="O59" s="7"/>
    </row>
    <row r="60" spans="1:15">
      <c r="A60" s="34" t="s">
        <v>299</v>
      </c>
      <c r="B60" s="38" t="s">
        <v>210</v>
      </c>
      <c r="C60" s="32" t="s">
        <v>179</v>
      </c>
      <c r="D60" s="32" t="s">
        <v>178</v>
      </c>
      <c r="E60" s="32">
        <v>57</v>
      </c>
      <c r="F60" s="33"/>
      <c r="G60" s="29">
        <v>42884</v>
      </c>
      <c r="H60" s="29">
        <v>42952</v>
      </c>
      <c r="I60" s="33"/>
      <c r="J60" s="52">
        <f t="shared" si="4"/>
        <v>43249</v>
      </c>
      <c r="K60" s="30">
        <v>7750</v>
      </c>
      <c r="L60" s="33"/>
      <c r="M60" s="36" t="s">
        <v>180</v>
      </c>
      <c r="N60" s="10" t="str">
        <f t="shared" ca="1" si="5"/>
        <v>VENCIDA</v>
      </c>
      <c r="O60" s="7"/>
    </row>
    <row r="61" spans="1:15">
      <c r="A61" s="34" t="s">
        <v>300</v>
      </c>
      <c r="B61" s="38" t="s">
        <v>211</v>
      </c>
      <c r="C61" s="38" t="s">
        <v>325</v>
      </c>
      <c r="D61" s="32" t="s">
        <v>178</v>
      </c>
      <c r="E61" s="32">
        <v>58</v>
      </c>
      <c r="F61" s="33"/>
      <c r="G61" s="29">
        <v>42884</v>
      </c>
      <c r="H61" s="29">
        <v>42916</v>
      </c>
      <c r="I61" s="33"/>
      <c r="J61" s="52">
        <f t="shared" si="4"/>
        <v>43249</v>
      </c>
      <c r="K61" s="30">
        <v>32219.43</v>
      </c>
      <c r="L61" s="33"/>
      <c r="M61" s="36" t="s">
        <v>180</v>
      </c>
      <c r="N61" s="10" t="str">
        <f t="shared" ca="1" si="5"/>
        <v>VENCIDA</v>
      </c>
      <c r="O61" s="7"/>
    </row>
    <row r="62" spans="1:15" s="5" customFormat="1">
      <c r="A62" s="28" t="s">
        <v>58</v>
      </c>
      <c r="B62" s="32" t="s">
        <v>187</v>
      </c>
      <c r="C62" s="32" t="s">
        <v>188</v>
      </c>
      <c r="D62" s="32" t="s">
        <v>178</v>
      </c>
      <c r="E62" s="32">
        <v>59</v>
      </c>
      <c r="F62" s="33"/>
      <c r="G62" s="29">
        <v>42864</v>
      </c>
      <c r="H62" s="29">
        <v>42894</v>
      </c>
      <c r="I62" s="33"/>
      <c r="J62" s="52">
        <f t="shared" si="4"/>
        <v>43229</v>
      </c>
      <c r="K62" s="30">
        <v>7142.84</v>
      </c>
      <c r="L62" s="33"/>
      <c r="M62" s="32" t="s">
        <v>180</v>
      </c>
      <c r="N62" s="10" t="str">
        <f t="shared" ca="1" si="5"/>
        <v>VENCIDA</v>
      </c>
      <c r="O62" s="7"/>
    </row>
    <row r="63" spans="1:15" s="5" customFormat="1">
      <c r="A63" s="28" t="s">
        <v>194</v>
      </c>
      <c r="B63" s="32" t="s">
        <v>195</v>
      </c>
      <c r="C63" s="32" t="s">
        <v>59</v>
      </c>
      <c r="D63" s="32" t="s">
        <v>178</v>
      </c>
      <c r="E63" s="32">
        <v>60</v>
      </c>
      <c r="F63" s="33"/>
      <c r="G63" s="29">
        <v>42884</v>
      </c>
      <c r="H63" s="29">
        <v>42894</v>
      </c>
      <c r="I63" s="33"/>
      <c r="J63" s="52">
        <f t="shared" si="4"/>
        <v>43249</v>
      </c>
      <c r="K63" s="30">
        <v>2125.9299999999998</v>
      </c>
      <c r="L63" s="33"/>
      <c r="M63" s="32" t="s">
        <v>180</v>
      </c>
      <c r="N63" s="10" t="str">
        <f t="shared" ca="1" si="5"/>
        <v>VENCIDA</v>
      </c>
      <c r="O63" s="7"/>
    </row>
    <row r="64" spans="1:15">
      <c r="A64" s="37" t="s">
        <v>274</v>
      </c>
      <c r="B64" s="38" t="s">
        <v>212</v>
      </c>
      <c r="C64" s="38" t="s">
        <v>327</v>
      </c>
      <c r="D64" s="36" t="s">
        <v>286</v>
      </c>
      <c r="E64" s="32">
        <v>61</v>
      </c>
      <c r="F64" s="33"/>
      <c r="G64" s="1">
        <v>42900</v>
      </c>
      <c r="H64" s="29">
        <v>42916</v>
      </c>
      <c r="I64" s="33"/>
      <c r="J64" s="52">
        <f t="shared" si="4"/>
        <v>43265</v>
      </c>
      <c r="K64" s="30">
        <v>156900</v>
      </c>
      <c r="L64" s="33"/>
      <c r="M64" s="36" t="s">
        <v>344</v>
      </c>
      <c r="N64" s="10" t="str">
        <f ca="1">IF(TODAY()&gt;J64,"VENCIDA","NO PRAZO")</f>
        <v>VENCIDA</v>
      </c>
      <c r="O64" s="7"/>
    </row>
    <row r="65" spans="1:15" s="4" customFormat="1">
      <c r="A65" s="28" t="s">
        <v>201</v>
      </c>
      <c r="B65" s="38" t="s">
        <v>201</v>
      </c>
      <c r="C65" s="38" t="s">
        <v>201</v>
      </c>
      <c r="D65" s="38" t="s">
        <v>201</v>
      </c>
      <c r="E65" s="32">
        <v>62</v>
      </c>
      <c r="F65" s="33"/>
      <c r="G65" s="54" t="s">
        <v>201</v>
      </c>
      <c r="H65" s="32"/>
      <c r="I65" s="33"/>
      <c r="J65" s="52" t="e">
        <f t="shared" si="4"/>
        <v>#VALUE!</v>
      </c>
      <c r="K65" s="39" t="s">
        <v>201</v>
      </c>
      <c r="L65" s="33"/>
      <c r="M65" s="39" t="s">
        <v>201</v>
      </c>
      <c r="N65" s="11"/>
      <c r="O65" s="14"/>
    </row>
    <row r="66" spans="1:15">
      <c r="A66" s="37" t="s">
        <v>301</v>
      </c>
      <c r="B66" s="32" t="s">
        <v>213</v>
      </c>
      <c r="C66" s="36" t="s">
        <v>328</v>
      </c>
      <c r="D66" s="36" t="s">
        <v>287</v>
      </c>
      <c r="E66" s="32">
        <v>63</v>
      </c>
      <c r="F66" s="40" t="s">
        <v>70</v>
      </c>
      <c r="G66" s="1">
        <v>43033</v>
      </c>
      <c r="H66" s="29">
        <v>43076</v>
      </c>
      <c r="I66" s="41">
        <v>43398</v>
      </c>
      <c r="J66" s="52">
        <v>43762</v>
      </c>
      <c r="K66" s="30">
        <v>10743.36</v>
      </c>
      <c r="L66" s="33"/>
      <c r="M66" s="36" t="s">
        <v>237</v>
      </c>
      <c r="N66" s="10" t="s">
        <v>174</v>
      </c>
      <c r="O66" s="7"/>
    </row>
    <row r="67" spans="1:15">
      <c r="A67" s="32" t="s">
        <v>20</v>
      </c>
      <c r="B67" s="38" t="s">
        <v>21</v>
      </c>
      <c r="C67" s="38" t="s">
        <v>329</v>
      </c>
      <c r="D67" s="38" t="s">
        <v>240</v>
      </c>
      <c r="E67" s="32">
        <v>64</v>
      </c>
      <c r="F67" s="40" t="s">
        <v>70</v>
      </c>
      <c r="G67" s="55">
        <v>42912</v>
      </c>
      <c r="H67" s="29">
        <v>42952</v>
      </c>
      <c r="I67" s="41">
        <v>43276</v>
      </c>
      <c r="J67" s="52">
        <v>43640</v>
      </c>
      <c r="K67" s="30">
        <v>26399.88</v>
      </c>
      <c r="L67" s="33"/>
      <c r="M67" s="36" t="s">
        <v>237</v>
      </c>
      <c r="N67" s="10" t="s">
        <v>174</v>
      </c>
      <c r="O67" s="7"/>
    </row>
    <row r="68" spans="1:15">
      <c r="A68" s="37" t="s">
        <v>16</v>
      </c>
      <c r="B68" s="38" t="s">
        <v>71</v>
      </c>
      <c r="C68" s="38" t="s">
        <v>330</v>
      </c>
      <c r="D68" s="36" t="s">
        <v>288</v>
      </c>
      <c r="E68" s="32">
        <v>65</v>
      </c>
      <c r="F68" s="33"/>
      <c r="G68" s="55">
        <v>42930</v>
      </c>
      <c r="H68" s="29">
        <v>42952</v>
      </c>
      <c r="I68" s="33"/>
      <c r="J68" s="52">
        <f t="shared" si="4"/>
        <v>43295</v>
      </c>
      <c r="K68" s="30">
        <v>222847</v>
      </c>
      <c r="L68" s="33"/>
      <c r="M68" s="36" t="s">
        <v>180</v>
      </c>
      <c r="N68" s="10" t="str">
        <f ca="1">IF(TODAY()&gt;J68,"VENCIDA","NO PRAZO")</f>
        <v>VENCIDA</v>
      </c>
      <c r="O68" s="7"/>
    </row>
    <row r="69" spans="1:15">
      <c r="A69" s="37" t="s">
        <v>24</v>
      </c>
      <c r="B69" s="38" t="s">
        <v>302</v>
      </c>
      <c r="C69" s="38" t="s">
        <v>331</v>
      </c>
      <c r="D69" s="38" t="s">
        <v>241</v>
      </c>
      <c r="E69" s="32">
        <v>66</v>
      </c>
      <c r="F69" s="33"/>
      <c r="G69" s="56">
        <v>42948</v>
      </c>
      <c r="H69" s="29">
        <v>42952</v>
      </c>
      <c r="I69" s="33"/>
      <c r="J69" s="52">
        <f t="shared" si="4"/>
        <v>43313</v>
      </c>
      <c r="K69" s="30">
        <v>108998.18</v>
      </c>
      <c r="L69" s="33"/>
      <c r="M69" s="36" t="s">
        <v>345</v>
      </c>
      <c r="N69" s="10" t="str">
        <f ca="1">IF(TODAY()&gt;J69,"VENCIDA","NO PRAZO")</f>
        <v>VENCIDA</v>
      </c>
      <c r="O69" s="7"/>
    </row>
    <row r="70" spans="1:15">
      <c r="A70" s="37" t="s">
        <v>303</v>
      </c>
      <c r="B70" s="38" t="s">
        <v>203</v>
      </c>
      <c r="C70" s="38" t="s">
        <v>332</v>
      </c>
      <c r="D70" s="38" t="s">
        <v>241</v>
      </c>
      <c r="E70" s="32">
        <v>67</v>
      </c>
      <c r="F70" s="33"/>
      <c r="G70" s="56">
        <v>42935</v>
      </c>
      <c r="H70" s="29">
        <v>42952</v>
      </c>
      <c r="I70" s="33"/>
      <c r="J70" s="52">
        <f t="shared" si="4"/>
        <v>43300</v>
      </c>
      <c r="K70" s="30">
        <v>29719.45</v>
      </c>
      <c r="L70" s="33"/>
      <c r="M70" s="36" t="s">
        <v>345</v>
      </c>
      <c r="N70" s="10" t="str">
        <f ca="1">IF(TODAY()&gt;J70,"VENCIDA","NO PRAZO")</f>
        <v>VENCIDA</v>
      </c>
      <c r="O70" s="12"/>
    </row>
    <row r="71" spans="1:15">
      <c r="A71" s="37" t="s">
        <v>304</v>
      </c>
      <c r="B71" s="38" t="s">
        <v>214</v>
      </c>
      <c r="C71" s="38" t="s">
        <v>332</v>
      </c>
      <c r="D71" s="38" t="s">
        <v>242</v>
      </c>
      <c r="E71" s="32">
        <v>68</v>
      </c>
      <c r="F71" s="33"/>
      <c r="G71" s="56">
        <v>42943</v>
      </c>
      <c r="H71" s="29">
        <v>42952</v>
      </c>
      <c r="I71" s="33"/>
      <c r="J71" s="29">
        <v>43307</v>
      </c>
      <c r="K71" s="30">
        <v>9862</v>
      </c>
      <c r="L71" s="33"/>
      <c r="M71" s="36" t="s">
        <v>345</v>
      </c>
      <c r="N71" s="10" t="str">
        <f ca="1">IF(TODAY()&gt;J71,"VENCIDA","NO PRAZO")</f>
        <v>VENCIDA</v>
      </c>
      <c r="O71" s="7"/>
    </row>
    <row r="72" spans="1:15">
      <c r="A72" s="32" t="s">
        <v>305</v>
      </c>
      <c r="B72" s="38" t="s">
        <v>215</v>
      </c>
      <c r="C72" s="38" t="s">
        <v>235</v>
      </c>
      <c r="D72" s="36" t="s">
        <v>289</v>
      </c>
      <c r="E72" s="32">
        <v>69</v>
      </c>
      <c r="F72" s="33"/>
      <c r="G72" s="57">
        <v>42921</v>
      </c>
      <c r="H72" s="29">
        <v>42952</v>
      </c>
      <c r="I72" s="33"/>
      <c r="J72" s="29">
        <v>43285</v>
      </c>
      <c r="K72" s="30">
        <v>35735.58</v>
      </c>
      <c r="L72" s="33"/>
      <c r="M72" s="36" t="s">
        <v>346</v>
      </c>
      <c r="N72" s="10" t="str">
        <f t="shared" ref="N72:N83" ca="1" si="6">IF(TODAY()&gt;J72,"VENCIDA","NO PRAZO")</f>
        <v>VENCIDA</v>
      </c>
      <c r="O72" s="7"/>
    </row>
    <row r="73" spans="1:15">
      <c r="A73" s="32" t="s">
        <v>306</v>
      </c>
      <c r="B73" s="32" t="s">
        <v>216</v>
      </c>
      <c r="C73" s="36" t="s">
        <v>333</v>
      </c>
      <c r="D73" s="36" t="s">
        <v>290</v>
      </c>
      <c r="E73" s="32">
        <v>70</v>
      </c>
      <c r="F73" s="33"/>
      <c r="G73" s="1">
        <v>42947</v>
      </c>
      <c r="H73" s="29">
        <v>42984</v>
      </c>
      <c r="I73" s="33"/>
      <c r="J73" s="29">
        <v>43194</v>
      </c>
      <c r="K73" s="30">
        <v>161107.17000000001</v>
      </c>
      <c r="L73" s="33"/>
      <c r="M73" s="36" t="s">
        <v>62</v>
      </c>
      <c r="N73" s="10" t="str">
        <f t="shared" ca="1" si="6"/>
        <v>VENCIDA</v>
      </c>
      <c r="O73" s="7"/>
    </row>
    <row r="74" spans="1:15">
      <c r="A74" s="37" t="s">
        <v>307</v>
      </c>
      <c r="B74" s="32" t="s">
        <v>217</v>
      </c>
      <c r="C74" s="36" t="s">
        <v>334</v>
      </c>
      <c r="D74" s="36" t="s">
        <v>291</v>
      </c>
      <c r="E74" s="32">
        <v>71</v>
      </c>
      <c r="F74" s="40" t="s">
        <v>70</v>
      </c>
      <c r="G74" s="57">
        <v>42961</v>
      </c>
      <c r="H74" s="29">
        <v>42984</v>
      </c>
      <c r="I74" s="42">
        <v>43326</v>
      </c>
      <c r="J74" s="42">
        <v>43690</v>
      </c>
      <c r="K74" s="30">
        <v>2400</v>
      </c>
      <c r="L74" s="33"/>
      <c r="M74" s="36" t="s">
        <v>238</v>
      </c>
      <c r="N74" s="10" t="s">
        <v>174</v>
      </c>
      <c r="O74" s="7"/>
    </row>
    <row r="75" spans="1:15">
      <c r="A75" s="37" t="s">
        <v>308</v>
      </c>
      <c r="B75" s="32" t="s">
        <v>218</v>
      </c>
      <c r="C75" s="32" t="s">
        <v>233</v>
      </c>
      <c r="D75" s="58" t="s">
        <v>243</v>
      </c>
      <c r="E75" s="32">
        <v>72</v>
      </c>
      <c r="F75" s="33"/>
      <c r="G75" s="57">
        <v>42964</v>
      </c>
      <c r="H75" s="29">
        <v>42984</v>
      </c>
      <c r="I75" s="33"/>
      <c r="J75" s="42">
        <v>43328</v>
      </c>
      <c r="K75" s="30">
        <v>21850.22</v>
      </c>
      <c r="L75" s="33"/>
      <c r="M75" s="36" t="s">
        <v>347</v>
      </c>
      <c r="N75" s="10" t="str">
        <f t="shared" ca="1" si="6"/>
        <v>VENCIDA</v>
      </c>
      <c r="O75" s="7"/>
    </row>
    <row r="76" spans="1:15">
      <c r="A76" s="37" t="s">
        <v>309</v>
      </c>
      <c r="B76" s="32" t="s">
        <v>219</v>
      </c>
      <c r="C76" s="32" t="s">
        <v>234</v>
      </c>
      <c r="D76" s="58" t="s">
        <v>244</v>
      </c>
      <c r="E76" s="32">
        <v>73</v>
      </c>
      <c r="F76" s="33"/>
      <c r="G76" s="57">
        <v>42970</v>
      </c>
      <c r="H76" s="29">
        <v>42984</v>
      </c>
      <c r="I76" s="33"/>
      <c r="J76" s="42">
        <v>43334</v>
      </c>
      <c r="K76" s="30">
        <v>6700</v>
      </c>
      <c r="L76" s="33"/>
      <c r="M76" s="36" t="s">
        <v>62</v>
      </c>
      <c r="N76" s="10" t="str">
        <f t="shared" ca="1" si="6"/>
        <v>VENCIDA</v>
      </c>
      <c r="O76" s="7"/>
    </row>
    <row r="77" spans="1:15">
      <c r="A77" s="32" t="s">
        <v>310</v>
      </c>
      <c r="B77" s="32" t="s">
        <v>220</v>
      </c>
      <c r="C77" s="32" t="s">
        <v>233</v>
      </c>
      <c r="D77" s="58" t="s">
        <v>245</v>
      </c>
      <c r="E77" s="32">
        <v>74</v>
      </c>
      <c r="F77" s="33"/>
      <c r="G77" s="57">
        <v>42969</v>
      </c>
      <c r="H77" s="29">
        <v>43033</v>
      </c>
      <c r="I77" s="33"/>
      <c r="J77" s="42">
        <v>43333</v>
      </c>
      <c r="K77" s="30">
        <v>7991.8</v>
      </c>
      <c r="L77" s="33"/>
      <c r="M77" s="36" t="s">
        <v>347</v>
      </c>
      <c r="N77" s="10" t="str">
        <f t="shared" ca="1" si="6"/>
        <v>VENCIDA</v>
      </c>
      <c r="O77" s="7"/>
    </row>
    <row r="78" spans="1:15">
      <c r="A78" s="32" t="s">
        <v>311</v>
      </c>
      <c r="B78" s="32" t="s">
        <v>255</v>
      </c>
      <c r="C78" s="36" t="s">
        <v>335</v>
      </c>
      <c r="D78" s="36" t="s">
        <v>291</v>
      </c>
      <c r="E78" s="32">
        <v>75</v>
      </c>
      <c r="F78" s="33"/>
      <c r="G78" s="57">
        <v>42937</v>
      </c>
      <c r="H78" s="29">
        <v>42984</v>
      </c>
      <c r="I78" s="33"/>
      <c r="J78" s="29">
        <v>43058</v>
      </c>
      <c r="K78" s="30">
        <v>13000</v>
      </c>
      <c r="L78" s="33"/>
      <c r="M78" s="36" t="s">
        <v>273</v>
      </c>
      <c r="N78" s="10" t="str">
        <f t="shared" ca="1" si="6"/>
        <v>VENCIDA</v>
      </c>
      <c r="O78" s="7"/>
    </row>
    <row r="79" spans="1:15">
      <c r="A79" s="32" t="s">
        <v>42</v>
      </c>
      <c r="B79" s="32" t="s">
        <v>221</v>
      </c>
      <c r="C79" s="36" t="s">
        <v>336</v>
      </c>
      <c r="D79" s="58" t="s">
        <v>246</v>
      </c>
      <c r="E79" s="32">
        <v>76</v>
      </c>
      <c r="F79" s="33"/>
      <c r="G79" s="57">
        <v>42948</v>
      </c>
      <c r="H79" s="29">
        <v>42984</v>
      </c>
      <c r="I79" s="33"/>
      <c r="J79" s="42">
        <v>43312</v>
      </c>
      <c r="K79" s="30">
        <v>6411000</v>
      </c>
      <c r="L79" s="33"/>
      <c r="M79" s="36" t="s">
        <v>73</v>
      </c>
      <c r="N79" s="10" t="str">
        <f t="shared" ca="1" si="6"/>
        <v>VENCIDA</v>
      </c>
      <c r="O79" s="7"/>
    </row>
    <row r="80" spans="1:15">
      <c r="A80" s="37" t="s">
        <v>102</v>
      </c>
      <c r="B80" s="38" t="s">
        <v>103</v>
      </c>
      <c r="C80" s="38" t="s">
        <v>235</v>
      </c>
      <c r="D80" s="58" t="s">
        <v>247</v>
      </c>
      <c r="E80" s="32">
        <v>77</v>
      </c>
      <c r="F80" s="33"/>
      <c r="G80" s="57">
        <v>42978</v>
      </c>
      <c r="H80" s="29">
        <v>42984</v>
      </c>
      <c r="I80" s="33"/>
      <c r="J80" s="42">
        <v>43342</v>
      </c>
      <c r="K80" s="30">
        <v>24310</v>
      </c>
      <c r="L80" s="33"/>
      <c r="M80" s="36" t="s">
        <v>254</v>
      </c>
      <c r="N80" s="10" t="str">
        <f t="shared" ca="1" si="6"/>
        <v>VENCIDA</v>
      </c>
      <c r="O80" s="7"/>
    </row>
    <row r="81" spans="1:15">
      <c r="A81" s="37" t="s">
        <v>312</v>
      </c>
      <c r="B81" s="38" t="s">
        <v>222</v>
      </c>
      <c r="C81" s="38" t="s">
        <v>235</v>
      </c>
      <c r="D81" s="58" t="s">
        <v>247</v>
      </c>
      <c r="E81" s="32">
        <v>78</v>
      </c>
      <c r="F81" s="33"/>
      <c r="G81" s="57">
        <v>42978</v>
      </c>
      <c r="H81" s="29">
        <v>42984</v>
      </c>
      <c r="I81" s="33"/>
      <c r="J81" s="42">
        <v>43342</v>
      </c>
      <c r="K81" s="30">
        <v>14928.3</v>
      </c>
      <c r="L81" s="33"/>
      <c r="M81" s="36" t="s">
        <v>254</v>
      </c>
      <c r="N81" s="10" t="str">
        <f t="shared" ca="1" si="6"/>
        <v>VENCIDA</v>
      </c>
      <c r="O81" s="7"/>
    </row>
    <row r="82" spans="1:15">
      <c r="A82" s="37" t="s">
        <v>313</v>
      </c>
      <c r="B82" s="38" t="s">
        <v>257</v>
      </c>
      <c r="C82" s="38" t="s">
        <v>235</v>
      </c>
      <c r="D82" s="58" t="s">
        <v>247</v>
      </c>
      <c r="E82" s="32">
        <v>79</v>
      </c>
      <c r="F82" s="33"/>
      <c r="G82" s="57"/>
      <c r="H82" s="32"/>
      <c r="I82" s="33"/>
      <c r="J82" s="32"/>
      <c r="K82" s="30">
        <v>2805.7</v>
      </c>
      <c r="L82" s="33"/>
      <c r="M82" s="36" t="s">
        <v>254</v>
      </c>
      <c r="N82" s="10" t="str">
        <f t="shared" ca="1" si="6"/>
        <v>VENCIDA</v>
      </c>
      <c r="O82" s="7"/>
    </row>
    <row r="83" spans="1:15">
      <c r="A83" s="37" t="s">
        <v>51</v>
      </c>
      <c r="B83" s="38" t="s">
        <v>223</v>
      </c>
      <c r="C83" s="38" t="s">
        <v>337</v>
      </c>
      <c r="D83" s="58" t="s">
        <v>248</v>
      </c>
      <c r="E83" s="32">
        <v>80</v>
      </c>
      <c r="F83" s="33"/>
      <c r="G83" s="57">
        <v>42983</v>
      </c>
      <c r="H83" s="29">
        <v>42984</v>
      </c>
      <c r="I83" s="33"/>
      <c r="J83" s="42">
        <v>43347</v>
      </c>
      <c r="K83" s="30">
        <v>32725</v>
      </c>
      <c r="L83" s="33"/>
      <c r="M83" s="36" t="s">
        <v>347</v>
      </c>
      <c r="N83" s="10" t="str">
        <f t="shared" ca="1" si="6"/>
        <v>VENCIDA</v>
      </c>
      <c r="O83" s="7"/>
    </row>
    <row r="84" spans="1:15">
      <c r="A84" s="32" t="s">
        <v>314</v>
      </c>
      <c r="B84" s="32" t="s">
        <v>224</v>
      </c>
      <c r="C84" s="36" t="s">
        <v>338</v>
      </c>
      <c r="D84" s="58" t="s">
        <v>249</v>
      </c>
      <c r="E84" s="32">
        <v>81</v>
      </c>
      <c r="F84" s="40" t="s">
        <v>70</v>
      </c>
      <c r="G84" s="57">
        <v>42977</v>
      </c>
      <c r="H84" s="29">
        <v>43012</v>
      </c>
      <c r="I84" s="42">
        <v>43342</v>
      </c>
      <c r="J84" s="42">
        <v>43706</v>
      </c>
      <c r="K84" s="30">
        <v>81349.2</v>
      </c>
      <c r="L84" s="33"/>
      <c r="M84" s="36" t="s">
        <v>348</v>
      </c>
      <c r="N84" s="10" t="s">
        <v>174</v>
      </c>
      <c r="O84" s="7"/>
    </row>
    <row r="85" spans="1:15">
      <c r="A85" s="37" t="s">
        <v>315</v>
      </c>
      <c r="B85" s="38" t="s">
        <v>225</v>
      </c>
      <c r="C85" s="38" t="s">
        <v>339</v>
      </c>
      <c r="D85" s="58" t="s">
        <v>250</v>
      </c>
      <c r="E85" s="32">
        <v>82</v>
      </c>
      <c r="F85" s="33"/>
      <c r="G85" s="57">
        <v>43012</v>
      </c>
      <c r="H85" s="29">
        <v>43076</v>
      </c>
      <c r="I85" s="33"/>
      <c r="J85" s="42">
        <v>43468</v>
      </c>
      <c r="K85" s="30">
        <v>122450</v>
      </c>
      <c r="L85" s="33"/>
      <c r="M85" s="36" t="s">
        <v>57</v>
      </c>
      <c r="N85" s="10" t="s">
        <v>174</v>
      </c>
      <c r="O85" s="7"/>
    </row>
    <row r="86" spans="1:15">
      <c r="A86" s="32" t="s">
        <v>316</v>
      </c>
      <c r="B86" s="32" t="s">
        <v>226</v>
      </c>
      <c r="C86" s="36" t="s">
        <v>271</v>
      </c>
      <c r="D86" s="58" t="s">
        <v>251</v>
      </c>
      <c r="E86" s="32">
        <v>83</v>
      </c>
      <c r="F86" s="33"/>
      <c r="G86" s="57">
        <v>43024</v>
      </c>
      <c r="H86" s="29">
        <v>43076</v>
      </c>
      <c r="I86" s="33"/>
      <c r="J86" s="42">
        <v>43753</v>
      </c>
      <c r="K86" s="30">
        <v>6230</v>
      </c>
      <c r="L86" s="33"/>
      <c r="M86" s="36" t="s">
        <v>239</v>
      </c>
      <c r="N86" s="10" t="s">
        <v>174</v>
      </c>
      <c r="O86" s="7"/>
    </row>
    <row r="87" spans="1:15">
      <c r="A87" s="32" t="s">
        <v>16</v>
      </c>
      <c r="B87" s="38" t="s">
        <v>17</v>
      </c>
      <c r="C87" s="36" t="s">
        <v>340</v>
      </c>
      <c r="D87" s="32" t="s">
        <v>292</v>
      </c>
      <c r="E87" s="32">
        <v>84</v>
      </c>
      <c r="F87" s="33"/>
      <c r="G87" s="57">
        <v>43039</v>
      </c>
      <c r="H87" s="29">
        <v>43076</v>
      </c>
      <c r="I87" s="33"/>
      <c r="J87" s="29">
        <v>43215</v>
      </c>
      <c r="K87" s="30">
        <v>21028.799999999999</v>
      </c>
      <c r="L87" s="33"/>
      <c r="M87" s="36" t="s">
        <v>180</v>
      </c>
      <c r="N87" s="10" t="str">
        <f ca="1">IF(TODAY()&gt;J87,"VENCIDA","NO PRAZO")</f>
        <v>VENCIDA</v>
      </c>
      <c r="O87" s="7"/>
    </row>
    <row r="88" spans="1:15">
      <c r="A88" s="32" t="s">
        <v>13</v>
      </c>
      <c r="B88" s="32" t="s">
        <v>227</v>
      </c>
      <c r="C88" s="36" t="s">
        <v>340</v>
      </c>
      <c r="D88" s="32" t="s">
        <v>292</v>
      </c>
      <c r="E88" s="32">
        <v>85</v>
      </c>
      <c r="F88" s="33"/>
      <c r="G88" s="57">
        <v>43039</v>
      </c>
      <c r="H88" s="29">
        <v>43076</v>
      </c>
      <c r="I88" s="33"/>
      <c r="J88" s="29">
        <v>43215</v>
      </c>
      <c r="K88" s="30">
        <v>1008</v>
      </c>
      <c r="L88" s="33"/>
      <c r="M88" s="36" t="s">
        <v>180</v>
      </c>
      <c r="N88" s="10" t="str">
        <f ca="1">IF(TODAY()&gt;J88,"VENCIDA","NO PRAZO")</f>
        <v>VENCIDA</v>
      </c>
      <c r="O88" s="7"/>
    </row>
    <row r="89" spans="1:15">
      <c r="A89" s="32" t="s">
        <v>317</v>
      </c>
      <c r="B89" s="32" t="s">
        <v>228</v>
      </c>
      <c r="C89" s="36" t="s">
        <v>340</v>
      </c>
      <c r="D89" s="32" t="s">
        <v>292</v>
      </c>
      <c r="E89" s="32">
        <v>86</v>
      </c>
      <c r="F89" s="33"/>
      <c r="G89" s="57">
        <v>43039</v>
      </c>
      <c r="H89" s="29">
        <v>43076</v>
      </c>
      <c r="I89" s="33"/>
      <c r="J89" s="29">
        <v>43215</v>
      </c>
      <c r="K89" s="30">
        <v>31482.73</v>
      </c>
      <c r="L89" s="33"/>
      <c r="M89" s="36" t="s">
        <v>180</v>
      </c>
      <c r="N89" s="10" t="str">
        <f ca="1">IF(TODAY()&gt;J89,"VENCIDA","NO PRAZO")</f>
        <v>VENCIDA</v>
      </c>
      <c r="O89" s="7"/>
    </row>
    <row r="90" spans="1:15">
      <c r="A90" s="32" t="s">
        <v>42</v>
      </c>
      <c r="B90" s="32" t="s">
        <v>229</v>
      </c>
      <c r="C90" s="36" t="s">
        <v>341</v>
      </c>
      <c r="D90" s="36" t="s">
        <v>293</v>
      </c>
      <c r="E90" s="32">
        <v>87</v>
      </c>
      <c r="F90" s="33"/>
      <c r="G90" s="57">
        <v>43031</v>
      </c>
      <c r="H90" s="29">
        <v>43033</v>
      </c>
      <c r="I90" s="33"/>
      <c r="J90" s="42">
        <v>44856</v>
      </c>
      <c r="K90" s="30">
        <v>240000000</v>
      </c>
      <c r="L90" s="33"/>
      <c r="M90" s="36" t="s">
        <v>26</v>
      </c>
      <c r="N90" s="10" t="s">
        <v>174</v>
      </c>
      <c r="O90" s="7"/>
    </row>
    <row r="91" spans="1:15">
      <c r="A91" s="32" t="s">
        <v>55</v>
      </c>
      <c r="B91" s="32" t="s">
        <v>230</v>
      </c>
      <c r="C91" s="36" t="s">
        <v>49</v>
      </c>
      <c r="D91" s="36" t="s">
        <v>294</v>
      </c>
      <c r="E91" s="32">
        <v>88</v>
      </c>
      <c r="F91" s="33"/>
      <c r="G91" s="57">
        <v>43045</v>
      </c>
      <c r="H91" s="29">
        <v>43076</v>
      </c>
      <c r="I91" s="33"/>
      <c r="J91" s="29">
        <v>43225</v>
      </c>
      <c r="K91" s="30">
        <v>49960</v>
      </c>
      <c r="L91" s="33"/>
      <c r="M91" s="36" t="s">
        <v>73</v>
      </c>
      <c r="N91" s="10" t="str">
        <f ca="1">IF(TODAY()&gt;J91,"VENCIDA","NO PRAZO")</f>
        <v>VENCIDA</v>
      </c>
      <c r="O91" s="7"/>
    </row>
    <row r="92" spans="1:15">
      <c r="A92" s="32" t="s">
        <v>318</v>
      </c>
      <c r="B92" s="32" t="s">
        <v>231</v>
      </c>
      <c r="C92" s="36" t="s">
        <v>342</v>
      </c>
      <c r="D92" s="58" t="s">
        <v>252</v>
      </c>
      <c r="E92" s="32">
        <v>89</v>
      </c>
      <c r="F92" s="33"/>
      <c r="G92" s="57">
        <v>43055</v>
      </c>
      <c r="H92" s="29">
        <v>43076</v>
      </c>
      <c r="I92" s="33"/>
      <c r="J92" s="42">
        <v>43419</v>
      </c>
      <c r="K92" s="30">
        <v>4124078.46</v>
      </c>
      <c r="L92" s="33"/>
      <c r="M92" s="36" t="s">
        <v>349</v>
      </c>
      <c r="N92" s="10" t="s">
        <v>174</v>
      </c>
      <c r="O92" s="7"/>
    </row>
    <row r="93" spans="1:15">
      <c r="A93" s="32" t="s">
        <v>78</v>
      </c>
      <c r="B93" s="32" t="s">
        <v>269</v>
      </c>
      <c r="C93" s="32" t="s">
        <v>236</v>
      </c>
      <c r="D93" s="58" t="s">
        <v>253</v>
      </c>
      <c r="E93" s="32">
        <v>90</v>
      </c>
      <c r="F93" s="33"/>
      <c r="G93" s="57">
        <v>43045</v>
      </c>
      <c r="H93" s="29">
        <v>43109</v>
      </c>
      <c r="I93" s="33"/>
      <c r="J93" s="42">
        <v>43409</v>
      </c>
      <c r="K93" s="30">
        <v>50700</v>
      </c>
      <c r="L93" s="33"/>
      <c r="M93" s="36" t="s">
        <v>348</v>
      </c>
      <c r="N93" s="10" t="s">
        <v>174</v>
      </c>
      <c r="O93" s="7"/>
    </row>
    <row r="94" spans="1:15">
      <c r="A94" s="32" t="s">
        <v>66</v>
      </c>
      <c r="B94" s="32" t="s">
        <v>258</v>
      </c>
      <c r="C94" s="36" t="s">
        <v>326</v>
      </c>
      <c r="D94" s="58" t="s">
        <v>276</v>
      </c>
      <c r="E94" s="32">
        <v>91</v>
      </c>
      <c r="F94" s="33"/>
      <c r="G94" s="57">
        <v>43055</v>
      </c>
      <c r="H94" s="29">
        <v>43076</v>
      </c>
      <c r="I94" s="33"/>
      <c r="J94" s="43">
        <v>43325</v>
      </c>
      <c r="K94" s="30">
        <v>26946</v>
      </c>
      <c r="L94" s="33"/>
      <c r="M94" s="36" t="s">
        <v>272</v>
      </c>
      <c r="N94" s="10" t="s">
        <v>174</v>
      </c>
      <c r="O94" s="7"/>
    </row>
    <row r="95" spans="1:15">
      <c r="A95" s="28"/>
      <c r="B95" s="32" t="s">
        <v>259</v>
      </c>
      <c r="C95" s="32" t="s">
        <v>267</v>
      </c>
      <c r="D95" s="58" t="s">
        <v>277</v>
      </c>
      <c r="E95" s="32">
        <v>92</v>
      </c>
      <c r="F95" s="33"/>
      <c r="G95" s="57">
        <v>43089</v>
      </c>
      <c r="H95" s="32"/>
      <c r="I95" s="33"/>
      <c r="J95" s="42">
        <v>43544</v>
      </c>
      <c r="K95" s="30">
        <v>17999.39</v>
      </c>
      <c r="L95" s="33"/>
      <c r="M95" s="36" t="s">
        <v>62</v>
      </c>
      <c r="N95" s="10" t="s">
        <v>174</v>
      </c>
      <c r="O95" s="7"/>
    </row>
    <row r="96" spans="1:15">
      <c r="A96" s="32" t="s">
        <v>38</v>
      </c>
      <c r="B96" s="32" t="s">
        <v>260</v>
      </c>
      <c r="C96" s="32" t="s">
        <v>268</v>
      </c>
      <c r="D96" s="58" t="s">
        <v>278</v>
      </c>
      <c r="E96" s="32">
        <v>93</v>
      </c>
      <c r="F96" s="33"/>
      <c r="G96" s="57">
        <v>43089</v>
      </c>
      <c r="H96" s="32"/>
      <c r="I96" s="33"/>
      <c r="J96" s="42">
        <v>43453</v>
      </c>
      <c r="K96" s="30">
        <v>166387.17000000001</v>
      </c>
      <c r="L96" s="33"/>
      <c r="M96" s="36" t="s">
        <v>180</v>
      </c>
      <c r="N96" s="10" t="s">
        <v>174</v>
      </c>
      <c r="O96" s="7"/>
    </row>
    <row r="97" spans="1:15">
      <c r="A97" s="32" t="s">
        <v>319</v>
      </c>
      <c r="B97" s="32" t="s">
        <v>261</v>
      </c>
      <c r="C97" s="32" t="s">
        <v>264</v>
      </c>
      <c r="D97" s="58" t="s">
        <v>279</v>
      </c>
      <c r="E97" s="32">
        <v>94</v>
      </c>
      <c r="F97" s="33"/>
      <c r="G97" s="57">
        <v>43095</v>
      </c>
      <c r="H97" s="29">
        <v>43109</v>
      </c>
      <c r="I97" s="33"/>
      <c r="J97" s="42">
        <v>43459</v>
      </c>
      <c r="K97" s="30">
        <v>12900</v>
      </c>
      <c r="L97" s="33"/>
      <c r="M97" s="36" t="s">
        <v>350</v>
      </c>
      <c r="N97" s="10" t="s">
        <v>174</v>
      </c>
      <c r="O97" s="7"/>
    </row>
    <row r="98" spans="1:15">
      <c r="A98" s="32" t="s">
        <v>320</v>
      </c>
      <c r="B98" s="32" t="s">
        <v>262</v>
      </c>
      <c r="C98" s="32" t="s">
        <v>270</v>
      </c>
      <c r="D98" s="36" t="s">
        <v>295</v>
      </c>
      <c r="E98" s="32">
        <v>95</v>
      </c>
      <c r="F98" s="33"/>
      <c r="G98" s="57">
        <v>43095</v>
      </c>
      <c r="H98" s="32"/>
      <c r="I98" s="33"/>
      <c r="J98" s="29">
        <v>43096</v>
      </c>
      <c r="K98" s="30">
        <v>6000</v>
      </c>
      <c r="L98" s="33"/>
      <c r="M98" s="36" t="s">
        <v>351</v>
      </c>
      <c r="N98" s="10" t="str">
        <f ca="1">IF(TODAY()&gt;J98,"VENCIDA","NO PRAZO")</f>
        <v>VENCIDA</v>
      </c>
      <c r="O98" s="7"/>
    </row>
    <row r="99" spans="1:15">
      <c r="A99" s="37" t="s">
        <v>321</v>
      </c>
      <c r="B99" s="32" t="s">
        <v>263</v>
      </c>
      <c r="C99" s="32" t="s">
        <v>265</v>
      </c>
      <c r="D99" s="36" t="s">
        <v>280</v>
      </c>
      <c r="E99" s="32">
        <v>96</v>
      </c>
      <c r="F99" s="33"/>
      <c r="G99" s="57">
        <v>43095</v>
      </c>
      <c r="H99" s="32"/>
      <c r="I99" s="33"/>
      <c r="J99" s="44">
        <v>43459</v>
      </c>
      <c r="K99" s="30">
        <v>122199.52</v>
      </c>
      <c r="L99" s="33"/>
      <c r="M99" s="36" t="s">
        <v>345</v>
      </c>
      <c r="N99" s="10" t="s">
        <v>174</v>
      </c>
      <c r="O99" s="7"/>
    </row>
    <row r="100" spans="1:15">
      <c r="A100" s="37" t="s">
        <v>314</v>
      </c>
      <c r="B100" s="32" t="s">
        <v>224</v>
      </c>
      <c r="C100" s="32" t="s">
        <v>266</v>
      </c>
      <c r="D100" s="58" t="s">
        <v>281</v>
      </c>
      <c r="E100" s="32">
        <v>97</v>
      </c>
      <c r="F100" s="33"/>
      <c r="G100" s="57">
        <v>43098</v>
      </c>
      <c r="H100" s="32"/>
      <c r="I100" s="33"/>
      <c r="J100" s="42">
        <v>43462</v>
      </c>
      <c r="K100" s="30">
        <v>28320</v>
      </c>
      <c r="L100" s="33"/>
      <c r="M100" s="36" t="s">
        <v>238</v>
      </c>
      <c r="N100" s="10" t="s">
        <v>174</v>
      </c>
      <c r="O100" s="7"/>
    </row>
    <row r="101" spans="1:15">
      <c r="A101" s="51"/>
    </row>
  </sheetData>
  <mergeCells count="13"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conditionalFormatting sqref="N66 N90 N92:N100 N4:N64 N68:N72 N79:N86 N74:N77">
    <cfRule type="containsText" dxfId="25" priority="143" operator="containsText" text="VENCIDA">
      <formula>NOT(ISERROR(SEARCH("VENCIDA",N4)))</formula>
    </cfRule>
    <cfRule type="containsText" dxfId="24" priority="144" operator="containsText" text="NO PRAZO">
      <formula>NOT(ISERROR(SEARCH("NO PRAZO",N4)))</formula>
    </cfRule>
  </conditionalFormatting>
  <conditionalFormatting sqref="N67">
    <cfRule type="containsText" dxfId="23" priority="23" operator="containsText" text="VENCIDA">
      <formula>NOT(ISERROR(SEARCH("VENCIDA",N67)))</formula>
    </cfRule>
    <cfRule type="containsText" dxfId="22" priority="24" operator="containsText" text="NO PRAZO">
      <formula>NOT(ISERROR(SEARCH("NO PRAZO",N67)))</formula>
    </cfRule>
  </conditionalFormatting>
  <conditionalFormatting sqref="N73">
    <cfRule type="containsText" dxfId="21" priority="21" operator="containsText" text="VENCIDA">
      <formula>NOT(ISERROR(SEARCH("VENCIDA",N73)))</formula>
    </cfRule>
    <cfRule type="containsText" dxfId="20" priority="22" operator="containsText" text="NO PRAZO">
      <formula>NOT(ISERROR(SEARCH("NO PRAZO",N73)))</formula>
    </cfRule>
  </conditionalFormatting>
  <conditionalFormatting sqref="N87:N89">
    <cfRule type="containsText" dxfId="19" priority="19" operator="containsText" text="VENCIDA">
      <formula>NOT(ISERROR(SEARCH("VENCIDA",N87)))</formula>
    </cfRule>
    <cfRule type="containsText" dxfId="18" priority="20" operator="containsText" text="NO PRAZO">
      <formula>NOT(ISERROR(SEARCH("NO PRAZO",N87)))</formula>
    </cfRule>
  </conditionalFormatting>
  <conditionalFormatting sqref="N75">
    <cfRule type="containsText" dxfId="17" priority="17" operator="containsText" text="VENCIDA">
      <formula>NOT(ISERROR(SEARCH("VENCIDA",N75)))</formula>
    </cfRule>
    <cfRule type="containsText" dxfId="16" priority="18" operator="containsText" text="NO PRAZO">
      <formula>NOT(ISERROR(SEARCH("NO PRAZO",N75)))</formula>
    </cfRule>
  </conditionalFormatting>
  <conditionalFormatting sqref="N77">
    <cfRule type="containsText" dxfId="15" priority="15" operator="containsText" text="VENCIDA">
      <formula>NOT(ISERROR(SEARCH("VENCIDA",N77)))</formula>
    </cfRule>
    <cfRule type="containsText" dxfId="14" priority="16" operator="containsText" text="NO PRAZO">
      <formula>NOT(ISERROR(SEARCH("NO PRAZO",N77)))</formula>
    </cfRule>
  </conditionalFormatting>
  <conditionalFormatting sqref="N78">
    <cfRule type="containsText" dxfId="13" priority="13" operator="containsText" text="VENCIDA">
      <formula>NOT(ISERROR(SEARCH("VENCIDA",N78)))</formula>
    </cfRule>
    <cfRule type="containsText" dxfId="12" priority="14" operator="containsText" text="NO PRAZO">
      <formula>NOT(ISERROR(SEARCH("NO PRAZO",N78)))</formula>
    </cfRule>
  </conditionalFormatting>
  <conditionalFormatting sqref="N78">
    <cfRule type="containsText" dxfId="11" priority="11" operator="containsText" text="VENCIDA">
      <formula>NOT(ISERROR(SEARCH("VENCIDA",N78)))</formula>
    </cfRule>
    <cfRule type="containsText" dxfId="10" priority="12" operator="containsText" text="NO PRAZO">
      <formula>NOT(ISERROR(SEARCH("NO PRAZO",N78)))</formula>
    </cfRule>
  </conditionalFormatting>
  <conditionalFormatting sqref="N80:N82">
    <cfRule type="containsText" dxfId="9" priority="9" operator="containsText" text="VENCIDA">
      <formula>NOT(ISERROR(SEARCH("VENCIDA",N80)))</formula>
    </cfRule>
    <cfRule type="containsText" dxfId="8" priority="10" operator="containsText" text="NO PRAZO">
      <formula>NOT(ISERROR(SEARCH("NO PRAZO",N80)))</formula>
    </cfRule>
  </conditionalFormatting>
  <conditionalFormatting sqref="N79">
    <cfRule type="containsText" dxfId="7" priority="7" operator="containsText" text="VENCIDA">
      <formula>NOT(ISERROR(SEARCH("VENCIDA",N79)))</formula>
    </cfRule>
    <cfRule type="containsText" dxfId="6" priority="8" operator="containsText" text="NO PRAZO">
      <formula>NOT(ISERROR(SEARCH("NO PRAZO",N79)))</formula>
    </cfRule>
  </conditionalFormatting>
  <conditionalFormatting sqref="N83">
    <cfRule type="containsText" dxfId="5" priority="5" operator="containsText" text="VENCIDA">
      <formula>NOT(ISERROR(SEARCH("VENCIDA",N83)))</formula>
    </cfRule>
    <cfRule type="containsText" dxfId="4" priority="6" operator="containsText" text="NO PRAZO">
      <formula>NOT(ISERROR(SEARCH("NO PRAZO",N83)))</formula>
    </cfRule>
  </conditionalFormatting>
  <conditionalFormatting sqref="N91">
    <cfRule type="containsText" dxfId="3" priority="3" operator="containsText" text="VENCIDA">
      <formula>NOT(ISERROR(SEARCH("VENCIDA",N91)))</formula>
    </cfRule>
    <cfRule type="containsText" dxfId="2" priority="4" operator="containsText" text="NO PRAZO">
      <formula>NOT(ISERROR(SEARCH("NO PRAZO",N91)))</formula>
    </cfRule>
  </conditionalFormatting>
  <conditionalFormatting sqref="N76">
    <cfRule type="containsText" dxfId="1" priority="1" operator="containsText" text="VENCIDA">
      <formula>NOT(ISERROR(SEARCH("VENCIDA",N76)))</formula>
    </cfRule>
    <cfRule type="containsText" dxfId="0" priority="2" operator="containsText" text="NO PRAZO">
      <formula>NOT(ISERROR(SEARCH("NO PRAZO",N76)))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2017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Thiago Santos de Oliveira</cp:lastModifiedBy>
  <cp:lastPrinted>2020-01-07T17:14:36Z</cp:lastPrinted>
  <dcterms:created xsi:type="dcterms:W3CDTF">2015-08-31T13:08:11Z</dcterms:created>
  <dcterms:modified xsi:type="dcterms:W3CDTF">2020-09-11T13:59:06Z</dcterms:modified>
</cp:coreProperties>
</file>