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0005" windowHeight="10005"/>
  </bookViews>
  <sheets>
    <sheet name="FOLHA RESUMIDA" sheetId="4" r:id="rId1"/>
    <sheet name="FUNÇÃO" sheetId="5" r:id="rId2"/>
    <sheet name="SRA" sheetId="3" r:id="rId3"/>
    <sheet name="MAIO" sheetId="2" r:id="rId4"/>
    <sheet name="Plan1" sheetId="6" r:id="rId5"/>
  </sheets>
  <definedNames>
    <definedName name="_xlnm._FilterDatabase" localSheetId="3" hidden="1">MAIO!$A$5:$F$514</definedName>
    <definedName name="_xlnm.Print_Area" localSheetId="0">'FOLHA RESUMIDA'!$B$1:$L$524</definedName>
    <definedName name="_xlnm.Print_Titles" localSheetId="0">'FOLHA RESUMIDA'!$1:$8</definedName>
  </definedNames>
  <calcPr calcId="125725"/>
</workbook>
</file>

<file path=xl/calcChain.xml><?xml version="1.0" encoding="utf-8"?>
<calcChain xmlns="http://schemas.openxmlformats.org/spreadsheetml/2006/main">
  <c r="E513" i="2"/>
  <c r="F513"/>
  <c r="G513"/>
  <c r="D513"/>
  <c r="T529" i="3" l="1"/>
  <c r="S529"/>
  <c r="H71" i="4" s="1"/>
  <c r="T528" i="3"/>
  <c r="S528"/>
  <c r="T527"/>
  <c r="S527"/>
  <c r="T526"/>
  <c r="I29" i="4" s="1"/>
  <c r="S526" i="3"/>
  <c r="T525"/>
  <c r="S525"/>
  <c r="H28" i="4" s="1"/>
  <c r="T524" i="3"/>
  <c r="S524"/>
  <c r="T523"/>
  <c r="S523"/>
  <c r="H70" i="4" s="1"/>
  <c r="T522" i="3"/>
  <c r="S522"/>
  <c r="T521"/>
  <c r="S521"/>
  <c r="H68" i="4" s="1"/>
  <c r="T520" i="3"/>
  <c r="I67" i="4" s="1"/>
  <c r="S520" i="3"/>
  <c r="T519"/>
  <c r="S519"/>
  <c r="T518"/>
  <c r="I65" i="4" s="1"/>
  <c r="S518" i="3"/>
  <c r="T517"/>
  <c r="S517"/>
  <c r="T516"/>
  <c r="S516"/>
  <c r="T515"/>
  <c r="S515"/>
  <c r="H62" i="4" s="1"/>
  <c r="T514" i="3"/>
  <c r="S514"/>
  <c r="T513"/>
  <c r="S513"/>
  <c r="T512"/>
  <c r="I59" i="4" s="1"/>
  <c r="S512" i="3"/>
  <c r="T511"/>
  <c r="S511"/>
  <c r="H58" i="4" s="1"/>
  <c r="T510" i="3"/>
  <c r="I57" i="4" s="1"/>
  <c r="S510" i="3"/>
  <c r="T509"/>
  <c r="S509"/>
  <c r="H56" i="4" s="1"/>
  <c r="T508" i="3"/>
  <c r="I55" i="4" s="1"/>
  <c r="S508" i="3"/>
  <c r="T507"/>
  <c r="S507"/>
  <c r="T506"/>
  <c r="I53" i="4" s="1"/>
  <c r="S506" i="3"/>
  <c r="T505"/>
  <c r="S505"/>
  <c r="T504"/>
  <c r="S504"/>
  <c r="T503"/>
  <c r="S503"/>
  <c r="H50" i="4" s="1"/>
  <c r="T502" i="3"/>
  <c r="I49" i="4" s="1"/>
  <c r="S502" i="3"/>
  <c r="T501"/>
  <c r="S501"/>
  <c r="H48" i="4" s="1"/>
  <c r="T500" i="3"/>
  <c r="S500"/>
  <c r="T499"/>
  <c r="S499"/>
  <c r="T498"/>
  <c r="S498"/>
  <c r="T497"/>
  <c r="S497"/>
  <c r="H44" i="4" s="1"/>
  <c r="T496" i="3"/>
  <c r="I43" i="4" s="1"/>
  <c r="S496" i="3"/>
  <c r="T495"/>
  <c r="S495"/>
  <c r="H42" i="4" s="1"/>
  <c r="T494" i="3"/>
  <c r="S494"/>
  <c r="T493"/>
  <c r="S493"/>
  <c r="H40" i="4" s="1"/>
  <c r="T492" i="3"/>
  <c r="I39" i="4" s="1"/>
  <c r="S492" i="3"/>
  <c r="T491"/>
  <c r="S491"/>
  <c r="T490"/>
  <c r="S490"/>
  <c r="T489"/>
  <c r="S489"/>
  <c r="H36" i="4" s="1"/>
  <c r="T488" i="3"/>
  <c r="I35" i="4" s="1"/>
  <c r="S488" i="3"/>
  <c r="T487"/>
  <c r="S487"/>
  <c r="H34" i="4" s="1"/>
  <c r="T486" i="3"/>
  <c r="S486"/>
  <c r="T485"/>
  <c r="S485"/>
  <c r="H32" i="4" s="1"/>
  <c r="T484" i="3"/>
  <c r="S484"/>
  <c r="T483"/>
  <c r="S483"/>
  <c r="H30" i="4" s="1"/>
  <c r="T482" i="3"/>
  <c r="I24" i="4" s="1"/>
  <c r="S482" i="3"/>
  <c r="T481"/>
  <c r="S481"/>
  <c r="H23" i="4" s="1"/>
  <c r="T480" i="3"/>
  <c r="I22" i="4" s="1"/>
  <c r="S480" i="3"/>
  <c r="T479"/>
  <c r="S479"/>
  <c r="H21" i="4" s="1"/>
  <c r="T478" i="3"/>
  <c r="S478"/>
  <c r="T477"/>
  <c r="S477"/>
  <c r="H19" i="4" s="1"/>
  <c r="T476" i="3"/>
  <c r="I18" i="4" s="1"/>
  <c r="S476" i="3"/>
  <c r="T475"/>
  <c r="S475"/>
  <c r="H17" i="4" s="1"/>
  <c r="T474" i="3"/>
  <c r="I16" i="4" s="1"/>
  <c r="S474" i="3"/>
  <c r="T473"/>
  <c r="S473"/>
  <c r="T472"/>
  <c r="S472"/>
  <c r="T471"/>
  <c r="S471"/>
  <c r="T470"/>
  <c r="I12" i="4" s="1"/>
  <c r="S470" i="3"/>
  <c r="T469"/>
  <c r="S469"/>
  <c r="H11" i="4" s="1"/>
  <c r="T468" i="3"/>
  <c r="I10" i="4" s="1"/>
  <c r="S468" i="3"/>
  <c r="T467"/>
  <c r="S467"/>
  <c r="H9" i="4" s="1"/>
  <c r="T466" i="3"/>
  <c r="S466"/>
  <c r="T465"/>
  <c r="S465"/>
  <c r="H521" i="4" s="1"/>
  <c r="T464" i="3"/>
  <c r="I520" i="4" s="1"/>
  <c r="S464" i="3"/>
  <c r="T463"/>
  <c r="S463"/>
  <c r="H519" i="4" s="1"/>
  <c r="T462" i="3"/>
  <c r="S462"/>
  <c r="T461"/>
  <c r="S461"/>
  <c r="T460"/>
  <c r="I516" i="4" s="1"/>
  <c r="S460" i="3"/>
  <c r="T459"/>
  <c r="S459"/>
  <c r="H515" i="4" s="1"/>
  <c r="T458" i="3"/>
  <c r="I514" i="4" s="1"/>
  <c r="S458" i="3"/>
  <c r="T457"/>
  <c r="S457"/>
  <c r="H513" i="4" s="1"/>
  <c r="T456" i="3"/>
  <c r="S456"/>
  <c r="T455"/>
  <c r="S455"/>
  <c r="H511" i="4" s="1"/>
  <c r="T454" i="3"/>
  <c r="I510" i="4" s="1"/>
  <c r="S454" i="3"/>
  <c r="T453"/>
  <c r="S453"/>
  <c r="H509" i="4" s="1"/>
  <c r="T452" i="3"/>
  <c r="S452"/>
  <c r="T451"/>
  <c r="S451"/>
  <c r="T450"/>
  <c r="S450"/>
  <c r="T449"/>
  <c r="S449"/>
  <c r="H505" i="4" s="1"/>
  <c r="T448" i="3"/>
  <c r="I504" i="4" s="1"/>
  <c r="S448" i="3"/>
  <c r="T447"/>
  <c r="S447"/>
  <c r="H503" i="4" s="1"/>
  <c r="T446" i="3"/>
  <c r="S446"/>
  <c r="T445"/>
  <c r="S445"/>
  <c r="T444"/>
  <c r="I500" i="4" s="1"/>
  <c r="S444" i="3"/>
  <c r="T443"/>
  <c r="S443"/>
  <c r="H499" i="4" s="1"/>
  <c r="T442" i="3"/>
  <c r="I498" i="4" s="1"/>
  <c r="S442" i="3"/>
  <c r="T441"/>
  <c r="S441"/>
  <c r="H497" i="4" s="1"/>
  <c r="T440" i="3"/>
  <c r="I496" i="4" s="1"/>
  <c r="S440" i="3"/>
  <c r="T439"/>
  <c r="S439"/>
  <c r="H495" i="4" s="1"/>
  <c r="T438" i="3"/>
  <c r="S438"/>
  <c r="T437"/>
  <c r="S437"/>
  <c r="H493" i="4" s="1"/>
  <c r="T436" i="3"/>
  <c r="S436"/>
  <c r="T435"/>
  <c r="S435"/>
  <c r="H491" i="4" s="1"/>
  <c r="T434" i="3"/>
  <c r="I490" i="4" s="1"/>
  <c r="S434" i="3"/>
  <c r="T433"/>
  <c r="S433"/>
  <c r="T432"/>
  <c r="S432"/>
  <c r="T431"/>
  <c r="S431"/>
  <c r="H486" i="4" s="1"/>
  <c r="T430" i="3"/>
  <c r="I485" i="4" s="1"/>
  <c r="S430" i="3"/>
  <c r="T429"/>
  <c r="S429"/>
  <c r="T428"/>
  <c r="S428"/>
  <c r="T427"/>
  <c r="S427"/>
  <c r="H482" i="4" s="1"/>
  <c r="T426" i="3"/>
  <c r="I481" i="4" s="1"/>
  <c r="S426" i="3"/>
  <c r="T425"/>
  <c r="S425"/>
  <c r="H480" i="4" s="1"/>
  <c r="T424" i="3"/>
  <c r="I479" i="4" s="1"/>
  <c r="S424" i="3"/>
  <c r="T423"/>
  <c r="S423"/>
  <c r="T422"/>
  <c r="S422"/>
  <c r="T421"/>
  <c r="S421"/>
  <c r="H476" i="4" s="1"/>
  <c r="T420" i="3"/>
  <c r="I475" i="4" s="1"/>
  <c r="S420" i="3"/>
  <c r="T419"/>
  <c r="S419"/>
  <c r="H474" i="4" s="1"/>
  <c r="T418" i="3"/>
  <c r="S418"/>
  <c r="T417"/>
  <c r="S417"/>
  <c r="H472" i="4" s="1"/>
  <c r="T416" i="3"/>
  <c r="S416"/>
  <c r="T415"/>
  <c r="S415"/>
  <c r="H470" i="4" s="1"/>
  <c r="T414" i="3"/>
  <c r="I469" i="4" s="1"/>
  <c r="S414" i="3"/>
  <c r="T413"/>
  <c r="S413"/>
  <c r="T412"/>
  <c r="S412"/>
  <c r="T411"/>
  <c r="S411"/>
  <c r="H466" i="4" s="1"/>
  <c r="T410" i="3"/>
  <c r="I465" i="4" s="1"/>
  <c r="S410" i="3"/>
  <c r="T409"/>
  <c r="S409"/>
  <c r="H464" i="4" s="1"/>
  <c r="T408" i="3"/>
  <c r="I463" i="4" s="1"/>
  <c r="S408" i="3"/>
  <c r="T407"/>
  <c r="S407"/>
  <c r="T406"/>
  <c r="S406"/>
  <c r="T405"/>
  <c r="S405"/>
  <c r="H460" i="4" s="1"/>
  <c r="T404" i="3"/>
  <c r="I459" i="4" s="1"/>
  <c r="S404" i="3"/>
  <c r="T403"/>
  <c r="S403"/>
  <c r="H458" i="4" s="1"/>
  <c r="T402" i="3"/>
  <c r="S402"/>
  <c r="T401"/>
  <c r="S401"/>
  <c r="H456" i="4" s="1"/>
  <c r="T400" i="3"/>
  <c r="I455" i="4" s="1"/>
  <c r="S400" i="3"/>
  <c r="T399"/>
  <c r="S399"/>
  <c r="H454" i="4" s="1"/>
  <c r="T398" i="3"/>
  <c r="S398"/>
  <c r="T397"/>
  <c r="S397"/>
  <c r="T396"/>
  <c r="S396"/>
  <c r="T395"/>
  <c r="S395"/>
  <c r="H450" i="4" s="1"/>
  <c r="T394" i="3"/>
  <c r="S394"/>
  <c r="T393"/>
  <c r="S393"/>
  <c r="H448" i="4" s="1"/>
  <c r="T392" i="3"/>
  <c r="S392"/>
  <c r="T391"/>
  <c r="S391"/>
  <c r="H446" i="4" s="1"/>
  <c r="T390" i="3"/>
  <c r="I445" i="4" s="1"/>
  <c r="S390" i="3"/>
  <c r="T389"/>
  <c r="S389"/>
  <c r="H444" i="4" s="1"/>
  <c r="T388" i="3"/>
  <c r="I443" i="4" s="1"/>
  <c r="S388" i="3"/>
  <c r="T387"/>
  <c r="S387"/>
  <c r="T386"/>
  <c r="I441" i="4" s="1"/>
  <c r="S386" i="3"/>
  <c r="T385"/>
  <c r="S385"/>
  <c r="H440" i="4" s="1"/>
  <c r="T384" i="3"/>
  <c r="I439" i="4" s="1"/>
  <c r="S384" i="3"/>
  <c r="T383"/>
  <c r="S383"/>
  <c r="H438" i="4" s="1"/>
  <c r="T382" i="3"/>
  <c r="S382"/>
  <c r="T381"/>
  <c r="S381"/>
  <c r="T380"/>
  <c r="S380"/>
  <c r="T379"/>
  <c r="S379"/>
  <c r="H434" i="4" s="1"/>
  <c r="T378" i="3"/>
  <c r="S378"/>
  <c r="T377"/>
  <c r="S377"/>
  <c r="H432" i="4" s="1"/>
  <c r="T376" i="3"/>
  <c r="S376"/>
  <c r="T375"/>
  <c r="S375"/>
  <c r="H430" i="4" s="1"/>
  <c r="T374" i="3"/>
  <c r="I429" i="4" s="1"/>
  <c r="S374" i="3"/>
  <c r="T373"/>
  <c r="S373"/>
  <c r="H428" i="4" s="1"/>
  <c r="T372" i="3"/>
  <c r="I427" i="4" s="1"/>
  <c r="S372" i="3"/>
  <c r="T371"/>
  <c r="S371"/>
  <c r="T370"/>
  <c r="I425" i="4" s="1"/>
  <c r="S370" i="3"/>
  <c r="T369"/>
  <c r="S369"/>
  <c r="H424" i="4" s="1"/>
  <c r="T368" i="3"/>
  <c r="I423" i="4" s="1"/>
  <c r="S368" i="3"/>
  <c r="T367"/>
  <c r="S367"/>
  <c r="H422" i="4" s="1"/>
  <c r="T366" i="3"/>
  <c r="S366"/>
  <c r="T365"/>
  <c r="S365"/>
  <c r="T364"/>
  <c r="S364"/>
  <c r="T363"/>
  <c r="S363"/>
  <c r="H418" i="4" s="1"/>
  <c r="T362" i="3"/>
  <c r="S362"/>
  <c r="T361"/>
  <c r="S361"/>
  <c r="H416" i="4" s="1"/>
  <c r="T360" i="3"/>
  <c r="S360"/>
  <c r="T359"/>
  <c r="S359"/>
  <c r="H414" i="4" s="1"/>
  <c r="T358" i="3"/>
  <c r="I413" i="4" s="1"/>
  <c r="S358" i="3"/>
  <c r="T357"/>
  <c r="S357"/>
  <c r="H412" i="4" s="1"/>
  <c r="T356" i="3"/>
  <c r="I411" i="4" s="1"/>
  <c r="S356" i="3"/>
  <c r="T355"/>
  <c r="S355"/>
  <c r="T354"/>
  <c r="I409" i="4" s="1"/>
  <c r="S354" i="3"/>
  <c r="T353"/>
  <c r="S353"/>
  <c r="H408" i="4" s="1"/>
  <c r="T352" i="3"/>
  <c r="I407" i="4" s="1"/>
  <c r="S352" i="3"/>
  <c r="T351"/>
  <c r="S351"/>
  <c r="H406" i="4" s="1"/>
  <c r="T350" i="3"/>
  <c r="S350"/>
  <c r="T349"/>
  <c r="S349"/>
  <c r="T348"/>
  <c r="S348"/>
  <c r="T347"/>
  <c r="S347"/>
  <c r="H402" i="4" s="1"/>
  <c r="T346" i="3"/>
  <c r="I401" i="4" s="1"/>
  <c r="S346" i="3"/>
  <c r="T345"/>
  <c r="S345"/>
  <c r="H400" i="4" s="1"/>
  <c r="T344" i="3"/>
  <c r="S344"/>
  <c r="T343"/>
  <c r="S343"/>
  <c r="H398" i="4" s="1"/>
  <c r="T342" i="3"/>
  <c r="I397" i="4" s="1"/>
  <c r="S342" i="3"/>
  <c r="T341"/>
  <c r="S341"/>
  <c r="H396" i="4" s="1"/>
  <c r="T340" i="3"/>
  <c r="I395" i="4" s="1"/>
  <c r="S340" i="3"/>
  <c r="T339"/>
  <c r="S339"/>
  <c r="T338"/>
  <c r="S338"/>
  <c r="T337"/>
  <c r="S337"/>
  <c r="H392" i="4" s="1"/>
  <c r="T336" i="3"/>
  <c r="I391" i="4" s="1"/>
  <c r="S336" i="3"/>
  <c r="T335"/>
  <c r="S335"/>
  <c r="H390" i="4" s="1"/>
  <c r="T334" i="3"/>
  <c r="S334"/>
  <c r="T333"/>
  <c r="S333"/>
  <c r="T332"/>
  <c r="S332"/>
  <c r="T331"/>
  <c r="S331"/>
  <c r="H386" i="4" s="1"/>
  <c r="T330" i="3"/>
  <c r="I385" i="4" s="1"/>
  <c r="S330" i="3"/>
  <c r="T329"/>
  <c r="S329"/>
  <c r="H384" i="4" s="1"/>
  <c r="T328" i="3"/>
  <c r="S328"/>
  <c r="T327"/>
  <c r="S327"/>
  <c r="H382" i="4" s="1"/>
  <c r="T326" i="3"/>
  <c r="I381" i="4" s="1"/>
  <c r="S326" i="3"/>
  <c r="T325"/>
  <c r="S325"/>
  <c r="H380" i="4" s="1"/>
  <c r="T324" i="3"/>
  <c r="I379" i="4" s="1"/>
  <c r="S324" i="3"/>
  <c r="T323"/>
  <c r="S323"/>
  <c r="T322"/>
  <c r="S322"/>
  <c r="T321"/>
  <c r="S321"/>
  <c r="H376" i="4" s="1"/>
  <c r="T320" i="3"/>
  <c r="I375" i="4" s="1"/>
  <c r="S320" i="3"/>
  <c r="T319"/>
  <c r="S319"/>
  <c r="H374" i="4" s="1"/>
  <c r="T318" i="3"/>
  <c r="I373" i="4" s="1"/>
  <c r="S318" i="3"/>
  <c r="T317"/>
  <c r="S317"/>
  <c r="H372" i="4" s="1"/>
  <c r="T316" i="3"/>
  <c r="S316"/>
  <c r="T315"/>
  <c r="S315"/>
  <c r="H370" i="4" s="1"/>
  <c r="T314" i="3"/>
  <c r="I369" i="4" s="1"/>
  <c r="S314" i="3"/>
  <c r="T313"/>
  <c r="S313"/>
  <c r="H368" i="4" s="1"/>
  <c r="T312" i="3"/>
  <c r="I367" i="4" s="1"/>
  <c r="S312" i="3"/>
  <c r="T311"/>
  <c r="S311"/>
  <c r="T310"/>
  <c r="S310"/>
  <c r="T309"/>
  <c r="S309"/>
  <c r="H364" i="4" s="1"/>
  <c r="T308" i="3"/>
  <c r="I363" i="4" s="1"/>
  <c r="S308" i="3"/>
  <c r="T307"/>
  <c r="S307"/>
  <c r="H362" i="4" s="1"/>
  <c r="T306" i="3"/>
  <c r="S306"/>
  <c r="T305"/>
  <c r="S305"/>
  <c r="T304"/>
  <c r="S304"/>
  <c r="T303"/>
  <c r="S303"/>
  <c r="H358" i="4" s="1"/>
  <c r="T302" i="3"/>
  <c r="I357" i="4" s="1"/>
  <c r="S302" i="3"/>
  <c r="T301"/>
  <c r="S301"/>
  <c r="H356" i="4" s="1"/>
  <c r="T300" i="3"/>
  <c r="S300"/>
  <c r="T299"/>
  <c r="S299"/>
  <c r="H354" i="4" s="1"/>
  <c r="T298" i="3"/>
  <c r="I353" i="4" s="1"/>
  <c r="S298" i="3"/>
  <c r="T297"/>
  <c r="S297"/>
  <c r="H352" i="4" s="1"/>
  <c r="T296" i="3"/>
  <c r="S296"/>
  <c r="T295"/>
  <c r="S295"/>
  <c r="H350" i="4" s="1"/>
  <c r="T294" i="3"/>
  <c r="S294"/>
  <c r="T293"/>
  <c r="S293"/>
  <c r="H348" i="4" s="1"/>
  <c r="T292" i="3"/>
  <c r="I347" i="4" s="1"/>
  <c r="S292" i="3"/>
  <c r="T291"/>
  <c r="S291"/>
  <c r="H346" i="4" s="1"/>
  <c r="T290" i="3"/>
  <c r="S290"/>
  <c r="T289"/>
  <c r="S289"/>
  <c r="T288"/>
  <c r="I343" i="4" s="1"/>
  <c r="S288" i="3"/>
  <c r="T287"/>
  <c r="S287"/>
  <c r="H342" i="4" s="1"/>
  <c r="T286" i="3"/>
  <c r="I341" i="4" s="1"/>
  <c r="S286" i="3"/>
  <c r="T285"/>
  <c r="S285"/>
  <c r="H340" i="4" s="1"/>
  <c r="T284" i="3"/>
  <c r="S284"/>
  <c r="T283"/>
  <c r="S283"/>
  <c r="T282"/>
  <c r="I337" i="4" s="1"/>
  <c r="S282" i="3"/>
  <c r="T281"/>
  <c r="S281"/>
  <c r="H336" i="4" s="1"/>
  <c r="T280" i="3"/>
  <c r="S280"/>
  <c r="T279"/>
  <c r="S279"/>
  <c r="H334" i="4" s="1"/>
  <c r="T278" i="3"/>
  <c r="S278"/>
  <c r="T277"/>
  <c r="S277"/>
  <c r="H332" i="4" s="1"/>
  <c r="T276" i="3"/>
  <c r="I331" i="4" s="1"/>
  <c r="S276" i="3"/>
  <c r="T275"/>
  <c r="S275"/>
  <c r="H330" i="4" s="1"/>
  <c r="T274" i="3"/>
  <c r="S274"/>
  <c r="T273"/>
  <c r="S273"/>
  <c r="T272"/>
  <c r="I327" i="4" s="1"/>
  <c r="S272" i="3"/>
  <c r="T271"/>
  <c r="S271"/>
  <c r="H326" i="4" s="1"/>
  <c r="T270" i="3"/>
  <c r="I325" i="4" s="1"/>
  <c r="S270" i="3"/>
  <c r="T269"/>
  <c r="S269"/>
  <c r="H324" i="4" s="1"/>
  <c r="T268" i="3"/>
  <c r="S268"/>
  <c r="T267"/>
  <c r="S267"/>
  <c r="T266"/>
  <c r="I321" i="4" s="1"/>
  <c r="S266" i="3"/>
  <c r="T265"/>
  <c r="S265"/>
  <c r="H320" i="4" s="1"/>
  <c r="T264" i="3"/>
  <c r="S264"/>
  <c r="T263"/>
  <c r="S263"/>
  <c r="H318" i="4" s="1"/>
  <c r="T262" i="3"/>
  <c r="S262"/>
  <c r="T261"/>
  <c r="S261"/>
  <c r="H316" i="4" s="1"/>
  <c r="T260" i="3"/>
  <c r="I315" i="4" s="1"/>
  <c r="S260" i="3"/>
  <c r="T259"/>
  <c r="S259"/>
  <c r="H314" i="4" s="1"/>
  <c r="T258" i="3"/>
  <c r="S258"/>
  <c r="T257"/>
  <c r="S257"/>
  <c r="T256"/>
  <c r="I311" i="4" s="1"/>
  <c r="S256" i="3"/>
  <c r="T255"/>
  <c r="S255"/>
  <c r="H310" i="4" s="1"/>
  <c r="T254" i="3"/>
  <c r="I309" i="4" s="1"/>
  <c r="S254" i="3"/>
  <c r="T253"/>
  <c r="S253"/>
  <c r="H308" i="4" s="1"/>
  <c r="T252" i="3"/>
  <c r="S252"/>
  <c r="T251"/>
  <c r="S251"/>
  <c r="T250"/>
  <c r="I305" i="4" s="1"/>
  <c r="S250" i="3"/>
  <c r="T249"/>
  <c r="S249"/>
  <c r="H304" i="4" s="1"/>
  <c r="T248" i="3"/>
  <c r="S248"/>
  <c r="T247"/>
  <c r="S247"/>
  <c r="H302" i="4" s="1"/>
  <c r="T246" i="3"/>
  <c r="S246"/>
  <c r="T245"/>
  <c r="S245"/>
  <c r="H300" i="4" s="1"/>
  <c r="T244" i="3"/>
  <c r="I299" i="4" s="1"/>
  <c r="S244" i="3"/>
  <c r="T243"/>
  <c r="S243"/>
  <c r="H298" i="4" s="1"/>
  <c r="T242" i="3"/>
  <c r="S242"/>
  <c r="T241"/>
  <c r="S241"/>
  <c r="T240"/>
  <c r="S240"/>
  <c r="T239"/>
  <c r="S239"/>
  <c r="H294" i="4" s="1"/>
  <c r="T238" i="3"/>
  <c r="I293" i="4" s="1"/>
  <c r="S238" i="3"/>
  <c r="T237"/>
  <c r="S237"/>
  <c r="H292" i="4" s="1"/>
  <c r="T236" i="3"/>
  <c r="S236"/>
  <c r="T235"/>
  <c r="S235"/>
  <c r="H290" i="4" s="1"/>
  <c r="T234" i="3"/>
  <c r="S234"/>
  <c r="T233"/>
  <c r="S233"/>
  <c r="T232"/>
  <c r="I287" i="4" s="1"/>
  <c r="S232" i="3"/>
  <c r="T231"/>
  <c r="S231"/>
  <c r="H286" i="4" s="1"/>
  <c r="T230" i="3"/>
  <c r="S230"/>
  <c r="T229"/>
  <c r="S229"/>
  <c r="H284" i="4" s="1"/>
  <c r="T228" i="3"/>
  <c r="I283" i="4" s="1"/>
  <c r="S228" i="3"/>
  <c r="T227"/>
  <c r="S227"/>
  <c r="T226"/>
  <c r="I281" i="4" s="1"/>
  <c r="S226" i="3"/>
  <c r="T225"/>
  <c r="S225"/>
  <c r="H280" i="4" s="1"/>
  <c r="T224" i="3"/>
  <c r="S224"/>
  <c r="T223"/>
  <c r="S223"/>
  <c r="H278" i="4" s="1"/>
  <c r="T222" i="3"/>
  <c r="I277" i="4" s="1"/>
  <c r="S222" i="3"/>
  <c r="T221"/>
  <c r="S221"/>
  <c r="H276" i="4" s="1"/>
  <c r="T220" i="3"/>
  <c r="S220"/>
  <c r="T219"/>
  <c r="S219"/>
  <c r="H274" i="4" s="1"/>
  <c r="T218" i="3"/>
  <c r="S218"/>
  <c r="T217"/>
  <c r="S217"/>
  <c r="T216"/>
  <c r="I271" i="4" s="1"/>
  <c r="S216" i="3"/>
  <c r="T215"/>
  <c r="S215"/>
  <c r="H270" i="4" s="1"/>
  <c r="T214" i="3"/>
  <c r="S214"/>
  <c r="T213"/>
  <c r="S213"/>
  <c r="H268" i="4" s="1"/>
  <c r="T212" i="3"/>
  <c r="I267" i="4" s="1"/>
  <c r="S212" i="3"/>
  <c r="T211"/>
  <c r="S211"/>
  <c r="T210"/>
  <c r="I265" i="4" s="1"/>
  <c r="S210" i="3"/>
  <c r="T209"/>
  <c r="S209"/>
  <c r="H264" i="4" s="1"/>
  <c r="T208" i="3"/>
  <c r="S208"/>
  <c r="T207"/>
  <c r="S207"/>
  <c r="H262" i="4" s="1"/>
  <c r="T206" i="3"/>
  <c r="I261" i="4" s="1"/>
  <c r="S206" i="3"/>
  <c r="T205"/>
  <c r="S205"/>
  <c r="T204"/>
  <c r="S204"/>
  <c r="T203"/>
  <c r="S203"/>
  <c r="H258" i="4" s="1"/>
  <c r="T202" i="3"/>
  <c r="I257" i="4" s="1"/>
  <c r="S202" i="3"/>
  <c r="T201"/>
  <c r="S201"/>
  <c r="H256" i="4" s="1"/>
  <c r="T200" i="3"/>
  <c r="I255" i="4" s="1"/>
  <c r="S200" i="3"/>
  <c r="T199"/>
  <c r="S199"/>
  <c r="T198"/>
  <c r="S198"/>
  <c r="T197"/>
  <c r="S197"/>
  <c r="H252" i="4" s="1"/>
  <c r="T196" i="3"/>
  <c r="I251" i="4" s="1"/>
  <c r="S196" i="3"/>
  <c r="T195"/>
  <c r="S195"/>
  <c r="H250" i="4" s="1"/>
  <c r="T194" i="3"/>
  <c r="S194"/>
  <c r="T193"/>
  <c r="S193"/>
  <c r="H248" i="4" s="1"/>
  <c r="T192" i="3"/>
  <c r="S192"/>
  <c r="T191"/>
  <c r="S191"/>
  <c r="H246" i="4" s="1"/>
  <c r="T190" i="3"/>
  <c r="I245" i="4" s="1"/>
  <c r="S190" i="3"/>
  <c r="T189"/>
  <c r="S189"/>
  <c r="H244" i="4" s="1"/>
  <c r="T188" i="3"/>
  <c r="S188"/>
  <c r="T187"/>
  <c r="S187"/>
  <c r="H242" i="4" s="1"/>
  <c r="T186" i="3"/>
  <c r="S186"/>
  <c r="T185"/>
  <c r="S185"/>
  <c r="T184"/>
  <c r="I239" i="4" s="1"/>
  <c r="S184" i="3"/>
  <c r="T183"/>
  <c r="S183"/>
  <c r="H238" i="4" s="1"/>
  <c r="T182" i="3"/>
  <c r="S182"/>
  <c r="T181"/>
  <c r="S181"/>
  <c r="H235" i="4" s="1"/>
  <c r="T180" i="3"/>
  <c r="S180"/>
  <c r="T179"/>
  <c r="S179"/>
  <c r="H233" i="4" s="1"/>
  <c r="T178" i="3"/>
  <c r="S178"/>
  <c r="T177"/>
  <c r="S177"/>
  <c r="H231" i="4" s="1"/>
  <c r="T176" i="3"/>
  <c r="I230" i="4" s="1"/>
  <c r="S176" i="3"/>
  <c r="T175"/>
  <c r="S175"/>
  <c r="T174"/>
  <c r="I228" i="4" s="1"/>
  <c r="S174" i="3"/>
  <c r="T173"/>
  <c r="S173"/>
  <c r="H227" i="4" s="1"/>
  <c r="T172" i="3"/>
  <c r="S172"/>
  <c r="T171"/>
  <c r="S171"/>
  <c r="H225" i="4" s="1"/>
  <c r="T170" i="3"/>
  <c r="I224" i="4" s="1"/>
  <c r="S170" i="3"/>
  <c r="T169"/>
  <c r="S169"/>
  <c r="H223" i="4" s="1"/>
  <c r="T168" i="3"/>
  <c r="I222" i="4" s="1"/>
  <c r="S168" i="3"/>
  <c r="T167"/>
  <c r="S167"/>
  <c r="H221" i="4" s="1"/>
  <c r="T166" i="3"/>
  <c r="S166"/>
  <c r="T165"/>
  <c r="S165"/>
  <c r="H219" i="4" s="1"/>
  <c r="T164" i="3"/>
  <c r="S164"/>
  <c r="T163"/>
  <c r="S163"/>
  <c r="H217" i="4" s="1"/>
  <c r="T162" i="3"/>
  <c r="S162"/>
  <c r="T161"/>
  <c r="S161"/>
  <c r="H215" i="4" s="1"/>
  <c r="T160" i="3"/>
  <c r="I214" i="4" s="1"/>
  <c r="S160" i="3"/>
  <c r="T159"/>
  <c r="S159"/>
  <c r="T158"/>
  <c r="I212" i="4" s="1"/>
  <c r="S158" i="3"/>
  <c r="T157"/>
  <c r="S157"/>
  <c r="H211" i="4" s="1"/>
  <c r="T156" i="3"/>
  <c r="S156"/>
  <c r="T155"/>
  <c r="S155"/>
  <c r="H209" i="4" s="1"/>
  <c r="T154" i="3"/>
  <c r="I208" i="4" s="1"/>
  <c r="S154" i="3"/>
  <c r="T153"/>
  <c r="S153"/>
  <c r="H207" i="4" s="1"/>
  <c r="T152" i="3"/>
  <c r="S152"/>
  <c r="T151"/>
  <c r="S151"/>
  <c r="H205" i="4" s="1"/>
  <c r="T150" i="3"/>
  <c r="S150"/>
  <c r="T149"/>
  <c r="S149"/>
  <c r="H203" i="4" s="1"/>
  <c r="T148" i="3"/>
  <c r="I202" i="4" s="1"/>
  <c r="S148" i="3"/>
  <c r="T147"/>
  <c r="S147"/>
  <c r="H201" i="4" s="1"/>
  <c r="T146" i="3"/>
  <c r="S146"/>
  <c r="T145"/>
  <c r="S145"/>
  <c r="H199" i="4" s="1"/>
  <c r="T144" i="3"/>
  <c r="S144"/>
  <c r="T143"/>
  <c r="S143"/>
  <c r="H197" i="4" s="1"/>
  <c r="T142" i="3"/>
  <c r="I196" i="4" s="1"/>
  <c r="S142" i="3"/>
  <c r="T141"/>
  <c r="S141"/>
  <c r="H195" i="4" s="1"/>
  <c r="T140" i="3"/>
  <c r="I194" i="4" s="1"/>
  <c r="S140" i="3"/>
  <c r="T139"/>
  <c r="S139"/>
  <c r="H193" i="4" s="1"/>
  <c r="T138" i="3"/>
  <c r="I192" i="4" s="1"/>
  <c r="S138" i="3"/>
  <c r="T137"/>
  <c r="S137"/>
  <c r="H191" i="4" s="1"/>
  <c r="T136" i="3"/>
  <c r="S136"/>
  <c r="T135"/>
  <c r="S135"/>
  <c r="T134"/>
  <c r="S134"/>
  <c r="T133"/>
  <c r="S133"/>
  <c r="H187" i="4" s="1"/>
  <c r="T132" i="3"/>
  <c r="I186" i="4" s="1"/>
  <c r="S132" i="3"/>
  <c r="T131"/>
  <c r="S131"/>
  <c r="H185" i="4" s="1"/>
  <c r="T130" i="3"/>
  <c r="S130"/>
  <c r="T129"/>
  <c r="S129"/>
  <c r="H183" i="4" s="1"/>
  <c r="T128" i="3"/>
  <c r="S128"/>
  <c r="T127"/>
  <c r="S127"/>
  <c r="H181" i="4" s="1"/>
  <c r="T126" i="3"/>
  <c r="I180" i="4" s="1"/>
  <c r="S126" i="3"/>
  <c r="T125"/>
  <c r="S125"/>
  <c r="H179" i="4" s="1"/>
  <c r="T124" i="3"/>
  <c r="I178" i="4" s="1"/>
  <c r="S124" i="3"/>
  <c r="T123"/>
  <c r="S123"/>
  <c r="H177" i="4" s="1"/>
  <c r="T122" i="3"/>
  <c r="I176" i="4" s="1"/>
  <c r="S122" i="3"/>
  <c r="T121"/>
  <c r="S121"/>
  <c r="H175" i="4" s="1"/>
  <c r="T120" i="3"/>
  <c r="S120"/>
  <c r="T119"/>
  <c r="S119"/>
  <c r="T118"/>
  <c r="S118"/>
  <c r="T117"/>
  <c r="S117"/>
  <c r="H171" i="4" s="1"/>
  <c r="T116" i="3"/>
  <c r="I170" i="4" s="1"/>
  <c r="S116" i="3"/>
  <c r="T115"/>
  <c r="S115"/>
  <c r="H169" i="4" s="1"/>
  <c r="T114" i="3"/>
  <c r="S114"/>
  <c r="T113"/>
  <c r="S113"/>
  <c r="H167" i="4" s="1"/>
  <c r="T112" i="3"/>
  <c r="S112"/>
  <c r="T111"/>
  <c r="S111"/>
  <c r="H165" i="4" s="1"/>
  <c r="T110" i="3"/>
  <c r="I164" i="4" s="1"/>
  <c r="S110" i="3"/>
  <c r="T109"/>
  <c r="S109"/>
  <c r="H163" i="4" s="1"/>
  <c r="T108" i="3"/>
  <c r="I162" i="4" s="1"/>
  <c r="S108" i="3"/>
  <c r="T107"/>
  <c r="S107"/>
  <c r="H161" i="4" s="1"/>
  <c r="T106" i="3"/>
  <c r="I160" i="4" s="1"/>
  <c r="S106" i="3"/>
  <c r="T105"/>
  <c r="S105"/>
  <c r="H159" i="4" s="1"/>
  <c r="T104" i="3"/>
  <c r="S104"/>
  <c r="T103"/>
  <c r="S103"/>
  <c r="T102"/>
  <c r="S102"/>
  <c r="T101"/>
  <c r="S101"/>
  <c r="H155" i="4" s="1"/>
  <c r="T100" i="3"/>
  <c r="I154" i="4" s="1"/>
  <c r="S100" i="3"/>
  <c r="T99"/>
  <c r="S99"/>
  <c r="H153" i="4" s="1"/>
  <c r="T98" i="3"/>
  <c r="S98"/>
  <c r="T97"/>
  <c r="S97"/>
  <c r="H151" i="4" s="1"/>
  <c r="T96" i="3"/>
  <c r="S96"/>
  <c r="T95"/>
  <c r="S95"/>
  <c r="H149" i="4" s="1"/>
  <c r="T94" i="3"/>
  <c r="I148" i="4" s="1"/>
  <c r="S94" i="3"/>
  <c r="T93"/>
  <c r="S93"/>
  <c r="H147" i="4" s="1"/>
  <c r="T92" i="3"/>
  <c r="I146" i="4" s="1"/>
  <c r="S92" i="3"/>
  <c r="T91"/>
  <c r="S91"/>
  <c r="H145" i="4" s="1"/>
  <c r="T90" i="3"/>
  <c r="I144" i="4" s="1"/>
  <c r="S90" i="3"/>
  <c r="T89"/>
  <c r="S89"/>
  <c r="H143" i="4" s="1"/>
  <c r="T88" i="3"/>
  <c r="S88"/>
  <c r="T87"/>
  <c r="S87"/>
  <c r="T86"/>
  <c r="S86"/>
  <c r="T85"/>
  <c r="S85"/>
  <c r="H139" i="4" s="1"/>
  <c r="T84" i="3"/>
  <c r="I138" i="4" s="1"/>
  <c r="S84" i="3"/>
  <c r="T83"/>
  <c r="S83"/>
  <c r="H137" i="4" s="1"/>
  <c r="T82" i="3"/>
  <c r="S82"/>
  <c r="T81"/>
  <c r="S81"/>
  <c r="H135" i="4" s="1"/>
  <c r="T80" i="3"/>
  <c r="S80"/>
  <c r="T79"/>
  <c r="S79"/>
  <c r="H133" i="4" s="1"/>
  <c r="T78" i="3"/>
  <c r="I132" i="4" s="1"/>
  <c r="S78" i="3"/>
  <c r="T77"/>
  <c r="S77"/>
  <c r="H131" i="4" s="1"/>
  <c r="T76" i="3"/>
  <c r="I130" i="4" s="1"/>
  <c r="S76" i="3"/>
  <c r="T75"/>
  <c r="S75"/>
  <c r="H129" i="4" s="1"/>
  <c r="T74" i="3"/>
  <c r="I128" i="4" s="1"/>
  <c r="S74" i="3"/>
  <c r="T73"/>
  <c r="S73"/>
  <c r="H127" i="4" s="1"/>
  <c r="T72" i="3"/>
  <c r="S72"/>
  <c r="T71"/>
  <c r="S71"/>
  <c r="T70"/>
  <c r="S70"/>
  <c r="T69"/>
  <c r="S69"/>
  <c r="H123" i="4" s="1"/>
  <c r="T68" i="3"/>
  <c r="I122" i="4" s="1"/>
  <c r="S68" i="3"/>
  <c r="T67"/>
  <c r="S67"/>
  <c r="H121" i="4" s="1"/>
  <c r="T66" i="3"/>
  <c r="S66"/>
  <c r="T65"/>
  <c r="S65"/>
  <c r="H119" i="4" s="1"/>
  <c r="T64" i="3"/>
  <c r="S64"/>
  <c r="T63"/>
  <c r="S63"/>
  <c r="H117" i="4" s="1"/>
  <c r="T62" i="3"/>
  <c r="I116" i="4" s="1"/>
  <c r="S62" i="3"/>
  <c r="T61"/>
  <c r="S61"/>
  <c r="H115" i="4" s="1"/>
  <c r="T60" i="3"/>
  <c r="I114" i="4" s="1"/>
  <c r="S60" i="3"/>
  <c r="T59"/>
  <c r="S59"/>
  <c r="H113" i="4" s="1"/>
  <c r="T58" i="3"/>
  <c r="I112" i="4" s="1"/>
  <c r="S58" i="3"/>
  <c r="T57"/>
  <c r="S57"/>
  <c r="H111" i="4" s="1"/>
  <c r="T56" i="3"/>
  <c r="S56"/>
  <c r="T55"/>
  <c r="S55"/>
  <c r="T54"/>
  <c r="S54"/>
  <c r="T53"/>
  <c r="S53"/>
  <c r="H107" i="4" s="1"/>
  <c r="T52" i="3"/>
  <c r="I106" i="4" s="1"/>
  <c r="S52" i="3"/>
  <c r="T51"/>
  <c r="S51"/>
  <c r="H105" i="4" s="1"/>
  <c r="T50" i="3"/>
  <c r="S50"/>
  <c r="T49"/>
  <c r="S49"/>
  <c r="H103" i="4" s="1"/>
  <c r="T48" i="3"/>
  <c r="S48"/>
  <c r="T47"/>
  <c r="S47"/>
  <c r="H101" i="4" s="1"/>
  <c r="T46" i="3"/>
  <c r="I100" i="4" s="1"/>
  <c r="S46" i="3"/>
  <c r="T45"/>
  <c r="S45"/>
  <c r="H99" i="4" s="1"/>
  <c r="T44" i="3"/>
  <c r="I98" i="4" s="1"/>
  <c r="S44" i="3"/>
  <c r="T43"/>
  <c r="S43"/>
  <c r="H97" i="4" s="1"/>
  <c r="T42" i="3"/>
  <c r="I96" i="4" s="1"/>
  <c r="S42" i="3"/>
  <c r="T41"/>
  <c r="S41"/>
  <c r="H95" i="4" s="1"/>
  <c r="T40" i="3"/>
  <c r="S40"/>
  <c r="T39"/>
  <c r="S39"/>
  <c r="T38"/>
  <c r="S38"/>
  <c r="T37"/>
  <c r="S37"/>
  <c r="H91" i="4" s="1"/>
  <c r="T36" i="3"/>
  <c r="I90" i="4" s="1"/>
  <c r="S36" i="3"/>
  <c r="T35"/>
  <c r="S35"/>
  <c r="H89" i="4" s="1"/>
  <c r="T34" i="3"/>
  <c r="S34"/>
  <c r="T33"/>
  <c r="S33"/>
  <c r="H87" i="4" s="1"/>
  <c r="T32" i="3"/>
  <c r="S32"/>
  <c r="T31"/>
  <c r="S31"/>
  <c r="H85" i="4" s="1"/>
  <c r="T30" i="3"/>
  <c r="I84" i="4" s="1"/>
  <c r="S30" i="3"/>
  <c r="T29"/>
  <c r="S29"/>
  <c r="H83" i="4" s="1"/>
  <c r="T28" i="3"/>
  <c r="I82" i="4" s="1"/>
  <c r="S28" i="3"/>
  <c r="T27"/>
  <c r="S27"/>
  <c r="H81" i="4" s="1"/>
  <c r="T26" i="3"/>
  <c r="I80" i="4" s="1"/>
  <c r="S26" i="3"/>
  <c r="T25"/>
  <c r="S25"/>
  <c r="H79" i="4" s="1"/>
  <c r="T24" i="3"/>
  <c r="S24"/>
  <c r="T23"/>
  <c r="S23"/>
  <c r="T22"/>
  <c r="S22"/>
  <c r="T21"/>
  <c r="S21"/>
  <c r="H75" i="4" s="1"/>
  <c r="T20" i="3"/>
  <c r="I74" i="4" s="1"/>
  <c r="S20" i="3"/>
  <c r="T19"/>
  <c r="S19"/>
  <c r="H73" i="4" s="1"/>
  <c r="T18" i="3"/>
  <c r="I72" i="4" s="1"/>
  <c r="S18" i="3"/>
  <c r="T17"/>
  <c r="S17"/>
  <c r="H487" i="4" s="1"/>
  <c r="T16" i="3"/>
  <c r="S16"/>
  <c r="T15"/>
  <c r="S15"/>
  <c r="H27" i="4" s="1"/>
  <c r="T14" i="3"/>
  <c r="S14"/>
  <c r="T13"/>
  <c r="S13"/>
  <c r="H237" i="4" s="1"/>
  <c r="T12" i="3"/>
  <c r="S12"/>
  <c r="T11"/>
  <c r="S11"/>
  <c r="T10"/>
  <c r="S10"/>
  <c r="T9"/>
  <c r="S9"/>
  <c r="T8"/>
  <c r="S8"/>
  <c r="T7"/>
  <c r="S7"/>
  <c r="T6"/>
  <c r="S6"/>
  <c r="T5"/>
  <c r="S5"/>
  <c r="T4"/>
  <c r="S4"/>
  <c r="H29" i="4"/>
  <c r="I28"/>
  <c r="H26"/>
  <c r="I70"/>
  <c r="H69"/>
  <c r="H67"/>
  <c r="I66"/>
  <c r="H65"/>
  <c r="H63"/>
  <c r="H61"/>
  <c r="I60"/>
  <c r="H59"/>
  <c r="I58"/>
  <c r="H57"/>
  <c r="I54"/>
  <c r="H52"/>
  <c r="I51"/>
  <c r="I46"/>
  <c r="H45"/>
  <c r="H41"/>
  <c r="H38"/>
  <c r="H37"/>
  <c r="H33"/>
  <c r="I32"/>
  <c r="H31"/>
  <c r="H24"/>
  <c r="I23"/>
  <c r="H22"/>
  <c r="H18"/>
  <c r="I17"/>
  <c r="H14"/>
  <c r="I11"/>
  <c r="H522"/>
  <c r="I519"/>
  <c r="H518"/>
  <c r="I515"/>
  <c r="H514"/>
  <c r="I511"/>
  <c r="H510"/>
  <c r="I507"/>
  <c r="H506"/>
  <c r="I503"/>
  <c r="H502"/>
  <c r="I499"/>
  <c r="I497"/>
  <c r="H496"/>
  <c r="I495"/>
  <c r="I493"/>
  <c r="H492"/>
  <c r="I489"/>
  <c r="H488"/>
  <c r="H484"/>
  <c r="H478"/>
  <c r="I477"/>
  <c r="I473"/>
  <c r="H468"/>
  <c r="H462"/>
  <c r="I461"/>
  <c r="I457"/>
  <c r="H452"/>
  <c r="I451"/>
  <c r="I447"/>
  <c r="H442"/>
  <c r="H436"/>
  <c r="I435"/>
  <c r="I431"/>
  <c r="H426"/>
  <c r="H420"/>
  <c r="I419"/>
  <c r="I415"/>
  <c r="H410"/>
  <c r="H404"/>
  <c r="I403"/>
  <c r="I399"/>
  <c r="H394"/>
  <c r="H388"/>
  <c r="I387"/>
  <c r="I383"/>
  <c r="I378"/>
  <c r="H375"/>
  <c r="I374"/>
  <c r="I371"/>
  <c r="H366"/>
  <c r="H360"/>
  <c r="I359"/>
  <c r="I355"/>
  <c r="H351"/>
  <c r="I350"/>
  <c r="H347"/>
  <c r="I346"/>
  <c r="H343"/>
  <c r="I342"/>
  <c r="H339"/>
  <c r="I338"/>
  <c r="H335"/>
  <c r="I334"/>
  <c r="H331"/>
  <c r="I330"/>
  <c r="H327"/>
  <c r="I326"/>
  <c r="H323"/>
  <c r="I322"/>
  <c r="H319"/>
  <c r="I318"/>
  <c r="H315"/>
  <c r="I314"/>
  <c r="H311"/>
  <c r="I310"/>
  <c r="H307"/>
  <c r="I306"/>
  <c r="H303"/>
  <c r="I302"/>
  <c r="H296"/>
  <c r="I295"/>
  <c r="I291"/>
  <c r="H287"/>
  <c r="I286"/>
  <c r="H283"/>
  <c r="I282"/>
  <c r="H279"/>
  <c r="I278"/>
  <c r="H275"/>
  <c r="I274"/>
  <c r="H271"/>
  <c r="I270"/>
  <c r="H267"/>
  <c r="I266"/>
  <c r="H263"/>
  <c r="H260"/>
  <c r="H254"/>
  <c r="I253"/>
  <c r="I249"/>
  <c r="I246"/>
  <c r="H243"/>
  <c r="I242"/>
  <c r="H239"/>
  <c r="I238"/>
  <c r="I234"/>
  <c r="I226"/>
  <c r="I218"/>
  <c r="I210"/>
  <c r="H206"/>
  <c r="I205"/>
  <c r="H204"/>
  <c r="I198"/>
  <c r="I190"/>
  <c r="I182"/>
  <c r="I174"/>
  <c r="I166"/>
  <c r="I158"/>
  <c r="I150"/>
  <c r="I142"/>
  <c r="I134"/>
  <c r="I126"/>
  <c r="I118"/>
  <c r="I110"/>
  <c r="I102"/>
  <c r="I94"/>
  <c r="I86"/>
  <c r="I78"/>
  <c r="K237"/>
  <c r="B456"/>
  <c r="L24"/>
  <c r="L26"/>
  <c r="L36"/>
  <c r="L78"/>
  <c r="L98"/>
  <c r="L118"/>
  <c r="L166"/>
  <c r="L187"/>
  <c r="L195"/>
  <c r="L210"/>
  <c r="L226"/>
  <c r="L255"/>
  <c r="L272"/>
  <c r="L292"/>
  <c r="L300"/>
  <c r="L308"/>
  <c r="L330"/>
  <c r="L418"/>
  <c r="L434"/>
  <c r="L450"/>
  <c r="L466"/>
  <c r="L474"/>
  <c r="L482"/>
  <c r="L494"/>
  <c r="L502"/>
  <c r="L522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J511"/>
  <c r="J512"/>
  <c r="J513"/>
  <c r="J514"/>
  <c r="J515"/>
  <c r="J516"/>
  <c r="J517"/>
  <c r="J518"/>
  <c r="J519"/>
  <c r="J520"/>
  <c r="J521"/>
  <c r="J522"/>
  <c r="J9"/>
  <c r="H511" i="2"/>
  <c r="L29" i="4" s="1"/>
  <c r="I25"/>
  <c r="I26"/>
  <c r="I27"/>
  <c r="I30"/>
  <c r="I31"/>
  <c r="G27"/>
  <c r="G28"/>
  <c r="G29"/>
  <c r="E27"/>
  <c r="E28"/>
  <c r="E29"/>
  <c r="E30"/>
  <c r="I512" i="2"/>
  <c r="H6"/>
  <c r="E6" s="1"/>
  <c r="H7"/>
  <c r="E7" s="1"/>
  <c r="H8"/>
  <c r="H9"/>
  <c r="L76" i="4" s="1"/>
  <c r="H10" i="2"/>
  <c r="E10" s="1"/>
  <c r="H11"/>
  <c r="E11" s="1"/>
  <c r="H12"/>
  <c r="E12" s="1"/>
  <c r="H13"/>
  <c r="E13" s="1"/>
  <c r="H14"/>
  <c r="E14" s="1"/>
  <c r="H15"/>
  <c r="L82" i="4" s="1"/>
  <c r="H16" i="2"/>
  <c r="L83" i="4" s="1"/>
  <c r="H17" i="2"/>
  <c r="L84" i="4" s="1"/>
  <c r="H18" i="2"/>
  <c r="L85" i="4" s="1"/>
  <c r="H19" i="2"/>
  <c r="E19" s="1"/>
  <c r="H20"/>
  <c r="H21"/>
  <c r="L88" i="4" s="1"/>
  <c r="H22" i="2"/>
  <c r="L89" i="4" s="1"/>
  <c r="H23" i="2"/>
  <c r="E23" s="1"/>
  <c r="H24"/>
  <c r="H25"/>
  <c r="H26"/>
  <c r="E26" s="1"/>
  <c r="H27"/>
  <c r="E27" s="1"/>
  <c r="H28"/>
  <c r="H29"/>
  <c r="E29" s="1"/>
  <c r="H30"/>
  <c r="E30" s="1"/>
  <c r="H31"/>
  <c r="E31" s="1"/>
  <c r="H32"/>
  <c r="L99" i="4" s="1"/>
  <c r="H33" i="2"/>
  <c r="L100" i="4" s="1"/>
  <c r="H34" i="2"/>
  <c r="L101" i="4" s="1"/>
  <c r="H35" i="2"/>
  <c r="E35" s="1"/>
  <c r="H36"/>
  <c r="H37"/>
  <c r="H38"/>
  <c r="E38" s="1"/>
  <c r="H39"/>
  <c r="E39" s="1"/>
  <c r="H40"/>
  <c r="H41"/>
  <c r="L108" i="4" s="1"/>
  <c r="H42" i="2"/>
  <c r="E42" s="1"/>
  <c r="H43"/>
  <c r="E43" s="1"/>
  <c r="H44"/>
  <c r="E44" s="1"/>
  <c r="H45"/>
  <c r="E45" s="1"/>
  <c r="H46"/>
  <c r="E46" s="1"/>
  <c r="H47"/>
  <c r="E47" s="1"/>
  <c r="H48"/>
  <c r="L115" i="4" s="1"/>
  <c r="H49" i="2"/>
  <c r="L116" i="4" s="1"/>
  <c r="H50" i="2"/>
  <c r="L117" i="4" s="1"/>
  <c r="H51" i="2"/>
  <c r="E51" s="1"/>
  <c r="H52"/>
  <c r="H53"/>
  <c r="L120" i="4" s="1"/>
  <c r="H54" i="2"/>
  <c r="E54" s="1"/>
  <c r="H55"/>
  <c r="E55" s="1"/>
  <c r="H56"/>
  <c r="H57"/>
  <c r="L124" i="4" s="1"/>
  <c r="H58" i="2"/>
  <c r="E58" s="1"/>
  <c r="H59"/>
  <c r="E59" s="1"/>
  <c r="H60"/>
  <c r="H61"/>
  <c r="E61" s="1"/>
  <c r="H62"/>
  <c r="L129" i="4" s="1"/>
  <c r="H63" i="2"/>
  <c r="E63" s="1"/>
  <c r="H64"/>
  <c r="L131" i="4" s="1"/>
  <c r="H65" i="2"/>
  <c r="L132" i="4" s="1"/>
  <c r="H66" i="2"/>
  <c r="L133" i="4" s="1"/>
  <c r="H67" i="2"/>
  <c r="L134" i="4" s="1"/>
  <c r="H68" i="2"/>
  <c r="H69"/>
  <c r="L136" i="4" s="1"/>
  <c r="H70" i="2"/>
  <c r="L137" i="4" s="1"/>
  <c r="H71" i="2"/>
  <c r="E71" s="1"/>
  <c r="H72"/>
  <c r="H73"/>
  <c r="L140" i="4" s="1"/>
  <c r="H74" i="2"/>
  <c r="L141" i="4" s="1"/>
  <c r="H75" i="2"/>
  <c r="L142" i="4" s="1"/>
  <c r="H76" i="2"/>
  <c r="H77"/>
  <c r="E77" s="1"/>
  <c r="H78"/>
  <c r="L145" i="4" s="1"/>
  <c r="H79" i="2"/>
  <c r="E79" s="1"/>
  <c r="H80"/>
  <c r="L147" i="4" s="1"/>
  <c r="H81" i="2"/>
  <c r="L148" i="4" s="1"/>
  <c r="H82" i="2"/>
  <c r="E82" s="1"/>
  <c r="H83"/>
  <c r="E83" s="1"/>
  <c r="H84"/>
  <c r="H85"/>
  <c r="L152" i="4" s="1"/>
  <c r="H86" i="2"/>
  <c r="E86" s="1"/>
  <c r="H87"/>
  <c r="L154" i="4" s="1"/>
  <c r="H88" i="2"/>
  <c r="H89"/>
  <c r="L156" i="4" s="1"/>
  <c r="H90" i="2"/>
  <c r="L157" i="4" s="1"/>
  <c r="H91" i="2"/>
  <c r="L158" i="4" s="1"/>
  <c r="H92" i="2"/>
  <c r="H93"/>
  <c r="E93" s="1"/>
  <c r="H94"/>
  <c r="E94" s="1"/>
  <c r="H95"/>
  <c r="E95" s="1"/>
  <c r="H96"/>
  <c r="L163" i="4" s="1"/>
  <c r="H97" i="2"/>
  <c r="L164" i="4" s="1"/>
  <c r="H98" i="2"/>
  <c r="L165" i="4" s="1"/>
  <c r="H99" i="2"/>
  <c r="E99" s="1"/>
  <c r="H100"/>
  <c r="H101"/>
  <c r="L168" i="4" s="1"/>
  <c r="H102" i="2"/>
  <c r="E102" s="1"/>
  <c r="H103"/>
  <c r="E103" s="1"/>
  <c r="H104"/>
  <c r="H105"/>
  <c r="L172" i="4" s="1"/>
  <c r="H106" i="2"/>
  <c r="L173" i="4" s="1"/>
  <c r="H107" i="2"/>
  <c r="E107" s="1"/>
  <c r="H108"/>
  <c r="H109"/>
  <c r="E109" s="1"/>
  <c r="H110"/>
  <c r="L178" i="4" s="1"/>
  <c r="H111" i="2"/>
  <c r="E111" s="1"/>
  <c r="H112"/>
  <c r="L180" i="4" s="1"/>
  <c r="H113" i="2"/>
  <c r="L181" i="4" s="1"/>
  <c r="H114" i="2"/>
  <c r="E114" s="1"/>
  <c r="H115"/>
  <c r="E115" s="1"/>
  <c r="H116"/>
  <c r="H117"/>
  <c r="L185" i="4" s="1"/>
  <c r="H118" i="2"/>
  <c r="L186" i="4" s="1"/>
  <c r="H119" i="2"/>
  <c r="H120"/>
  <c r="H121"/>
  <c r="L189" i="4" s="1"/>
  <c r="H122" i="2"/>
  <c r="E122" s="1"/>
  <c r="H123"/>
  <c r="E123" s="1"/>
  <c r="H124"/>
  <c r="H125"/>
  <c r="E125" s="1"/>
  <c r="H126"/>
  <c r="L194" i="4" s="1"/>
  <c r="H127" i="2"/>
  <c r="E127" s="1"/>
  <c r="H128"/>
  <c r="L196" i="4" s="1"/>
  <c r="H129" i="2"/>
  <c r="L197" i="4" s="1"/>
  <c r="H130" i="2"/>
  <c r="E130" s="1"/>
  <c r="H131"/>
  <c r="E131" s="1"/>
  <c r="H132"/>
  <c r="H133"/>
  <c r="L201" i="4" s="1"/>
  <c r="H134" i="2"/>
  <c r="L202" i="4" s="1"/>
  <c r="H135" i="2"/>
  <c r="E135" s="1"/>
  <c r="H136"/>
  <c r="H137"/>
  <c r="L205" i="4" s="1"/>
  <c r="H138" i="2"/>
  <c r="L206" i="4" s="1"/>
  <c r="H139" i="2"/>
  <c r="E139" s="1"/>
  <c r="H140"/>
  <c r="L208" i="4" s="1"/>
  <c r="H141" i="2"/>
  <c r="E141" s="1"/>
  <c r="H142"/>
  <c r="L10" i="4" s="1"/>
  <c r="H143" i="2"/>
  <c r="E143" s="1"/>
  <c r="H144"/>
  <c r="L12" i="4" s="1"/>
  <c r="H145" i="2"/>
  <c r="L13" i="4" s="1"/>
  <c r="H146" i="2"/>
  <c r="L14" i="4" s="1"/>
  <c r="H147" i="2"/>
  <c r="E147" s="1"/>
  <c r="H148"/>
  <c r="E148" s="1"/>
  <c r="H149"/>
  <c r="L211" i="4" s="1"/>
  <c r="H150" i="2"/>
  <c r="L212" i="4" s="1"/>
  <c r="H151" i="2"/>
  <c r="L213" i="4" s="1"/>
  <c r="H152" i="2"/>
  <c r="E152" s="1"/>
  <c r="H153"/>
  <c r="E153" s="1"/>
  <c r="H154"/>
  <c r="L216" i="4" s="1"/>
  <c r="H155" i="2"/>
  <c r="E155" s="1"/>
  <c r="H156"/>
  <c r="L218" i="4" s="1"/>
  <c r="H157" i="2"/>
  <c r="E157" s="1"/>
  <c r="H158"/>
  <c r="L220" i="4" s="1"/>
  <c r="H159" i="2"/>
  <c r="E159" s="1"/>
  <c r="H160"/>
  <c r="E160" s="1"/>
  <c r="H161"/>
  <c r="L223" i="4" s="1"/>
  <c r="H162" i="2"/>
  <c r="L224" i="4" s="1"/>
  <c r="H163" i="2"/>
  <c r="E163" s="1"/>
  <c r="H164"/>
  <c r="E164" s="1"/>
  <c r="H165"/>
  <c r="L227" i="4" s="1"/>
  <c r="H166" i="2"/>
  <c r="L228" i="4" s="1"/>
  <c r="H167" i="2"/>
  <c r="E167" s="1"/>
  <c r="H168"/>
  <c r="E168" s="1"/>
  <c r="H169"/>
  <c r="E169" s="1"/>
  <c r="H170"/>
  <c r="L232" i="4" s="1"/>
  <c r="H171" i="2"/>
  <c r="L233" i="4" s="1"/>
  <c r="H172" i="2"/>
  <c r="L234" i="4" s="1"/>
  <c r="H173" i="2"/>
  <c r="E173" s="1"/>
  <c r="H174"/>
  <c r="L236" i="4" s="1"/>
  <c r="H175" i="2"/>
  <c r="E175" s="1"/>
  <c r="H176"/>
  <c r="E176" s="1"/>
  <c r="H177"/>
  <c r="L240" i="4" s="1"/>
  <c r="H178" i="2"/>
  <c r="L241" i="4" s="1"/>
  <c r="H179" i="2"/>
  <c r="E179" s="1"/>
  <c r="H180"/>
  <c r="E180" s="1"/>
  <c r="H181"/>
  <c r="L244" i="4" s="1"/>
  <c r="H182" i="2"/>
  <c r="L245" i="4" s="1"/>
  <c r="H183" i="2"/>
  <c r="E183" s="1"/>
  <c r="H184"/>
  <c r="H185"/>
  <c r="E185" s="1"/>
  <c r="H186"/>
  <c r="L17" i="4" s="1"/>
  <c r="H187" i="2"/>
  <c r="E187" s="1"/>
  <c r="H188"/>
  <c r="L19" i="4" s="1"/>
  <c r="H189" i="2"/>
  <c r="E189" s="1"/>
  <c r="H190"/>
  <c r="L248" i="4" s="1"/>
  <c r="H191" i="2"/>
  <c r="L249" i="4" s="1"/>
  <c r="H192" i="2"/>
  <c r="L250" i="4" s="1"/>
  <c r="H193" i="2"/>
  <c r="L251" i="4" s="1"/>
  <c r="H194" i="2"/>
  <c r="L252" i="4" s="1"/>
  <c r="H195" i="2"/>
  <c r="L253" i="4" s="1"/>
  <c r="H196" i="2"/>
  <c r="H197"/>
  <c r="H198"/>
  <c r="E198" s="1"/>
  <c r="H199"/>
  <c r="E199" s="1"/>
  <c r="H200"/>
  <c r="H201"/>
  <c r="E201" s="1"/>
  <c r="H202"/>
  <c r="E202" s="1"/>
  <c r="H203"/>
  <c r="E203" s="1"/>
  <c r="H204"/>
  <c r="L262" i="4" s="1"/>
  <c r="H205" i="2"/>
  <c r="E205" s="1"/>
  <c r="H206"/>
  <c r="L264" i="4" s="1"/>
  <c r="H207" i="2"/>
  <c r="L265" i="4" s="1"/>
  <c r="H208" i="2"/>
  <c r="L266" i="4" s="1"/>
  <c r="H209" i="2"/>
  <c r="L267" i="4" s="1"/>
  <c r="H210" i="2"/>
  <c r="L268" i="4" s="1"/>
  <c r="H211" i="2"/>
  <c r="E211" s="1"/>
  <c r="H212"/>
  <c r="H213"/>
  <c r="H214"/>
  <c r="L273" i="4" s="1"/>
  <c r="H215" i="2"/>
  <c r="E215" s="1"/>
  <c r="H216"/>
  <c r="H217"/>
  <c r="E217" s="1"/>
  <c r="H218"/>
  <c r="E218" s="1"/>
  <c r="H219"/>
  <c r="L278" i="4" s="1"/>
  <c r="H220" i="2"/>
  <c r="L279" i="4" s="1"/>
  <c r="H221" i="2"/>
  <c r="E221" s="1"/>
  <c r="H222"/>
  <c r="E222" s="1"/>
  <c r="H223"/>
  <c r="E223" s="1"/>
  <c r="H224"/>
  <c r="L283" i="4" s="1"/>
  <c r="H225" i="2"/>
  <c r="L284" i="4" s="1"/>
  <c r="H226" i="2"/>
  <c r="L285" i="4" s="1"/>
  <c r="H227" i="2"/>
  <c r="L286" i="4" s="1"/>
  <c r="H228" i="2"/>
  <c r="H229"/>
  <c r="L288" i="4" s="1"/>
  <c r="H230" i="2"/>
  <c r="L289" i="4" s="1"/>
  <c r="H231" i="2"/>
  <c r="E231" s="1"/>
  <c r="H232"/>
  <c r="H233"/>
  <c r="E233" s="1"/>
  <c r="H234"/>
  <c r="E234" s="1"/>
  <c r="H235"/>
  <c r="E235" s="1"/>
  <c r="H236"/>
  <c r="L295" i="4" s="1"/>
  <c r="H237" i="2"/>
  <c r="E237" s="1"/>
  <c r="H238"/>
  <c r="E238" s="1"/>
  <c r="H239"/>
  <c r="E239" s="1"/>
  <c r="H240"/>
  <c r="L299" i="4" s="1"/>
  <c r="H241" i="2"/>
  <c r="H242"/>
  <c r="E242" s="1"/>
  <c r="H243"/>
  <c r="L302" i="4" s="1"/>
  <c r="H244" i="2"/>
  <c r="H245"/>
  <c r="L304" i="4" s="1"/>
  <c r="H246" i="2"/>
  <c r="L305" i="4" s="1"/>
  <c r="H247" i="2"/>
  <c r="E247" s="1"/>
  <c r="H248"/>
  <c r="H249"/>
  <c r="E249" s="1"/>
  <c r="H250"/>
  <c r="L20" i="4" s="1"/>
  <c r="H251" i="2"/>
  <c r="E251" s="1"/>
  <c r="H252"/>
  <c r="L310" i="4" s="1"/>
  <c r="H253" i="2"/>
  <c r="E253" s="1"/>
  <c r="H254"/>
  <c r="L312" i="4" s="1"/>
  <c r="H255" i="2"/>
  <c r="E255" s="1"/>
  <c r="H256"/>
  <c r="L314" i="4" s="1"/>
  <c r="H257" i="2"/>
  <c r="L315" i="4" s="1"/>
  <c r="H258" i="2"/>
  <c r="E258" s="1"/>
  <c r="H259"/>
  <c r="E259" s="1"/>
  <c r="H260"/>
  <c r="H261"/>
  <c r="L320" i="4" s="1"/>
  <c r="H262" i="2"/>
  <c r="E262" s="1"/>
  <c r="H263"/>
  <c r="E263" s="1"/>
  <c r="H264"/>
  <c r="H265"/>
  <c r="L324" i="4" s="1"/>
  <c r="H266" i="2"/>
  <c r="L325" i="4" s="1"/>
  <c r="H267" i="2"/>
  <c r="L326" i="4" s="1"/>
  <c r="H268" i="2"/>
  <c r="L327" i="4" s="1"/>
  <c r="H269" i="2"/>
  <c r="E269" s="1"/>
  <c r="H270"/>
  <c r="L329" i="4" s="1"/>
  <c r="H271" i="2"/>
  <c r="E271" s="1"/>
  <c r="H272"/>
  <c r="L331" i="4" s="1"/>
  <c r="H273" i="2"/>
  <c r="L332" i="4" s="1"/>
  <c r="H274" i="2"/>
  <c r="L333" i="4" s="1"/>
  <c r="H275" i="2"/>
  <c r="L334" i="4" s="1"/>
  <c r="H276" i="2"/>
  <c r="H277"/>
  <c r="L336" i="4" s="1"/>
  <c r="H278" i="2"/>
  <c r="L337" i="4" s="1"/>
  <c r="H279" i="2"/>
  <c r="E279" s="1"/>
  <c r="H280"/>
  <c r="H281"/>
  <c r="L340" i="4" s="1"/>
  <c r="H282" i="2"/>
  <c r="E282" s="1"/>
  <c r="H283"/>
  <c r="L342" i="4" s="1"/>
  <c r="H284" i="2"/>
  <c r="L343" i="4" s="1"/>
  <c r="H285" i="2"/>
  <c r="E285" s="1"/>
  <c r="H286"/>
  <c r="L345" i="4" s="1"/>
  <c r="H287" i="2"/>
  <c r="E287" s="1"/>
  <c r="H288"/>
  <c r="L348" i="4" s="1"/>
  <c r="H289" i="2"/>
  <c r="L349" i="4" s="1"/>
  <c r="H290" i="2"/>
  <c r="L350" i="4" s="1"/>
  <c r="H291" i="2"/>
  <c r="E291" s="1"/>
  <c r="H292"/>
  <c r="H293"/>
  <c r="L353" i="4" s="1"/>
  <c r="H294" i="2"/>
  <c r="L354" i="4" s="1"/>
  <c r="H295" i="2"/>
  <c r="E295" s="1"/>
  <c r="H296"/>
  <c r="H297"/>
  <c r="L357" i="4" s="1"/>
  <c r="H298" i="2"/>
  <c r="E298" s="1"/>
  <c r="H299"/>
  <c r="E299" s="1"/>
  <c r="H300"/>
  <c r="L360" i="4" s="1"/>
  <c r="H301" i="2"/>
  <c r="E301" s="1"/>
  <c r="H302"/>
  <c r="E302" s="1"/>
  <c r="H303"/>
  <c r="E303" s="1"/>
  <c r="H304"/>
  <c r="L364" i="4" s="1"/>
  <c r="H305" i="2"/>
  <c r="L365" i="4" s="1"/>
  <c r="H306" i="2"/>
  <c r="E306" s="1"/>
  <c r="H307"/>
  <c r="E307" s="1"/>
  <c r="H308"/>
  <c r="H309"/>
  <c r="L369" i="4" s="1"/>
  <c r="H310" i="2"/>
  <c r="E310" s="1"/>
  <c r="H311"/>
  <c r="E311" s="1"/>
  <c r="H312"/>
  <c r="H313"/>
  <c r="L373" i="4" s="1"/>
  <c r="H314" i="2"/>
  <c r="L374" i="4" s="1"/>
  <c r="H315" i="2"/>
  <c r="E315" s="1"/>
  <c r="H316"/>
  <c r="L376" i="4" s="1"/>
  <c r="H317" i="2"/>
  <c r="E317" s="1"/>
  <c r="H318"/>
  <c r="L378" i="4" s="1"/>
  <c r="H319" i="2"/>
  <c r="E319" s="1"/>
  <c r="H320"/>
  <c r="L380" i="4" s="1"/>
  <c r="H321" i="2"/>
  <c r="L381" i="4" s="1"/>
  <c r="H322" i="2"/>
  <c r="L382" i="4" s="1"/>
  <c r="H323" i="2"/>
  <c r="E323" s="1"/>
  <c r="H324"/>
  <c r="H325"/>
  <c r="L385" i="4" s="1"/>
  <c r="H326" i="2"/>
  <c r="E326" s="1"/>
  <c r="H327"/>
  <c r="E327" s="1"/>
  <c r="H328"/>
  <c r="H329"/>
  <c r="L389" i="4" s="1"/>
  <c r="H330" i="2"/>
  <c r="L390" i="4" s="1"/>
  <c r="H331" i="2"/>
  <c r="E331" s="1"/>
  <c r="H332"/>
  <c r="L392" i="4" s="1"/>
  <c r="H333" i="2"/>
  <c r="E333" s="1"/>
  <c r="H334"/>
  <c r="L394" i="4" s="1"/>
  <c r="H335" i="2"/>
  <c r="E335" s="1"/>
  <c r="H336"/>
  <c r="L396" i="4" s="1"/>
  <c r="H337" i="2"/>
  <c r="L397" i="4" s="1"/>
  <c r="H338" i="2"/>
  <c r="L398" i="4" s="1"/>
  <c r="H339" i="2"/>
  <c r="E339" s="1"/>
  <c r="H340"/>
  <c r="H341"/>
  <c r="L401" i="4" s="1"/>
  <c r="H342" i="2"/>
  <c r="L402" i="4" s="1"/>
  <c r="H343" i="2"/>
  <c r="E343" s="1"/>
  <c r="H344"/>
  <c r="H345"/>
  <c r="L404" i="4" s="1"/>
  <c r="H346" i="2"/>
  <c r="L405" i="4" s="1"/>
  <c r="H347" i="2"/>
  <c r="E347" s="1"/>
  <c r="H348"/>
  <c r="L407" i="4" s="1"/>
  <c r="H349" i="2"/>
  <c r="L408" i="4" s="1"/>
  <c r="H350" i="2"/>
  <c r="L409" i="4" s="1"/>
  <c r="H351" i="2"/>
  <c r="E351" s="1"/>
  <c r="H352"/>
  <c r="L411" i="4" s="1"/>
  <c r="H353" i="2"/>
  <c r="L412" i="4" s="1"/>
  <c r="H354" i="2"/>
  <c r="L413" i="4" s="1"/>
  <c r="H355" i="2"/>
  <c r="E355" s="1"/>
  <c r="H356"/>
  <c r="H357"/>
  <c r="L416" i="4" s="1"/>
  <c r="H358" i="2"/>
  <c r="L417" i="4" s="1"/>
  <c r="H359" i="2"/>
  <c r="E359" s="1"/>
  <c r="H360"/>
  <c r="H361"/>
  <c r="L420" i="4" s="1"/>
  <c r="H362" i="2"/>
  <c r="L421" i="4" s="1"/>
  <c r="H363" i="2"/>
  <c r="E363" s="1"/>
  <c r="H364"/>
  <c r="L423" i="4" s="1"/>
  <c r="H365" i="2"/>
  <c r="L424" i="4" s="1"/>
  <c r="H366" i="2"/>
  <c r="L425" i="4" s="1"/>
  <c r="H367" i="2"/>
  <c r="E367" s="1"/>
  <c r="H368"/>
  <c r="L427" i="4" s="1"/>
  <c r="H369" i="2"/>
  <c r="L428" i="4" s="1"/>
  <c r="H370" i="2"/>
  <c r="L429" i="4" s="1"/>
  <c r="H371" i="2"/>
  <c r="E371" s="1"/>
  <c r="H372"/>
  <c r="H373"/>
  <c r="L432" i="4" s="1"/>
  <c r="H374" i="2"/>
  <c r="L433" i="4" s="1"/>
  <c r="H375" i="2"/>
  <c r="E375" s="1"/>
  <c r="H376"/>
  <c r="H377"/>
  <c r="L436" i="4" s="1"/>
  <c r="H378" i="2"/>
  <c r="L437" i="4" s="1"/>
  <c r="H379" i="2"/>
  <c r="E379" s="1"/>
  <c r="H380"/>
  <c r="L439" i="4" s="1"/>
  <c r="H381" i="2"/>
  <c r="L440" i="4" s="1"/>
  <c r="H382" i="2"/>
  <c r="L441" i="4" s="1"/>
  <c r="H383" i="2"/>
  <c r="E383" s="1"/>
  <c r="H384"/>
  <c r="L443" i="4" s="1"/>
  <c r="H385" i="2"/>
  <c r="L444" i="4" s="1"/>
  <c r="H386" i="2"/>
  <c r="L445" i="4" s="1"/>
  <c r="H387" i="2"/>
  <c r="E387" s="1"/>
  <c r="H388"/>
  <c r="H389"/>
  <c r="L448" i="4" s="1"/>
  <c r="H390" i="2"/>
  <c r="L449" i="4" s="1"/>
  <c r="H391" i="2"/>
  <c r="H392"/>
  <c r="H393"/>
  <c r="L452" i="4" s="1"/>
  <c r="H394" i="2"/>
  <c r="L453" i="4" s="1"/>
  <c r="H395" i="2"/>
  <c r="E395" s="1"/>
  <c r="H396"/>
  <c r="L455" i="4" s="1"/>
  <c r="H397" i="2"/>
  <c r="L456" i="4" s="1"/>
  <c r="H398" i="2"/>
  <c r="L457" i="4" s="1"/>
  <c r="H399" i="2"/>
  <c r="E399" s="1"/>
  <c r="H400"/>
  <c r="E400" s="1"/>
  <c r="H401"/>
  <c r="L459" i="4" s="1"/>
  <c r="H402" i="2"/>
  <c r="L460" i="4" s="1"/>
  <c r="H403" i="2"/>
  <c r="L23" i="4" s="1"/>
  <c r="H404" i="2"/>
  <c r="H405"/>
  <c r="L462" i="4" s="1"/>
  <c r="H406" i="2"/>
  <c r="L463" i="4" s="1"/>
  <c r="H407" i="2"/>
  <c r="L464" i="4" s="1"/>
  <c r="H408" i="2"/>
  <c r="H409"/>
  <c r="E409" s="1"/>
  <c r="H410"/>
  <c r="E410" s="1"/>
  <c r="H411"/>
  <c r="L468" i="4" s="1"/>
  <c r="H412" i="2"/>
  <c r="L469" i="4" s="1"/>
  <c r="H413" i="2"/>
  <c r="E413" s="1"/>
  <c r="H414"/>
  <c r="E414" s="1"/>
  <c r="H415"/>
  <c r="E415" s="1"/>
  <c r="H416"/>
  <c r="L473" i="4" s="1"/>
  <c r="H417" i="2"/>
  <c r="H418"/>
  <c r="E418" s="1"/>
  <c r="H419"/>
  <c r="E419" s="1"/>
  <c r="H420"/>
  <c r="H421"/>
  <c r="L478" i="4" s="1"/>
  <c r="H422" i="2"/>
  <c r="E422" s="1"/>
  <c r="H423"/>
  <c r="E423" s="1"/>
  <c r="H424"/>
  <c r="H425"/>
  <c r="E425" s="1"/>
  <c r="H426"/>
  <c r="L483" i="4" s="1"/>
  <c r="H427" i="2"/>
  <c r="E427" s="1"/>
  <c r="H428"/>
  <c r="L485" i="4" s="1"/>
  <c r="H429" i="2"/>
  <c r="E429" s="1"/>
  <c r="H430"/>
  <c r="L487" i="4" s="1"/>
  <c r="H431" i="2"/>
  <c r="L488" i="4" s="1"/>
  <c r="H432" i="2"/>
  <c r="L489" i="4" s="1"/>
  <c r="H433" i="2"/>
  <c r="L490" i="4" s="1"/>
  <c r="H434" i="2"/>
  <c r="E434" s="1"/>
  <c r="H435"/>
  <c r="E435" s="1"/>
  <c r="H436"/>
  <c r="H437"/>
  <c r="H438"/>
  <c r="E438" s="1"/>
  <c r="H439"/>
  <c r="E439" s="1"/>
  <c r="H440"/>
  <c r="H441"/>
  <c r="L31" i="4" s="1"/>
  <c r="H442" i="2"/>
  <c r="L32" i="4" s="1"/>
  <c r="H443" i="2"/>
  <c r="E443" s="1"/>
  <c r="H444"/>
  <c r="L34" i="4" s="1"/>
  <c r="H445" i="2"/>
  <c r="L496" i="4" s="1"/>
  <c r="H446" i="2"/>
  <c r="L497" i="4" s="1"/>
  <c r="H447" i="2"/>
  <c r="E447" s="1"/>
  <c r="H448"/>
  <c r="L499" i="4" s="1"/>
  <c r="H449" i="2"/>
  <c r="L500" i="4" s="1"/>
  <c r="H450" i="2"/>
  <c r="L501" i="4" s="1"/>
  <c r="H451" i="2"/>
  <c r="E451" s="1"/>
  <c r="H452"/>
  <c r="H453"/>
  <c r="L504" i="4" s="1"/>
  <c r="H454" i="2"/>
  <c r="L35" i="4" s="1"/>
  <c r="H455" i="2"/>
  <c r="E455" s="1"/>
  <c r="H456"/>
  <c r="H457"/>
  <c r="L38" i="4" s="1"/>
  <c r="H458" i="2"/>
  <c r="L39" i="4" s="1"/>
  <c r="H459" i="2"/>
  <c r="E459" s="1"/>
  <c r="H460"/>
  <c r="L41" i="4" s="1"/>
  <c r="H461" i="2"/>
  <c r="L42" i="4" s="1"/>
  <c r="H462" i="2"/>
  <c r="L43" i="4" s="1"/>
  <c r="H463" i="2"/>
  <c r="E463" s="1"/>
  <c r="H464"/>
  <c r="L45" i="4" s="1"/>
  <c r="H465" i="2"/>
  <c r="L505" i="4" s="1"/>
  <c r="H466" i="2"/>
  <c r="L46" i="4" s="1"/>
  <c r="H467" i="2"/>
  <c r="E467" s="1"/>
  <c r="H468"/>
  <c r="E468" s="1"/>
  <c r="H469"/>
  <c r="L49" i="4" s="1"/>
  <c r="H470" i="2"/>
  <c r="L50" i="4" s="1"/>
  <c r="H471" i="2"/>
  <c r="E471" s="1"/>
  <c r="H472"/>
  <c r="E472" s="1"/>
  <c r="H473"/>
  <c r="E473" s="1"/>
  <c r="H474"/>
  <c r="E474" s="1"/>
  <c r="H475"/>
  <c r="E475" s="1"/>
  <c r="H476"/>
  <c r="L507" i="4" s="1"/>
  <c r="H477" i="2"/>
  <c r="E477" s="1"/>
  <c r="H478"/>
  <c r="L56" i="4" s="1"/>
  <c r="H479" i="2"/>
  <c r="E479" s="1"/>
  <c r="H480"/>
  <c r="L58" i="4" s="1"/>
  <c r="H481" i="2"/>
  <c r="L59" i="4" s="1"/>
  <c r="H482" i="2"/>
  <c r="L508" i="4" s="1"/>
  <c r="H483" i="2"/>
  <c r="L509" i="4" s="1"/>
  <c r="H484" i="2"/>
  <c r="E484" s="1"/>
  <c r="H485"/>
  <c r="L510" i="4" s="1"/>
  <c r="H486" i="2"/>
  <c r="L61" i="4" s="1"/>
  <c r="H487" i="2"/>
  <c r="E487" s="1"/>
  <c r="H488"/>
  <c r="H489"/>
  <c r="L511" i="4" s="1"/>
  <c r="H490" i="2"/>
  <c r="L512" i="4" s="1"/>
  <c r="H491" i="2"/>
  <c r="E491" s="1"/>
  <c r="H492"/>
  <c r="L514" i="4" s="1"/>
  <c r="H493" i="2"/>
  <c r="E493" s="1"/>
  <c r="H494"/>
  <c r="L516" i="4" s="1"/>
  <c r="H495" i="2"/>
  <c r="L517" i="4" s="1"/>
  <c r="H496" i="2"/>
  <c r="E496" s="1"/>
  <c r="H497"/>
  <c r="L519" i="4" s="1"/>
  <c r="H498" i="2"/>
  <c r="L520" i="4" s="1"/>
  <c r="H499" i="2"/>
  <c r="L521" i="4" s="1"/>
  <c r="H500" i="2"/>
  <c r="E500" s="1"/>
  <c r="H501"/>
  <c r="L65" i="4" s="1"/>
  <c r="H502" i="2"/>
  <c r="L66" i="4" s="1"/>
  <c r="H503" i="2"/>
  <c r="E503" s="1"/>
  <c r="H504"/>
  <c r="E504" s="1"/>
  <c r="H505"/>
  <c r="E505" s="1"/>
  <c r="H506"/>
  <c r="L69" i="4" s="1"/>
  <c r="H507" i="2"/>
  <c r="E507" s="1"/>
  <c r="H508"/>
  <c r="L25" i="4" s="1"/>
  <c r="H509" i="2"/>
  <c r="E509" s="1"/>
  <c r="H510"/>
  <c r="L28" i="4" s="1"/>
  <c r="E511" i="2"/>
  <c r="H512"/>
  <c r="L71" i="4" s="1"/>
  <c r="E16" i="2"/>
  <c r="E17"/>
  <c r="E21"/>
  <c r="E22"/>
  <c r="E32"/>
  <c r="E33"/>
  <c r="E34"/>
  <c r="E49"/>
  <c r="E53"/>
  <c r="E62"/>
  <c r="E65"/>
  <c r="E69"/>
  <c r="E70"/>
  <c r="E80"/>
  <c r="E81"/>
  <c r="E85"/>
  <c r="E90"/>
  <c r="E96"/>
  <c r="E97"/>
  <c r="E98"/>
  <c r="E101"/>
  <c r="E110"/>
  <c r="E117"/>
  <c r="E129"/>
  <c r="E140"/>
  <c r="E142"/>
  <c r="E145"/>
  <c r="E149"/>
  <c r="E150"/>
  <c r="E156"/>
  <c r="E161"/>
  <c r="E165"/>
  <c r="E170"/>
  <c r="E172"/>
  <c r="E177"/>
  <c r="E178"/>
  <c r="E188"/>
  <c r="E193"/>
  <c r="E197"/>
  <c r="E204"/>
  <c r="E209"/>
  <c r="E213"/>
  <c r="E214"/>
  <c r="E220"/>
  <c r="E225"/>
  <c r="E229"/>
  <c r="E236"/>
  <c r="E241"/>
  <c r="E245"/>
  <c r="E252"/>
  <c r="E254"/>
  <c r="E261"/>
  <c r="E266"/>
  <c r="E268"/>
  <c r="E273"/>
  <c r="E274"/>
  <c r="E277"/>
  <c r="E284"/>
  <c r="E286"/>
  <c r="E289"/>
  <c r="E293"/>
  <c r="E294"/>
  <c r="E300"/>
  <c r="E305"/>
  <c r="E309"/>
  <c r="E314"/>
  <c r="E316"/>
  <c r="E321"/>
  <c r="E322"/>
  <c r="E325"/>
  <c r="E332"/>
  <c r="E334"/>
  <c r="E337"/>
  <c r="E341"/>
  <c r="E342"/>
  <c r="E348"/>
  <c r="E353"/>
  <c r="E357"/>
  <c r="E364"/>
  <c r="E369"/>
  <c r="E374"/>
  <c r="E380"/>
  <c r="E386"/>
  <c r="E389"/>
  <c r="E396"/>
  <c r="E398"/>
  <c r="E401"/>
  <c r="E405"/>
  <c r="E406"/>
  <c r="E412"/>
  <c r="E417"/>
  <c r="E421"/>
  <c r="E426"/>
  <c r="E428"/>
  <c r="E433"/>
  <c r="E437"/>
  <c r="E444"/>
  <c r="E446"/>
  <c r="E458"/>
  <c r="E460"/>
  <c r="E465"/>
  <c r="E466"/>
  <c r="E476"/>
  <c r="E478"/>
  <c r="E481"/>
  <c r="E485"/>
  <c r="E486"/>
  <c r="E492"/>
  <c r="E497"/>
  <c r="E506"/>
  <c r="E508"/>
  <c r="H5"/>
  <c r="L72" i="4" s="1"/>
  <c r="G24"/>
  <c r="G25"/>
  <c r="G26"/>
  <c r="G30"/>
  <c r="E26"/>
  <c r="E25"/>
  <c r="H25"/>
  <c r="I6" i="2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"/>
  <c r="L9" i="4"/>
  <c r="H483"/>
  <c r="E36"/>
  <c r="E37"/>
  <c r="E51"/>
  <c r="E55"/>
  <c r="E65"/>
  <c r="E33"/>
  <c r="E41"/>
  <c r="E42"/>
  <c r="E43"/>
  <c r="E44"/>
  <c r="E46"/>
  <c r="E47"/>
  <c r="E56"/>
  <c r="E57"/>
  <c r="E58"/>
  <c r="E60"/>
  <c r="E61"/>
  <c r="E69"/>
  <c r="E70"/>
  <c r="E10"/>
  <c r="E38"/>
  <c r="E40"/>
  <c r="E52"/>
  <c r="E12"/>
  <c r="E13"/>
  <c r="E21"/>
  <c r="E31"/>
  <c r="E39"/>
  <c r="E45"/>
  <c r="E59"/>
  <c r="E62"/>
  <c r="E66"/>
  <c r="E11"/>
  <c r="E71"/>
  <c r="E34"/>
  <c r="E50"/>
  <c r="E67"/>
  <c r="E14"/>
  <c r="E15"/>
  <c r="E16"/>
  <c r="E17"/>
  <c r="E18"/>
  <c r="E19"/>
  <c r="E20"/>
  <c r="E22"/>
  <c r="E24"/>
  <c r="E32"/>
  <c r="E49"/>
  <c r="E53"/>
  <c r="E54"/>
  <c r="E63"/>
  <c r="E68"/>
  <c r="E9"/>
  <c r="E495"/>
  <c r="E498"/>
  <c r="E35"/>
  <c r="E23"/>
  <c r="E64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6"/>
  <c r="E497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521"/>
  <c r="E522"/>
  <c r="E48"/>
  <c r="G36"/>
  <c r="G37"/>
  <c r="G51"/>
  <c r="G55"/>
  <c r="G65"/>
  <c r="G33"/>
  <c r="G41"/>
  <c r="G42"/>
  <c r="G43"/>
  <c r="G44"/>
  <c r="G46"/>
  <c r="G47"/>
  <c r="G56"/>
  <c r="G57"/>
  <c r="G58"/>
  <c r="G60"/>
  <c r="G61"/>
  <c r="G69"/>
  <c r="G70"/>
  <c r="G10"/>
  <c r="G38"/>
  <c r="G40"/>
  <c r="G52"/>
  <c r="G12"/>
  <c r="G13"/>
  <c r="G21"/>
  <c r="G31"/>
  <c r="G39"/>
  <c r="G45"/>
  <c r="G59"/>
  <c r="G62"/>
  <c r="G66"/>
  <c r="G11"/>
  <c r="G71"/>
  <c r="G34"/>
  <c r="G50"/>
  <c r="G67"/>
  <c r="G14"/>
  <c r="G15"/>
  <c r="G16"/>
  <c r="G17"/>
  <c r="G18"/>
  <c r="G19"/>
  <c r="G20"/>
  <c r="G22"/>
  <c r="G32"/>
  <c r="G49"/>
  <c r="G53"/>
  <c r="G54"/>
  <c r="G63"/>
  <c r="G68"/>
  <c r="G9"/>
  <c r="G495"/>
  <c r="G498"/>
  <c r="G35"/>
  <c r="G23"/>
  <c r="G64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6"/>
  <c r="G497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48"/>
  <c r="I73"/>
  <c r="I75"/>
  <c r="I76"/>
  <c r="I77"/>
  <c r="I79"/>
  <c r="I81"/>
  <c r="I83"/>
  <c r="I85"/>
  <c r="I87"/>
  <c r="I88"/>
  <c r="I89"/>
  <c r="I91"/>
  <c r="I92"/>
  <c r="I93"/>
  <c r="I95"/>
  <c r="I97"/>
  <c r="I99"/>
  <c r="I101"/>
  <c r="I103"/>
  <c r="I104"/>
  <c r="I105"/>
  <c r="I107"/>
  <c r="I108"/>
  <c r="I109"/>
  <c r="I111"/>
  <c r="I113"/>
  <c r="I115"/>
  <c r="I117"/>
  <c r="I119"/>
  <c r="I120"/>
  <c r="I121"/>
  <c r="I123"/>
  <c r="I124"/>
  <c r="I125"/>
  <c r="I127"/>
  <c r="I129"/>
  <c r="I131"/>
  <c r="I133"/>
  <c r="I135"/>
  <c r="I136"/>
  <c r="I137"/>
  <c r="I139"/>
  <c r="I140"/>
  <c r="I141"/>
  <c r="I143"/>
  <c r="I145"/>
  <c r="I147"/>
  <c r="I149"/>
  <c r="I151"/>
  <c r="I152"/>
  <c r="I153"/>
  <c r="I155"/>
  <c r="I156"/>
  <c r="I157"/>
  <c r="I159"/>
  <c r="I161"/>
  <c r="I163"/>
  <c r="I165"/>
  <c r="I167"/>
  <c r="I168"/>
  <c r="I169"/>
  <c r="I171"/>
  <c r="I172"/>
  <c r="I173"/>
  <c r="I175"/>
  <c r="I177"/>
  <c r="I179"/>
  <c r="I181"/>
  <c r="I183"/>
  <c r="I184"/>
  <c r="I185"/>
  <c r="I187"/>
  <c r="I188"/>
  <c r="I189"/>
  <c r="I191"/>
  <c r="I193"/>
  <c r="I195"/>
  <c r="I197"/>
  <c r="I199"/>
  <c r="I200"/>
  <c r="I201"/>
  <c r="I203"/>
  <c r="I204"/>
  <c r="I206"/>
  <c r="I207"/>
  <c r="I209"/>
  <c r="I211"/>
  <c r="I213"/>
  <c r="I215"/>
  <c r="I216"/>
  <c r="I217"/>
  <c r="I219"/>
  <c r="I220"/>
  <c r="I221"/>
  <c r="I223"/>
  <c r="I225"/>
  <c r="I227"/>
  <c r="I229"/>
  <c r="I231"/>
  <c r="I232"/>
  <c r="I233"/>
  <c r="I235"/>
  <c r="I236"/>
  <c r="I237"/>
  <c r="I240"/>
  <c r="I241"/>
  <c r="I243"/>
  <c r="I244"/>
  <c r="I247"/>
  <c r="I248"/>
  <c r="I250"/>
  <c r="I252"/>
  <c r="I254"/>
  <c r="I256"/>
  <c r="I258"/>
  <c r="I259"/>
  <c r="I260"/>
  <c r="I262"/>
  <c r="I263"/>
  <c r="I264"/>
  <c r="I268"/>
  <c r="I269"/>
  <c r="I272"/>
  <c r="I273"/>
  <c r="I275"/>
  <c r="I276"/>
  <c r="I279"/>
  <c r="I280"/>
  <c r="I284"/>
  <c r="I285"/>
  <c r="I288"/>
  <c r="I289"/>
  <c r="I292"/>
  <c r="I294"/>
  <c r="I296"/>
  <c r="I297"/>
  <c r="I298"/>
  <c r="I300"/>
  <c r="I301"/>
  <c r="I303"/>
  <c r="I304"/>
  <c r="I307"/>
  <c r="I308"/>
  <c r="I312"/>
  <c r="I313"/>
  <c r="I316"/>
  <c r="I317"/>
  <c r="I319"/>
  <c r="I320"/>
  <c r="I323"/>
  <c r="I324"/>
  <c r="I328"/>
  <c r="I329"/>
  <c r="I332"/>
  <c r="I333"/>
  <c r="I335"/>
  <c r="I336"/>
  <c r="I339"/>
  <c r="I340"/>
  <c r="I344"/>
  <c r="I345"/>
  <c r="I348"/>
  <c r="I349"/>
  <c r="I351"/>
  <c r="I352"/>
  <c r="I354"/>
  <c r="I356"/>
  <c r="I358"/>
  <c r="I360"/>
  <c r="I361"/>
  <c r="I362"/>
  <c r="I364"/>
  <c r="I365"/>
  <c r="I366"/>
  <c r="I368"/>
  <c r="I370"/>
  <c r="I372"/>
  <c r="I376"/>
  <c r="I377"/>
  <c r="I380"/>
  <c r="I382"/>
  <c r="I384"/>
  <c r="I386"/>
  <c r="I388"/>
  <c r="I389"/>
  <c r="I390"/>
  <c r="I392"/>
  <c r="I393"/>
  <c r="I394"/>
  <c r="I396"/>
  <c r="I398"/>
  <c r="I400"/>
  <c r="I402"/>
  <c r="I404"/>
  <c r="I406"/>
  <c r="I408"/>
  <c r="I410"/>
  <c r="I412"/>
  <c r="I414"/>
  <c r="I416"/>
  <c r="I417"/>
  <c r="I418"/>
  <c r="I420"/>
  <c r="I421"/>
  <c r="I422"/>
  <c r="I424"/>
  <c r="I426"/>
  <c r="I428"/>
  <c r="I430"/>
  <c r="I432"/>
  <c r="I433"/>
  <c r="I434"/>
  <c r="I436"/>
  <c r="I437"/>
  <c r="I438"/>
  <c r="I440"/>
  <c r="I442"/>
  <c r="I444"/>
  <c r="I446"/>
  <c r="I448"/>
  <c r="I449"/>
  <c r="I450"/>
  <c r="I452"/>
  <c r="I453"/>
  <c r="I454"/>
  <c r="I458"/>
  <c r="I460"/>
  <c r="I462"/>
  <c r="I464"/>
  <c r="I466"/>
  <c r="I467"/>
  <c r="I468"/>
  <c r="I470"/>
  <c r="I471"/>
  <c r="I472"/>
  <c r="I474"/>
  <c r="I476"/>
  <c r="I478"/>
  <c r="I480"/>
  <c r="I482"/>
  <c r="I483"/>
  <c r="I484"/>
  <c r="I486"/>
  <c r="I487"/>
  <c r="I488"/>
  <c r="I491"/>
  <c r="I492"/>
  <c r="I494"/>
  <c r="I501"/>
  <c r="I502"/>
  <c r="I505"/>
  <c r="I506"/>
  <c r="I508"/>
  <c r="I509"/>
  <c r="I512"/>
  <c r="I513"/>
  <c r="I517"/>
  <c r="I518"/>
  <c r="I521"/>
  <c r="I522"/>
  <c r="H74"/>
  <c r="H76"/>
  <c r="H77"/>
  <c r="H78"/>
  <c r="H80"/>
  <c r="H82"/>
  <c r="H84"/>
  <c r="H86"/>
  <c r="H88"/>
  <c r="H90"/>
  <c r="H92"/>
  <c r="H93"/>
  <c r="H94"/>
  <c r="H96"/>
  <c r="H98"/>
  <c r="H100"/>
  <c r="H102"/>
  <c r="H104"/>
  <c r="H106"/>
  <c r="H108"/>
  <c r="H109"/>
  <c r="H110"/>
  <c r="H112"/>
  <c r="H114"/>
  <c r="H116"/>
  <c r="H118"/>
  <c r="H120"/>
  <c r="H122"/>
  <c r="H124"/>
  <c r="H125"/>
  <c r="H126"/>
  <c r="H128"/>
  <c r="H130"/>
  <c r="H132"/>
  <c r="H134"/>
  <c r="H136"/>
  <c r="H138"/>
  <c r="H140"/>
  <c r="H141"/>
  <c r="H142"/>
  <c r="H144"/>
  <c r="H146"/>
  <c r="H148"/>
  <c r="H150"/>
  <c r="H152"/>
  <c r="H154"/>
  <c r="H156"/>
  <c r="H157"/>
  <c r="H158"/>
  <c r="H160"/>
  <c r="H162"/>
  <c r="H164"/>
  <c r="H166"/>
  <c r="H168"/>
  <c r="H170"/>
  <c r="H172"/>
  <c r="H173"/>
  <c r="H174"/>
  <c r="H176"/>
  <c r="H178"/>
  <c r="H180"/>
  <c r="H182"/>
  <c r="H184"/>
  <c r="H186"/>
  <c r="H188"/>
  <c r="H189"/>
  <c r="H190"/>
  <c r="H192"/>
  <c r="H194"/>
  <c r="H196"/>
  <c r="H198"/>
  <c r="H200"/>
  <c r="H202"/>
  <c r="H208"/>
  <c r="H210"/>
  <c r="H212"/>
  <c r="H213"/>
  <c r="H214"/>
  <c r="H216"/>
  <c r="H218"/>
  <c r="H220"/>
  <c r="H222"/>
  <c r="H224"/>
  <c r="H226"/>
  <c r="H228"/>
  <c r="H229"/>
  <c r="H230"/>
  <c r="H232"/>
  <c r="H234"/>
  <c r="H236"/>
  <c r="H240"/>
  <c r="H241"/>
  <c r="H245"/>
  <c r="H247"/>
  <c r="H249"/>
  <c r="H251"/>
  <c r="H253"/>
  <c r="H255"/>
  <c r="H257"/>
  <c r="H259"/>
  <c r="H261"/>
  <c r="H265"/>
  <c r="H266"/>
  <c r="H269"/>
  <c r="H272"/>
  <c r="H273"/>
  <c r="H277"/>
  <c r="H281"/>
  <c r="H282"/>
  <c r="H285"/>
  <c r="H288"/>
  <c r="H289"/>
  <c r="H291"/>
  <c r="H293"/>
  <c r="H295"/>
  <c r="H297"/>
  <c r="H299"/>
  <c r="H301"/>
  <c r="H305"/>
  <c r="H306"/>
  <c r="H309"/>
  <c r="H312"/>
  <c r="H313"/>
  <c r="H317"/>
  <c r="H321"/>
  <c r="H322"/>
  <c r="H325"/>
  <c r="H328"/>
  <c r="H329"/>
  <c r="H333"/>
  <c r="H337"/>
  <c r="H338"/>
  <c r="H341"/>
  <c r="H344"/>
  <c r="H345"/>
  <c r="H349"/>
  <c r="H353"/>
  <c r="H355"/>
  <c r="H357"/>
  <c r="H359"/>
  <c r="H361"/>
  <c r="H363"/>
  <c r="H365"/>
  <c r="H367"/>
  <c r="H369"/>
  <c r="H371"/>
  <c r="H373"/>
  <c r="H377"/>
  <c r="H378"/>
  <c r="H379"/>
  <c r="H381"/>
  <c r="H383"/>
  <c r="H385"/>
  <c r="H387"/>
  <c r="H389"/>
  <c r="H391"/>
  <c r="H393"/>
  <c r="H395"/>
  <c r="H397"/>
  <c r="H399"/>
  <c r="H401"/>
  <c r="H403"/>
  <c r="H405"/>
  <c r="H407"/>
  <c r="H409"/>
  <c r="H411"/>
  <c r="H413"/>
  <c r="H415"/>
  <c r="H417"/>
  <c r="H419"/>
  <c r="H421"/>
  <c r="H423"/>
  <c r="H425"/>
  <c r="H427"/>
  <c r="H429"/>
  <c r="H431"/>
  <c r="H433"/>
  <c r="H435"/>
  <c r="H437"/>
  <c r="H439"/>
  <c r="H441"/>
  <c r="H443"/>
  <c r="H445"/>
  <c r="H447"/>
  <c r="H449"/>
  <c r="H451"/>
  <c r="H453"/>
  <c r="H455"/>
  <c r="H457"/>
  <c r="H459"/>
  <c r="H461"/>
  <c r="H463"/>
  <c r="H465"/>
  <c r="H467"/>
  <c r="H469"/>
  <c r="H471"/>
  <c r="H473"/>
  <c r="H475"/>
  <c r="H477"/>
  <c r="H479"/>
  <c r="H481"/>
  <c r="H485"/>
  <c r="H489"/>
  <c r="H490"/>
  <c r="H494"/>
  <c r="H500"/>
  <c r="H501"/>
  <c r="H504"/>
  <c r="H507"/>
  <c r="H508"/>
  <c r="H512"/>
  <c r="H516"/>
  <c r="H517"/>
  <c r="H520"/>
  <c r="H72"/>
  <c r="I64"/>
  <c r="H64"/>
  <c r="H35"/>
  <c r="I9"/>
  <c r="H498"/>
  <c r="I36"/>
  <c r="I37"/>
  <c r="I33"/>
  <c r="I41"/>
  <c r="I42"/>
  <c r="I44"/>
  <c r="I47"/>
  <c r="I56"/>
  <c r="I61"/>
  <c r="I69"/>
  <c r="I38"/>
  <c r="I40"/>
  <c r="I52"/>
  <c r="I13"/>
  <c r="I21"/>
  <c r="I45"/>
  <c r="I62"/>
  <c r="I71"/>
  <c r="I34"/>
  <c r="I50"/>
  <c r="I14"/>
  <c r="I15"/>
  <c r="I19"/>
  <c r="I20"/>
  <c r="I63"/>
  <c r="I68"/>
  <c r="H51"/>
  <c r="H55"/>
  <c r="H43"/>
  <c r="H46"/>
  <c r="H47"/>
  <c r="H60"/>
  <c r="H10"/>
  <c r="H12"/>
  <c r="H13"/>
  <c r="H39"/>
  <c r="H66"/>
  <c r="H15"/>
  <c r="H16"/>
  <c r="H20"/>
  <c r="H49"/>
  <c r="H53"/>
  <c r="H54"/>
  <c r="I48"/>
  <c r="B10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L366" l="1"/>
  <c r="K366" s="1"/>
  <c r="L341"/>
  <c r="K341" s="1"/>
  <c r="L321"/>
  <c r="K321" s="1"/>
  <c r="L297"/>
  <c r="L277"/>
  <c r="K277" s="1"/>
  <c r="L149"/>
  <c r="K149" s="1"/>
  <c r="L109"/>
  <c r="K109" s="1"/>
  <c r="L506"/>
  <c r="L438"/>
  <c r="K438" s="1"/>
  <c r="L403"/>
  <c r="K403" s="1"/>
  <c r="L383"/>
  <c r="L367"/>
  <c r="L322"/>
  <c r="K322" s="1"/>
  <c r="L309"/>
  <c r="L256"/>
  <c r="L198"/>
  <c r="L190"/>
  <c r="K190" s="1"/>
  <c r="L169"/>
  <c r="L150"/>
  <c r="L138"/>
  <c r="L130"/>
  <c r="K130" s="1"/>
  <c r="L121"/>
  <c r="L113"/>
  <c r="K113" s="1"/>
  <c r="L90"/>
  <c r="L81"/>
  <c r="L40"/>
  <c r="E501" i="2"/>
  <c r="E482"/>
  <c r="E462"/>
  <c r="E453"/>
  <c r="E442"/>
  <c r="E402"/>
  <c r="E394"/>
  <c r="E358"/>
  <c r="E338"/>
  <c r="E330"/>
  <c r="E318"/>
  <c r="E290"/>
  <c r="E270"/>
  <c r="E250"/>
  <c r="E230"/>
  <c r="E210"/>
  <c r="E174"/>
  <c r="E146"/>
  <c r="E138"/>
  <c r="E78"/>
  <c r="E66"/>
  <c r="E18"/>
  <c r="L495" i="4"/>
  <c r="L486"/>
  <c r="K486" s="1"/>
  <c r="L475"/>
  <c r="K475" s="1"/>
  <c r="L467"/>
  <c r="L458"/>
  <c r="K458" s="1"/>
  <c r="L442"/>
  <c r="K442" s="1"/>
  <c r="L426"/>
  <c r="K426" s="1"/>
  <c r="L410"/>
  <c r="L387"/>
  <c r="K387" s="1"/>
  <c r="L370"/>
  <c r="K370" s="1"/>
  <c r="L362"/>
  <c r="K362" s="1"/>
  <c r="L316"/>
  <c r="L301"/>
  <c r="K301" s="1"/>
  <c r="L293"/>
  <c r="K293" s="1"/>
  <c r="L260"/>
  <c r="K260" s="1"/>
  <c r="L247"/>
  <c r="L191"/>
  <c r="K191" s="1"/>
  <c r="L170"/>
  <c r="K170" s="1"/>
  <c r="L161"/>
  <c r="K161" s="1"/>
  <c r="L153"/>
  <c r="L125"/>
  <c r="L114"/>
  <c r="K114" s="1"/>
  <c r="L105"/>
  <c r="L93"/>
  <c r="L73"/>
  <c r="K73" s="1"/>
  <c r="L16"/>
  <c r="L491"/>
  <c r="L479"/>
  <c r="L471"/>
  <c r="K471" s="1"/>
  <c r="L358"/>
  <c r="K358" s="1"/>
  <c r="E498" i="2"/>
  <c r="E490"/>
  <c r="E470"/>
  <c r="E450"/>
  <c r="E378"/>
  <c r="E366"/>
  <c r="E346"/>
  <c r="E246"/>
  <c r="E186"/>
  <c r="E162"/>
  <c r="E154"/>
  <c r="E74"/>
  <c r="E50"/>
  <c r="L454" i="4"/>
  <c r="L422"/>
  <c r="K422" s="1"/>
  <c r="L395"/>
  <c r="K395" s="1"/>
  <c r="L375"/>
  <c r="K375" s="1"/>
  <c r="L359"/>
  <c r="L281"/>
  <c r="K281" s="1"/>
  <c r="E502" i="2"/>
  <c r="E494"/>
  <c r="E454"/>
  <c r="E382"/>
  <c r="E370"/>
  <c r="E362"/>
  <c r="E350"/>
  <c r="E190"/>
  <c r="E166"/>
  <c r="E158"/>
  <c r="E126"/>
  <c r="E106"/>
  <c r="L518" i="4"/>
  <c r="K518" s="1"/>
  <c r="L498"/>
  <c r="L470"/>
  <c r="L446"/>
  <c r="K446" s="1"/>
  <c r="L430"/>
  <c r="K430" s="1"/>
  <c r="L414"/>
  <c r="L399"/>
  <c r="L391"/>
  <c r="K391" s="1"/>
  <c r="L379"/>
  <c r="K379" s="1"/>
  <c r="L371"/>
  <c r="K371" s="1"/>
  <c r="L363"/>
  <c r="L355"/>
  <c r="L338"/>
  <c r="K338" s="1"/>
  <c r="L317"/>
  <c r="K317" s="1"/>
  <c r="L296"/>
  <c r="L276"/>
  <c r="K276" s="1"/>
  <c r="L207"/>
  <c r="K207" s="1"/>
  <c r="L162"/>
  <c r="K162" s="1"/>
  <c r="L146"/>
  <c r="L126"/>
  <c r="L106"/>
  <c r="L97"/>
  <c r="K97" s="1"/>
  <c r="L74"/>
  <c r="L57"/>
  <c r="K57" s="1"/>
  <c r="L33"/>
  <c r="K33" s="1"/>
  <c r="E510" i="2"/>
  <c r="L52" i="4"/>
  <c r="K52" s="1"/>
  <c r="E469" i="2"/>
  <c r="L44" i="4"/>
  <c r="K44" s="1"/>
  <c r="E449" i="2"/>
  <c r="E430"/>
  <c r="E390"/>
  <c r="E385"/>
  <c r="E373"/>
  <c r="E354"/>
  <c r="L406" i="4"/>
  <c r="K406" s="1"/>
  <c r="L386"/>
  <c r="K386" s="1"/>
  <c r="L351"/>
  <c r="K351" s="1"/>
  <c r="L347"/>
  <c r="K347" s="1"/>
  <c r="E278" i="2"/>
  <c r="E257"/>
  <c r="L313" i="4"/>
  <c r="K313" s="1"/>
  <c r="E226" i="2"/>
  <c r="L280" i="4"/>
  <c r="K280" s="1"/>
  <c r="E206" i="2"/>
  <c r="L263" i="4"/>
  <c r="L259"/>
  <c r="K259" s="1"/>
  <c r="E194" i="2"/>
  <c r="E182"/>
  <c r="E181"/>
  <c r="L243" i="4"/>
  <c r="K243" s="1"/>
  <c r="L203"/>
  <c r="K203" s="1"/>
  <c r="E134" i="2"/>
  <c r="E133"/>
  <c r="L199" i="4"/>
  <c r="K199" s="1"/>
  <c r="E118" i="2"/>
  <c r="L183" i="4"/>
  <c r="K183" s="1"/>
  <c r="L182"/>
  <c r="K182" s="1"/>
  <c r="E113" i="2"/>
  <c r="L179" i="4"/>
  <c r="K179" s="1"/>
  <c r="L175"/>
  <c r="K175" s="1"/>
  <c r="L122"/>
  <c r="K122" s="1"/>
  <c r="L110"/>
  <c r="K110" s="1"/>
  <c r="L104"/>
  <c r="K104" s="1"/>
  <c r="E37" i="2"/>
  <c r="L102" i="4"/>
  <c r="K102" s="1"/>
  <c r="L94"/>
  <c r="K94" s="1"/>
  <c r="L92"/>
  <c r="K92" s="1"/>
  <c r="E25" i="2"/>
  <c r="L86" i="4"/>
  <c r="K86" s="1"/>
  <c r="L77"/>
  <c r="K77" s="1"/>
  <c r="K495"/>
  <c r="K487"/>
  <c r="K479"/>
  <c r="K463"/>
  <c r="K491"/>
  <c r="K483"/>
  <c r="K467"/>
  <c r="E488" i="2"/>
  <c r="L63" i="4"/>
  <c r="K63" s="1"/>
  <c r="E456" i="2"/>
  <c r="L37" i="4"/>
  <c r="K37" s="1"/>
  <c r="L503"/>
  <c r="K503" s="1"/>
  <c r="E452" i="2"/>
  <c r="L30" i="4"/>
  <c r="K30" s="1"/>
  <c r="E440" i="2"/>
  <c r="L493" i="4"/>
  <c r="K493" s="1"/>
  <c r="E436" i="2"/>
  <c r="E424"/>
  <c r="L481" i="4"/>
  <c r="K481" s="1"/>
  <c r="L477"/>
  <c r="K477" s="1"/>
  <c r="E420" i="2"/>
  <c r="E408"/>
  <c r="L465" i="4"/>
  <c r="K465" s="1"/>
  <c r="L461"/>
  <c r="K461" s="1"/>
  <c r="E404" i="2"/>
  <c r="E360"/>
  <c r="L419" i="4"/>
  <c r="K419" s="1"/>
  <c r="E344" i="2"/>
  <c r="L21" i="4"/>
  <c r="K21" s="1"/>
  <c r="L388"/>
  <c r="K388" s="1"/>
  <c r="E328" i="2"/>
  <c r="L384" i="4"/>
  <c r="K384" s="1"/>
  <c r="E324" i="2"/>
  <c r="L352" i="4"/>
  <c r="K352" s="1"/>
  <c r="E292" i="2"/>
  <c r="L339" i="4"/>
  <c r="K339" s="1"/>
  <c r="E280" i="2"/>
  <c r="L335" i="4"/>
  <c r="K335" s="1"/>
  <c r="E276" i="2"/>
  <c r="L323" i="4"/>
  <c r="K323" s="1"/>
  <c r="E264" i="2"/>
  <c r="L318" i="4"/>
  <c r="K318" s="1"/>
  <c r="E260" i="2"/>
  <c r="E248"/>
  <c r="L307" i="4"/>
  <c r="K307" s="1"/>
  <c r="E184" i="2"/>
  <c r="L15" i="4"/>
  <c r="K15" s="1"/>
  <c r="L176"/>
  <c r="K176" s="1"/>
  <c r="E108" i="2"/>
  <c r="L171" i="4"/>
  <c r="K171" s="1"/>
  <c r="E104" i="2"/>
  <c r="L167" i="4"/>
  <c r="K167" s="1"/>
  <c r="E100" i="2"/>
  <c r="L127" i="4"/>
  <c r="K127" s="1"/>
  <c r="E60" i="2"/>
  <c r="L123" i="4"/>
  <c r="K123" s="1"/>
  <c r="E56" i="2"/>
  <c r="L119" i="4"/>
  <c r="K119" s="1"/>
  <c r="E52" i="2"/>
  <c r="L91" i="4"/>
  <c r="K91" s="1"/>
  <c r="E24" i="2"/>
  <c r="L87" i="4"/>
  <c r="K87" s="1"/>
  <c r="E20" i="2"/>
  <c r="L64" i="4"/>
  <c r="K64" s="1"/>
  <c r="E112" i="2"/>
  <c r="E48"/>
  <c r="L239" i="4"/>
  <c r="K239" s="1"/>
  <c r="L222"/>
  <c r="K222" s="1"/>
  <c r="L60"/>
  <c r="K60" s="1"/>
  <c r="L48"/>
  <c r="K48" s="1"/>
  <c r="E392" i="2"/>
  <c r="L451" i="4"/>
  <c r="K451" s="1"/>
  <c r="L447"/>
  <c r="K447" s="1"/>
  <c r="E388" i="2"/>
  <c r="E376"/>
  <c r="L435" i="4"/>
  <c r="K435" s="1"/>
  <c r="L431"/>
  <c r="K431" s="1"/>
  <c r="E372" i="2"/>
  <c r="L415" i="4"/>
  <c r="K415" s="1"/>
  <c r="E356" i="2"/>
  <c r="L400" i="4"/>
  <c r="K400" s="1"/>
  <c r="E340" i="2"/>
  <c r="L372" i="4"/>
  <c r="K372" s="1"/>
  <c r="E312" i="2"/>
  <c r="L368" i="4"/>
  <c r="K368" s="1"/>
  <c r="E308" i="2"/>
  <c r="L356" i="4"/>
  <c r="K356" s="1"/>
  <c r="E296" i="2"/>
  <c r="L303" i="4"/>
  <c r="K303" s="1"/>
  <c r="E244" i="2"/>
  <c r="E232"/>
  <c r="L291" i="4"/>
  <c r="K291" s="1"/>
  <c r="L287"/>
  <c r="K287" s="1"/>
  <c r="E228" i="2"/>
  <c r="E216"/>
  <c r="L275" i="4"/>
  <c r="K275" s="1"/>
  <c r="L270"/>
  <c r="K270" s="1"/>
  <c r="E212" i="2"/>
  <c r="E200"/>
  <c r="L258" i="4"/>
  <c r="K258" s="1"/>
  <c r="L254"/>
  <c r="K254" s="1"/>
  <c r="E196" i="2"/>
  <c r="L204" i="4"/>
  <c r="K204" s="1"/>
  <c r="E136" i="2"/>
  <c r="L200" i="4"/>
  <c r="K200" s="1"/>
  <c r="E132" i="2"/>
  <c r="L192" i="4"/>
  <c r="K192" s="1"/>
  <c r="E124" i="2"/>
  <c r="L188" i="4"/>
  <c r="K188" s="1"/>
  <c r="E120" i="2"/>
  <c r="L184" i="4"/>
  <c r="K184" s="1"/>
  <c r="E116" i="2"/>
  <c r="L159" i="4"/>
  <c r="K159" s="1"/>
  <c r="E92" i="2"/>
  <c r="L155" i="4"/>
  <c r="K155" s="1"/>
  <c r="E88" i="2"/>
  <c r="L151" i="4"/>
  <c r="K151" s="1"/>
  <c r="E84" i="2"/>
  <c r="L143" i="4"/>
  <c r="K143" s="1"/>
  <c r="E76" i="2"/>
  <c r="L139" i="4"/>
  <c r="K139" s="1"/>
  <c r="E72" i="2"/>
  <c r="L135" i="4"/>
  <c r="K135" s="1"/>
  <c r="E68" i="2"/>
  <c r="L111" i="4"/>
  <c r="K111" s="1"/>
  <c r="L107"/>
  <c r="K107" s="1"/>
  <c r="E40" i="2"/>
  <c r="L103" i="4"/>
  <c r="K103" s="1"/>
  <c r="E36" i="2"/>
  <c r="L95" i="4"/>
  <c r="K95" s="1"/>
  <c r="E28" i="2"/>
  <c r="L79" i="4"/>
  <c r="K79" s="1"/>
  <c r="L75"/>
  <c r="K75" s="1"/>
  <c r="E8" i="2"/>
  <c r="L230" i="4"/>
  <c r="K230" s="1"/>
  <c r="L214"/>
  <c r="K214" s="1"/>
  <c r="E512" i="2"/>
  <c r="E480"/>
  <c r="E464"/>
  <c r="E448"/>
  <c r="E432"/>
  <c r="E416"/>
  <c r="E384"/>
  <c r="E368"/>
  <c r="E352"/>
  <c r="E336"/>
  <c r="E320"/>
  <c r="E304"/>
  <c r="E288"/>
  <c r="E272"/>
  <c r="E256"/>
  <c r="E240"/>
  <c r="E224"/>
  <c r="E208"/>
  <c r="E192"/>
  <c r="E144"/>
  <c r="E128"/>
  <c r="E64"/>
  <c r="L68" i="4"/>
  <c r="K68" s="1"/>
  <c r="K507"/>
  <c r="K499"/>
  <c r="K459"/>
  <c r="L515"/>
  <c r="K515" s="1"/>
  <c r="L231"/>
  <c r="K231" s="1"/>
  <c r="L215"/>
  <c r="K215" s="1"/>
  <c r="L53"/>
  <c r="K53" s="1"/>
  <c r="E489" i="2"/>
  <c r="E457"/>
  <c r="E441"/>
  <c r="E393"/>
  <c r="E377"/>
  <c r="E361"/>
  <c r="E345"/>
  <c r="E329"/>
  <c r="E313"/>
  <c r="E297"/>
  <c r="E281"/>
  <c r="E265"/>
  <c r="E137"/>
  <c r="E121"/>
  <c r="E105"/>
  <c r="E89"/>
  <c r="E73"/>
  <c r="E57"/>
  <c r="E41"/>
  <c r="E9"/>
  <c r="K305" i="4"/>
  <c r="K289"/>
  <c r="K285"/>
  <c r="K273"/>
  <c r="L513"/>
  <c r="K513" s="1"/>
  <c r="L393"/>
  <c r="K393" s="1"/>
  <c r="L377"/>
  <c r="K377" s="1"/>
  <c r="L361"/>
  <c r="K361" s="1"/>
  <c r="L344"/>
  <c r="K344" s="1"/>
  <c r="L328"/>
  <c r="K328" s="1"/>
  <c r="L311"/>
  <c r="K311" s="1"/>
  <c r="L246"/>
  <c r="K246" s="1"/>
  <c r="L242"/>
  <c r="K242" s="1"/>
  <c r="L238"/>
  <c r="K238" s="1"/>
  <c r="L229"/>
  <c r="K229" s="1"/>
  <c r="L225"/>
  <c r="K225" s="1"/>
  <c r="L221"/>
  <c r="K221" s="1"/>
  <c r="L217"/>
  <c r="K217" s="1"/>
  <c r="L209"/>
  <c r="K209" s="1"/>
  <c r="L193"/>
  <c r="K193" s="1"/>
  <c r="L177"/>
  <c r="K177" s="1"/>
  <c r="L160"/>
  <c r="K160" s="1"/>
  <c r="L144"/>
  <c r="K144" s="1"/>
  <c r="L128"/>
  <c r="K128" s="1"/>
  <c r="L112"/>
  <c r="K112" s="1"/>
  <c r="L96"/>
  <c r="K96" s="1"/>
  <c r="L80"/>
  <c r="K80" s="1"/>
  <c r="L67"/>
  <c r="K67" s="1"/>
  <c r="L55"/>
  <c r="K55" s="1"/>
  <c r="L51"/>
  <c r="K51" s="1"/>
  <c r="L47"/>
  <c r="K47" s="1"/>
  <c r="L27"/>
  <c r="K27" s="1"/>
  <c r="L11"/>
  <c r="K519"/>
  <c r="K511"/>
  <c r="L235"/>
  <c r="K235" s="1"/>
  <c r="L219"/>
  <c r="K219" s="1"/>
  <c r="E461" i="2"/>
  <c r="E445"/>
  <c r="E397"/>
  <c r="E381"/>
  <c r="E365"/>
  <c r="E349"/>
  <c r="K520" i="4"/>
  <c r="K516"/>
  <c r="K512"/>
  <c r="K508"/>
  <c r="K504"/>
  <c r="K500"/>
  <c r="K496"/>
  <c r="K488"/>
  <c r="K468"/>
  <c r="K464"/>
  <c r="K460"/>
  <c r="K456"/>
  <c r="K452"/>
  <c r="K448"/>
  <c r="K444"/>
  <c r="K440"/>
  <c r="K436"/>
  <c r="K432"/>
  <c r="K428"/>
  <c r="K424"/>
  <c r="K420"/>
  <c r="K416"/>
  <c r="K412"/>
  <c r="K408"/>
  <c r="K268"/>
  <c r="K264"/>
  <c r="K256"/>
  <c r="K252"/>
  <c r="K248"/>
  <c r="K244"/>
  <c r="K240"/>
  <c r="L492"/>
  <c r="K492" s="1"/>
  <c r="L484"/>
  <c r="K484" s="1"/>
  <c r="L480"/>
  <c r="K480" s="1"/>
  <c r="L476"/>
  <c r="K476" s="1"/>
  <c r="L472"/>
  <c r="K472" s="1"/>
  <c r="L306"/>
  <c r="K306" s="1"/>
  <c r="L298"/>
  <c r="K298" s="1"/>
  <c r="L294"/>
  <c r="K294" s="1"/>
  <c r="L290"/>
  <c r="K290" s="1"/>
  <c r="L282"/>
  <c r="K282" s="1"/>
  <c r="L274"/>
  <c r="K274" s="1"/>
  <c r="L269"/>
  <c r="K269" s="1"/>
  <c r="L261"/>
  <c r="K261" s="1"/>
  <c r="L257"/>
  <c r="K257" s="1"/>
  <c r="L70"/>
  <c r="K70" s="1"/>
  <c r="L62"/>
  <c r="K62" s="1"/>
  <c r="L54"/>
  <c r="K54" s="1"/>
  <c r="L22"/>
  <c r="K22" s="1"/>
  <c r="L18"/>
  <c r="K18" s="1"/>
  <c r="E5" i="2"/>
  <c r="H513"/>
  <c r="K265" i="4"/>
  <c r="K253"/>
  <c r="K249"/>
  <c r="K245"/>
  <c r="K241"/>
  <c r="K236"/>
  <c r="K232"/>
  <c r="K228"/>
  <c r="K224"/>
  <c r="K220"/>
  <c r="K216"/>
  <c r="K212"/>
  <c r="K208"/>
  <c r="K196"/>
  <c r="K180"/>
  <c r="K263"/>
  <c r="K453"/>
  <c r="K449"/>
  <c r="K445"/>
  <c r="K441"/>
  <c r="K437"/>
  <c r="K433"/>
  <c r="K429"/>
  <c r="K425"/>
  <c r="K421"/>
  <c r="K417"/>
  <c r="K413"/>
  <c r="K409"/>
  <c r="K405"/>
  <c r="K401"/>
  <c r="K397"/>
  <c r="K389"/>
  <c r="K385"/>
  <c r="K381"/>
  <c r="K373"/>
  <c r="K369"/>
  <c r="K365"/>
  <c r="K357"/>
  <c r="K353"/>
  <c r="K349"/>
  <c r="K233"/>
  <c r="K213"/>
  <c r="K205"/>
  <c r="K201"/>
  <c r="K197"/>
  <c r="K189"/>
  <c r="K185"/>
  <c r="K181"/>
  <c r="K194"/>
  <c r="K399"/>
  <c r="K383"/>
  <c r="K367"/>
  <c r="K363"/>
  <c r="K359"/>
  <c r="K355"/>
  <c r="K345"/>
  <c r="K337"/>
  <c r="K333"/>
  <c r="K329"/>
  <c r="K325"/>
  <c r="K173"/>
  <c r="K169"/>
  <c r="K165"/>
  <c r="K157"/>
  <c r="K153"/>
  <c r="K145"/>
  <c r="K141"/>
  <c r="K137"/>
  <c r="K133"/>
  <c r="K129"/>
  <c r="K125"/>
  <c r="K121"/>
  <c r="K117"/>
  <c r="K105"/>
  <c r="K101"/>
  <c r="K93"/>
  <c r="K89"/>
  <c r="K85"/>
  <c r="K81"/>
  <c r="K69"/>
  <c r="K65"/>
  <c r="K61"/>
  <c r="K49"/>
  <c r="K45"/>
  <c r="K41"/>
  <c r="K29"/>
  <c r="K25"/>
  <c r="K17"/>
  <c r="K13"/>
  <c r="K521"/>
  <c r="K517"/>
  <c r="K509"/>
  <c r="K505"/>
  <c r="K501"/>
  <c r="K497"/>
  <c r="K489"/>
  <c r="K485"/>
  <c r="K473"/>
  <c r="K469"/>
  <c r="K457"/>
  <c r="K454"/>
  <c r="K450"/>
  <c r="K434"/>
  <c r="K418"/>
  <c r="K414"/>
  <c r="K410"/>
  <c r="K402"/>
  <c r="K398"/>
  <c r="K394"/>
  <c r="K390"/>
  <c r="K382"/>
  <c r="K378"/>
  <c r="K374"/>
  <c r="K354"/>
  <c r="K350"/>
  <c r="K334"/>
  <c r="K234"/>
  <c r="K226"/>
  <c r="K218"/>
  <c r="K210"/>
  <c r="K206"/>
  <c r="K202"/>
  <c r="K198"/>
  <c r="K186"/>
  <c r="K178"/>
  <c r="K158"/>
  <c r="K154"/>
  <c r="K146"/>
  <c r="K142"/>
  <c r="K138"/>
  <c r="K126"/>
  <c r="K106"/>
  <c r="K98"/>
  <c r="K90"/>
  <c r="K82"/>
  <c r="K78"/>
  <c r="K74"/>
  <c r="K66"/>
  <c r="K58"/>
  <c r="K50"/>
  <c r="K46"/>
  <c r="K42"/>
  <c r="K34"/>
  <c r="K14"/>
  <c r="K314"/>
  <c r="K310"/>
  <c r="K302"/>
  <c r="K299"/>
  <c r="K295"/>
  <c r="K267"/>
  <c r="K255"/>
  <c r="K251"/>
  <c r="K247"/>
  <c r="K343"/>
  <c r="K331"/>
  <c r="K327"/>
  <c r="K315"/>
  <c r="K296"/>
  <c r="K292"/>
  <c r="K288"/>
  <c r="K284"/>
  <c r="K272"/>
  <c r="K32"/>
  <c r="K20"/>
  <c r="J523"/>
  <c r="K309"/>
  <c r="K283"/>
  <c r="K279"/>
  <c r="K166"/>
  <c r="K150"/>
  <c r="K134"/>
  <c r="K118"/>
  <c r="K38"/>
  <c r="K10"/>
  <c r="K342"/>
  <c r="K330"/>
  <c r="K326"/>
  <c r="K172"/>
  <c r="K168"/>
  <c r="K164"/>
  <c r="K156"/>
  <c r="K152"/>
  <c r="K148"/>
  <c r="K140"/>
  <c r="K136"/>
  <c r="K132"/>
  <c r="K124"/>
  <c r="K120"/>
  <c r="K116"/>
  <c r="K108"/>
  <c r="K100"/>
  <c r="K88"/>
  <c r="K84"/>
  <c r="K76"/>
  <c r="K72"/>
  <c r="K56"/>
  <c r="K40"/>
  <c r="K36"/>
  <c r="K28"/>
  <c r="K24"/>
  <c r="K16"/>
  <c r="K12"/>
  <c r="K522"/>
  <c r="K514"/>
  <c r="K506"/>
  <c r="K498"/>
  <c r="K490"/>
  <c r="K482"/>
  <c r="K474"/>
  <c r="K466"/>
  <c r="K443"/>
  <c r="K427"/>
  <c r="K411"/>
  <c r="K404"/>
  <c r="K396"/>
  <c r="K380"/>
  <c r="K364"/>
  <c r="K348"/>
  <c r="K227"/>
  <c r="K211"/>
  <c r="K195"/>
  <c r="K187"/>
  <c r="K336"/>
  <c r="K320"/>
  <c r="K71"/>
  <c r="K39"/>
  <c r="K31"/>
  <c r="K23"/>
  <c r="K316"/>
  <c r="K312"/>
  <c r="K308"/>
  <c r="K304"/>
  <c r="K300"/>
  <c r="K297"/>
  <c r="K286"/>
  <c r="K278"/>
  <c r="K510"/>
  <c r="K502"/>
  <c r="K494"/>
  <c r="K478"/>
  <c r="K470"/>
  <c r="K462"/>
  <c r="K455"/>
  <c r="K439"/>
  <c r="K423"/>
  <c r="K407"/>
  <c r="K392"/>
  <c r="K376"/>
  <c r="K360"/>
  <c r="K223"/>
  <c r="K340"/>
  <c r="K332"/>
  <c r="K324"/>
  <c r="K163"/>
  <c r="K147"/>
  <c r="K131"/>
  <c r="K115"/>
  <c r="K99"/>
  <c r="K83"/>
  <c r="K59"/>
  <c r="K43"/>
  <c r="K35"/>
  <c r="K19"/>
  <c r="K266"/>
  <c r="K262"/>
  <c r="K250"/>
  <c r="E499" i="2"/>
  <c r="E495"/>
  <c r="E483"/>
  <c r="E431"/>
  <c r="E411"/>
  <c r="E407"/>
  <c r="E403"/>
  <c r="E391"/>
  <c r="E283"/>
  <c r="E275"/>
  <c r="E267"/>
  <c r="E243"/>
  <c r="E227"/>
  <c r="E219"/>
  <c r="E207"/>
  <c r="E195"/>
  <c r="E191"/>
  <c r="E171"/>
  <c r="E151"/>
  <c r="E119"/>
  <c r="E91"/>
  <c r="E87"/>
  <c r="E75"/>
  <c r="E67"/>
  <c r="E15"/>
  <c r="B25" i="4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I456"/>
  <c r="I405"/>
  <c r="I290"/>
  <c r="K9"/>
  <c r="L523" l="1"/>
  <c r="K11"/>
  <c r="K523" s="1"/>
  <c r="B45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B179" s="1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44"/>
  <c r="I523"/>
  <c r="H523"/>
  <c r="B207" l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7" l="1"/>
  <c r="B248" s="1"/>
  <c r="B249" s="1"/>
  <c r="B250" s="1"/>
  <c r="B251" s="1"/>
  <c r="B252" s="1"/>
  <c r="B253" s="1"/>
  <c r="B254" s="1"/>
  <c r="B255" s="1"/>
  <c r="B256" s="1"/>
  <c r="B257" s="1"/>
  <c r="B258" s="1"/>
  <c r="B259" s="1"/>
  <c r="B260" s="1"/>
  <c r="B261" s="1"/>
  <c r="B262" s="1"/>
  <c r="B263" s="1"/>
  <c r="B264" s="1"/>
  <c r="B265" s="1"/>
  <c r="B266" s="1"/>
  <c r="B267" s="1"/>
  <c r="B268" s="1"/>
  <c r="B269" s="1"/>
  <c r="B270" s="1"/>
  <c r="B271" s="1"/>
  <c r="B272" s="1"/>
  <c r="B273" s="1"/>
  <c r="B274" s="1"/>
  <c r="B275" s="1"/>
  <c r="B276" s="1"/>
  <c r="B277" s="1"/>
  <c r="B278" s="1"/>
  <c r="B279" s="1"/>
  <c r="B280" s="1"/>
  <c r="B281" s="1"/>
  <c r="B282" s="1"/>
  <c r="B283" s="1"/>
  <c r="B284" s="1"/>
  <c r="B285" s="1"/>
  <c r="B286" s="1"/>
  <c r="B287" s="1"/>
  <c r="B288" s="1"/>
  <c r="B289" s="1"/>
  <c r="B246"/>
  <c r="B291" l="1"/>
  <c r="B292" s="1"/>
  <c r="B293" s="1"/>
  <c r="B294" s="1"/>
  <c r="B295" s="1"/>
  <c r="B296" s="1"/>
  <c r="B297" s="1"/>
  <c r="B298" s="1"/>
  <c r="B299" s="1"/>
  <c r="B290"/>
  <c r="B301" l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353" s="1"/>
  <c r="B354" s="1"/>
  <c r="B355" s="1"/>
  <c r="B356" s="1"/>
  <c r="B357" s="1"/>
  <c r="B358" s="1"/>
  <c r="B359" s="1"/>
  <c r="B360" s="1"/>
  <c r="B361" s="1"/>
  <c r="B362" s="1"/>
  <c r="B363" s="1"/>
  <c r="B364" s="1"/>
  <c r="B365" s="1"/>
  <c r="B366" s="1"/>
  <c r="B367" s="1"/>
  <c r="B368" s="1"/>
  <c r="B369" s="1"/>
  <c r="B370" s="1"/>
  <c r="B371" s="1"/>
  <c r="B372" s="1"/>
  <c r="B373" s="1"/>
  <c r="B374" s="1"/>
  <c r="B375" s="1"/>
  <c r="B376" s="1"/>
  <c r="B377" s="1"/>
  <c r="B378" s="1"/>
  <c r="B379" s="1"/>
  <c r="B380" s="1"/>
  <c r="B381" s="1"/>
  <c r="B382" s="1"/>
  <c r="B383" s="1"/>
  <c r="B384" s="1"/>
  <c r="B385" s="1"/>
  <c r="B386" s="1"/>
  <c r="B387" s="1"/>
  <c r="B388" s="1"/>
  <c r="B389" s="1"/>
  <c r="B390" s="1"/>
  <c r="B391" s="1"/>
  <c r="B392" s="1"/>
  <c r="B393" s="1"/>
  <c r="B394" s="1"/>
  <c r="B395" s="1"/>
  <c r="B396" s="1"/>
  <c r="B397" s="1"/>
  <c r="B398" s="1"/>
  <c r="B399" s="1"/>
  <c r="B400" s="1"/>
  <c r="B401" s="1"/>
  <c r="B402" s="1"/>
  <c r="B403" s="1"/>
  <c r="B404" s="1"/>
  <c r="B300"/>
  <c r="B406" l="1"/>
  <c r="B407" s="1"/>
  <c r="B408" s="1"/>
  <c r="B409" s="1"/>
  <c r="B410" s="1"/>
  <c r="B411" s="1"/>
  <c r="B412" s="1"/>
  <c r="B413" s="1"/>
  <c r="B414" s="1"/>
  <c r="B415" s="1"/>
  <c r="B416" s="1"/>
  <c r="B417" s="1"/>
  <c r="B418" s="1"/>
  <c r="B419" s="1"/>
  <c r="B420" s="1"/>
  <c r="B421" s="1"/>
  <c r="B422" s="1"/>
  <c r="B423" s="1"/>
  <c r="B424" s="1"/>
  <c r="B425" s="1"/>
  <c r="B426" s="1"/>
  <c r="B427" s="1"/>
  <c r="B428" s="1"/>
  <c r="B429" s="1"/>
  <c r="B430" s="1"/>
  <c r="B431" s="1"/>
  <c r="B432" s="1"/>
  <c r="B433" s="1"/>
  <c r="B434" s="1"/>
  <c r="B435" s="1"/>
  <c r="B436" s="1"/>
  <c r="B437" s="1"/>
  <c r="B438" s="1"/>
  <c r="B439" s="1"/>
  <c r="B440" s="1"/>
  <c r="B441" s="1"/>
  <c r="B442" s="1"/>
  <c r="B443" s="1"/>
  <c r="B444" s="1"/>
  <c r="B445" s="1"/>
  <c r="B446" s="1"/>
  <c r="B447" s="1"/>
  <c r="B448" s="1"/>
  <c r="B449" s="1"/>
  <c r="B450" s="1"/>
  <c r="B451" s="1"/>
  <c r="B452" s="1"/>
  <c r="B453" s="1"/>
  <c r="B454" s="1"/>
  <c r="B455" s="1"/>
  <c r="B457" s="1"/>
  <c r="B458" s="1"/>
  <c r="B459" s="1"/>
  <c r="B460" s="1"/>
  <c r="B461" s="1"/>
  <c r="B462" s="1"/>
  <c r="B463" s="1"/>
  <c r="B464" s="1"/>
  <c r="B465" s="1"/>
  <c r="B466" s="1"/>
  <c r="B467" s="1"/>
  <c r="B468" s="1"/>
  <c r="B469" s="1"/>
  <c r="B470" s="1"/>
  <c r="B471" s="1"/>
  <c r="B472" s="1"/>
  <c r="B473" s="1"/>
  <c r="B474" s="1"/>
  <c r="B475" s="1"/>
  <c r="B476" s="1"/>
  <c r="B477" s="1"/>
  <c r="B478" s="1"/>
  <c r="B479" s="1"/>
  <c r="B480" s="1"/>
  <c r="B481" s="1"/>
  <c r="B482" s="1"/>
  <c r="B483" s="1"/>
  <c r="B484" s="1"/>
  <c r="B485" s="1"/>
  <c r="B486" s="1"/>
  <c r="B487" s="1"/>
  <c r="B488" s="1"/>
  <c r="B489" s="1"/>
  <c r="B490" s="1"/>
  <c r="B491" s="1"/>
  <c r="B492" s="1"/>
  <c r="B493" s="1"/>
  <c r="B494" s="1"/>
  <c r="B495" s="1"/>
  <c r="B496" s="1"/>
  <c r="B497" s="1"/>
  <c r="B498" s="1"/>
  <c r="B499" s="1"/>
  <c r="B500" s="1"/>
  <c r="B501" s="1"/>
  <c r="B502" s="1"/>
  <c r="B503" s="1"/>
  <c r="B504" s="1"/>
  <c r="B505" s="1"/>
  <c r="B506" s="1"/>
  <c r="B507" s="1"/>
  <c r="B508" s="1"/>
  <c r="B509" s="1"/>
  <c r="B510" s="1"/>
  <c r="B511" s="1"/>
  <c r="B512" s="1"/>
  <c r="B513" s="1"/>
  <c r="B514" s="1"/>
  <c r="B515" s="1"/>
  <c r="B516" s="1"/>
  <c r="B517" s="1"/>
  <c r="B518" s="1"/>
  <c r="B519" s="1"/>
  <c r="B520" s="1"/>
  <c r="B521" s="1"/>
  <c r="B522" s="1"/>
  <c r="B405"/>
</calcChain>
</file>

<file path=xl/sharedStrings.xml><?xml version="1.0" encoding="utf-8"?>
<sst xmlns="http://schemas.openxmlformats.org/spreadsheetml/2006/main" count="3706" uniqueCount="755">
  <si>
    <t>Fil.</t>
  </si>
  <si>
    <t>Matric.</t>
  </si>
  <si>
    <t>Nome</t>
  </si>
  <si>
    <t>MARIA DO CARMO DE SOUSA</t>
  </si>
  <si>
    <t>MARIA AMARA MEDEIROS</t>
  </si>
  <si>
    <t>SANDRA EMIDIO PEREIRA</t>
  </si>
  <si>
    <t>FRANCISCO FERREIRA DE SOUSA</t>
  </si>
  <si>
    <t>ANA MARTA MARCELINO DA SILVA</t>
  </si>
  <si>
    <t>IVONEIDE FRANCISCA S ALMEIDA</t>
  </si>
  <si>
    <t>JOSE TELMO DA PAIXAO</t>
  </si>
  <si>
    <t>CARLOS ANTONIO DA SILVA</t>
  </si>
  <si>
    <t>JOSE AMARO DOS SANTOS</t>
  </si>
  <si>
    <t>MARIA LUISA P DE LEMOS</t>
  </si>
  <si>
    <t>EUNICE DE ASSIS CALIXTO</t>
  </si>
  <si>
    <t>FIRMINO SIQUEIRA DA SILVA</t>
  </si>
  <si>
    <t>MARIO JOSE DO NASCIMENTO</t>
  </si>
  <si>
    <t>DAVI INACIO FILHO</t>
  </si>
  <si>
    <t>GEORGE HAROLD DE B  WALMSLEY</t>
  </si>
  <si>
    <t>VALERIA MARIA DA SILVA</t>
  </si>
  <si>
    <t>ALCINEIA JOSE CABRAL DE MELO</t>
  </si>
  <si>
    <t>MARIA JOSE DA HORA</t>
  </si>
  <si>
    <t>VALDIRENE ANDRE PEREIRA</t>
  </si>
  <si>
    <t>VALERIA DA SILVA SOUZA</t>
  </si>
  <si>
    <t>IVANILDO FELIX DA SILVA</t>
  </si>
  <si>
    <t>ALUISIO GOMES FERREIRA FILHO</t>
  </si>
  <si>
    <t>VERA LUCIA MARIA C  DA SILVA</t>
  </si>
  <si>
    <t>TERESINHA MARIA DE F  FELIX</t>
  </si>
  <si>
    <t>MARIA DO CARMO SANTOS</t>
  </si>
  <si>
    <t>SELMA MARIA P DO NASCIMENTO</t>
  </si>
  <si>
    <t>JOSE CARLOS TENORIO DE MELO</t>
  </si>
  <si>
    <t>IVANETE RODRIGUES DOS SANTOS</t>
  </si>
  <si>
    <t>MARIA EUGENIA VILARIM LIMA</t>
  </si>
  <si>
    <t>ADIGALENE RODRIGUES DA SILVA</t>
  </si>
  <si>
    <t>JOVITA MARIA DE FARIAS BRAGA</t>
  </si>
  <si>
    <t>MARCO AURELIO O DE OLIVEIRA</t>
  </si>
  <si>
    <t>VALDECY FERREIRA DA COSTA</t>
  </si>
  <si>
    <t>NOEMI MARIA DA SILVA</t>
  </si>
  <si>
    <t>LIZETE ALFREDINA DA SILVA</t>
  </si>
  <si>
    <t>IVANISE MARIA DA LUZ SANTOS</t>
  </si>
  <si>
    <t>JORGE CUNHA OLIVEIRA</t>
  </si>
  <si>
    <t>ROSILDA BARBOSA DOS SANTOS</t>
  </si>
  <si>
    <t>JOSE CARLOS FERREIRA DE ARRUDA</t>
  </si>
  <si>
    <t>ELIANE BATISTA DE CASTILHO</t>
  </si>
  <si>
    <t>MANOEL CORREIA DOS SANTOS</t>
  </si>
  <si>
    <t>LEDUAR GUEDES DE LIMA</t>
  </si>
  <si>
    <t>ELVIS GOMES PEREIRA</t>
  </si>
  <si>
    <t>ANA MARIA ELOI DA H  DA SILVA</t>
  </si>
  <si>
    <t>JOSE HENRIQUE DA PAZ</t>
  </si>
  <si>
    <t>MAURICIO LOPES DA SILVA</t>
  </si>
  <si>
    <t>MARTA ARAUJO DA F  SANTANA</t>
  </si>
  <si>
    <t>REGINA LEANDRO SANTOS DE LIMA</t>
  </si>
  <si>
    <t>TEREZINHA P  DA SILVA CORREIA</t>
  </si>
  <si>
    <t>MARIA ADRIAO DA SILVA</t>
  </si>
  <si>
    <t>HERON VILAR DE ANDRADE</t>
  </si>
  <si>
    <t>JOSE JOAQUIM DA SILVA FILHO</t>
  </si>
  <si>
    <t>MARIA DO CARMO A DOS SANTOS</t>
  </si>
  <si>
    <t>SONEIDE P DO NASCIMENTO CORREA</t>
  </si>
  <si>
    <t>ANDRE LUIZ MACIEL FERREIRA</t>
  </si>
  <si>
    <t>ANTONIA TAVARES DE FRANCA</t>
  </si>
  <si>
    <t>MARIA ANDREA DOS SANTOS</t>
  </si>
  <si>
    <t>SEVERINA DE SANTANA NEVES</t>
  </si>
  <si>
    <t>IVANE FRANCISCO DE AZEVEDO</t>
  </si>
  <si>
    <t>DILMA NEUZA DAS MERCES</t>
  </si>
  <si>
    <t>GERSON MARTINS DA SILVA</t>
  </si>
  <si>
    <t>JOAO FELICIANO ALVES</t>
  </si>
  <si>
    <t>JANETE MARIA DA SILVA</t>
  </si>
  <si>
    <t>ROMILDO NUNES DIAS</t>
  </si>
  <si>
    <t>LUZIA BERNARDO DE SOUSA</t>
  </si>
  <si>
    <t>JOSE KENNEDY DA SILVA</t>
  </si>
  <si>
    <t>MARIA HELENA FERREIRA DA SILVA</t>
  </si>
  <si>
    <t>SANDRA MARIA ALVES BARBOSA</t>
  </si>
  <si>
    <t>MARCONDES C  DE OLIVEIRA</t>
  </si>
  <si>
    <t>MANOEL MARTINS LEITE NETO</t>
  </si>
  <si>
    <t>FRANCISCO DE ASSIS BEZERRA</t>
  </si>
  <si>
    <t>LUCIENE MARIA DE ANDRADE</t>
  </si>
  <si>
    <t>NEUZA ANUNCIACAO COELHO</t>
  </si>
  <si>
    <t>JOSE IRANILDO DE ANDRADE SILVA</t>
  </si>
  <si>
    <t>CARLOS STENIO DE DEUS</t>
  </si>
  <si>
    <t>GILMAR BEZERRA DE OLIVEIRA</t>
  </si>
  <si>
    <t>IZABEL CRISTINA F DE ARRUDA</t>
  </si>
  <si>
    <t>SUELY RICARDO DE FIGUEIREDO</t>
  </si>
  <si>
    <t>LUCIA MARIA ARAUJO LAVOR</t>
  </si>
  <si>
    <t>IVANILDO BATISTA DA SILVA</t>
  </si>
  <si>
    <t>MARCIA APARECIDA DA SILVA</t>
  </si>
  <si>
    <t>CARLOS HENRIQUE LIMA DE MELO</t>
  </si>
  <si>
    <t>RITA DE CASSIA CHAGAS</t>
  </si>
  <si>
    <t>ROSILENE MARIA ANACLETO</t>
  </si>
  <si>
    <t>RILDA MARIA DA SILVA</t>
  </si>
  <si>
    <t>MANOEL NETO DINIZ</t>
  </si>
  <si>
    <t>FRANCISCA CARVALHO NASCIMENTO</t>
  </si>
  <si>
    <t>PAULO JOSE DA SILVA</t>
  </si>
  <si>
    <t>ELIAS RIBEIRO DA SILVA FILHO</t>
  </si>
  <si>
    <t>AMAURI GONCALO DA SILVA</t>
  </si>
  <si>
    <t>SOLANGE NASCIMENTO DE LIMA</t>
  </si>
  <si>
    <t>MARIA SANDRA PONTES MENDONCA</t>
  </si>
  <si>
    <t>MARCOS DO NASCIMENTO</t>
  </si>
  <si>
    <t>IRONILDA FERREIRA DA SILVA</t>
  </si>
  <si>
    <t>JOAO LUIZ BRAGA DE PONTES</t>
  </si>
  <si>
    <t>JOSE FERNANDO PEREIRA DA COSTA</t>
  </si>
  <si>
    <t>JOAQUIM PEDRO CARNEIRO C NETO</t>
  </si>
  <si>
    <t>SELMA VERONICA VIEIRA RAMOS</t>
  </si>
  <si>
    <t>SANDRO JOSE MARTINS</t>
  </si>
  <si>
    <t>ALBANITA LUCIANA DA SILVA</t>
  </si>
  <si>
    <t>REINALDO PEREIRA DA SILVA</t>
  </si>
  <si>
    <t>GILBERTO RIBEIRO DA SILVA</t>
  </si>
  <si>
    <t>JOSE LUCIANO CANDIDO DA SILVA</t>
  </si>
  <si>
    <t>WILSON JOSE QUEIROZ DE LIMA</t>
  </si>
  <si>
    <t>ANTONIO SOARES DE MELO</t>
  </si>
  <si>
    <t>SAMUEL MAURICIO</t>
  </si>
  <si>
    <t>JOSE MARIO MACHADO G  LINS</t>
  </si>
  <si>
    <t>GILMAR GALVAO SANTANA</t>
  </si>
  <si>
    <t>JAFFE JOSE LIMA XAVIER</t>
  </si>
  <si>
    <t>JORGE DA SILVA LIMA</t>
  </si>
  <si>
    <t>RICARDO JORGE XAVIER</t>
  </si>
  <si>
    <t>HELVIO MOZART MONTENEGRO</t>
  </si>
  <si>
    <t>ALEXANDRE BARBOSA DA SILVA</t>
  </si>
  <si>
    <t>ROSIVALDO SATIRO DOS SANTOS</t>
  </si>
  <si>
    <t>GESIEL DAVID DE CASTRO</t>
  </si>
  <si>
    <t>FRANCISCO DE ASSIS DE OLIVEIRA</t>
  </si>
  <si>
    <t>LUCIENE PEREIRA DE A NASCIMENT</t>
  </si>
  <si>
    <t>LAERCIO LUIZ SANTOS A  ASSIS</t>
  </si>
  <si>
    <t>RUBEM JOSE DOS S DE PAULA</t>
  </si>
  <si>
    <t>EVERALDO DA SILVA CABRAL</t>
  </si>
  <si>
    <t>ROGERIO BARROS DOS SANTOS</t>
  </si>
  <si>
    <t>CARLOS AUGUSTO O  DA SILVA</t>
  </si>
  <si>
    <t>JUREMA MARIA BONGALHARDO</t>
  </si>
  <si>
    <t>SERGIO PEREIRA DA COSTA</t>
  </si>
  <si>
    <t>EDLEUSA LUCIA BATISTA DA SILVA</t>
  </si>
  <si>
    <t>FREDERICO JOSE C  DA NOBREGA</t>
  </si>
  <si>
    <t>EDNALDO FELIX DE QUEIROZ</t>
  </si>
  <si>
    <t>WLADIMIR MACHADO DO E  SANTO</t>
  </si>
  <si>
    <t>ELCY SILVA DE ARAUJO</t>
  </si>
  <si>
    <t>DJALMA LIMA DE OLIVEIRA DANTAS</t>
  </si>
  <si>
    <t>THERESA CRISTINA DE Q J EMEREN</t>
  </si>
  <si>
    <t>JACQUELINE CESAR DE GUSMAO</t>
  </si>
  <si>
    <t>PAULO PEDROSA VICTOR NETO</t>
  </si>
  <si>
    <t>VINCENZO PAPARIELLO</t>
  </si>
  <si>
    <t>ADEILDO CARLOS DIAS BEZERRA</t>
  </si>
  <si>
    <t>ERICK RENAN PEREIRA DE ACIOLI</t>
  </si>
  <si>
    <t>FLAVIA PATRICIA M  MEDEIROS</t>
  </si>
  <si>
    <t>DEBORAH BEZERRA MONTEIRO</t>
  </si>
  <si>
    <t>MARCOS ANDRE CUNHA DE OLIVEIRA</t>
  </si>
  <si>
    <t>SEVERINO GRANGEIRO JUNIOR</t>
  </si>
  <si>
    <t>AMANDA TATIANE C  DE OLIVEIRA</t>
  </si>
  <si>
    <t>CLAUDIA SALVINA DE SANTANA</t>
  </si>
  <si>
    <t>MIRIAM ALVES BASTOS DA SILVA</t>
  </si>
  <si>
    <t>PRISCILLA RODRIGUES P DA SILVA</t>
  </si>
  <si>
    <t>SUZELLE TRAJANO BENTO</t>
  </si>
  <si>
    <t>AILA KARLA MOTA SANTANA</t>
  </si>
  <si>
    <t>KATIA MIRANDA DE ARAUJO LOPES</t>
  </si>
  <si>
    <t>KLEYTON DA SILVA A PEREIRA</t>
  </si>
  <si>
    <t>ANDRE HENRIQUE DE S  MAFRA</t>
  </si>
  <si>
    <t>DEYSE MARIA DOS SANTOS SILVA</t>
  </si>
  <si>
    <t>SILAS PINTO BEZERRA</t>
  </si>
  <si>
    <t>SILVIA RENATA QUEIROZ DE FARIA</t>
  </si>
  <si>
    <t>ZILDA FRUTUOSO DA SILVA</t>
  </si>
  <si>
    <t>TEREZA RAQUEL F ALMEIDA</t>
  </si>
  <si>
    <t>ANA CLAUDIA NUNES DE MOURA</t>
  </si>
  <si>
    <t>CLAUDILENE DE LIMA</t>
  </si>
  <si>
    <t>ELIANE MOREIRA DE SOUZA</t>
  </si>
  <si>
    <t>ERIC JOSE SILVA VELOZO</t>
  </si>
  <si>
    <t>GEYZA JANAINA FERREIRA DE LIMA</t>
  </si>
  <si>
    <t>JULIO CESAR DA SILVA</t>
  </si>
  <si>
    <t>MANUELLA BOMFIM DA SILVA</t>
  </si>
  <si>
    <t>VIVIANE OLIMPIO DOS SANTOS</t>
  </si>
  <si>
    <t>ANA GERTRUDES DE A F GUERRA</t>
  </si>
  <si>
    <t>GILBERTO GONCALVES FERREIRA</t>
  </si>
  <si>
    <t>MARIA ROSEANE DOS A CLEMENTINO</t>
  </si>
  <si>
    <t>PAULO EDUARDO SANTOS FERREIRA</t>
  </si>
  <si>
    <t>CRISTIANE R  DE O  GONCALVES</t>
  </si>
  <si>
    <t>TEREZINHA DE J  DE L  M  NETA</t>
  </si>
  <si>
    <t>PAULO ROBERTO DA SILVA CUNHA</t>
  </si>
  <si>
    <t>TACIZO LUIZ PEREIRA DA SILVA</t>
  </si>
  <si>
    <t>RIVALDO GOMES DA SILVA</t>
  </si>
  <si>
    <t>IVETE ANTONIETA B  DE CARVALHO</t>
  </si>
  <si>
    <t>ANANIAS TEIXEIRA DE LIMA</t>
  </si>
  <si>
    <t>JOSE ALEXANDRE DE BARROS ALVES</t>
  </si>
  <si>
    <t>ALDEMIR NASCIMENTO DA SILVA</t>
  </si>
  <si>
    <t>DENILSON DE SANTANA NEVES</t>
  </si>
  <si>
    <t>JULIANA CAVALCANTI DE SOUSA</t>
  </si>
  <si>
    <t>JARBAS FERREIRA DE LIMA JUNIOR</t>
  </si>
  <si>
    <t>ARLEILDA MENDES DA SILVA</t>
  </si>
  <si>
    <t>EMANUEL MESSIAS RIBEIRO COSTA</t>
  </si>
  <si>
    <t>JOSENILDA BEZERRA DA SILVA</t>
  </si>
  <si>
    <t>MARCELA SALLES DA SILVA</t>
  </si>
  <si>
    <t>ELIANA PEREIRA SANTANA</t>
  </si>
  <si>
    <t>LIVIA DA SILVA LIMA</t>
  </si>
  <si>
    <t>ANDERSON SANTOS DE LIMA FARIAS</t>
  </si>
  <si>
    <t>CARLA CRISTINA OLIVEIRA MATOS</t>
  </si>
  <si>
    <t>HELIA MARIA ALEXANDRE DE SOUZA</t>
  </si>
  <si>
    <t>HELIO DO N BARBOZA JUNIOR</t>
  </si>
  <si>
    <t>JOSE NEVES DA SILVA JUNIOR</t>
  </si>
  <si>
    <t>EDVANIA GOMES DE SOUZA PONTES</t>
  </si>
  <si>
    <t>MARIA DA CONCEICAO O DOS SANTO</t>
  </si>
  <si>
    <t>RUTH BARBOSA DE ARAUJO</t>
  </si>
  <si>
    <t>ADELE GOMES DE SANTANA</t>
  </si>
  <si>
    <t>THAMIRYS CLAUDIA R  BATISTA</t>
  </si>
  <si>
    <t>RAFAELLA ALVES DE ARAUJO SILVA</t>
  </si>
  <si>
    <t>THIAGO SANTOS DE OLIVEIRA</t>
  </si>
  <si>
    <t>IVALDA XAVIER DE CARVALHO</t>
  </si>
  <si>
    <t>BRUNO AIRES DOS SANTOS</t>
  </si>
  <si>
    <t>MARCELO BARLAVENTO DAS C SILVA</t>
  </si>
  <si>
    <t>RODRIGO VASCONCELOS DINIZ</t>
  </si>
  <si>
    <t>CARLA BRANDAO DE C  FIGUEIREDO</t>
  </si>
  <si>
    <t>KATIA ADRIANA F D SILVA SOARES</t>
  </si>
  <si>
    <t>IVANISE VIANA ALBUQUERQUE</t>
  </si>
  <si>
    <t>RUTE FERNANDES BORBA</t>
  </si>
  <si>
    <t>JENARIO LUCENA DA SILVA</t>
  </si>
  <si>
    <t>MONICA MARIA G R F DE OLIVEIRA</t>
  </si>
  <si>
    <t>ILMA DE ALBUQUERQUE PEREIRA</t>
  </si>
  <si>
    <t>ELIANA BEZERRA CARVALHO</t>
  </si>
  <si>
    <t>PETULLA DE MOURA E SILVA</t>
  </si>
  <si>
    <t>ROMARIO LUIZ DO NASCIMENTO</t>
  </si>
  <si>
    <t>KATIA DA CONCEICAO DA SILVA</t>
  </si>
  <si>
    <t>PAULA FRASSINETTI S L BELIAN</t>
  </si>
  <si>
    <t>AUGUSTO CESAR N  A  DA SILVA</t>
  </si>
  <si>
    <t>ADIJENE RODRIGUES DA SILVA</t>
  </si>
  <si>
    <t>MARCIA ANDREA F SECUNDINO</t>
  </si>
  <si>
    <t>MARIA GILVANEIDE SANTOS LIMA</t>
  </si>
  <si>
    <t>LILIANE DA SILVA SALVADOR</t>
  </si>
  <si>
    <t>LEONINO CLEMENTE DA SILVA</t>
  </si>
  <si>
    <t>DENNYS RYAN GUILHERME PEREIRA</t>
  </si>
  <si>
    <t>CLAUDIA REGINA NEVES DE MELO</t>
  </si>
  <si>
    <t>MARIA DANIELA SILVA TORRES</t>
  </si>
  <si>
    <t>EMANOEL VIEIRA LAURIA</t>
  </si>
  <si>
    <t>IZABEL LUIZA SOARES DE SOUZA</t>
  </si>
  <si>
    <t>JOSE PIMENTEL SILVA</t>
  </si>
  <si>
    <t>WALDNER NERTAM F  DE ALENCAR</t>
  </si>
  <si>
    <t>MARCELA FREITAS DA C SALLES</t>
  </si>
  <si>
    <t>THAIS REGINA BORGES LOPES</t>
  </si>
  <si>
    <t>ELVIS ALVES DA COSTA</t>
  </si>
  <si>
    <t>FERNANDO ALVES DO NASCIMENTO</t>
  </si>
  <si>
    <t>JEANNE D ARC PEDROSA PESSOA</t>
  </si>
  <si>
    <t>ROSANIA EMIDIA PEREIRA</t>
  </si>
  <si>
    <t>ROSANA DE FATIMA UCHOA  AREDE</t>
  </si>
  <si>
    <t>JOSIMAR SILVA</t>
  </si>
  <si>
    <t>JULIANA SILVA CEDRIM</t>
  </si>
  <si>
    <t>MARCO ANDRE ANTUNES CORREIA</t>
  </si>
  <si>
    <t>VALERIA JALES DA SILVA</t>
  </si>
  <si>
    <t>ANA APARECIDA DE ANDRADE LIMA</t>
  </si>
  <si>
    <t>MIRIAM DA SILVA FONSECA</t>
  </si>
  <si>
    <t>RAFAEL LEITAO DE A  G DA SILVA</t>
  </si>
  <si>
    <t>ROSIANE SANTOS BRITO</t>
  </si>
  <si>
    <t>AMANDA BEZERRA MASCARENHAS</t>
  </si>
  <si>
    <t>JAMESSON AMANCIO DA ROCHA</t>
  </si>
  <si>
    <t>LUIZ F  DE LIMA CAVALCANTI</t>
  </si>
  <si>
    <t>BEZALIEL ROSA DOS S JUNIOR</t>
  </si>
  <si>
    <t>ANGELINA MEDEIROS VERONESE</t>
  </si>
  <si>
    <t>VANESSA VERUSKA H DA SILVA</t>
  </si>
  <si>
    <t>JULIANA CESAR MARTINS DE LIMA</t>
  </si>
  <si>
    <t>JAMERSON A  RAFAEL DE LIMA</t>
  </si>
  <si>
    <t>BRUNA BARBOSA DE ALBUQUERQUE</t>
  </si>
  <si>
    <t>ALCILEIDE MONTE DA SILVA LIMA</t>
  </si>
  <si>
    <t>ANDRE RICARDO CAMARA TORRES</t>
  </si>
  <si>
    <t>ALEXSANDRA DA SILVA M  CABRAL</t>
  </si>
  <si>
    <t>CAROLINE ALVES LEAL</t>
  </si>
  <si>
    <t>ADRIANA MAYO DE SOUZA E SILVA</t>
  </si>
  <si>
    <t>CINTIA ROBERTA DE SOUZA</t>
  </si>
  <si>
    <t>DULCE HELENA PEREIRA</t>
  </si>
  <si>
    <t>LUCICLEIDE M  DE A  CAMPOS</t>
  </si>
  <si>
    <t>MARIA CONCEICAO D DO AMARAL</t>
  </si>
  <si>
    <t>RICARDO J FERNANDES DA CUNHA</t>
  </si>
  <si>
    <t>SUZANA VALERIA PINHEIRO</t>
  </si>
  <si>
    <t>SUZELY ARANTES DA S MELO</t>
  </si>
  <si>
    <t>CINTIA GOMES DA SILVA</t>
  </si>
  <si>
    <t>MARIA EUZENI DA SILVA GARCEZ</t>
  </si>
  <si>
    <t>EJANE FERREIRA TEXEIRA</t>
  </si>
  <si>
    <t>CLELIO FIRMINO SILVA</t>
  </si>
  <si>
    <t>ERICK MEDEIROS</t>
  </si>
  <si>
    <t>JOELNA DINIZ PEREIRA DE SOUSA</t>
  </si>
  <si>
    <t>KLEBER DE OLIVEIRA GALDINO</t>
  </si>
  <si>
    <t>JOELINE LIMA DO NASCIMENTO</t>
  </si>
  <si>
    <t>ROBSON CARNEIRO DA SILVA</t>
  </si>
  <si>
    <t>JOSE VITAL DUARTE JUNIOR</t>
  </si>
  <si>
    <t>ALDJANE MARIA DOS SANTOS</t>
  </si>
  <si>
    <t>CRISTIANE MARIA DA SILVA</t>
  </si>
  <si>
    <t>HAMILTON LINO ALVES</t>
  </si>
  <si>
    <t>LUCICLEIDE PEREIRA DEODATO</t>
  </si>
  <si>
    <t>MARIA DAS NEVES DE BARROS</t>
  </si>
  <si>
    <t>TIAGO MANOEL DE SOUSA LEITE</t>
  </si>
  <si>
    <t>XENIA KELY VERISSIMO DINIZ</t>
  </si>
  <si>
    <t>MARCO AURELIO DE ARAUJO</t>
  </si>
  <si>
    <t>ANTONIO CARLOS DE LUNA MATOS</t>
  </si>
  <si>
    <t>DEYVISON MACHADO DA SILVA</t>
  </si>
  <si>
    <t>JOSE AURICELIO C DE ARAUJO</t>
  </si>
  <si>
    <t>JOSILENE FARIAS DOS SANTOS ALM</t>
  </si>
  <si>
    <t>LUCY DIAS DE ANDRADE</t>
  </si>
  <si>
    <t>ROSIMERE SOARES DA SILVA</t>
  </si>
  <si>
    <t>SANDRA REGINA V DOS SANTOS</t>
  </si>
  <si>
    <t>DANIELLE MARIA P NASCIMENTO</t>
  </si>
  <si>
    <t>ELIDIANE BARROS DA CRUZ</t>
  </si>
  <si>
    <t>MARIA JOSE GUILHERME</t>
  </si>
  <si>
    <t>FILIPE PETRUS B DE FIGUEIREDO</t>
  </si>
  <si>
    <t>LEYRIANE TELMA V FARIAS</t>
  </si>
  <si>
    <t>CINTIA MARIA LEITE DO N AVELAR</t>
  </si>
  <si>
    <t>EMILLY INOCENCIO DA SILVA</t>
  </si>
  <si>
    <t>GERALDO CRISTOVAO DE O FILHO</t>
  </si>
  <si>
    <t>ANA CRISTINA DA SILVA</t>
  </si>
  <si>
    <t>MARILENE ARRUDA DE BARROS</t>
  </si>
  <si>
    <t>FLAVIELLE MARTINS DE MELO</t>
  </si>
  <si>
    <t>LUCIANO BARROS COSTA</t>
  </si>
  <si>
    <t>LUIZA BEATRIZ DE M SANTOS</t>
  </si>
  <si>
    <t>MIGUEL WILSON REGUEIRA RIBEIRO</t>
  </si>
  <si>
    <t>JOAO VITOR LIMA DA SILVA</t>
  </si>
  <si>
    <t>MANOELY FRANCA DE MELO SILVA</t>
  </si>
  <si>
    <t>CAETANO SILVA DIAS</t>
  </si>
  <si>
    <t>ITHALO IGOR DANTAS E SILVA</t>
  </si>
  <si>
    <t>ESTELA FELIPE DE OLIVEIRA</t>
  </si>
  <si>
    <t>MARIA DANIELLE DE SOUZA SANTOS</t>
  </si>
  <si>
    <t>MARIANA SILVA MONTEIRO</t>
  </si>
  <si>
    <t>RACHEL DOMINGOS DE A LEMOS</t>
  </si>
  <si>
    <t>SUIANNE P PASSOS B MONTEIRO</t>
  </si>
  <si>
    <t>GIVANICE MARIA MACHADO</t>
  </si>
  <si>
    <t>MARILIA MILENA R PIRES</t>
  </si>
  <si>
    <t>KATIA RAQUEL DE A OLIVEIRA</t>
  </si>
  <si>
    <t>DENNYS LAPENDA FAGUNDES</t>
  </si>
  <si>
    <t>CECILIA REGINA DO N S CABRAL</t>
  </si>
  <si>
    <t>JADON JORGE OLIVEIRA DA SILVA</t>
  </si>
  <si>
    <t>CARLOS FREDERICO DOS SANTOS</t>
  </si>
  <si>
    <t>LORENA ESTHER L M CAVALCANTI</t>
  </si>
  <si>
    <t>SWEET GALLEGHER CAETANO COSTA</t>
  </si>
  <si>
    <t>DEBORA GUEDES NERES</t>
  </si>
  <si>
    <t>LEIDIANE CARLA L DE OLIVEIRA</t>
  </si>
  <si>
    <t>YANNE TALITA PEREIRA CALIXTO</t>
  </si>
  <si>
    <t>JOAO VICTOR RIBEIRO</t>
  </si>
  <si>
    <t>GRAZIELE MARIA DA SILVA</t>
  </si>
  <si>
    <t>DEYBISON AFONSO PEREIRA</t>
  </si>
  <si>
    <t>GENIVAL F DA SILVA JUNIOR</t>
  </si>
  <si>
    <t>EMANUELA AMELIA DE A  AGUIAR</t>
  </si>
  <si>
    <t>ALICE JULIANA X DE PONTES</t>
  </si>
  <si>
    <t>MAILTON NOBRE DE MEDEIROS</t>
  </si>
  <si>
    <t>NATHALIA V DE A ITAPARICA</t>
  </si>
  <si>
    <t>IVO LOURENCO DA SILVA</t>
  </si>
  <si>
    <t>BETY ANNE DE A S CORDULA</t>
  </si>
  <si>
    <t>DIEGO SCHMITH OLIVEIRA DE LIMA</t>
  </si>
  <si>
    <t>CYNTHIA MARIA REGIS SIQUEIRA</t>
  </si>
  <si>
    <t>TALITA ANDREIA MARTINS GONZAGA</t>
  </si>
  <si>
    <t>ESTEVAN DE ALMEIDA FALCAO</t>
  </si>
  <si>
    <t>RAFAEL DE MENEZES E S PIRES</t>
  </si>
  <si>
    <t>ALEXANDER BEZERRA</t>
  </si>
  <si>
    <t>JULIANA DE BARROS S LOPES DIAS</t>
  </si>
  <si>
    <t>MANUELA SILVA DE LIMA B DA PAZ</t>
  </si>
  <si>
    <t>JOAO ROBERTO  MACHADO ARAUJO</t>
  </si>
  <si>
    <t>LIVIA QUEIROZ DE OLIVEIRA</t>
  </si>
  <si>
    <t>ALZENIRA PEREIRA DA SILVA</t>
  </si>
  <si>
    <t>BRUNA ALVES DE SOUSA</t>
  </si>
  <si>
    <t>DANIEL CIRILO DOS SANTOS</t>
  </si>
  <si>
    <t>DANIELLE D O A DE MIRANDA</t>
  </si>
  <si>
    <t>DANIELLY R C DE LIRA</t>
  </si>
  <si>
    <t>GILVANEIDE LAURENTINO MARTINS</t>
  </si>
  <si>
    <t>HYWRE CESAR DE BRITO PINTO</t>
  </si>
  <si>
    <t>JOSE ELIVELTON G DE OLIVEIRA</t>
  </si>
  <si>
    <t>LUCIANNA NUNES LIRA</t>
  </si>
  <si>
    <t>MONIQUE FERRAZ PEREIRA</t>
  </si>
  <si>
    <t>PATRICIA SERPA PEIXOTO</t>
  </si>
  <si>
    <t>POLYANA BEZERRA SOUTO SANTOS</t>
  </si>
  <si>
    <t>RENATA BEZERRA DA SILVA</t>
  </si>
  <si>
    <t>ROSY KELLY LIMA DA S PIMENTEL</t>
  </si>
  <si>
    <t>SAVIO BARCELOS DE MELO</t>
  </si>
  <si>
    <t>TARCILLA CANDIDA DO NASCIMENTO</t>
  </si>
  <si>
    <t>TIAGO QUEIROZ ROCHA DA COSTA</t>
  </si>
  <si>
    <t>VIVIANE SOARES DE JESUS</t>
  </si>
  <si>
    <t>DEMOSTENES FIGUEIREDO DE SOUSA</t>
  </si>
  <si>
    <t>HOSANA SUELEM S DE MIRANDA</t>
  </si>
  <si>
    <t>CAIO CESAR DE A R SILVA</t>
  </si>
  <si>
    <t>VANELLY FERREIRA DE SOUZA</t>
  </si>
  <si>
    <t>DALETE VICENTE DE LIMA</t>
  </si>
  <si>
    <t>THAMYRIS FERREIRA SANTOS</t>
  </si>
  <si>
    <t>ODAYANNA KESSY F MONTEIRO</t>
  </si>
  <si>
    <t>LUCIENE TORRES GALINDO DE MELO</t>
  </si>
  <si>
    <t>MARCELO JOSE XIMENES MENELAU</t>
  </si>
  <si>
    <t>FABIOLA LAPORTE DE A TRINDADE</t>
  </si>
  <si>
    <t>GILVANIA MARIA DE S MENDES</t>
  </si>
  <si>
    <t>RENATA RODRIGUES C DE MELO</t>
  </si>
  <si>
    <t>MARIA ERLANI BARBOSA SILVA</t>
  </si>
  <si>
    <t>WELTON FERNANDES DE PAULA</t>
  </si>
  <si>
    <t>GILMAR JORGE DE OLIVEIRA FILHO</t>
  </si>
  <si>
    <t>MARCOS ANTONIO SILVA DE LIMA</t>
  </si>
  <si>
    <t>MARIANA JOYCE BEZERRA DA SILVA</t>
  </si>
  <si>
    <t>SANDRO FERREIRA BEZERRA</t>
  </si>
  <si>
    <t>LIVIA MARIA DE MORAES</t>
  </si>
  <si>
    <t>EDNALDO LUIZ TRAJANO</t>
  </si>
  <si>
    <t>CLAUDIO HENRIQUE G DE OLIVEIRA</t>
  </si>
  <si>
    <t>FLAVIO CLAUDEVAN DE G AMANCIO</t>
  </si>
  <si>
    <t>EUGENIO PACELLI R DE ARAUJO</t>
  </si>
  <si>
    <t>LEONARDO ARAUJO PAES BARRETO</t>
  </si>
  <si>
    <t>LUCIANA MARIA BASTO DE AQUINO</t>
  </si>
  <si>
    <t>GERMANA DE MELO LOBO FREIRE</t>
  </si>
  <si>
    <t>JOAO ALFREDO SOARES DE AVELLAR</t>
  </si>
  <si>
    <t>TIAGO CHAVIER GONCALVES</t>
  </si>
  <si>
    <t>LAMARTINE LYRA CRUZ</t>
  </si>
  <si>
    <t>JOSE EDUARDO GUEDES DE ANDRADE</t>
  </si>
  <si>
    <t>EDIVALDO MANOEL DA SILVA FILHO</t>
  </si>
  <si>
    <t>ANA CECILIA DE SENA T SOUZA</t>
  </si>
  <si>
    <t>FILIPE JOSE C F AMORIM</t>
  </si>
  <si>
    <t>PAULO AUGUSTO DA SILVA</t>
  </si>
  <si>
    <t>MANUELA A DE SENA L VENTURA</t>
  </si>
  <si>
    <t>FABIO HENRIQUE IZAIAS D MACEDO</t>
  </si>
  <si>
    <t>JOSE NIVALDO BRAYNER DE ARAUJO</t>
  </si>
  <si>
    <t>NADIELLY LAYSSA DE LIMA SILVA</t>
  </si>
  <si>
    <t>CARLOS ALBERTO DE ARAUJO FILHO</t>
  </si>
  <si>
    <t>DIMAS PEREIRA DANTAS</t>
  </si>
  <si>
    <t>LUIZ ANTONIO GRANJA DE MENEZES</t>
  </si>
  <si>
    <t>MAYARA CRISTINA NUNES DE LIRA</t>
  </si>
  <si>
    <t>KATIA CRISTINA B DA SILVA</t>
  </si>
  <si>
    <t>ROBERTA L DE S S APOLINARIO</t>
  </si>
  <si>
    <t>MARIA EMILIA DE A S E SILVA</t>
  </si>
  <si>
    <t>JOSEFINA DA SILVA RODRIGUES</t>
  </si>
  <si>
    <t>ANDRE LUIZ DE MOURA MELO</t>
  </si>
  <si>
    <t>MANOEL DE LIMA BARBOSA</t>
  </si>
  <si>
    <t>NATALIA DOURADO DA FONTE</t>
  </si>
  <si>
    <t>VINICIUS JOSE OLIVEIRA D SOUSA</t>
  </si>
  <si>
    <t>KLEBIA VIEIRA SANTOS DE LEMOS</t>
  </si>
  <si>
    <t>JOSE HIGO MARQUES RENER</t>
  </si>
  <si>
    <t>MICHELLI HELENA LIMA DA SILVA</t>
  </si>
  <si>
    <t>IAN THIAGO DE LIMA BARBOSA</t>
  </si>
  <si>
    <t>ANA CAROLINA CALLAND ROSA</t>
  </si>
  <si>
    <t>SANDRO MARQUES TEIXEIRA</t>
  </si>
  <si>
    <t>JOSE VICTOR M A BARBOSA</t>
  </si>
  <si>
    <t>MARCELO MONTEIRO DE C. FILHO</t>
  </si>
  <si>
    <t>JEANE DE ALMEIDA C REVOREDO</t>
  </si>
  <si>
    <t>ELIZABETE BARBOSA W D OLIVEIRA</t>
  </si>
  <si>
    <t>EMANOELLA RAFAELA D S A SILVA</t>
  </si>
  <si>
    <t>KARLA FERREIRA DA SILVA</t>
  </si>
  <si>
    <t>NILZA PEREIRA DA SILVA</t>
  </si>
  <si>
    <t>SIMONE ARAUJO DE ALMEIDA</t>
  </si>
  <si>
    <t>CARLA SABRINA DE FREITAS LIMA</t>
  </si>
  <si>
    <t>LUCIO ANDRE DA SILVA</t>
  </si>
  <si>
    <t>ADRIANA BASILIO DA SILVA</t>
  </si>
  <si>
    <t>ANA CAROLINE GOMES PEREIRA</t>
  </si>
  <si>
    <t>MARIA GABRIELLY DE S SANTOS</t>
  </si>
  <si>
    <t>SERGIO LUIZ DE NORONHA</t>
  </si>
  <si>
    <t>ALICE ANA BARBOSA ROSENDO</t>
  </si>
  <si>
    <t>DANIELLY C. DO NASCIMENTO</t>
  </si>
  <si>
    <t>LEANDRA NASCIMENTO ESTEFANIO</t>
  </si>
  <si>
    <t>MARIA JULIA R C DE OLIVEIRA</t>
  </si>
  <si>
    <t>ADRIANO JOSE MARTINS DA SILVA</t>
  </si>
  <si>
    <t>ANA LUIZA VELOSO DE O L COSTA</t>
  </si>
  <si>
    <t>JOSE RICARDO OLIVEIRA CHAGAS</t>
  </si>
  <si>
    <t>SELMA BEZERRA DE CARVALHO</t>
  </si>
  <si>
    <t>ANTONIO LUIZ DOS SANTOS</t>
  </si>
  <si>
    <t>FABIANE TAVARES DE SOUZA</t>
  </si>
  <si>
    <t>KELEN CRISTINA DE AL F E SILVA</t>
  </si>
  <si>
    <t>LIBNI DE MEDEIROS MELO</t>
  </si>
  <si>
    <t>ALBERT ROCHA DE OLIVEIRA</t>
  </si>
  <si>
    <t>DAYANE M VALENCA DE OLIVEIRA</t>
  </si>
  <si>
    <t>ANDRE LUIS MOTA PIRES</t>
  </si>
  <si>
    <t>DIMAS CARDOSO CAMPOS</t>
  </si>
  <si>
    <t>MARCELO MORAIS DE OLIVEIRA</t>
  </si>
  <si>
    <t>SANDRO DE MIRANDA SANTOS</t>
  </si>
  <si>
    <t>JAQUELINE P F DE OLIVEIRA</t>
  </si>
  <si>
    <t>THIANE NASCIMENTO PAIXAO</t>
  </si>
  <si>
    <t>JOSE ALVES FIGUEIREDO FILHO</t>
  </si>
  <si>
    <t>DULCE NARIELE ANHAIA LEMES</t>
  </si>
  <si>
    <t>ELDERSON GOMES DA CUNHA</t>
  </si>
  <si>
    <t>MARCELO DIEDERICHS PRATES</t>
  </si>
  <si>
    <t>FABIOLA ALBUQUERQUE PINHEIRO</t>
  </si>
  <si>
    <t>DANIELLE MEDEIROS PONTES</t>
  </si>
  <si>
    <t>ADRIANA MARIA DA SILVA</t>
  </si>
  <si>
    <t>ARTHUR A SANTOS WANDERLEY</t>
  </si>
  <si>
    <t>MOISES MARTINS DE MELO NETO</t>
  </si>
  <si>
    <t>SEVERINO JOSE RAMOS DE SOUZA</t>
  </si>
  <si>
    <t>CAIO CEZAR F  E  DO NASCIMENTO</t>
  </si>
  <si>
    <t>AURELIA RODRIGUES TORREIRO</t>
  </si>
  <si>
    <t>SANDRA MARIA MENDES FERREIRA</t>
  </si>
  <si>
    <t>SERGIO ARAUJO DE OLIVEIRA</t>
  </si>
  <si>
    <t>RAFAELLA MICHELLE DE L MIRANDA</t>
  </si>
  <si>
    <t>ALYSSON FABIO O FLORENCIO</t>
  </si>
  <si>
    <t>ERIKA MARQUES BEZERRA</t>
  </si>
  <si>
    <t>VENILTON CARLOS M CARDOSO</t>
  </si>
  <si>
    <t>CARLOS BRUNO GOMES MACEDO</t>
  </si>
  <si>
    <t>AMANDA FREITAS BASILIO</t>
  </si>
  <si>
    <t>PAULA SHEMILLY GALDINO SANTIAG</t>
  </si>
  <si>
    <t>CARMEM ALUISIA LEITE DE ANDRAD</t>
  </si>
  <si>
    <t>GABRIELA FERNANDA M  G  CEAN</t>
  </si>
  <si>
    <t>HERBET CANDEIA MAIA</t>
  </si>
  <si>
    <t>JAMSON ALESSANDRO DA SILVA</t>
  </si>
  <si>
    <t>ROSA MARIA BARROS VALOES</t>
  </si>
  <si>
    <t>JOSENILDO JOSE TORRES</t>
  </si>
  <si>
    <t>SELMA CRISTIANIA LIMA RORIZ</t>
  </si>
  <si>
    <t>WELLIDA CRISTIANE DE M  GUERRA</t>
  </si>
  <si>
    <t>KATHYWSKY MELO PINHEIRO</t>
  </si>
  <si>
    <t>DANILO DAVI DA SILVA DIAS</t>
  </si>
  <si>
    <t>JOSINALDO OLIVEIRA DE ANDRADE</t>
  </si>
  <si>
    <t>JONATAS BERNARDINO R  DA SILVA</t>
  </si>
  <si>
    <t>FABIO BARBOSA S  DE LIMA</t>
  </si>
  <si>
    <t>ANDRE VICTOR RODRIGUES FONSECA</t>
  </si>
  <si>
    <t>ARLEY ANDERSON TAVARES MOREIRA</t>
  </si>
  <si>
    <t>JANISSON COELHO DE VASCONCELOS</t>
  </si>
  <si>
    <t>DIANA ATALECIA NEVES DE SA</t>
  </si>
  <si>
    <t>LUCENILDO JOSE DA SILVA</t>
  </si>
  <si>
    <t>ANTONIO S ALVES DE O JUNIOR</t>
  </si>
  <si>
    <t>FABRICIO MENEZES DE SOUSA MELO</t>
  </si>
  <si>
    <t>PAULO ANDRE R DOS SANTOS</t>
  </si>
  <si>
    <t>ROGERIO MOURA VIEIRA</t>
  </si>
  <si>
    <t>CLECIO JOSE DA SILVA</t>
  </si>
  <si>
    <t>MONALISA MARIA LEANDRO RIBEIRO</t>
  </si>
  <si>
    <t>ANA PAULA SABINO L DE SOUZA</t>
  </si>
  <si>
    <t>ADEMIR LOPES DA SILVA</t>
  </si>
  <si>
    <t>JOSE CARLOS VIEIRA</t>
  </si>
  <si>
    <t>JULLIANNA DE MELO L BRITO</t>
  </si>
  <si>
    <t>LETYCIA THAISA V FARIAS</t>
  </si>
  <si>
    <t>RISOALDO DUARTE DA S JUNIOR</t>
  </si>
  <si>
    <t>JOSE MARCELO DE FRANCA MATOS</t>
  </si>
  <si>
    <t>MARIANA KAROLYNE G DE SOUZA</t>
  </si>
  <si>
    <t>RENATO VELOSO LINO DE OLIVEIRA</t>
  </si>
  <si>
    <t>RONALDO GOMINHO BISPO FILHO</t>
  </si>
  <si>
    <t>CATARINA DANIELLE DA S AMORIM</t>
  </si>
  <si>
    <t>CYNTHIA RODRIGUES DE ALMEIDA</t>
  </si>
  <si>
    <t>JAMINE K  G  DA ROCHA MARTINS</t>
  </si>
  <si>
    <t>ANDREA DE OLIVEIRA SILVA</t>
  </si>
  <si>
    <t>GYSELLE SANTOS AZEVEDO</t>
  </si>
  <si>
    <t>Total Geral</t>
  </si>
  <si>
    <t>BRUTO</t>
  </si>
  <si>
    <t>SRA</t>
  </si>
  <si>
    <t>Filial</t>
  </si>
  <si>
    <t>Matricula</t>
  </si>
  <si>
    <t>Data Admis.</t>
  </si>
  <si>
    <t>Dt. Demiss„o</t>
  </si>
  <si>
    <t>Cod. Fun‡„o</t>
  </si>
  <si>
    <t>Vinculo</t>
  </si>
  <si>
    <t>Licitacao</t>
  </si>
  <si>
    <t>Grat. Funcao</t>
  </si>
  <si>
    <t>G.Farm Resp</t>
  </si>
  <si>
    <t>Grat.Incorp</t>
  </si>
  <si>
    <t>Sal.Comiss</t>
  </si>
  <si>
    <t>Grat.Comis</t>
  </si>
  <si>
    <t>Sal.Diretor</t>
  </si>
  <si>
    <t>Grat.Diretor</t>
  </si>
  <si>
    <t>Grat.Pregoe.</t>
  </si>
  <si>
    <t>Grat.Farmaci</t>
  </si>
  <si>
    <t xml:space="preserve">  /  /    </t>
  </si>
  <si>
    <t>COM</t>
  </si>
  <si>
    <t>CLT</t>
  </si>
  <si>
    <t>MARIA CLAUDIA DE A  LIMA LEMOS</t>
  </si>
  <si>
    <t>ROSANGELA BARROS CANTALICE</t>
  </si>
  <si>
    <t>NUTRICIONISTA</t>
  </si>
  <si>
    <t>ANA PAULA BARBOSA CAVALCANTI</t>
  </si>
  <si>
    <t>TIAGO CORDEIRO DOS S  MACIEL</t>
  </si>
  <si>
    <t>SALÁRIO</t>
  </si>
  <si>
    <t>GRATIFICAÇÃO</t>
  </si>
  <si>
    <t>MATRICULA</t>
  </si>
  <si>
    <t>NOME</t>
  </si>
  <si>
    <t>VÍNCULO</t>
  </si>
  <si>
    <t>CARGO</t>
  </si>
  <si>
    <t>SRJ</t>
  </si>
  <si>
    <t>Fun‡„o</t>
  </si>
  <si>
    <t>Descri‡„o</t>
  </si>
  <si>
    <t>ASS.PRODUCAO I</t>
  </si>
  <si>
    <t>TEC.EM LAB. I</t>
  </si>
  <si>
    <t>AUX DE ENFERM.</t>
  </si>
  <si>
    <t>ANAL.DE SUPORT JR</t>
  </si>
  <si>
    <t>ADVOGADO</t>
  </si>
  <si>
    <t>ASSIST. ADM.</t>
  </si>
  <si>
    <t>ALMOXARIFE</t>
  </si>
  <si>
    <t>ASS.DE MAT.</t>
  </si>
  <si>
    <t>AUX.ADM.III</t>
  </si>
  <si>
    <t>VIGILANTE</t>
  </si>
  <si>
    <t>MESTRE DE PROD.</t>
  </si>
  <si>
    <t>ASS. PRODUC.II</t>
  </si>
  <si>
    <t>AUX.DE MANIP.</t>
  </si>
  <si>
    <t>MOTORISTA</t>
  </si>
  <si>
    <t>OP.MAQUINAS I</t>
  </si>
  <si>
    <t>TEC SEG DO TRAB</t>
  </si>
  <si>
    <t>CONSULT CIENTIF</t>
  </si>
  <si>
    <t>SECRETARIA</t>
  </si>
  <si>
    <t>ASSESSOR DIRETORIA</t>
  </si>
  <si>
    <t>AUXILIAR DE COZINHA</t>
  </si>
  <si>
    <t>DIRETOR PRESIDENTE</t>
  </si>
  <si>
    <t>DIR. ADM. FINANCEIRO</t>
  </si>
  <si>
    <t>DIR TEC INDUSTRIAL</t>
  </si>
  <si>
    <t>AUX ADMINIST. I</t>
  </si>
  <si>
    <t>AUX ADM. II</t>
  </si>
  <si>
    <t>AUX DE ALMOXARIFADO</t>
  </si>
  <si>
    <t>TEC. NIVEL SUPERIOR</t>
  </si>
  <si>
    <t>ASSESSOR INTERMED.</t>
  </si>
  <si>
    <t>TEC.ELETRICIDADE I</t>
  </si>
  <si>
    <t>AGENTE DE PRODUCAO</t>
  </si>
  <si>
    <t>Assist. de Serv. I</t>
  </si>
  <si>
    <t>Op. Prod. Ind. I</t>
  </si>
  <si>
    <t>Tec. em Utilidades I</t>
  </si>
  <si>
    <t>Tec. em Optica I</t>
  </si>
  <si>
    <t>Tec. Mant. Industria</t>
  </si>
  <si>
    <t>Tec. Qual. Ind. I</t>
  </si>
  <si>
    <t>Tec. em Enfermagem</t>
  </si>
  <si>
    <t>Tec. Administ. Finan</t>
  </si>
  <si>
    <t>Tec. em Comercializa</t>
  </si>
  <si>
    <t>Tec. em Contabilidad</t>
  </si>
  <si>
    <t>Tec. em Seg. Trab.</t>
  </si>
  <si>
    <t>Assist. de Serv. III</t>
  </si>
  <si>
    <t>Tec. Manut. Ind.III</t>
  </si>
  <si>
    <t>Tec. Manut. Ind.II</t>
  </si>
  <si>
    <t>Assist. de Serv. II</t>
  </si>
  <si>
    <t>Tec. em Optica II</t>
  </si>
  <si>
    <t>Tec. em Optica III</t>
  </si>
  <si>
    <t>Op. Prod. Ind. II</t>
  </si>
  <si>
    <t>Op. Prod. Ind. III</t>
  </si>
  <si>
    <t>Tec. Qual. Ind. II</t>
  </si>
  <si>
    <t>Tec. Qual. Ind. III</t>
  </si>
  <si>
    <t>Tec. Utilidades III</t>
  </si>
  <si>
    <t>Tec. Utilidades II</t>
  </si>
  <si>
    <t>TEC.ADM.FINANCAS I</t>
  </si>
  <si>
    <t>TEC.ADM.FINANCAS II</t>
  </si>
  <si>
    <t>TEC.ADM.FINANCAS III</t>
  </si>
  <si>
    <t>TEC. COMERCIAL I</t>
  </si>
  <si>
    <t>TEC. COMERCIAL II</t>
  </si>
  <si>
    <t>TEC. COMERCIAL lll</t>
  </si>
  <si>
    <t>TEC. CONTABIL l</t>
  </si>
  <si>
    <t>TEC.CONTABIL II</t>
  </si>
  <si>
    <t>TEC. CONTABIL III</t>
  </si>
  <si>
    <t>ANALISTA COMERC. l</t>
  </si>
  <si>
    <t>ANALISTA COMERC. ll</t>
  </si>
  <si>
    <t>ANALISTA COMERC. lll</t>
  </si>
  <si>
    <t>ANALISTA CONTABIL l</t>
  </si>
  <si>
    <t>ANALISTA CONTABIL II</t>
  </si>
  <si>
    <t>ANAL.CONTABIL III</t>
  </si>
  <si>
    <t>ANAL.MANUT.IND. I</t>
  </si>
  <si>
    <t>ANAL.MANUT.IND.ll</t>
  </si>
  <si>
    <t>ANAL.MANUT.IND.III</t>
  </si>
  <si>
    <t>ANALISTA EM RH III</t>
  </si>
  <si>
    <t>FARM. INDUSTRIAL IV</t>
  </si>
  <si>
    <t>ANALISTA EM PCP I</t>
  </si>
  <si>
    <t>ANALISTA EM PCP II</t>
  </si>
  <si>
    <t>ANALISTA EM PCP III</t>
  </si>
  <si>
    <t>ANAL.QUAL.INDUST.I</t>
  </si>
  <si>
    <t>DIRETOR COMERCIAL</t>
  </si>
  <si>
    <t>ADM. E FINANCAS SUP.</t>
  </si>
  <si>
    <t>AUTONOMOS</t>
  </si>
  <si>
    <t>COORD. DE ADM.</t>
  </si>
  <si>
    <t>COORD.PESQ.DESENV.</t>
  </si>
  <si>
    <t>COORD. SUPRIMENTOS</t>
  </si>
  <si>
    <t>COOR.FARM.POPULARES</t>
  </si>
  <si>
    <t>COORD. SEC. SAUDE</t>
  </si>
  <si>
    <t>COORD. P. ESPECIAIS</t>
  </si>
  <si>
    <t>COORD. FINANCEIRA</t>
  </si>
  <si>
    <t>COORD.DE INFORM.</t>
  </si>
  <si>
    <t>COORD.DE REC.HUM.</t>
  </si>
  <si>
    <t>COORD.COMERCIAL</t>
  </si>
  <si>
    <t>CHEFE SAUDE OCUP.</t>
  </si>
  <si>
    <t>SECRETARIA DIR.</t>
  </si>
  <si>
    <t>SUPERINTENDENTE ADM.</t>
  </si>
  <si>
    <t>COORD AUDITORIA INT</t>
  </si>
  <si>
    <t>SUPERINTENDENTE TECN</t>
  </si>
  <si>
    <t>COORD.DE CONTABILIDA</t>
  </si>
  <si>
    <t>SUCOM-SUPERINT.COMER</t>
  </si>
  <si>
    <t>MENOR APRENDIZ</t>
  </si>
  <si>
    <t>COORD. JURIDICA</t>
  </si>
  <si>
    <t>CHEFE DE NUCLEO</t>
  </si>
  <si>
    <t>GESTOR DE DESENV.</t>
  </si>
  <si>
    <t>ASSIST. DE OPERACAO</t>
  </si>
  <si>
    <t>COORD.BOAS PRATICAS</t>
  </si>
  <si>
    <t>PRESIDENTE  C.P.L</t>
  </si>
  <si>
    <t>COM.LICITACAO</t>
  </si>
  <si>
    <t>ASSIST. TEC. INDUST.</t>
  </si>
  <si>
    <t>ANALISTA EM INFORMAT</t>
  </si>
  <si>
    <t>ANALISTA FINANCEIRO</t>
  </si>
  <si>
    <t>FARM. INDUSTRIAL I</t>
  </si>
  <si>
    <t>ANAL.EM UTILIDADE I</t>
  </si>
  <si>
    <t>ANALISTA EM RH I</t>
  </si>
  <si>
    <t>ANALISTA ASS.FARMACE</t>
  </si>
  <si>
    <t>ASS. DESENV. ADMIN.</t>
  </si>
  <si>
    <t>COORD. LOGISTICA</t>
  </si>
  <si>
    <t>ASS. DE FARMACIA</t>
  </si>
  <si>
    <t>SUP. JURIDICO</t>
  </si>
  <si>
    <t>CHEFE DE GABINETE</t>
  </si>
  <si>
    <t>COORD. SEG. TRABALHO</t>
  </si>
  <si>
    <t>PREGOEIRO</t>
  </si>
  <si>
    <t>COORD. DE ART. INST.</t>
  </si>
  <si>
    <t>COORD.FARM. INTERIOR</t>
  </si>
  <si>
    <t>SUP DE REL INSTITUCI</t>
  </si>
  <si>
    <t>COORD. RESP. SOCIAL</t>
  </si>
  <si>
    <t>COORD. COMUNIC. SOCI</t>
  </si>
  <si>
    <t>COORD. AP. TEC. INST</t>
  </si>
  <si>
    <t>ASS. DE SERVICOS</t>
  </si>
  <si>
    <t>AUX. LABORATORIO</t>
  </si>
  <si>
    <t>MOTORISTA 2</t>
  </si>
  <si>
    <t>OP. DE PROD. IND.</t>
  </si>
  <si>
    <t>TELEFONISTA</t>
  </si>
  <si>
    <t>VIGILANTE 2</t>
  </si>
  <si>
    <t>OP. PROD. IND. (D)</t>
  </si>
  <si>
    <t>TEC. COMERCIAL</t>
  </si>
  <si>
    <t>TEC. CONTABIL</t>
  </si>
  <si>
    <t>TEC. EM ADM. E FIN.</t>
  </si>
  <si>
    <t>TEC. EM ADM. E VEN.</t>
  </si>
  <si>
    <t>TEC. EM EDIFICACOES</t>
  </si>
  <si>
    <t>TEC. EM ENF. DO TRAB</t>
  </si>
  <si>
    <t>TEC. EM INFORMATICA</t>
  </si>
  <si>
    <t>TEC.EM MAN. ELE. IND</t>
  </si>
  <si>
    <t>TEC. EM MAN. HID IND</t>
  </si>
  <si>
    <t>TEC.EM MAN. MEC. IND</t>
  </si>
  <si>
    <t>TEC. EM OPTICA</t>
  </si>
  <si>
    <t>TEC.EM QUALIDADE IND</t>
  </si>
  <si>
    <t>TEC EM SEG DO TRAB.</t>
  </si>
  <si>
    <t>TEC EM UTI CALDEIRA</t>
  </si>
  <si>
    <t>TEC UTI TRA EFLUENTE</t>
  </si>
  <si>
    <t>TEC EM ENFERMAGEM</t>
  </si>
  <si>
    <t>ANALISTA COMERCIAL</t>
  </si>
  <si>
    <t>ANALISTA CONTABIL</t>
  </si>
  <si>
    <t>ANA GESTAO AMBIENTAL</t>
  </si>
  <si>
    <t>ANALISTA INFORMATICA</t>
  </si>
  <si>
    <t>ANA MANUT ELET IND</t>
  </si>
  <si>
    <t>ANALISTA EM PCP</t>
  </si>
  <si>
    <t>ANALISTA EM RH</t>
  </si>
  <si>
    <t>ANA. SEG DO TRABALHO</t>
  </si>
  <si>
    <t>ANA UTI TRA EFLUENTE</t>
  </si>
  <si>
    <t>ENFERMEIRO TRABALHO</t>
  </si>
  <si>
    <t>MEDICO DO TRABALHO</t>
  </si>
  <si>
    <t>FARMACEUTICO IND</t>
  </si>
  <si>
    <t>ANALISTA QUALI IND</t>
  </si>
  <si>
    <t>ANA ASS FARMACEUTICA</t>
  </si>
  <si>
    <t>DIR REL INSTITUCIONA</t>
  </si>
  <si>
    <t>COORD GESTAO E PLANE</t>
  </si>
  <si>
    <t>COORD DE MANUTENCAO</t>
  </si>
  <si>
    <t>ESTAGIARIO</t>
  </si>
  <si>
    <t>OP. DE PROD. IND.(B)</t>
  </si>
  <si>
    <t>OP. DE PROD. IND.(C)</t>
  </si>
  <si>
    <t>COORD. COMPLIANCE/GR</t>
  </si>
  <si>
    <t>COORD. GOVER. CORP.</t>
  </si>
  <si>
    <t>ORDEM</t>
  </si>
  <si>
    <t>VENCIMENTO DO CARGO</t>
  </si>
  <si>
    <t>GRATIFICAÇÃO DE FUNÇÃO</t>
  </si>
  <si>
    <t>TOTAL DE VANTAGENS</t>
  </si>
  <si>
    <t>TOTAL DE DESCONTOS</t>
  </si>
  <si>
    <t>VALOR LÍQUIDO</t>
  </si>
  <si>
    <t>SITUAÇÃO</t>
  </si>
  <si>
    <t>ATIVO</t>
  </si>
  <si>
    <t>LICENÇA</t>
  </si>
  <si>
    <t>TOTAL</t>
  </si>
  <si>
    <t>VANTAGENS</t>
  </si>
  <si>
    <t>VERBAS</t>
  </si>
  <si>
    <t>LÍQUIDO</t>
  </si>
  <si>
    <t>799 + 410</t>
  </si>
  <si>
    <t>DESCONTOS</t>
  </si>
  <si>
    <t>VAN - LIQ</t>
  </si>
  <si>
    <t>701-RENDIMEN</t>
  </si>
  <si>
    <t>410-DESC.ADI</t>
  </si>
  <si>
    <t>799-LIQUIDO</t>
  </si>
  <si>
    <t>RODRIGO DE MIRANDA F GOMES</t>
  </si>
  <si>
    <t>ROBERTA BARBOSA DE A PACHECO</t>
  </si>
  <si>
    <t>RESUMO DA FOLHA DE MAIO/2020</t>
  </si>
  <si>
    <t>ISAIAS FERNANDES SIMPLICIO</t>
  </si>
  <si>
    <t>LITIO TADEU C R  DOS SANTOS</t>
  </si>
  <si>
    <t>BIANCA DE CASTRO ALMEIDA</t>
  </si>
  <si>
    <t>Processo : 00001 - CELETISTA/ESTAGIARIO     Período : 202005     Pagamento : 01     Roteiro : FOL</t>
  </si>
  <si>
    <t>JOANA EVELYN A NASCIMENTO</t>
  </si>
  <si>
    <t>TARCISIO LAUREANO DOS SANTOS</t>
  </si>
  <si>
    <t>JAELLESON ELIAS DE SIQUEIRA</t>
  </si>
  <si>
    <t>ISIS RUANA PARENTE GONCALVES</t>
  </si>
  <si>
    <t>SOFIA RODRIGUES DE F M COSTA</t>
  </si>
  <si>
    <t>ROBERTA BARBOSA  DE A PACHECO</t>
  </si>
  <si>
    <t>JANAYNA JUSSARA SILVA PEREIRA</t>
  </si>
  <si>
    <t>LEANDRO RAMOS M DE ANDRADE</t>
  </si>
  <si>
    <t>VERANUBIA MARIA LIMA SILVA</t>
  </si>
  <si>
    <t>Processo : 00001 - CELETISTA/ESTAGIARIO     Período : 202005     Pagamento : 01     Roteiro : ADI</t>
  </si>
  <si>
    <t>062-LIQUIDO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</si>
</sst>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9">
    <font>
      <sz val="9"/>
      <name val="Courier New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Courier New"/>
      <family val="3"/>
    </font>
    <font>
      <b/>
      <sz val="14"/>
      <name val="Courier New"/>
      <family val="3"/>
    </font>
    <font>
      <b/>
      <sz val="10"/>
      <name val="Courier New"/>
      <family val="3"/>
    </font>
    <font>
      <sz val="9"/>
      <color theme="1"/>
      <name val="Courier New"/>
      <family val="3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4">
    <xf numFmtId="0" fontId="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4" applyNumberFormat="0" applyAlignment="0" applyProtection="0"/>
    <xf numFmtId="0" fontId="17" fillId="6" borderId="5" applyNumberFormat="0" applyAlignment="0" applyProtection="0"/>
    <xf numFmtId="0" fontId="18" fillId="6" borderId="4" applyNumberFormat="0" applyAlignment="0" applyProtection="0"/>
    <xf numFmtId="0" fontId="19" fillId="0" borderId="6" applyNumberFormat="0" applyFill="0" applyAlignment="0" applyProtection="0"/>
    <xf numFmtId="0" fontId="20" fillId="7" borderId="7" applyNumberFormat="0" applyAlignment="0" applyProtection="0"/>
    <xf numFmtId="0" fontId="21" fillId="0" borderId="0" applyNumberFormat="0" applyFill="0" applyBorder="0" applyAlignment="0" applyProtection="0"/>
    <xf numFmtId="0" fontId="8" fillId="8" borderId="8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4" fillId="32" borderId="0" applyNumberFormat="0" applyBorder="0" applyAlignment="0" applyProtection="0"/>
    <xf numFmtId="0" fontId="7" fillId="0" borderId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5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43" fontId="0" fillId="0" borderId="0" xfId="0" applyNumberFormat="1" applyBorder="1" applyAlignment="1">
      <alignment horizontal="center"/>
    </xf>
    <xf numFmtId="43" fontId="0" fillId="0" borderId="0" xfId="0" applyNumberFormat="1"/>
    <xf numFmtId="43" fontId="0" fillId="0" borderId="10" xfId="0" applyNumberFormat="1" applyBorder="1"/>
    <xf numFmtId="0" fontId="0" fillId="0" borderId="10" xfId="0" applyBorder="1"/>
    <xf numFmtId="0" fontId="0" fillId="0" borderId="10" xfId="0" applyBorder="1" applyAlignment="1">
      <alignment horizontal="center"/>
    </xf>
    <xf numFmtId="0" fontId="7" fillId="0" borderId="0" xfId="42"/>
    <xf numFmtId="0" fontId="25" fillId="0" borderId="10" xfId="0" applyFont="1" applyBorder="1" applyAlignment="1">
      <alignment horizontal="center"/>
    </xf>
    <xf numFmtId="0" fontId="27" fillId="0" borderId="0" xfId="0" applyFont="1"/>
    <xf numFmtId="43" fontId="27" fillId="0" borderId="10" xfId="0" applyNumberFormat="1" applyFont="1" applyBorder="1"/>
    <xf numFmtId="0" fontId="27" fillId="0" borderId="0" xfId="0" applyFont="1" applyAlignment="1">
      <alignment horizontal="center" vertical="center" wrapText="1"/>
    </xf>
    <xf numFmtId="0" fontId="27" fillId="33" borderId="10" xfId="0" applyFont="1" applyFill="1" applyBorder="1" applyAlignment="1">
      <alignment horizontal="center" vertical="center" wrapText="1"/>
    </xf>
    <xf numFmtId="43" fontId="27" fillId="33" borderId="1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43" fontId="0" fillId="0" borderId="0" xfId="0" applyNumberFormat="1" applyFill="1" applyBorder="1" applyAlignment="1">
      <alignment horizontal="center"/>
    </xf>
    <xf numFmtId="43" fontId="0" fillId="0" borderId="0" xfId="0" applyNumberFormat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43" fontId="0" fillId="0" borderId="10" xfId="0" applyNumberFormat="1" applyFill="1" applyBorder="1"/>
    <xf numFmtId="0" fontId="0" fillId="0" borderId="10" xfId="0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0" xfId="0" applyBorder="1"/>
    <xf numFmtId="43" fontId="0" fillId="0" borderId="0" xfId="0" applyNumberFormat="1" applyBorder="1"/>
    <xf numFmtId="43" fontId="0" fillId="0" borderId="0" xfId="0" applyNumberFormat="1" applyFont="1" applyBorder="1" applyAlignment="1">
      <alignment horizontal="right"/>
    </xf>
    <xf numFmtId="0" fontId="0" fillId="0" borderId="0" xfId="0"/>
    <xf numFmtId="0" fontId="0" fillId="0" borderId="10" xfId="0" applyFill="1" applyBorder="1" applyAlignment="1">
      <alignment horizontal="center"/>
    </xf>
    <xf numFmtId="43" fontId="25" fillId="0" borderId="0" xfId="82" applyNumberFormat="1"/>
    <xf numFmtId="43" fontId="25" fillId="0" borderId="0" xfId="82" applyNumberFormat="1" applyFont="1" applyBorder="1" applyAlignment="1">
      <alignment horizontal="right"/>
    </xf>
    <xf numFmtId="43" fontId="25" fillId="0" borderId="0" xfId="82" applyNumberFormat="1" applyBorder="1" applyAlignment="1">
      <alignment horizontal="right"/>
    </xf>
    <xf numFmtId="43" fontId="25" fillId="0" borderId="0" xfId="82" applyNumberFormat="1" applyBorder="1" applyAlignment="1"/>
    <xf numFmtId="0" fontId="25" fillId="0" borderId="10" xfId="82" applyFont="1" applyBorder="1" applyAlignment="1">
      <alignment horizontal="left"/>
    </xf>
    <xf numFmtId="43" fontId="25" fillId="0" borderId="0" xfId="82" applyNumberFormat="1" applyFont="1" applyBorder="1" applyAlignment="1">
      <alignment horizontal="left"/>
    </xf>
    <xf numFmtId="0" fontId="0" fillId="0" borderId="0" xfId="0" applyFill="1"/>
    <xf numFmtId="0" fontId="25" fillId="0" borderId="10" xfId="0" applyFont="1" applyFill="1" applyBorder="1" applyAlignment="1">
      <alignment horizontal="center"/>
    </xf>
    <xf numFmtId="0" fontId="25" fillId="0" borderId="10" xfId="82" applyNumberFormat="1" applyFont="1" applyBorder="1" applyAlignment="1">
      <alignment horizontal="center"/>
    </xf>
    <xf numFmtId="0" fontId="0" fillId="0" borderId="10" xfId="0" applyFill="1" applyBorder="1"/>
    <xf numFmtId="0" fontId="25" fillId="0" borderId="0" xfId="82"/>
    <xf numFmtId="0" fontId="25" fillId="0" borderId="0" xfId="82" applyBorder="1"/>
    <xf numFmtId="0" fontId="25" fillId="0" borderId="0" xfId="82" applyFont="1" applyBorder="1" applyAlignment="1">
      <alignment horizontal="left"/>
    </xf>
    <xf numFmtId="0" fontId="25" fillId="0" borderId="0" xfId="82" applyBorder="1" applyAlignment="1"/>
    <xf numFmtId="0" fontId="25" fillId="0" borderId="0" xfId="82" applyNumberFormat="1" applyFont="1" applyBorder="1" applyAlignment="1">
      <alignment horizontal="left"/>
    </xf>
    <xf numFmtId="0" fontId="25" fillId="0" borderId="0" xfId="0" applyFont="1" applyFill="1"/>
    <xf numFmtId="43" fontId="25" fillId="0" borderId="0" xfId="0" applyNumberFormat="1" applyFont="1" applyFill="1"/>
    <xf numFmtId="43" fontId="28" fillId="0" borderId="0" xfId="150" applyNumberFormat="1" applyFont="1" applyFill="1"/>
    <xf numFmtId="0" fontId="28" fillId="0" borderId="0" xfId="150" applyFont="1" applyFill="1" applyAlignment="1">
      <alignment horizontal="center"/>
    </xf>
    <xf numFmtId="0" fontId="28" fillId="0" borderId="0" xfId="150" applyFont="1" applyFill="1"/>
    <xf numFmtId="14" fontId="28" fillId="0" borderId="0" xfId="150" applyNumberFormat="1" applyFont="1" applyFill="1" applyAlignment="1">
      <alignment horizontal="center"/>
    </xf>
    <xf numFmtId="43" fontId="28" fillId="0" borderId="0" xfId="150" applyNumberFormat="1" applyFont="1" applyFill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43" fontId="25" fillId="0" borderId="0" xfId="0" applyNumberFormat="1" applyFont="1"/>
    <xf numFmtId="43" fontId="25" fillId="0" borderId="0" xfId="0" applyNumberFormat="1" applyFont="1" applyAlignment="1">
      <alignment horizontal="center"/>
    </xf>
    <xf numFmtId="43" fontId="28" fillId="0" borderId="0" xfId="150" applyNumberFormat="1" applyFont="1"/>
    <xf numFmtId="0" fontId="27" fillId="0" borderId="10" xfId="0" applyFont="1" applyBorder="1" applyAlignment="1">
      <alignment horizontal="center"/>
    </xf>
    <xf numFmtId="0" fontId="26" fillId="0" borderId="0" xfId="0" applyFont="1" applyAlignment="1">
      <alignment horizontal="center" vertical="center"/>
    </xf>
    <xf numFmtId="43" fontId="0" fillId="0" borderId="0" xfId="0" applyNumberFormat="1" applyFill="1" applyBorder="1"/>
    <xf numFmtId="0" fontId="25" fillId="0" borderId="0" xfId="82"/>
    <xf numFmtId="0" fontId="25" fillId="0" borderId="0" xfId="82" applyBorder="1"/>
    <xf numFmtId="43" fontId="25" fillId="0" borderId="0" xfId="82" applyNumberFormat="1" applyBorder="1"/>
    <xf numFmtId="0" fontId="25" fillId="0" borderId="0" xfId="82" applyNumberFormat="1" applyFont="1" applyBorder="1" applyAlignment="1">
      <alignment horizontal="left"/>
    </xf>
    <xf numFmtId="0" fontId="25" fillId="0" borderId="0" xfId="82" applyFont="1" applyBorder="1" applyAlignment="1">
      <alignment horizontal="left"/>
    </xf>
    <xf numFmtId="43" fontId="25" fillId="0" borderId="0" xfId="82" applyNumberFormat="1" applyFont="1" applyBorder="1" applyAlignment="1">
      <alignment horizontal="right"/>
    </xf>
    <xf numFmtId="0" fontId="25" fillId="0" borderId="0" xfId="82" applyBorder="1" applyAlignment="1"/>
    <xf numFmtId="43" fontId="25" fillId="0" borderId="0" xfId="82" applyNumberFormat="1" applyBorder="1" applyAlignment="1"/>
    <xf numFmtId="43" fontId="25" fillId="0" borderId="0" xfId="82" applyNumberFormat="1" applyBorder="1" applyAlignment="1">
      <alignment horizontal="right"/>
    </xf>
  </cellXfs>
  <cellStyles count="164">
    <cellStyle name="20% - Ênfase1" xfId="19" builtinId="30" customBuiltin="1"/>
    <cellStyle name="20% - Ênfase1 2" xfId="44"/>
    <cellStyle name="20% - Ênfase1 2 2" xfId="98"/>
    <cellStyle name="20% - Ênfase1 3" xfId="57"/>
    <cellStyle name="20% - Ênfase1 3 2" xfId="111"/>
    <cellStyle name="20% - Ênfase1 4" xfId="84"/>
    <cellStyle name="20% - Ênfase1 5" xfId="70"/>
    <cellStyle name="20% - Ênfase1 6" xfId="124"/>
    <cellStyle name="20% - Ênfase1 7" xfId="138"/>
    <cellStyle name="20% - Ênfase1 8" xfId="152"/>
    <cellStyle name="20% - Ênfase2" xfId="23" builtinId="34" customBuiltin="1"/>
    <cellStyle name="20% - Ênfase2 2" xfId="46"/>
    <cellStyle name="20% - Ênfase2 2 2" xfId="100"/>
    <cellStyle name="20% - Ênfase2 3" xfId="59"/>
    <cellStyle name="20% - Ênfase2 3 2" xfId="113"/>
    <cellStyle name="20% - Ênfase2 4" xfId="86"/>
    <cellStyle name="20% - Ênfase2 5" xfId="72"/>
    <cellStyle name="20% - Ênfase2 6" xfId="126"/>
    <cellStyle name="20% - Ênfase2 7" xfId="140"/>
    <cellStyle name="20% - Ênfase2 8" xfId="154"/>
    <cellStyle name="20% - Ênfase3" xfId="27" builtinId="38" customBuiltin="1"/>
    <cellStyle name="20% - Ênfase3 2" xfId="48"/>
    <cellStyle name="20% - Ênfase3 2 2" xfId="102"/>
    <cellStyle name="20% - Ênfase3 3" xfId="61"/>
    <cellStyle name="20% - Ênfase3 3 2" xfId="115"/>
    <cellStyle name="20% - Ênfase3 4" xfId="88"/>
    <cellStyle name="20% - Ênfase3 5" xfId="74"/>
    <cellStyle name="20% - Ênfase3 6" xfId="128"/>
    <cellStyle name="20% - Ênfase3 7" xfId="142"/>
    <cellStyle name="20% - Ênfase3 8" xfId="156"/>
    <cellStyle name="20% - Ênfase4" xfId="31" builtinId="42" customBuiltin="1"/>
    <cellStyle name="20% - Ênfase4 2" xfId="50"/>
    <cellStyle name="20% - Ênfase4 2 2" xfId="104"/>
    <cellStyle name="20% - Ênfase4 3" xfId="63"/>
    <cellStyle name="20% - Ênfase4 3 2" xfId="117"/>
    <cellStyle name="20% - Ênfase4 4" xfId="90"/>
    <cellStyle name="20% - Ênfase4 5" xfId="76"/>
    <cellStyle name="20% - Ênfase4 6" xfId="130"/>
    <cellStyle name="20% - Ênfase4 7" xfId="144"/>
    <cellStyle name="20% - Ênfase4 8" xfId="158"/>
    <cellStyle name="20% - Ênfase5" xfId="35" builtinId="46" customBuiltin="1"/>
    <cellStyle name="20% - Ênfase5 2" xfId="52"/>
    <cellStyle name="20% - Ênfase5 2 2" xfId="106"/>
    <cellStyle name="20% - Ênfase5 3" xfId="65"/>
    <cellStyle name="20% - Ênfase5 3 2" xfId="119"/>
    <cellStyle name="20% - Ênfase5 4" xfId="92"/>
    <cellStyle name="20% - Ênfase5 5" xfId="78"/>
    <cellStyle name="20% - Ênfase5 6" xfId="132"/>
    <cellStyle name="20% - Ênfase5 7" xfId="146"/>
    <cellStyle name="20% - Ênfase5 8" xfId="160"/>
    <cellStyle name="20% - Ênfase6" xfId="39" builtinId="50" customBuiltin="1"/>
    <cellStyle name="20% - Ênfase6 2" xfId="54"/>
    <cellStyle name="20% - Ênfase6 2 2" xfId="108"/>
    <cellStyle name="20% - Ênfase6 3" xfId="67"/>
    <cellStyle name="20% - Ênfase6 3 2" xfId="121"/>
    <cellStyle name="20% - Ênfase6 4" xfId="94"/>
    <cellStyle name="20% - Ênfase6 5" xfId="80"/>
    <cellStyle name="20% - Ênfase6 6" xfId="134"/>
    <cellStyle name="20% - Ênfase6 7" xfId="148"/>
    <cellStyle name="20% - Ênfase6 8" xfId="162"/>
    <cellStyle name="40% - Ênfase1" xfId="20" builtinId="31" customBuiltin="1"/>
    <cellStyle name="40% - Ênfase1 2" xfId="45"/>
    <cellStyle name="40% - Ênfase1 2 2" xfId="99"/>
    <cellStyle name="40% - Ênfase1 3" xfId="58"/>
    <cellStyle name="40% - Ênfase1 3 2" xfId="112"/>
    <cellStyle name="40% - Ênfase1 4" xfId="85"/>
    <cellStyle name="40% - Ênfase1 5" xfId="71"/>
    <cellStyle name="40% - Ênfase1 6" xfId="125"/>
    <cellStyle name="40% - Ênfase1 7" xfId="139"/>
    <cellStyle name="40% - Ênfase1 8" xfId="153"/>
    <cellStyle name="40% - Ênfase2" xfId="24" builtinId="35" customBuiltin="1"/>
    <cellStyle name="40% - Ênfase2 2" xfId="47"/>
    <cellStyle name="40% - Ênfase2 2 2" xfId="101"/>
    <cellStyle name="40% - Ênfase2 3" xfId="60"/>
    <cellStyle name="40% - Ênfase2 3 2" xfId="114"/>
    <cellStyle name="40% - Ênfase2 4" xfId="87"/>
    <cellStyle name="40% - Ênfase2 5" xfId="73"/>
    <cellStyle name="40% - Ênfase2 6" xfId="127"/>
    <cellStyle name="40% - Ênfase2 7" xfId="141"/>
    <cellStyle name="40% - Ênfase2 8" xfId="155"/>
    <cellStyle name="40% - Ênfase3" xfId="28" builtinId="39" customBuiltin="1"/>
    <cellStyle name="40% - Ênfase3 2" xfId="49"/>
    <cellStyle name="40% - Ênfase3 2 2" xfId="103"/>
    <cellStyle name="40% - Ênfase3 3" xfId="62"/>
    <cellStyle name="40% - Ênfase3 3 2" xfId="116"/>
    <cellStyle name="40% - Ênfase3 4" xfId="89"/>
    <cellStyle name="40% - Ênfase3 5" xfId="75"/>
    <cellStyle name="40% - Ênfase3 6" xfId="129"/>
    <cellStyle name="40% - Ênfase3 7" xfId="143"/>
    <cellStyle name="40% - Ênfase3 8" xfId="157"/>
    <cellStyle name="40% - Ênfase4" xfId="32" builtinId="43" customBuiltin="1"/>
    <cellStyle name="40% - Ênfase4 2" xfId="51"/>
    <cellStyle name="40% - Ênfase4 2 2" xfId="105"/>
    <cellStyle name="40% - Ênfase4 3" xfId="64"/>
    <cellStyle name="40% - Ênfase4 3 2" xfId="118"/>
    <cellStyle name="40% - Ênfase4 4" xfId="91"/>
    <cellStyle name="40% - Ênfase4 5" xfId="77"/>
    <cellStyle name="40% - Ênfase4 6" xfId="131"/>
    <cellStyle name="40% - Ênfase4 7" xfId="145"/>
    <cellStyle name="40% - Ênfase4 8" xfId="159"/>
    <cellStyle name="40% - Ênfase5" xfId="36" builtinId="47" customBuiltin="1"/>
    <cellStyle name="40% - Ênfase5 2" xfId="53"/>
    <cellStyle name="40% - Ênfase5 2 2" xfId="107"/>
    <cellStyle name="40% - Ênfase5 3" xfId="66"/>
    <cellStyle name="40% - Ênfase5 3 2" xfId="120"/>
    <cellStyle name="40% - Ênfase5 4" xfId="93"/>
    <cellStyle name="40% - Ênfase5 5" xfId="79"/>
    <cellStyle name="40% - Ênfase5 6" xfId="133"/>
    <cellStyle name="40% - Ênfase5 7" xfId="147"/>
    <cellStyle name="40% - Ênfase5 8" xfId="161"/>
    <cellStyle name="40% - Ênfase6" xfId="40" builtinId="51" customBuiltin="1"/>
    <cellStyle name="40% - Ênfase6 2" xfId="55"/>
    <cellStyle name="40% - Ênfase6 2 2" xfId="109"/>
    <cellStyle name="40% - Ênfase6 3" xfId="68"/>
    <cellStyle name="40% - Ênfase6 3 2" xfId="122"/>
    <cellStyle name="40% - Ênfase6 4" xfId="95"/>
    <cellStyle name="40% - Ênfase6 5" xfId="81"/>
    <cellStyle name="40% - Ênfase6 6" xfId="135"/>
    <cellStyle name="40% - Ênfase6 7" xfId="149"/>
    <cellStyle name="40% - Ênfase6 8" xfId="163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 customBuiltin="1"/>
    <cellStyle name="Normal 2" xfId="42"/>
    <cellStyle name="Normal 2 2" xfId="96"/>
    <cellStyle name="Normal 3" xfId="82"/>
    <cellStyle name="Normal 4" xfId="136"/>
    <cellStyle name="Normal 5" xfId="150"/>
    <cellStyle name="Nota" xfId="15" builtinId="10" customBuiltin="1"/>
    <cellStyle name="Nota 2" xfId="43"/>
    <cellStyle name="Nota 2 2" xfId="97"/>
    <cellStyle name="Nota 3" xfId="56"/>
    <cellStyle name="Nota 3 2" xfId="110"/>
    <cellStyle name="Nota 4" xfId="83"/>
    <cellStyle name="Nota 5" xfId="69"/>
    <cellStyle name="Nota 6" xfId="123"/>
    <cellStyle name="Nota 7" xfId="137"/>
    <cellStyle name="Nota 8" xfId="15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43297</xdr:colOff>
      <xdr:row>0</xdr:row>
      <xdr:rowOff>51956</xdr:rowOff>
    </xdr:from>
    <xdr:to>
      <xdr:col>3</xdr:col>
      <xdr:colOff>1044287</xdr:colOff>
      <xdr:row>5</xdr:row>
      <xdr:rowOff>103909</xdr:rowOff>
    </xdr:to>
    <xdr:pic>
      <xdr:nvPicPr>
        <xdr:cNvPr id="1030" name="Picture 6" descr="lafe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9774" y="51956"/>
          <a:ext cx="2199408" cy="831271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662417</xdr:colOff>
      <xdr:row>0</xdr:row>
      <xdr:rowOff>66964</xdr:rowOff>
    </xdr:from>
    <xdr:to>
      <xdr:col>11</xdr:col>
      <xdr:colOff>923924</xdr:colOff>
      <xdr:row>5</xdr:row>
      <xdr:rowOff>76309</xdr:rowOff>
    </xdr:to>
    <xdr:pic>
      <xdr:nvPicPr>
        <xdr:cNvPr id="1034" name="Picture 10" descr="https://encrypted-tbn0.gstatic.com/images?q=tbn%3AANd9GcQbViBHNXg1a3jzrh0Wc9I7s2_WyBNoU2Sy6gDxTlGzSvFXAN9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453992" y="66964"/>
          <a:ext cx="2566557" cy="7713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523"/>
  <sheetViews>
    <sheetView tabSelected="1" zoomScaleNormal="100" workbookViewId="0">
      <pane ySplit="8" topLeftCell="A494" activePane="bottomLeft" state="frozen"/>
      <selection pane="bottomLeft" activeCell="H235" sqref="H235"/>
    </sheetView>
  </sheetViews>
  <sheetFormatPr defaultRowHeight="12"/>
  <cols>
    <col min="1" max="1" width="3.28515625" customWidth="1"/>
    <col min="2" max="2" width="7" customWidth="1"/>
    <col min="3" max="3" width="11" customWidth="1"/>
    <col min="4" max="4" width="33" customWidth="1"/>
    <col min="5" max="5" width="8.7109375" customWidth="1"/>
    <col min="6" max="6" width="10.5703125" customWidth="1"/>
    <col min="7" max="7" width="22.42578125" style="1" customWidth="1"/>
    <col min="8" max="8" width="19.5703125" style="4" bestFit="1" customWidth="1"/>
    <col min="9" max="9" width="16.85546875" style="4" bestFit="1" customWidth="1"/>
    <col min="10" max="12" width="17.28515625" style="4" bestFit="1" customWidth="1"/>
  </cols>
  <sheetData>
    <row r="2" spans="2:13" ht="12" customHeight="1">
      <c r="E2" s="58" t="s">
        <v>739</v>
      </c>
      <c r="F2" s="58"/>
      <c r="G2" s="58"/>
      <c r="H2" s="58"/>
      <c r="I2" s="58"/>
      <c r="K2"/>
    </row>
    <row r="3" spans="2:13" ht="12" customHeight="1">
      <c r="E3" s="58"/>
      <c r="F3" s="58"/>
      <c r="G3" s="58"/>
      <c r="H3" s="58"/>
      <c r="I3" s="58"/>
    </row>
    <row r="4" spans="2:13" ht="12" customHeight="1">
      <c r="E4" s="58"/>
      <c r="F4" s="58"/>
      <c r="G4" s="58"/>
      <c r="H4" s="58"/>
      <c r="I4" s="58"/>
    </row>
    <row r="8" spans="2:13" s="12" customFormat="1" ht="27">
      <c r="B8" s="13" t="s">
        <v>718</v>
      </c>
      <c r="C8" s="13" t="s">
        <v>541</v>
      </c>
      <c r="D8" s="13" t="s">
        <v>542</v>
      </c>
      <c r="E8" s="13" t="s">
        <v>543</v>
      </c>
      <c r="F8" s="13" t="s">
        <v>724</v>
      </c>
      <c r="G8" s="13" t="s">
        <v>544</v>
      </c>
      <c r="H8" s="14" t="s">
        <v>719</v>
      </c>
      <c r="I8" s="14" t="s">
        <v>720</v>
      </c>
      <c r="J8" s="14" t="s">
        <v>721</v>
      </c>
      <c r="K8" s="14" t="s">
        <v>722</v>
      </c>
      <c r="L8" s="14" t="s">
        <v>723</v>
      </c>
    </row>
    <row r="9" spans="2:13">
      <c r="B9" s="7">
        <v>1</v>
      </c>
      <c r="C9" s="7">
        <v>2274</v>
      </c>
      <c r="D9" s="6" t="s">
        <v>132</v>
      </c>
      <c r="E9" s="7" t="str">
        <f>IFERROR(VLOOKUP(C9,SRA!B:I,8,0),"")</f>
        <v>COM</v>
      </c>
      <c r="F9" s="9" t="s">
        <v>725</v>
      </c>
      <c r="G9" s="7" t="str">
        <f>IFERROR(VLOOKUP(VLOOKUP(C9,SRA!B:F,5,0),FUNÇÃO!A:B,2,0),"")</f>
        <v>DIRETOR COMERCIAL</v>
      </c>
      <c r="H9" s="5">
        <f>IFERROR(VLOOKUP(C9,SRA!B:T,18,0),"")</f>
        <v>0</v>
      </c>
      <c r="I9" s="5">
        <f>IFERROR(VLOOKUP(C9,SRA!B:T,19,0),"")</f>
        <v>9570.82</v>
      </c>
      <c r="J9" s="5">
        <f>IFERROR(VLOOKUP(C9,MAIO!B:F,3,0),"")</f>
        <v>9570.82</v>
      </c>
      <c r="K9" s="5">
        <f t="shared" ref="K9:K72" si="0">J9-L9</f>
        <v>2282.6899999999996</v>
      </c>
      <c r="L9" s="5">
        <f>IFERROR(VLOOKUP(C9,MAIO!B:H,7,0),"")</f>
        <v>7288.13</v>
      </c>
    </row>
    <row r="10" spans="2:13">
      <c r="B10" s="7">
        <f>B9+1</f>
        <v>2</v>
      </c>
      <c r="C10" s="7">
        <v>2279</v>
      </c>
      <c r="D10" s="6" t="s">
        <v>133</v>
      </c>
      <c r="E10" s="7" t="str">
        <f>IFERROR(VLOOKUP(C10,SRA!B:I,8,0),"")</f>
        <v>COM</v>
      </c>
      <c r="F10" s="9" t="s">
        <v>725</v>
      </c>
      <c r="G10" s="7" t="str">
        <f>IFERROR(VLOOKUP(VLOOKUP(C10,SRA!B:F,5,0),FUNÇÃO!A:B,2,0),"")</f>
        <v>ASSESSOR DIRETORIA</v>
      </c>
      <c r="H10" s="5">
        <f>IFERROR(VLOOKUP(C10,SRA!B:T,18,0),"")</f>
        <v>843.99</v>
      </c>
      <c r="I10" s="5">
        <f>IFERROR(VLOOKUP(C10,SRA!B:T,19,0),"")</f>
        <v>3375.95</v>
      </c>
      <c r="J10" s="5">
        <f>IFERROR(VLOOKUP(C10,MAIO!B:F,3,0),"")</f>
        <v>4219.9399999999996</v>
      </c>
      <c r="K10" s="5">
        <f t="shared" si="0"/>
        <v>2305.5399999999995</v>
      </c>
      <c r="L10" s="5">
        <f>IFERROR(VLOOKUP(C10,MAIO!B:H,7,0),"")</f>
        <v>1914.4</v>
      </c>
      <c r="M10" s="28"/>
    </row>
    <row r="11" spans="2:13">
      <c r="B11" s="7">
        <f t="shared" ref="B11:B77" si="1">B10+1</f>
        <v>3</v>
      </c>
      <c r="C11" s="7">
        <v>2280</v>
      </c>
      <c r="D11" s="6" t="s">
        <v>134</v>
      </c>
      <c r="E11" s="7" t="str">
        <f>IFERROR(VLOOKUP(C11,SRA!B:I,8,0),"")</f>
        <v>COM</v>
      </c>
      <c r="F11" s="9" t="s">
        <v>725</v>
      </c>
      <c r="G11" s="7" t="str">
        <f>IFERROR(VLOOKUP(VLOOKUP(C11,SRA!B:F,5,0),FUNÇÃO!A:B,2,0),"")</f>
        <v>SECRETARIA</v>
      </c>
      <c r="H11" s="5">
        <f>IFERROR(VLOOKUP(C11,SRA!B:T,18,0),"")</f>
        <v>548.59</v>
      </c>
      <c r="I11" s="5">
        <f>IFERROR(VLOOKUP(C11,SRA!B:T,19,0),"")</f>
        <v>2194.37</v>
      </c>
      <c r="J11" s="5">
        <f>IFERROR(VLOOKUP(C11,MAIO!B:F,3,0),"")</f>
        <v>3797.94</v>
      </c>
      <c r="K11" s="5">
        <f t="shared" si="0"/>
        <v>704.63999999999987</v>
      </c>
      <c r="L11" s="5">
        <f>IFERROR(VLOOKUP(C11,MAIO!B:H,7,0),"")</f>
        <v>3093.3</v>
      </c>
      <c r="M11" s="28"/>
    </row>
    <row r="12" spans="2:13">
      <c r="B12" s="7">
        <f t="shared" si="1"/>
        <v>4</v>
      </c>
      <c r="C12" s="7">
        <v>2291</v>
      </c>
      <c r="D12" s="6" t="s">
        <v>135</v>
      </c>
      <c r="E12" s="7" t="str">
        <f>IFERROR(VLOOKUP(C12,SRA!B:I,8,0),"")</f>
        <v>COM</v>
      </c>
      <c r="F12" s="9" t="s">
        <v>725</v>
      </c>
      <c r="G12" s="7" t="str">
        <f>IFERROR(VLOOKUP(VLOOKUP(C12,SRA!B:F,5,0),FUNÇÃO!A:B,2,0),"")</f>
        <v>GESTOR DE DESENV.</v>
      </c>
      <c r="H12" s="5">
        <f>IFERROR(VLOOKUP(C12,SRA!B:T,18,0),"")</f>
        <v>759.59</v>
      </c>
      <c r="I12" s="5">
        <f>IFERROR(VLOOKUP(C12,SRA!B:T,19,0),"")</f>
        <v>3038.35</v>
      </c>
      <c r="J12" s="5">
        <f>IFERROR(VLOOKUP(C12,MAIO!B:F,3,0),"")</f>
        <v>3797.94</v>
      </c>
      <c r="K12" s="5">
        <f t="shared" si="0"/>
        <v>1566.56</v>
      </c>
      <c r="L12" s="5">
        <f>IFERROR(VLOOKUP(C12,MAIO!B:H,7,0),"")</f>
        <v>2231.38</v>
      </c>
      <c r="M12" s="28"/>
    </row>
    <row r="13" spans="2:13">
      <c r="B13" s="7">
        <f t="shared" si="1"/>
        <v>5</v>
      </c>
      <c r="C13" s="7">
        <v>2295</v>
      </c>
      <c r="D13" s="6" t="s">
        <v>136</v>
      </c>
      <c r="E13" s="7" t="str">
        <f>IFERROR(VLOOKUP(C13,SRA!B:I,8,0),"")</f>
        <v>COM</v>
      </c>
      <c r="F13" s="9" t="s">
        <v>725</v>
      </c>
      <c r="G13" s="7" t="str">
        <f>IFERROR(VLOOKUP(VLOOKUP(C13,SRA!B:F,5,0),FUNÇÃO!A:B,2,0),"")</f>
        <v>GESTOR DE DESENV.</v>
      </c>
      <c r="H13" s="5">
        <f>IFERROR(VLOOKUP(C13,SRA!B:T,18,0),"")</f>
        <v>759.59</v>
      </c>
      <c r="I13" s="5">
        <f>IFERROR(VLOOKUP(C13,SRA!B:T,19,0),"")</f>
        <v>3038.35</v>
      </c>
      <c r="J13" s="5">
        <f>IFERROR(VLOOKUP(C13,MAIO!B:F,3,0),"")</f>
        <v>5443.71</v>
      </c>
      <c r="K13" s="5">
        <f t="shared" si="0"/>
        <v>5046.1900000000005</v>
      </c>
      <c r="L13" s="5">
        <f>IFERROR(VLOOKUP(C13,MAIO!B:H,7,0),"")</f>
        <v>397.52</v>
      </c>
      <c r="M13" s="28"/>
    </row>
    <row r="14" spans="2:13">
      <c r="B14" s="7">
        <f t="shared" si="1"/>
        <v>6</v>
      </c>
      <c r="C14" s="7">
        <v>2308</v>
      </c>
      <c r="D14" s="6" t="s">
        <v>137</v>
      </c>
      <c r="E14" s="7" t="str">
        <f>IFERROR(VLOOKUP(C14,SRA!B:I,8,0),"")</f>
        <v>COM</v>
      </c>
      <c r="F14" s="9" t="s">
        <v>725</v>
      </c>
      <c r="G14" s="7" t="str">
        <f>IFERROR(VLOOKUP(VLOOKUP(C14,SRA!B:F,5,0),FUNÇÃO!A:B,2,0),"")</f>
        <v>ASSIST. DE OPERACAO</v>
      </c>
      <c r="H14" s="5">
        <f>IFERROR(VLOOKUP(C14,SRA!B:T,18,0),"")</f>
        <v>253.2</v>
      </c>
      <c r="I14" s="5">
        <f>IFERROR(VLOOKUP(C14,SRA!B:T,19,0),"")</f>
        <v>1012.78</v>
      </c>
      <c r="J14" s="5">
        <f>IFERROR(VLOOKUP(C14,MAIO!B:F,3,0),"")</f>
        <v>1265.98</v>
      </c>
      <c r="K14" s="5">
        <f t="shared" si="0"/>
        <v>380.14</v>
      </c>
      <c r="L14" s="5">
        <f>IFERROR(VLOOKUP(C14,MAIO!B:H,7,0),"")</f>
        <v>885.84</v>
      </c>
      <c r="M14" s="28"/>
    </row>
    <row r="15" spans="2:13">
      <c r="B15" s="7">
        <f t="shared" si="1"/>
        <v>7</v>
      </c>
      <c r="C15" s="7">
        <v>2504</v>
      </c>
      <c r="D15" s="6" t="s">
        <v>173</v>
      </c>
      <c r="E15" s="7" t="str">
        <f>IFERROR(VLOOKUP(C15,SRA!B:I,8,0),"")</f>
        <v>COM</v>
      </c>
      <c r="F15" s="9" t="s">
        <v>725</v>
      </c>
      <c r="G15" s="7" t="str">
        <f>IFERROR(VLOOKUP(VLOOKUP(C15,SRA!B:F,5,0),FUNÇÃO!A:B,2,0),"")</f>
        <v>ASSIST. DE OPERACAO</v>
      </c>
      <c r="H15" s="5">
        <f>IFERROR(VLOOKUP(C15,SRA!B:T,18,0),"")</f>
        <v>253.2</v>
      </c>
      <c r="I15" s="5">
        <f>IFERROR(VLOOKUP(C15,SRA!B:T,19,0),"")</f>
        <v>1012.78</v>
      </c>
      <c r="J15" s="5">
        <f>IFERROR(VLOOKUP(C15,MAIO!B:F,3,0),"")</f>
        <v>1772.37</v>
      </c>
      <c r="K15" s="5">
        <f t="shared" si="0"/>
        <v>1702.84</v>
      </c>
      <c r="L15" s="5">
        <f>IFERROR(VLOOKUP(C15,MAIO!B:H,7,0),"")</f>
        <v>69.53</v>
      </c>
      <c r="M15" s="28"/>
    </row>
    <row r="16" spans="2:13">
      <c r="B16" s="7">
        <f t="shared" si="1"/>
        <v>8</v>
      </c>
      <c r="C16" s="7">
        <v>2506</v>
      </c>
      <c r="D16" s="6" t="s">
        <v>174</v>
      </c>
      <c r="E16" s="7" t="str">
        <f>IFERROR(VLOOKUP(C16,SRA!B:I,8,0),"")</f>
        <v>COM</v>
      </c>
      <c r="F16" s="9" t="s">
        <v>725</v>
      </c>
      <c r="G16" s="7" t="str">
        <f>IFERROR(VLOOKUP(VLOOKUP(C16,SRA!B:F,5,0),FUNÇÃO!A:B,2,0),"")</f>
        <v>ASSIST. DE OPERACAO</v>
      </c>
      <c r="H16" s="5">
        <f>IFERROR(VLOOKUP(C16,SRA!B:T,18,0),"")</f>
        <v>253.2</v>
      </c>
      <c r="I16" s="5">
        <f>IFERROR(VLOOKUP(C16,SRA!B:T,19,0),"")</f>
        <v>1012.78</v>
      </c>
      <c r="J16" s="5">
        <f>IFERROR(VLOOKUP(C16,MAIO!B:F,3,0),"")</f>
        <v>1265.98</v>
      </c>
      <c r="K16" s="5">
        <f t="shared" si="0"/>
        <v>550.86</v>
      </c>
      <c r="L16" s="5">
        <f>IFERROR(VLOOKUP(C16,MAIO!B:H,7,0),"")</f>
        <v>715.12</v>
      </c>
      <c r="M16" s="28"/>
    </row>
    <row r="17" spans="2:13">
      <c r="B17" s="7">
        <f t="shared" si="1"/>
        <v>9</v>
      </c>
      <c r="C17" s="7">
        <v>2507</v>
      </c>
      <c r="D17" s="6" t="s">
        <v>175</v>
      </c>
      <c r="E17" s="7" t="str">
        <f>IFERROR(VLOOKUP(C17,SRA!B:I,8,0),"")</f>
        <v>COM</v>
      </c>
      <c r="F17" s="9" t="s">
        <v>725</v>
      </c>
      <c r="G17" s="7" t="str">
        <f>IFERROR(VLOOKUP(VLOOKUP(C17,SRA!B:F,5,0),FUNÇÃO!A:B,2,0),"")</f>
        <v>ASSIST. DE OPERACAO</v>
      </c>
      <c r="H17" s="5">
        <f>IFERROR(VLOOKUP(C17,SRA!B:T,18,0),"")</f>
        <v>253.2</v>
      </c>
      <c r="I17" s="5">
        <f>IFERROR(VLOOKUP(C17,SRA!B:T,19,0),"")</f>
        <v>1012.78</v>
      </c>
      <c r="J17" s="5">
        <f>IFERROR(VLOOKUP(C17,MAIO!B:F,3,0),"")</f>
        <v>1814.57</v>
      </c>
      <c r="K17" s="5">
        <f t="shared" si="0"/>
        <v>1641.97</v>
      </c>
      <c r="L17" s="5">
        <f>IFERROR(VLOOKUP(C17,MAIO!B:H,7,0),"")</f>
        <v>172.6</v>
      </c>
      <c r="M17" s="28"/>
    </row>
    <row r="18" spans="2:13">
      <c r="B18" s="7">
        <f t="shared" si="1"/>
        <v>10</v>
      </c>
      <c r="C18" s="7">
        <v>2508</v>
      </c>
      <c r="D18" s="6" t="s">
        <v>176</v>
      </c>
      <c r="E18" s="7" t="str">
        <f>IFERROR(VLOOKUP(C18,SRA!B:I,8,0),"")</f>
        <v>COM</v>
      </c>
      <c r="F18" s="9" t="s">
        <v>725</v>
      </c>
      <c r="G18" s="7" t="str">
        <f>IFERROR(VLOOKUP(VLOOKUP(C18,SRA!B:F,5,0),FUNÇÃO!A:B,2,0),"")</f>
        <v>ASSIST. DE OPERACAO</v>
      </c>
      <c r="H18" s="5">
        <f>IFERROR(VLOOKUP(C18,SRA!B:T,18,0),"")</f>
        <v>253.2</v>
      </c>
      <c r="I18" s="5">
        <f>IFERROR(VLOOKUP(C18,SRA!B:T,19,0),"")</f>
        <v>1012.78</v>
      </c>
      <c r="J18" s="5">
        <f>IFERROR(VLOOKUP(C18,MAIO!B:F,3,0),"")</f>
        <v>1265.98</v>
      </c>
      <c r="K18" s="5">
        <f t="shared" si="0"/>
        <v>351.98</v>
      </c>
      <c r="L18" s="5">
        <f>IFERROR(VLOOKUP(C18,MAIO!B:H,7,0),"")</f>
        <v>914</v>
      </c>
      <c r="M18" s="28"/>
    </row>
    <row r="19" spans="2:13">
      <c r="B19" s="7">
        <f t="shared" si="1"/>
        <v>11</v>
      </c>
      <c r="C19" s="7">
        <v>2509</v>
      </c>
      <c r="D19" s="6" t="s">
        <v>177</v>
      </c>
      <c r="E19" s="7" t="str">
        <f>IFERROR(VLOOKUP(C19,SRA!B:I,8,0),"")</f>
        <v>COM</v>
      </c>
      <c r="F19" s="9" t="s">
        <v>725</v>
      </c>
      <c r="G19" s="7" t="str">
        <f>IFERROR(VLOOKUP(VLOOKUP(C19,SRA!B:F,5,0),FUNÇÃO!A:B,2,0),"")</f>
        <v>ASSIST. DE OPERACAO</v>
      </c>
      <c r="H19" s="5">
        <f>IFERROR(VLOOKUP(C19,SRA!B:T,18,0),"")</f>
        <v>253.2</v>
      </c>
      <c r="I19" s="5">
        <f>IFERROR(VLOOKUP(C19,SRA!B:T,19,0),"")</f>
        <v>1012.78</v>
      </c>
      <c r="J19" s="5">
        <f>IFERROR(VLOOKUP(C19,MAIO!B:F,3,0),"")</f>
        <v>1265.98</v>
      </c>
      <c r="K19" s="5">
        <f t="shared" si="0"/>
        <v>931.46</v>
      </c>
      <c r="L19" s="5">
        <f>IFERROR(VLOOKUP(C19,MAIO!B:H,7,0),"")</f>
        <v>334.52</v>
      </c>
      <c r="M19" s="28"/>
    </row>
    <row r="20" spans="2:13">
      <c r="B20" s="7">
        <f t="shared" si="1"/>
        <v>12</v>
      </c>
      <c r="C20" s="7">
        <v>2715</v>
      </c>
      <c r="D20" s="6" t="s">
        <v>216</v>
      </c>
      <c r="E20" s="7" t="str">
        <f>IFERROR(VLOOKUP(C20,SRA!B:I,8,0),"")</f>
        <v>COM</v>
      </c>
      <c r="F20" s="9" t="s">
        <v>725</v>
      </c>
      <c r="G20" s="7" t="str">
        <f>IFERROR(VLOOKUP(VLOOKUP(C20,SRA!B:F,5,0),FUNÇÃO!A:B,2,0),"")</f>
        <v>ASSIST. DE OPERACAO</v>
      </c>
      <c r="H20" s="5">
        <f>IFERROR(VLOOKUP(C20,SRA!B:T,18,0),"")</f>
        <v>253.2</v>
      </c>
      <c r="I20" s="5">
        <f>IFERROR(VLOOKUP(C20,SRA!B:T,19,0),"")</f>
        <v>1012.78</v>
      </c>
      <c r="J20" s="5">
        <f>IFERROR(VLOOKUP(C20,MAIO!B:F,3,0),"")</f>
        <v>1265.98</v>
      </c>
      <c r="K20" s="5">
        <f t="shared" si="0"/>
        <v>396.75</v>
      </c>
      <c r="L20" s="5">
        <f>IFERROR(VLOOKUP(C20,MAIO!B:H,7,0),"")</f>
        <v>869.23</v>
      </c>
      <c r="M20" s="28"/>
    </row>
    <row r="21" spans="2:13">
      <c r="B21" s="7">
        <f t="shared" si="1"/>
        <v>13</v>
      </c>
      <c r="C21" s="7">
        <v>2952</v>
      </c>
      <c r="D21" s="6" t="s">
        <v>292</v>
      </c>
      <c r="E21" s="7" t="str">
        <f>IFERROR(VLOOKUP(C21,SRA!B:I,8,0),"")</f>
        <v>COM</v>
      </c>
      <c r="F21" s="9" t="s">
        <v>725</v>
      </c>
      <c r="G21" s="7" t="str">
        <f>IFERROR(VLOOKUP(VLOOKUP(C21,SRA!B:F,5,0),FUNÇÃO!A:B,2,0),"")</f>
        <v>GESTOR DE DESENV.</v>
      </c>
      <c r="H21" s="5">
        <f>IFERROR(VLOOKUP(C21,SRA!B:T,18,0),"")</f>
        <v>759.59</v>
      </c>
      <c r="I21" s="5">
        <f>IFERROR(VLOOKUP(C21,SRA!B:T,19,0),"")</f>
        <v>3038.35</v>
      </c>
      <c r="J21" s="5">
        <f>IFERROR(VLOOKUP(C21,MAIO!B:F,3,0),"")</f>
        <v>3797.94</v>
      </c>
      <c r="K21" s="5">
        <f t="shared" si="0"/>
        <v>550.0300000000002</v>
      </c>
      <c r="L21" s="5">
        <f>IFERROR(VLOOKUP(C21,MAIO!B:H,7,0),"")</f>
        <v>3247.91</v>
      </c>
      <c r="M21" s="28"/>
    </row>
    <row r="22" spans="2:13">
      <c r="B22" s="7">
        <f t="shared" si="1"/>
        <v>14</v>
      </c>
      <c r="C22" s="7">
        <v>3081</v>
      </c>
      <c r="D22" s="6" t="s">
        <v>330</v>
      </c>
      <c r="E22" s="7" t="str">
        <f>IFERROR(VLOOKUP(C22,SRA!B:I,8,0),"")</f>
        <v>COM</v>
      </c>
      <c r="F22" s="9" t="s">
        <v>725</v>
      </c>
      <c r="G22" s="7" t="str">
        <f>IFERROR(VLOOKUP(VLOOKUP(C22,SRA!B:F,5,0),FUNÇÃO!A:B,2,0),"")</f>
        <v>ASS. DESENV. ADMIN.</v>
      </c>
      <c r="H22" s="5">
        <f>IFERROR(VLOOKUP(C22,SRA!B:T,18,0),"")</f>
        <v>253.2</v>
      </c>
      <c r="I22" s="5">
        <f>IFERROR(VLOOKUP(C22,SRA!B:T,19,0),"")</f>
        <v>1012.78</v>
      </c>
      <c r="J22" s="5">
        <f>IFERROR(VLOOKUP(C22,MAIO!B:F,3,0),"")</f>
        <v>1265.98</v>
      </c>
      <c r="K22" s="5">
        <f t="shared" si="0"/>
        <v>336.57999999999993</v>
      </c>
      <c r="L22" s="5">
        <f>IFERROR(VLOOKUP(C22,MAIO!B:H,7,0),"")</f>
        <v>929.40000000000009</v>
      </c>
      <c r="M22" s="28"/>
    </row>
    <row r="23" spans="2:13">
      <c r="B23" s="7">
        <f t="shared" si="1"/>
        <v>15</v>
      </c>
      <c r="C23" s="7">
        <v>3092</v>
      </c>
      <c r="D23" s="6" t="s">
        <v>333</v>
      </c>
      <c r="E23" s="7" t="str">
        <f>IFERROR(VLOOKUP(C23,SRA!B:I,8,0),"")</f>
        <v>COM</v>
      </c>
      <c r="F23" s="9" t="s">
        <v>725</v>
      </c>
      <c r="G23" s="7" t="str">
        <f>IFERROR(VLOOKUP(VLOOKUP(C23,SRA!B:F,5,0),FUNÇÃO!A:B,2,0),"")</f>
        <v>DIR TEC INDUSTRIAL</v>
      </c>
      <c r="H23" s="5">
        <f>IFERROR(VLOOKUP(C23,SRA!B:T,18,0),"")</f>
        <v>2392.6999999999998</v>
      </c>
      <c r="I23" s="5">
        <f>IFERROR(VLOOKUP(C23,SRA!B:T,19,0),"")</f>
        <v>9570.82</v>
      </c>
      <c r="J23" s="5">
        <f>IFERROR(VLOOKUP(C23,MAIO!B:F,3,0),"")</f>
        <v>12233.82</v>
      </c>
      <c r="K23" s="5">
        <f t="shared" si="0"/>
        <v>2962.8799999999992</v>
      </c>
      <c r="L23" s="5">
        <f>IFERROR(VLOOKUP(C23,MAIO!B:H,7,0),"")</f>
        <v>9270.94</v>
      </c>
      <c r="M23" s="28"/>
    </row>
    <row r="24" spans="2:13">
      <c r="B24" s="7">
        <f t="shared" si="1"/>
        <v>16</v>
      </c>
      <c r="C24" s="7">
        <v>3201</v>
      </c>
      <c r="D24" s="6" t="s">
        <v>369</v>
      </c>
      <c r="E24" s="7" t="str">
        <f>IFERROR(VLOOKUP(C24,SRA!B:I,8,0),"")</f>
        <v>COM</v>
      </c>
      <c r="F24" s="9" t="s">
        <v>725</v>
      </c>
      <c r="G24" s="7" t="str">
        <f>IFERROR(VLOOKUP(VLOOKUP(C24,SRA!B:F,5,0),FUNÇÃO!A:B,2,0),"")</f>
        <v>ASS. DESENV. ADMIN.</v>
      </c>
      <c r="H24" s="5">
        <f>IFERROR(VLOOKUP(C24,SRA!B:T,18,0),"")</f>
        <v>253.2</v>
      </c>
      <c r="I24" s="5">
        <f>IFERROR(VLOOKUP(C24,SRA!B:T,19,0),"")</f>
        <v>1012.78</v>
      </c>
      <c r="J24" s="5">
        <f>IFERROR(VLOOKUP(C24,MAIO!B:F,3,0),"")</f>
        <v>4219.9399999999996</v>
      </c>
      <c r="K24" s="5">
        <f t="shared" si="0"/>
        <v>745.73999999999978</v>
      </c>
      <c r="L24" s="5">
        <f>IFERROR(VLOOKUP(C24,MAIO!B:H,7,0),"")</f>
        <v>3474.2</v>
      </c>
      <c r="M24" s="28"/>
    </row>
    <row r="25" spans="2:13" s="23" customFormat="1">
      <c r="B25" s="7">
        <f>B24+1</f>
        <v>17</v>
      </c>
      <c r="C25" s="7">
        <v>3368</v>
      </c>
      <c r="D25" s="22" t="s">
        <v>737</v>
      </c>
      <c r="E25" s="7" t="str">
        <f>IFERROR(VLOOKUP(C25,SRA!B:I,8,0),"")</f>
        <v>COM</v>
      </c>
      <c r="F25" s="9" t="s">
        <v>725</v>
      </c>
      <c r="G25" s="7" t="str">
        <f>IFERROR(VLOOKUP(VLOOKUP(C25,SRA!B:F,5,0),FUNÇÃO!A:B,2,0),"")</f>
        <v>COORD. GOVER. CORP.</v>
      </c>
      <c r="H25" s="5">
        <f>IFERROR(VLOOKUP(C25,SRA!B:T,18,0),"")</f>
        <v>1434.87</v>
      </c>
      <c r="I25" s="5">
        <f>IFERROR(VLOOKUP(C25,SRA!B:T,19,0),"")</f>
        <v>5739.47</v>
      </c>
      <c r="J25" s="5">
        <f>IFERROR(VLOOKUP(C25,MAIO!B:F,3,0),"")</f>
        <v>7174.34</v>
      </c>
      <c r="K25" s="5">
        <f t="shared" si="0"/>
        <v>1623.5599999999995</v>
      </c>
      <c r="L25" s="5">
        <f>IFERROR(VLOOKUP(C25,MAIO!B:H,7,0),"")</f>
        <v>5550.7800000000007</v>
      </c>
      <c r="M25" s="28"/>
    </row>
    <row r="26" spans="2:13" s="23" customFormat="1">
      <c r="B26" s="7">
        <f>B25+1</f>
        <v>18</v>
      </c>
      <c r="C26" s="7">
        <v>3367</v>
      </c>
      <c r="D26" s="6" t="s">
        <v>738</v>
      </c>
      <c r="E26" s="7" t="str">
        <f>IFERROR(VLOOKUP(C26,SRA!B:I,8,0),"")</f>
        <v>COM</v>
      </c>
      <c r="F26" s="9" t="s">
        <v>726</v>
      </c>
      <c r="G26" s="7" t="str">
        <f>IFERROR(VLOOKUP(VLOOKUP(C26,SRA!B:F,5,0),FUNÇÃO!A:B,2,0),"")</f>
        <v>ASSESSOR DIRETORIA</v>
      </c>
      <c r="H26" s="5">
        <f>IFERROR(VLOOKUP(C26,SRA!B:T,18,0),"")</f>
        <v>843.99</v>
      </c>
      <c r="I26" s="5">
        <f>IFERROR(VLOOKUP(C26,SRA!B:T,19,0),"")</f>
        <v>3375.95</v>
      </c>
      <c r="J26" s="5" t="str">
        <f>IFERROR(VLOOKUP(C26,MAIO!B:F,3,0),"")</f>
        <v/>
      </c>
      <c r="K26" s="5">
        <v>0</v>
      </c>
      <c r="L26" s="5" t="str">
        <f>IFERROR(VLOOKUP(C26,MAIO!B:H,7,0),"")</f>
        <v/>
      </c>
      <c r="M26" s="28"/>
    </row>
    <row r="27" spans="2:13" s="28" customFormat="1">
      <c r="B27" s="7">
        <f t="shared" ref="B27:B30" si="2">B26+1</f>
        <v>19</v>
      </c>
      <c r="C27" s="38">
        <v>3369</v>
      </c>
      <c r="D27" s="34" t="s">
        <v>740</v>
      </c>
      <c r="E27" s="7" t="str">
        <f>IFERROR(VLOOKUP(C27,SRA!B:I,8,0),"")</f>
        <v>COM</v>
      </c>
      <c r="F27" s="9" t="s">
        <v>725</v>
      </c>
      <c r="G27" s="7" t="str">
        <f>IFERROR(VLOOKUP(VLOOKUP(C27,SRA!B:F,5,0),FUNÇÃO!A:B,2,0),"")</f>
        <v>COOR.FARM.POPULARES</v>
      </c>
      <c r="H27" s="5">
        <f>IFERROR(VLOOKUP(C27,SRA!B:T,18,0),"")</f>
        <v>1434.87</v>
      </c>
      <c r="I27" s="5">
        <f>IFERROR(VLOOKUP(C27,SRA!B:T,19,0),"")</f>
        <v>5739.47</v>
      </c>
      <c r="J27" s="5">
        <f>IFERROR(VLOOKUP(C27,MAIO!B:F,3,0),"")</f>
        <v>5022.04</v>
      </c>
      <c r="K27" s="5">
        <f t="shared" si="0"/>
        <v>930.47999999999956</v>
      </c>
      <c r="L27" s="5">
        <f>IFERROR(VLOOKUP(C27,MAIO!B:H,7,0),"")</f>
        <v>4091.5600000000004</v>
      </c>
    </row>
    <row r="28" spans="2:13" s="28" customFormat="1">
      <c r="B28" s="7">
        <f t="shared" si="2"/>
        <v>20</v>
      </c>
      <c r="C28" s="38">
        <v>3370</v>
      </c>
      <c r="D28" s="34" t="s">
        <v>741</v>
      </c>
      <c r="E28" s="7" t="str">
        <f>IFERROR(VLOOKUP(C28,SRA!B:I,8,0),"")</f>
        <v>COM</v>
      </c>
      <c r="F28" s="9" t="s">
        <v>725</v>
      </c>
      <c r="G28" s="7" t="str">
        <f>IFERROR(VLOOKUP(VLOOKUP(C28,SRA!B:F,5,0),FUNÇÃO!A:B,2,0),"")</f>
        <v>SUP DE REL INSTITUCI</v>
      </c>
      <c r="H28" s="5">
        <f>IFERROR(VLOOKUP(C28,SRA!B:T,18,0),"")</f>
        <v>1561.48</v>
      </c>
      <c r="I28" s="5">
        <f>IFERROR(VLOOKUP(C28,SRA!B:T,19,0),"")</f>
        <v>6245.89</v>
      </c>
      <c r="J28" s="5">
        <f>IFERROR(VLOOKUP(C28,MAIO!B:F,3,0),"")</f>
        <v>3383.19</v>
      </c>
      <c r="K28" s="5">
        <f t="shared" si="0"/>
        <v>436.47000000000025</v>
      </c>
      <c r="L28" s="5">
        <f>IFERROR(VLOOKUP(C28,MAIO!B:H,7,0),"")</f>
        <v>2946.72</v>
      </c>
    </row>
    <row r="29" spans="2:13" s="28" customFormat="1">
      <c r="B29" s="7">
        <f t="shared" si="2"/>
        <v>21</v>
      </c>
      <c r="C29" s="38">
        <v>3371</v>
      </c>
      <c r="D29" s="34" t="s">
        <v>742</v>
      </c>
      <c r="E29" s="7" t="str">
        <f>IFERROR(VLOOKUP(C29,SRA!B:I,8,0),"")</f>
        <v>COM</v>
      </c>
      <c r="F29" s="9" t="s">
        <v>725</v>
      </c>
      <c r="G29" s="7" t="str">
        <f>IFERROR(VLOOKUP(VLOOKUP(C29,SRA!B:F,5,0),FUNÇÃO!A:B,2,0),"")</f>
        <v>COORD. FINANCEIRA</v>
      </c>
      <c r="H29" s="5">
        <f>IFERROR(VLOOKUP(C29,SRA!B:T,18,0),"")</f>
        <v>1434.87</v>
      </c>
      <c r="I29" s="5">
        <f>IFERROR(VLOOKUP(C29,SRA!B:T,19,0),"")</f>
        <v>5739.47</v>
      </c>
      <c r="J29" s="5">
        <f>IFERROR(VLOOKUP(C29,MAIO!B:F,3,0),"")</f>
        <v>3108.88</v>
      </c>
      <c r="K29" s="5">
        <f t="shared" si="0"/>
        <v>364.05000000000018</v>
      </c>
      <c r="L29" s="5">
        <f>IFERROR(VLOOKUP(C29,MAIO!B:H,7,0),"")</f>
        <v>2744.83</v>
      </c>
    </row>
    <row r="30" spans="2:13">
      <c r="B30" s="7">
        <f t="shared" si="2"/>
        <v>22</v>
      </c>
      <c r="C30" s="7">
        <v>3206</v>
      </c>
      <c r="D30" s="6" t="s">
        <v>370</v>
      </c>
      <c r="E30" s="7" t="str">
        <f>IFERROR(VLOOKUP(C30,SRA!B:I,8,0),"")</f>
        <v>COM</v>
      </c>
      <c r="F30" s="9" t="s">
        <v>725</v>
      </c>
      <c r="G30" s="7" t="str">
        <f>IFERROR(VLOOKUP(VLOOKUP(C30,SRA!B:F,5,0),FUNÇÃO!A:B,2,0),"")</f>
        <v>COORD DE MANUTENCAO</v>
      </c>
      <c r="H30" s="5">
        <f>IFERROR(VLOOKUP(C30,SRA!B:T,18,0),"")</f>
        <v>0</v>
      </c>
      <c r="I30" s="5">
        <f>IFERROR(VLOOKUP(C30,SRA!B:T,19,0),"")</f>
        <v>5739.47</v>
      </c>
      <c r="J30" s="5">
        <f>IFERROR(VLOOKUP(C30,MAIO!B:F,3,0),"")</f>
        <v>9565.7900000000009</v>
      </c>
      <c r="K30" s="5">
        <f t="shared" si="0"/>
        <v>7792.5400000000009</v>
      </c>
      <c r="L30" s="5">
        <f>IFERROR(VLOOKUP(C30,MAIO!B:H,7,0),"")</f>
        <v>1773.25</v>
      </c>
      <c r="M30" s="28"/>
    </row>
    <row r="31" spans="2:13">
      <c r="B31" s="7">
        <f t="shared" si="1"/>
        <v>23</v>
      </c>
      <c r="C31" s="7">
        <v>3208</v>
      </c>
      <c r="D31" s="6" t="s">
        <v>371</v>
      </c>
      <c r="E31" s="7" t="str">
        <f>IFERROR(VLOOKUP(C31,SRA!B:I,8,0),"")</f>
        <v>COM</v>
      </c>
      <c r="F31" s="9" t="s">
        <v>725</v>
      </c>
      <c r="G31" s="7" t="str">
        <f>IFERROR(VLOOKUP(VLOOKUP(C31,SRA!B:F,5,0),FUNÇÃO!A:B,2,0),"")</f>
        <v>GESTOR DE DESENV.</v>
      </c>
      <c r="H31" s="5">
        <f>IFERROR(VLOOKUP(C31,SRA!B:T,18,0),"")</f>
        <v>759.59</v>
      </c>
      <c r="I31" s="5">
        <f>IFERROR(VLOOKUP(C31,SRA!B:T,19,0),"")</f>
        <v>3038.35</v>
      </c>
      <c r="J31" s="5">
        <f>IFERROR(VLOOKUP(C31,MAIO!B:F,3,0),"")</f>
        <v>3797.94</v>
      </c>
      <c r="K31" s="5">
        <f t="shared" si="0"/>
        <v>550.0300000000002</v>
      </c>
      <c r="L31" s="5">
        <f>IFERROR(VLOOKUP(C31,MAIO!B:H,7,0),"")</f>
        <v>3247.91</v>
      </c>
      <c r="M31" s="28"/>
    </row>
    <row r="32" spans="2:13">
      <c r="B32" s="7">
        <f t="shared" si="1"/>
        <v>24</v>
      </c>
      <c r="C32" s="7">
        <v>3210</v>
      </c>
      <c r="D32" s="6" t="s">
        <v>372</v>
      </c>
      <c r="E32" s="7" t="str">
        <f>IFERROR(VLOOKUP(C32,SRA!B:I,8,0),"")</f>
        <v>COM</v>
      </c>
      <c r="F32" s="9" t="s">
        <v>725</v>
      </c>
      <c r="G32" s="7" t="str">
        <f>IFERROR(VLOOKUP(VLOOKUP(C32,SRA!B:F,5,0),FUNÇÃO!A:B,2,0),"")</f>
        <v>ASSIST. DE OPERACAO</v>
      </c>
      <c r="H32" s="5">
        <f>IFERROR(VLOOKUP(C32,SRA!B:T,18,0),"")</f>
        <v>253.2</v>
      </c>
      <c r="I32" s="5">
        <f>IFERROR(VLOOKUP(C32,SRA!B:T,19,0),"")</f>
        <v>1012.78</v>
      </c>
      <c r="J32" s="5">
        <f>IFERROR(VLOOKUP(C32,MAIO!B:F,3,0),"")</f>
        <v>1265.98</v>
      </c>
      <c r="K32" s="5">
        <f t="shared" si="0"/>
        <v>164.65000000000009</v>
      </c>
      <c r="L32" s="5">
        <f>IFERROR(VLOOKUP(C32,MAIO!B:H,7,0),"")</f>
        <v>1101.33</v>
      </c>
      <c r="M32" s="28"/>
    </row>
    <row r="33" spans="2:13">
      <c r="B33" s="7">
        <f t="shared" si="1"/>
        <v>25</v>
      </c>
      <c r="C33" s="7">
        <v>3220</v>
      </c>
      <c r="D33" s="6" t="s">
        <v>373</v>
      </c>
      <c r="E33" s="7" t="str">
        <f>IFERROR(VLOOKUP(C33,SRA!B:I,8,0),"")</f>
        <v>COM</v>
      </c>
      <c r="F33" s="9" t="s">
        <v>725</v>
      </c>
      <c r="G33" s="7" t="str">
        <f>IFERROR(VLOOKUP(VLOOKUP(C33,SRA!B:F,5,0),FUNÇÃO!A:B,2,0),"")</f>
        <v>COORD. RESP. SOCIAL</v>
      </c>
      <c r="H33" s="5">
        <f>IFERROR(VLOOKUP(C33,SRA!B:T,18,0),"")</f>
        <v>1434.87</v>
      </c>
      <c r="I33" s="5">
        <f>IFERROR(VLOOKUP(C33,SRA!B:T,19,0),"")</f>
        <v>5739.47</v>
      </c>
      <c r="J33" s="5">
        <f>IFERROR(VLOOKUP(C33,MAIO!B:F,3,0),"")</f>
        <v>7174.34</v>
      </c>
      <c r="K33" s="5">
        <f t="shared" si="0"/>
        <v>1629.08</v>
      </c>
      <c r="L33" s="5">
        <f>IFERROR(VLOOKUP(C33,MAIO!B:H,7,0),"")</f>
        <v>5545.26</v>
      </c>
      <c r="M33" s="28"/>
    </row>
    <row r="34" spans="2:13">
      <c r="B34" s="7">
        <f t="shared" si="1"/>
        <v>26</v>
      </c>
      <c r="C34" s="7">
        <v>3221</v>
      </c>
      <c r="D34" s="6" t="s">
        <v>374</v>
      </c>
      <c r="E34" s="7" t="str">
        <f>IFERROR(VLOOKUP(C34,SRA!B:I,8,0),"")</f>
        <v>COM</v>
      </c>
      <c r="F34" s="9" t="s">
        <v>725</v>
      </c>
      <c r="G34" s="7" t="str">
        <f>IFERROR(VLOOKUP(VLOOKUP(C34,SRA!B:F,5,0),FUNÇÃO!A:B,2,0),"")</f>
        <v>SECRETARIA</v>
      </c>
      <c r="H34" s="5">
        <f>IFERROR(VLOOKUP(C34,SRA!B:T,18,0),"")</f>
        <v>337.59</v>
      </c>
      <c r="I34" s="5">
        <f>IFERROR(VLOOKUP(C34,SRA!B:T,19,0),"")</f>
        <v>1350.38</v>
      </c>
      <c r="J34" s="5">
        <f>IFERROR(VLOOKUP(C34,MAIO!B:F,3,0),"")</f>
        <v>1687.97</v>
      </c>
      <c r="K34" s="5">
        <f t="shared" si="0"/>
        <v>222.52000000000021</v>
      </c>
      <c r="L34" s="5">
        <f>IFERROR(VLOOKUP(C34,MAIO!B:H,7,0),"")</f>
        <v>1465.4499999999998</v>
      </c>
      <c r="M34" s="28"/>
    </row>
    <row r="35" spans="2:13">
      <c r="B35" s="7">
        <f t="shared" si="1"/>
        <v>27</v>
      </c>
      <c r="C35" s="7">
        <v>3243</v>
      </c>
      <c r="D35" s="6" t="s">
        <v>383</v>
      </c>
      <c r="E35" s="7" t="str">
        <f>IFERROR(VLOOKUP(C35,SRA!B:I,8,0),"")</f>
        <v>COM</v>
      </c>
      <c r="F35" s="9" t="s">
        <v>725</v>
      </c>
      <c r="G35" s="7" t="str">
        <f>IFERROR(VLOOKUP(VLOOKUP(C35,SRA!B:F,5,0),FUNÇÃO!A:B,2,0),"")</f>
        <v>DIRETOR PRESIDENTE</v>
      </c>
      <c r="H35" s="5">
        <f>IFERROR(VLOOKUP(C35,SRA!B:T,18,0),"")</f>
        <v>2658.56</v>
      </c>
      <c r="I35" s="5">
        <f>IFERROR(VLOOKUP(C35,SRA!B:T,19,0),"")</f>
        <v>10634.24</v>
      </c>
      <c r="J35" s="5">
        <f>IFERROR(VLOOKUP(C35,MAIO!B:F,3,0),"")</f>
        <v>13292.8</v>
      </c>
      <c r="K35" s="5">
        <f t="shared" si="0"/>
        <v>4145.1899999999987</v>
      </c>
      <c r="L35" s="5">
        <f>IFERROR(VLOOKUP(C35,MAIO!B:H,7,0),"")</f>
        <v>9147.61</v>
      </c>
      <c r="M35" s="28"/>
    </row>
    <row r="36" spans="2:13">
      <c r="B36" s="7">
        <f t="shared" si="1"/>
        <v>28</v>
      </c>
      <c r="C36" s="7">
        <v>3245</v>
      </c>
      <c r="D36" s="6" t="s">
        <v>384</v>
      </c>
      <c r="E36" s="7" t="str">
        <f>IFERROR(VLOOKUP(C36,SRA!B:I,8,0),"")</f>
        <v>COM</v>
      </c>
      <c r="F36" s="9" t="s">
        <v>725</v>
      </c>
      <c r="G36" s="7" t="str">
        <f>IFERROR(VLOOKUP(VLOOKUP(C36,SRA!B:F,5,0),FUNÇÃO!A:B,2,0),"")</f>
        <v>SUPERINTENDENTE ADM.</v>
      </c>
      <c r="H36" s="5">
        <f>IFERROR(VLOOKUP(C36,SRA!B:T,18,0),"")</f>
        <v>1561.48</v>
      </c>
      <c r="I36" s="5">
        <f>IFERROR(VLOOKUP(C36,SRA!B:T,19,0),"")</f>
        <v>7495.89</v>
      </c>
      <c r="J36" s="5">
        <f>IFERROR(VLOOKUP(C36,MAIO!B:F,3,0),"")</f>
        <v>9057.3700000000008</v>
      </c>
      <c r="K36" s="5">
        <f t="shared" si="0"/>
        <v>2139.4900000000007</v>
      </c>
      <c r="L36" s="5">
        <f>IFERROR(VLOOKUP(C36,MAIO!B:H,7,0),"")</f>
        <v>6917.88</v>
      </c>
      <c r="M36" s="28"/>
    </row>
    <row r="37" spans="2:13">
      <c r="B37" s="7">
        <f t="shared" si="1"/>
        <v>29</v>
      </c>
      <c r="C37" s="7">
        <v>3247</v>
      </c>
      <c r="D37" s="6" t="s">
        <v>385</v>
      </c>
      <c r="E37" s="7" t="str">
        <f>IFERROR(VLOOKUP(C37,SRA!B:I,8,0),"")</f>
        <v>COM</v>
      </c>
      <c r="F37" s="9" t="s">
        <v>725</v>
      </c>
      <c r="G37" s="7" t="str">
        <f>IFERROR(VLOOKUP(VLOOKUP(C37,SRA!B:F,5,0),FUNÇÃO!A:B,2,0),"")</f>
        <v>CHEFE DE GABINETE</v>
      </c>
      <c r="H37" s="5">
        <f>IFERROR(VLOOKUP(C37,SRA!B:T,18,0),"")</f>
        <v>1561.48</v>
      </c>
      <c r="I37" s="5">
        <f>IFERROR(VLOOKUP(C37,SRA!B:T,19,0),"")</f>
        <v>6245.89</v>
      </c>
      <c r="J37" s="5">
        <f>IFERROR(VLOOKUP(C37,MAIO!B:F,3,0),"")</f>
        <v>8077.67</v>
      </c>
      <c r="K37" s="5">
        <f t="shared" si="0"/>
        <v>1837.3999999999996</v>
      </c>
      <c r="L37" s="5">
        <f>IFERROR(VLOOKUP(C37,MAIO!B:H,7,0),"")</f>
        <v>6240.27</v>
      </c>
      <c r="M37" s="28"/>
    </row>
    <row r="38" spans="2:13">
      <c r="B38" s="7">
        <f t="shared" si="1"/>
        <v>30</v>
      </c>
      <c r="C38" s="7">
        <v>3249</v>
      </c>
      <c r="D38" s="6" t="s">
        <v>386</v>
      </c>
      <c r="E38" s="7" t="str">
        <f>IFERROR(VLOOKUP(C38,SRA!B:I,8,0),"")</f>
        <v>COM</v>
      </c>
      <c r="F38" s="9" t="s">
        <v>725</v>
      </c>
      <c r="G38" s="7" t="str">
        <f>IFERROR(VLOOKUP(VLOOKUP(C38,SRA!B:F,5,0),FUNÇÃO!A:B,2,0),"")</f>
        <v>ASSESSOR DIRETORIA</v>
      </c>
      <c r="H38" s="5">
        <f>IFERROR(VLOOKUP(C38,SRA!B:T,18,0),"")</f>
        <v>843.99</v>
      </c>
      <c r="I38" s="5">
        <f>IFERROR(VLOOKUP(C38,SRA!B:T,19,0),"")</f>
        <v>3375.95</v>
      </c>
      <c r="J38" s="5">
        <f>IFERROR(VLOOKUP(C38,MAIO!B:F,3,0),"")</f>
        <v>7961.93</v>
      </c>
      <c r="K38" s="5">
        <f t="shared" si="0"/>
        <v>6948.9800000000005</v>
      </c>
      <c r="L38" s="5">
        <f>IFERROR(VLOOKUP(C38,MAIO!B:H,7,0),"")</f>
        <v>1012.95</v>
      </c>
      <c r="M38" s="28"/>
    </row>
    <row r="39" spans="2:13">
      <c r="B39" s="7">
        <f t="shared" si="1"/>
        <v>31</v>
      </c>
      <c r="C39" s="7">
        <v>3250</v>
      </c>
      <c r="D39" s="6" t="s">
        <v>387</v>
      </c>
      <c r="E39" s="7" t="str">
        <f>IFERROR(VLOOKUP(C39,SRA!B:I,8,0),"")</f>
        <v>COM</v>
      </c>
      <c r="F39" s="9" t="s">
        <v>725</v>
      </c>
      <c r="G39" s="7" t="str">
        <f>IFERROR(VLOOKUP(VLOOKUP(C39,SRA!B:F,5,0),FUNÇÃO!A:B,2,0),"")</f>
        <v>GESTOR DE DESENV.</v>
      </c>
      <c r="H39" s="5">
        <f>IFERROR(VLOOKUP(C39,SRA!B:T,18,0),"")</f>
        <v>759.59</v>
      </c>
      <c r="I39" s="5">
        <f>IFERROR(VLOOKUP(C39,SRA!B:T,19,0),"")</f>
        <v>3038.35</v>
      </c>
      <c r="J39" s="5">
        <f>IFERROR(VLOOKUP(C39,MAIO!B:F,3,0),"")</f>
        <v>3797.94</v>
      </c>
      <c r="K39" s="5">
        <f t="shared" si="0"/>
        <v>865.25999999999976</v>
      </c>
      <c r="L39" s="5">
        <f>IFERROR(VLOOKUP(C39,MAIO!B:H,7,0),"")</f>
        <v>2932.6800000000003</v>
      </c>
      <c r="M39" s="28"/>
    </row>
    <row r="40" spans="2:13">
      <c r="B40" s="7">
        <f t="shared" si="1"/>
        <v>32</v>
      </c>
      <c r="C40" s="7">
        <v>3256</v>
      </c>
      <c r="D40" s="6" t="s">
        <v>388</v>
      </c>
      <c r="E40" s="7" t="str">
        <f>IFERROR(VLOOKUP(C40,SRA!B:I,8,0),"")</f>
        <v>COM</v>
      </c>
      <c r="F40" s="9" t="s">
        <v>725</v>
      </c>
      <c r="G40" s="7" t="str">
        <f>IFERROR(VLOOKUP(VLOOKUP(C40,SRA!B:F,5,0),FUNÇÃO!A:B,2,0),"")</f>
        <v>ASSESSOR DIRETORIA</v>
      </c>
      <c r="H40" s="5">
        <f>IFERROR(VLOOKUP(C40,SRA!B:T,18,0),"")</f>
        <v>843.99</v>
      </c>
      <c r="I40" s="5">
        <f>IFERROR(VLOOKUP(C40,SRA!B:T,19,0),"")</f>
        <v>3375.95</v>
      </c>
      <c r="J40" s="5">
        <f>IFERROR(VLOOKUP(C40,MAIO!B:F,3,0),"")</f>
        <v>4219.9399999999996</v>
      </c>
      <c r="K40" s="5">
        <f t="shared" si="0"/>
        <v>947.99999999999955</v>
      </c>
      <c r="L40" s="5">
        <f>IFERROR(VLOOKUP(C40,MAIO!B:H,7,0),"")</f>
        <v>3271.94</v>
      </c>
      <c r="M40" s="28"/>
    </row>
    <row r="41" spans="2:13">
      <c r="B41" s="7">
        <f t="shared" si="1"/>
        <v>33</v>
      </c>
      <c r="C41" s="7">
        <v>3258</v>
      </c>
      <c r="D41" s="6" t="s">
        <v>389</v>
      </c>
      <c r="E41" s="7" t="str">
        <f>IFERROR(VLOOKUP(C41,SRA!B:I,8,0),"")</f>
        <v>COM</v>
      </c>
      <c r="F41" s="9" t="s">
        <v>725</v>
      </c>
      <c r="G41" s="7" t="str">
        <f>IFERROR(VLOOKUP(VLOOKUP(C41,SRA!B:F,5,0),FUNÇÃO!A:B,2,0),"")</f>
        <v>COORD. AP. TEC. INST</v>
      </c>
      <c r="H41" s="5">
        <f>IFERROR(VLOOKUP(C41,SRA!B:T,18,0),"")</f>
        <v>1434.87</v>
      </c>
      <c r="I41" s="5">
        <f>IFERROR(VLOOKUP(C41,SRA!B:T,19,0),"")</f>
        <v>5739.47</v>
      </c>
      <c r="J41" s="5">
        <f>IFERROR(VLOOKUP(C41,MAIO!B:F,3,0),"")</f>
        <v>7174.34</v>
      </c>
      <c r="K41" s="5">
        <f t="shared" si="0"/>
        <v>1809.7600000000002</v>
      </c>
      <c r="L41" s="5">
        <f>IFERROR(VLOOKUP(C41,MAIO!B:H,7,0),"")</f>
        <v>5364.58</v>
      </c>
      <c r="M41" s="28"/>
    </row>
    <row r="42" spans="2:13">
      <c r="B42" s="7">
        <f t="shared" si="1"/>
        <v>34</v>
      </c>
      <c r="C42" s="7">
        <v>3260</v>
      </c>
      <c r="D42" s="6" t="s">
        <v>390</v>
      </c>
      <c r="E42" s="7" t="str">
        <f>IFERROR(VLOOKUP(C42,SRA!B:I,8,0),"")</f>
        <v>COM</v>
      </c>
      <c r="F42" s="9" t="s">
        <v>725</v>
      </c>
      <c r="G42" s="7" t="str">
        <f>IFERROR(VLOOKUP(VLOOKUP(C42,SRA!B:F,5,0),FUNÇÃO!A:B,2,0),"")</f>
        <v>COORD. LOGISTICA</v>
      </c>
      <c r="H42" s="5">
        <f>IFERROR(VLOOKUP(C42,SRA!B:T,18,0),"")</f>
        <v>1434.87</v>
      </c>
      <c r="I42" s="5">
        <f>IFERROR(VLOOKUP(C42,SRA!B:T,19,0),"")</f>
        <v>5739.47</v>
      </c>
      <c r="J42" s="5">
        <f>IFERROR(VLOOKUP(C42,MAIO!B:F,3,0),"")</f>
        <v>7174.34</v>
      </c>
      <c r="K42" s="5">
        <f t="shared" si="0"/>
        <v>2349.0699999999997</v>
      </c>
      <c r="L42" s="5">
        <f>IFERROR(VLOOKUP(C42,MAIO!B:H,7,0),"")</f>
        <v>4825.2700000000004</v>
      </c>
      <c r="M42" s="28"/>
    </row>
    <row r="43" spans="2:13">
      <c r="B43" s="7">
        <f t="shared" si="1"/>
        <v>35</v>
      </c>
      <c r="C43" s="7">
        <v>3261</v>
      </c>
      <c r="D43" s="6" t="s">
        <v>391</v>
      </c>
      <c r="E43" s="7" t="str">
        <f>IFERROR(VLOOKUP(C43,SRA!B:I,8,0),"")</f>
        <v>COM</v>
      </c>
      <c r="F43" s="9" t="s">
        <v>725</v>
      </c>
      <c r="G43" s="7" t="str">
        <f>IFERROR(VLOOKUP(VLOOKUP(C43,SRA!B:F,5,0),FUNÇÃO!A:B,2,0),"")</f>
        <v>COORD.DE INFORM.</v>
      </c>
      <c r="H43" s="5">
        <f>IFERROR(VLOOKUP(C43,SRA!B:T,18,0),"")</f>
        <v>1434.87</v>
      </c>
      <c r="I43" s="5">
        <f>IFERROR(VLOOKUP(C43,SRA!B:T,19,0),"")</f>
        <v>5739.47</v>
      </c>
      <c r="J43" s="5">
        <f>IFERROR(VLOOKUP(C43,MAIO!B:F,3,0),"")</f>
        <v>11957.24</v>
      </c>
      <c r="K43" s="5">
        <f t="shared" si="0"/>
        <v>9587.76</v>
      </c>
      <c r="L43" s="5">
        <f>IFERROR(VLOOKUP(C43,MAIO!B:H,7,0),"")</f>
        <v>2369.48</v>
      </c>
      <c r="M43" s="28"/>
    </row>
    <row r="44" spans="2:13">
      <c r="B44" s="7">
        <f t="shared" si="1"/>
        <v>36</v>
      </c>
      <c r="C44" s="7">
        <v>3263</v>
      </c>
      <c r="D44" s="6" t="s">
        <v>393</v>
      </c>
      <c r="E44" s="7" t="str">
        <f>IFERROR(VLOOKUP(C44,SRA!B:I,8,0),"")</f>
        <v>COM</v>
      </c>
      <c r="F44" s="9" t="s">
        <v>725</v>
      </c>
      <c r="G44" s="7" t="str">
        <f>IFERROR(VLOOKUP(VLOOKUP(C44,SRA!B:F,5,0),FUNÇÃO!A:B,2,0),"")</f>
        <v/>
      </c>
      <c r="H44" s="5">
        <f>IFERROR(VLOOKUP(C44,SRA!B:T,18,0),"")</f>
        <v>1434.87</v>
      </c>
      <c r="I44" s="5">
        <f>IFERROR(VLOOKUP(C44,SRA!B:T,19,0),"")</f>
        <v>5739.47</v>
      </c>
      <c r="J44" s="5">
        <f>IFERROR(VLOOKUP(C44,MAIO!B:F,3,0),"")</f>
        <v>10044.08</v>
      </c>
      <c r="K44" s="5">
        <f t="shared" si="0"/>
        <v>9646.66</v>
      </c>
      <c r="L44" s="5">
        <f>IFERROR(VLOOKUP(C44,MAIO!B:H,7,0),"")</f>
        <v>397.42</v>
      </c>
      <c r="M44" s="28"/>
    </row>
    <row r="45" spans="2:13">
      <c r="B45" s="7">
        <f t="shared" si="1"/>
        <v>37</v>
      </c>
      <c r="C45" s="7">
        <v>3278</v>
      </c>
      <c r="D45" s="6" t="s">
        <v>394</v>
      </c>
      <c r="E45" s="7" t="str">
        <f>IFERROR(VLOOKUP(C45,SRA!B:I,8,0),"")</f>
        <v>COM</v>
      </c>
      <c r="F45" s="9" t="s">
        <v>725</v>
      </c>
      <c r="G45" s="7" t="str">
        <f>IFERROR(VLOOKUP(VLOOKUP(C45,SRA!B:F,5,0),FUNÇÃO!A:B,2,0),"")</f>
        <v>GESTOR DE DESENV.</v>
      </c>
      <c r="H45" s="5">
        <f>IFERROR(VLOOKUP(C45,SRA!B:T,18,0),"")</f>
        <v>759.59</v>
      </c>
      <c r="I45" s="5">
        <f>IFERROR(VLOOKUP(C45,SRA!B:T,19,0),"")</f>
        <v>3038.35</v>
      </c>
      <c r="J45" s="5">
        <f>IFERROR(VLOOKUP(C45,MAIO!B:F,3,0),"")</f>
        <v>5317.12</v>
      </c>
      <c r="K45" s="5">
        <f t="shared" si="0"/>
        <v>5052.1000000000004</v>
      </c>
      <c r="L45" s="5">
        <f>IFERROR(VLOOKUP(C45,MAIO!B:H,7,0),"")</f>
        <v>265.02</v>
      </c>
      <c r="M45" s="28"/>
    </row>
    <row r="46" spans="2:13">
      <c r="B46" s="7">
        <f t="shared" si="1"/>
        <v>38</v>
      </c>
      <c r="C46" s="7">
        <v>3283</v>
      </c>
      <c r="D46" s="6" t="s">
        <v>396</v>
      </c>
      <c r="E46" s="7" t="str">
        <f>IFERROR(VLOOKUP(C46,SRA!B:I,8,0),"")</f>
        <v>COM</v>
      </c>
      <c r="F46" s="9" t="s">
        <v>725</v>
      </c>
      <c r="G46" s="7" t="str">
        <f>IFERROR(VLOOKUP(VLOOKUP(C46,SRA!B:F,5,0),FUNÇÃO!A:B,2,0),"")</f>
        <v>COORD. AP. TEC. INST</v>
      </c>
      <c r="H46" s="5">
        <f>IFERROR(VLOOKUP(C46,SRA!B:T,18,0),"")</f>
        <v>1434.87</v>
      </c>
      <c r="I46" s="5">
        <f>IFERROR(VLOOKUP(C46,SRA!B:T,19,0),"")</f>
        <v>5739.47</v>
      </c>
      <c r="J46" s="5">
        <f>IFERROR(VLOOKUP(C46,MAIO!B:F,3,0),"")</f>
        <v>7444.64</v>
      </c>
      <c r="K46" s="5">
        <f t="shared" si="0"/>
        <v>1697.9900000000007</v>
      </c>
      <c r="L46" s="5">
        <f>IFERROR(VLOOKUP(C46,MAIO!B:H,7,0),"")</f>
        <v>5746.65</v>
      </c>
      <c r="M46" s="28"/>
    </row>
    <row r="47" spans="2:13">
      <c r="B47" s="7">
        <f t="shared" si="1"/>
        <v>39</v>
      </c>
      <c r="C47" s="7">
        <v>3287</v>
      </c>
      <c r="D47" s="6" t="s">
        <v>397</v>
      </c>
      <c r="E47" s="7" t="str">
        <f>IFERROR(VLOOKUP(C47,SRA!B:I,8,0),"")</f>
        <v>COM</v>
      </c>
      <c r="F47" s="9" t="s">
        <v>725</v>
      </c>
      <c r="G47" s="7" t="str">
        <f>IFERROR(VLOOKUP(VLOOKUP(C47,SRA!B:F,5,0),FUNÇÃO!A:B,2,0),"")</f>
        <v>COORD.COMERCIAL</v>
      </c>
      <c r="H47" s="5">
        <f>IFERROR(VLOOKUP(C47,SRA!B:T,18,0),"")</f>
        <v>1434.87</v>
      </c>
      <c r="I47" s="5">
        <f>IFERROR(VLOOKUP(C47,SRA!B:T,19,0),"")</f>
        <v>5739.47</v>
      </c>
      <c r="J47" s="5">
        <f>IFERROR(VLOOKUP(C47,MAIO!B:F,3,0),"")</f>
        <v>7174.34</v>
      </c>
      <c r="K47" s="5">
        <f t="shared" si="0"/>
        <v>2650.8500000000004</v>
      </c>
      <c r="L47" s="5">
        <f>IFERROR(VLOOKUP(C47,MAIO!B:H,7,0),"")</f>
        <v>4523.49</v>
      </c>
      <c r="M47" s="28"/>
    </row>
    <row r="48" spans="2:13">
      <c r="B48" s="7">
        <f t="shared" si="1"/>
        <v>40</v>
      </c>
      <c r="C48" s="7">
        <v>3289</v>
      </c>
      <c r="D48" s="6" t="s">
        <v>398</v>
      </c>
      <c r="E48" s="7" t="str">
        <f>IFERROR(VLOOKUP(C48,SRA!B:I,8,0),"")</f>
        <v>COM</v>
      </c>
      <c r="F48" s="9" t="s">
        <v>725</v>
      </c>
      <c r="G48" s="7" t="str">
        <f>IFERROR(VLOOKUP(VLOOKUP(C48,SRA!B:F,5,0),FUNÇÃO!A:B,2,0),"")</f>
        <v>DIR. ADM. FINANCEIRO</v>
      </c>
      <c r="H48" s="5">
        <f>IFERROR(VLOOKUP(C48,SRA!B:T,18,0),"")</f>
        <v>2392.6999999999998</v>
      </c>
      <c r="I48" s="5">
        <f>IFERROR(VLOOKUP(C48,SRA!B:T,19,0),"")</f>
        <v>9570.82</v>
      </c>
      <c r="J48" s="5">
        <f>IFERROR(VLOOKUP(C48,MAIO!B:F,3,0),"")</f>
        <v>16748.919999999998</v>
      </c>
      <c r="K48" s="5">
        <f t="shared" si="0"/>
        <v>15951.359999999999</v>
      </c>
      <c r="L48" s="5">
        <f>IFERROR(VLOOKUP(C48,MAIO!B:H,7,0),"")</f>
        <v>797.56</v>
      </c>
      <c r="M48" s="28"/>
    </row>
    <row r="49" spans="2:13">
      <c r="B49" s="7">
        <f t="shared" si="1"/>
        <v>41</v>
      </c>
      <c r="C49" s="7">
        <v>3295</v>
      </c>
      <c r="D49" s="6" t="s">
        <v>399</v>
      </c>
      <c r="E49" s="7" t="str">
        <f>IFERROR(VLOOKUP(C49,SRA!B:I,8,0),"")</f>
        <v>COM</v>
      </c>
      <c r="F49" s="9" t="s">
        <v>725</v>
      </c>
      <c r="G49" s="7" t="str">
        <f>IFERROR(VLOOKUP(VLOOKUP(C49,SRA!B:F,5,0),FUNÇÃO!A:B,2,0),"")</f>
        <v>ASS. DESENV. ADMIN.</v>
      </c>
      <c r="H49" s="5">
        <f>IFERROR(VLOOKUP(C49,SRA!B:T,18,0),"")</f>
        <v>253.2</v>
      </c>
      <c r="I49" s="5">
        <f>IFERROR(VLOOKUP(C49,SRA!B:T,19,0),"")</f>
        <v>1012.78</v>
      </c>
      <c r="J49" s="5">
        <f>IFERROR(VLOOKUP(C49,MAIO!B:F,3,0),"")</f>
        <v>3350.85</v>
      </c>
      <c r="K49" s="5">
        <f t="shared" si="0"/>
        <v>1684.1699999999998</v>
      </c>
      <c r="L49" s="5">
        <f>IFERROR(VLOOKUP(C49,MAIO!B:H,7,0),"")</f>
        <v>1666.68</v>
      </c>
      <c r="M49" s="28"/>
    </row>
    <row r="50" spans="2:13">
      <c r="B50" s="7">
        <f t="shared" si="1"/>
        <v>42</v>
      </c>
      <c r="C50" s="7">
        <v>3304</v>
      </c>
      <c r="D50" s="6" t="s">
        <v>400</v>
      </c>
      <c r="E50" s="7" t="str">
        <f>IFERROR(VLOOKUP(C50,SRA!B:I,8,0),"")</f>
        <v>COM</v>
      </c>
      <c r="F50" s="9" t="s">
        <v>725</v>
      </c>
      <c r="G50" s="7" t="str">
        <f>IFERROR(VLOOKUP(VLOOKUP(C50,SRA!B:F,5,0),FUNÇÃO!A:B,2,0),"")</f>
        <v>SECRETARIA DIR.</v>
      </c>
      <c r="H50" s="5">
        <f>IFERROR(VLOOKUP(C50,SRA!B:T,18,0),"")</f>
        <v>337.59</v>
      </c>
      <c r="I50" s="5">
        <f>IFERROR(VLOOKUP(C50,SRA!B:T,19,0),"")</f>
        <v>1350.38</v>
      </c>
      <c r="J50" s="5">
        <f>IFERROR(VLOOKUP(C50,MAIO!B:F,3,0),"")</f>
        <v>1687.97</v>
      </c>
      <c r="K50" s="5">
        <f t="shared" si="0"/>
        <v>213.45000000000005</v>
      </c>
      <c r="L50" s="5">
        <f>IFERROR(VLOOKUP(C50,MAIO!B:H,7,0),"")</f>
        <v>1474.52</v>
      </c>
      <c r="M50" s="28"/>
    </row>
    <row r="51" spans="2:13">
      <c r="B51" s="7">
        <f t="shared" si="1"/>
        <v>43</v>
      </c>
      <c r="C51" s="7">
        <v>3312</v>
      </c>
      <c r="D51" s="6" t="s">
        <v>401</v>
      </c>
      <c r="E51" s="7" t="str">
        <f>IFERROR(VLOOKUP(C51,SRA!B:I,8,0),"")</f>
        <v>COM</v>
      </c>
      <c r="F51" s="9" t="s">
        <v>725</v>
      </c>
      <c r="G51" s="7" t="str">
        <f>IFERROR(VLOOKUP(VLOOKUP(C51,SRA!B:F,5,0),FUNÇÃO!A:B,2,0),"")</f>
        <v>SUCOM-SUPERINT.COMER</v>
      </c>
      <c r="H51" s="5">
        <f>IFERROR(VLOOKUP(C51,SRA!B:T,18,0),"")</f>
        <v>1561.48</v>
      </c>
      <c r="I51" s="5">
        <f>IFERROR(VLOOKUP(C51,SRA!B:T,19,0),"")</f>
        <v>6245.89</v>
      </c>
      <c r="J51" s="5">
        <f>IFERROR(VLOOKUP(C51,MAIO!B:F,3,0),"")</f>
        <v>7807.37</v>
      </c>
      <c r="K51" s="5">
        <f t="shared" si="0"/>
        <v>1803.1599999999999</v>
      </c>
      <c r="L51" s="5">
        <f>IFERROR(VLOOKUP(C51,MAIO!B:H,7,0),"")</f>
        <v>6004.21</v>
      </c>
      <c r="M51" s="28"/>
    </row>
    <row r="52" spans="2:13">
      <c r="B52" s="7">
        <f t="shared" si="1"/>
        <v>44</v>
      </c>
      <c r="C52" s="7">
        <v>3314</v>
      </c>
      <c r="D52" s="6" t="s">
        <v>402</v>
      </c>
      <c r="E52" s="7" t="str">
        <f>IFERROR(VLOOKUP(C52,SRA!B:I,8,0),"")</f>
        <v>COM</v>
      </c>
      <c r="F52" s="9" t="s">
        <v>725</v>
      </c>
      <c r="G52" s="7" t="str">
        <f>IFERROR(VLOOKUP(VLOOKUP(C52,SRA!B:F,5,0),FUNÇÃO!A:B,2,0),"")</f>
        <v>ASSESSOR DIRETORIA</v>
      </c>
      <c r="H52" s="5">
        <f>IFERROR(VLOOKUP(C52,SRA!B:T,18,0),"")</f>
        <v>843.99</v>
      </c>
      <c r="I52" s="5">
        <f>IFERROR(VLOOKUP(C52,SRA!B:T,19,0),"")</f>
        <v>3375.95</v>
      </c>
      <c r="J52" s="5">
        <f>IFERROR(VLOOKUP(C52,MAIO!B:F,3,0),"")</f>
        <v>6258.71</v>
      </c>
      <c r="K52" s="5">
        <f t="shared" si="0"/>
        <v>5814.07</v>
      </c>
      <c r="L52" s="5">
        <f>IFERROR(VLOOKUP(C52,MAIO!B:H,7,0),"")</f>
        <v>444.64</v>
      </c>
      <c r="M52" s="28"/>
    </row>
    <row r="53" spans="2:13">
      <c r="B53" s="7">
        <f t="shared" si="1"/>
        <v>45</v>
      </c>
      <c r="C53" s="7">
        <v>3316</v>
      </c>
      <c r="D53" s="6" t="s">
        <v>403</v>
      </c>
      <c r="E53" s="7" t="str">
        <f>IFERROR(VLOOKUP(C53,SRA!B:I,8,0),"")</f>
        <v>COM</v>
      </c>
      <c r="F53" s="9" t="s">
        <v>725</v>
      </c>
      <c r="G53" s="7" t="str">
        <f>IFERROR(VLOOKUP(VLOOKUP(C53,SRA!B:F,5,0),FUNÇÃO!A:B,2,0),"")</f>
        <v>ASSIST. DE OPERACAO</v>
      </c>
      <c r="H53" s="5">
        <f>IFERROR(VLOOKUP(C53,SRA!B:T,18,0),"")</f>
        <v>253.2</v>
      </c>
      <c r="I53" s="5">
        <f>IFERROR(VLOOKUP(C53,SRA!B:T,19,0),"")</f>
        <v>1012.78</v>
      </c>
      <c r="J53" s="5">
        <f>IFERROR(VLOOKUP(C53,MAIO!B:F,3,0),"")</f>
        <v>1265.98</v>
      </c>
      <c r="K53" s="5">
        <f t="shared" si="0"/>
        <v>164.65000000000009</v>
      </c>
      <c r="L53" s="5">
        <f>IFERROR(VLOOKUP(C53,MAIO!B:H,7,0),"")</f>
        <v>1101.33</v>
      </c>
      <c r="M53" s="28"/>
    </row>
    <row r="54" spans="2:13">
      <c r="B54" s="7">
        <f t="shared" si="1"/>
        <v>46</v>
      </c>
      <c r="C54" s="7">
        <v>3319</v>
      </c>
      <c r="D54" s="6" t="s">
        <v>406</v>
      </c>
      <c r="E54" s="7" t="str">
        <f>IFERROR(VLOOKUP(C54,SRA!B:I,8,0),"")</f>
        <v>COM</v>
      </c>
      <c r="F54" s="9" t="s">
        <v>725</v>
      </c>
      <c r="G54" s="7" t="str">
        <f>IFERROR(VLOOKUP(VLOOKUP(C54,SRA!B:F,5,0),FUNÇÃO!A:B,2,0),"")</f>
        <v>ASS. DESENV. ADMIN.</v>
      </c>
      <c r="H54" s="5">
        <f>IFERROR(VLOOKUP(C54,SRA!B:T,18,0),"")</f>
        <v>253.2</v>
      </c>
      <c r="I54" s="5">
        <f>IFERROR(VLOOKUP(C54,SRA!B:T,19,0),"")</f>
        <v>1265.98</v>
      </c>
      <c r="J54" s="5">
        <f>IFERROR(VLOOKUP(C54,MAIO!B:F,3,0),"")</f>
        <v>1519.18</v>
      </c>
      <c r="K54" s="5">
        <f t="shared" si="0"/>
        <v>324.35000000000014</v>
      </c>
      <c r="L54" s="5">
        <f>IFERROR(VLOOKUP(C54,MAIO!B:H,7,0),"")</f>
        <v>1194.83</v>
      </c>
      <c r="M54" s="28"/>
    </row>
    <row r="55" spans="2:13">
      <c r="B55" s="7">
        <f t="shared" si="1"/>
        <v>47</v>
      </c>
      <c r="C55" s="7">
        <v>3324</v>
      </c>
      <c r="D55" s="6" t="s">
        <v>408</v>
      </c>
      <c r="E55" s="7" t="str">
        <f>IFERROR(VLOOKUP(C55,SRA!B:I,8,0),"")</f>
        <v>COM</v>
      </c>
      <c r="F55" s="9" t="s">
        <v>725</v>
      </c>
      <c r="G55" s="7" t="str">
        <f>IFERROR(VLOOKUP(VLOOKUP(C55,SRA!B:F,5,0),FUNÇÃO!A:B,2,0),"")</f>
        <v>SUP. JURIDICO</v>
      </c>
      <c r="H55" s="5">
        <f>IFERROR(VLOOKUP(C55,SRA!B:T,18,0),"")</f>
        <v>1561.48</v>
      </c>
      <c r="I55" s="5">
        <f>IFERROR(VLOOKUP(C55,SRA!B:T,19,0),"")</f>
        <v>6245.89</v>
      </c>
      <c r="J55" s="5">
        <f>IFERROR(VLOOKUP(C55,MAIO!B:F,3,0),"")</f>
        <v>7807.37</v>
      </c>
      <c r="K55" s="5">
        <f t="shared" si="0"/>
        <v>3934.6799999999994</v>
      </c>
      <c r="L55" s="5">
        <f>IFERROR(VLOOKUP(C55,MAIO!B:H,7,0),"")</f>
        <v>3872.6900000000005</v>
      </c>
      <c r="M55" s="28"/>
    </row>
    <row r="56" spans="2:13">
      <c r="B56" s="7">
        <f t="shared" si="1"/>
        <v>48</v>
      </c>
      <c r="C56" s="7">
        <v>3325</v>
      </c>
      <c r="D56" s="6" t="s">
        <v>409</v>
      </c>
      <c r="E56" s="7" t="str">
        <f>IFERROR(VLOOKUP(C56,SRA!B:I,8,0),"")</f>
        <v>COM</v>
      </c>
      <c r="F56" s="9" t="s">
        <v>725</v>
      </c>
      <c r="G56" s="7" t="str">
        <f>IFERROR(VLOOKUP(VLOOKUP(C56,SRA!B:F,5,0),FUNÇÃO!A:B,2,0),"")</f>
        <v>COORD.DE CONTABILIDA</v>
      </c>
      <c r="H56" s="5">
        <f>IFERROR(VLOOKUP(C56,SRA!B:T,18,0),"")</f>
        <v>1434.87</v>
      </c>
      <c r="I56" s="5">
        <f>IFERROR(VLOOKUP(C56,SRA!B:T,19,0),"")</f>
        <v>5739.47</v>
      </c>
      <c r="J56" s="5">
        <f>IFERROR(VLOOKUP(C56,MAIO!B:F,3,0),"")</f>
        <v>7174.34</v>
      </c>
      <c r="K56" s="5">
        <f t="shared" si="0"/>
        <v>2661.88</v>
      </c>
      <c r="L56" s="5">
        <f>IFERROR(VLOOKUP(C56,MAIO!B:H,7,0),"")</f>
        <v>4512.46</v>
      </c>
      <c r="M56" s="28"/>
    </row>
    <row r="57" spans="2:13">
      <c r="B57" s="7">
        <f t="shared" si="1"/>
        <v>49</v>
      </c>
      <c r="C57" s="7">
        <v>3327</v>
      </c>
      <c r="D57" s="6" t="s">
        <v>410</v>
      </c>
      <c r="E57" s="7" t="str">
        <f>IFERROR(VLOOKUP(C57,SRA!B:I,8,0),"")</f>
        <v>COM</v>
      </c>
      <c r="F57" s="9" t="s">
        <v>725</v>
      </c>
      <c r="G57" s="7" t="str">
        <f>IFERROR(VLOOKUP(VLOOKUP(C57,SRA!B:F,5,0),FUNÇÃO!A:B,2,0),"")</f>
        <v>COORD. SUPRIMENTOS</v>
      </c>
      <c r="H57" s="5">
        <f>IFERROR(VLOOKUP(C57,SRA!B:T,18,0),"")</f>
        <v>1434.87</v>
      </c>
      <c r="I57" s="5">
        <f>IFERROR(VLOOKUP(C57,SRA!B:T,19,0),"")</f>
        <v>5739.47</v>
      </c>
      <c r="J57" s="5">
        <f>IFERROR(VLOOKUP(C57,MAIO!B:F,3,0),"")</f>
        <v>7174.34</v>
      </c>
      <c r="K57" s="5">
        <f t="shared" si="0"/>
        <v>1571.5200000000004</v>
      </c>
      <c r="L57" s="5">
        <f>IFERROR(VLOOKUP(C57,MAIO!B:H,7,0),"")</f>
        <v>5602.82</v>
      </c>
      <c r="M57" s="28"/>
    </row>
    <row r="58" spans="2:13">
      <c r="B58" s="7">
        <f t="shared" si="1"/>
        <v>50</v>
      </c>
      <c r="C58" s="7">
        <v>3328</v>
      </c>
      <c r="D58" s="6" t="s">
        <v>411</v>
      </c>
      <c r="E58" s="7" t="str">
        <f>IFERROR(VLOOKUP(C58,SRA!B:I,8,0),"")</f>
        <v>COM</v>
      </c>
      <c r="F58" s="9" t="s">
        <v>725</v>
      </c>
      <c r="G58" s="7" t="str">
        <f>IFERROR(VLOOKUP(VLOOKUP(C58,SRA!B:F,5,0),FUNÇÃO!A:B,2,0),"")</f>
        <v>COORD. DE ADM.</v>
      </c>
      <c r="H58" s="5">
        <f>IFERROR(VLOOKUP(C58,SRA!B:T,18,0),"")</f>
        <v>1434.87</v>
      </c>
      <c r="I58" s="5">
        <f>IFERROR(VLOOKUP(C58,SRA!B:T,19,0),"")</f>
        <v>5739.47</v>
      </c>
      <c r="J58" s="5">
        <f>IFERROR(VLOOKUP(C58,MAIO!B:F,3,0),"")</f>
        <v>7174.34</v>
      </c>
      <c r="K58" s="5">
        <f t="shared" si="0"/>
        <v>2493.0699999999997</v>
      </c>
      <c r="L58" s="5">
        <f>IFERROR(VLOOKUP(C58,MAIO!B:H,7,0),"")</f>
        <v>4681.2700000000004</v>
      </c>
      <c r="M58" s="28"/>
    </row>
    <row r="59" spans="2:13">
      <c r="B59" s="7">
        <f t="shared" si="1"/>
        <v>51</v>
      </c>
      <c r="C59" s="7">
        <v>3329</v>
      </c>
      <c r="D59" s="6" t="s">
        <v>412</v>
      </c>
      <c r="E59" s="7" t="str">
        <f>IFERROR(VLOOKUP(C59,SRA!B:I,8,0),"")</f>
        <v>COM</v>
      </c>
      <c r="F59" s="9" t="s">
        <v>725</v>
      </c>
      <c r="G59" s="7" t="str">
        <f>IFERROR(VLOOKUP(VLOOKUP(C59,SRA!B:F,5,0),FUNÇÃO!A:B,2,0),"")</f>
        <v>GESTOR DE DESENV.</v>
      </c>
      <c r="H59" s="5">
        <f>IFERROR(VLOOKUP(C59,SRA!B:T,18,0),"")</f>
        <v>759.59</v>
      </c>
      <c r="I59" s="5">
        <f>IFERROR(VLOOKUP(C59,SRA!B:T,19,0),"")</f>
        <v>3038.35</v>
      </c>
      <c r="J59" s="5">
        <f>IFERROR(VLOOKUP(C59,MAIO!B:F,3,0),"")</f>
        <v>3797.94</v>
      </c>
      <c r="K59" s="5">
        <f t="shared" si="0"/>
        <v>550.0300000000002</v>
      </c>
      <c r="L59" s="5">
        <f>IFERROR(VLOOKUP(C59,MAIO!B:H,7,0),"")</f>
        <v>3247.91</v>
      </c>
      <c r="M59" s="28"/>
    </row>
    <row r="60" spans="2:13">
      <c r="B60" s="7">
        <f t="shared" si="1"/>
        <v>52</v>
      </c>
      <c r="C60" s="7">
        <v>3338</v>
      </c>
      <c r="D60" s="6" t="s">
        <v>415</v>
      </c>
      <c r="E60" s="7" t="str">
        <f>IFERROR(VLOOKUP(C60,SRA!B:I,8,0),"")</f>
        <v>COM</v>
      </c>
      <c r="F60" s="9" t="s">
        <v>725</v>
      </c>
      <c r="G60" s="7" t="str">
        <f>IFERROR(VLOOKUP(VLOOKUP(C60,SRA!B:F,5,0),FUNÇÃO!A:B,2,0),"")</f>
        <v>COORD GESTAO E PLANE</v>
      </c>
      <c r="H60" s="5">
        <f>IFERROR(VLOOKUP(C60,SRA!B:T,18,0),"")</f>
        <v>1434.87</v>
      </c>
      <c r="I60" s="5">
        <f>IFERROR(VLOOKUP(C60,SRA!B:T,19,0),"")</f>
        <v>5739.47</v>
      </c>
      <c r="J60" s="5">
        <f>IFERROR(VLOOKUP(C60,MAIO!B:F,3,0),"")</f>
        <v>7174.34</v>
      </c>
      <c r="K60" s="5">
        <f t="shared" si="0"/>
        <v>1745.9499999999998</v>
      </c>
      <c r="L60" s="5">
        <f>IFERROR(VLOOKUP(C60,MAIO!B:H,7,0),"")</f>
        <v>5428.39</v>
      </c>
      <c r="M60" s="28"/>
    </row>
    <row r="61" spans="2:13">
      <c r="B61" s="7">
        <f t="shared" si="1"/>
        <v>53</v>
      </c>
      <c r="C61" s="7">
        <v>3340</v>
      </c>
      <c r="D61" s="6" t="s">
        <v>417</v>
      </c>
      <c r="E61" s="7" t="str">
        <f>IFERROR(VLOOKUP(C61,SRA!B:I,8,0),"")</f>
        <v>COM</v>
      </c>
      <c r="F61" s="9" t="s">
        <v>725</v>
      </c>
      <c r="G61" s="7" t="str">
        <f>IFERROR(VLOOKUP(VLOOKUP(C61,SRA!B:F,5,0),FUNÇÃO!A:B,2,0),"")</f>
        <v>COORD. DE ART. INST.</v>
      </c>
      <c r="H61" s="5">
        <f>IFERROR(VLOOKUP(C61,SRA!B:T,18,0),"")</f>
        <v>1434.87</v>
      </c>
      <c r="I61" s="5">
        <f>IFERROR(VLOOKUP(C61,SRA!B:T,19,0),"")</f>
        <v>5739.47</v>
      </c>
      <c r="J61" s="5">
        <f>IFERROR(VLOOKUP(C61,MAIO!B:F,3,0),"")</f>
        <v>7174.34</v>
      </c>
      <c r="K61" s="5">
        <f t="shared" si="0"/>
        <v>2531.5299999999997</v>
      </c>
      <c r="L61" s="5">
        <f>IFERROR(VLOOKUP(C61,MAIO!B:H,7,0),"")</f>
        <v>4642.8100000000004</v>
      </c>
      <c r="M61" s="28"/>
    </row>
    <row r="62" spans="2:13">
      <c r="B62" s="7">
        <f t="shared" si="1"/>
        <v>54</v>
      </c>
      <c r="C62" s="7">
        <v>3341</v>
      </c>
      <c r="D62" s="6" t="s">
        <v>418</v>
      </c>
      <c r="E62" s="7" t="str">
        <f>IFERROR(VLOOKUP(C62,SRA!B:I,8,0),"")</f>
        <v>COM</v>
      </c>
      <c r="F62" s="9" t="s">
        <v>725</v>
      </c>
      <c r="G62" s="7" t="str">
        <f>IFERROR(VLOOKUP(VLOOKUP(C62,SRA!B:F,5,0),FUNÇÃO!A:B,2,0),"")</f>
        <v>GESTOR DE DESENV.</v>
      </c>
      <c r="H62" s="5">
        <f>IFERROR(VLOOKUP(C62,SRA!B:T,18,0),"")</f>
        <v>759.59</v>
      </c>
      <c r="I62" s="5">
        <f>IFERROR(VLOOKUP(C62,SRA!B:T,19,0),"")</f>
        <v>3038.35</v>
      </c>
      <c r="J62" s="5">
        <f>IFERROR(VLOOKUP(C62,MAIO!B:F,3,0),"")</f>
        <v>3797.94</v>
      </c>
      <c r="K62" s="5">
        <f t="shared" si="0"/>
        <v>607.32000000000016</v>
      </c>
      <c r="L62" s="5">
        <f>IFERROR(VLOOKUP(C62,MAIO!B:H,7,0),"")</f>
        <v>3190.62</v>
      </c>
      <c r="M62" s="28"/>
    </row>
    <row r="63" spans="2:13">
      <c r="B63" s="7">
        <f t="shared" si="1"/>
        <v>55</v>
      </c>
      <c r="C63" s="7">
        <v>3343</v>
      </c>
      <c r="D63" s="6" t="s">
        <v>419</v>
      </c>
      <c r="E63" s="7" t="str">
        <f>IFERROR(VLOOKUP(C63,SRA!B:I,8,0),"")</f>
        <v>COM</v>
      </c>
      <c r="F63" s="9" t="s">
        <v>725</v>
      </c>
      <c r="G63" s="7" t="str">
        <f>IFERROR(VLOOKUP(VLOOKUP(C63,SRA!B:F,5,0),FUNÇÃO!A:B,2,0),"")</f>
        <v>ASS. DESENV. ADMIN.</v>
      </c>
      <c r="H63" s="5">
        <f>IFERROR(VLOOKUP(C63,SRA!B:T,18,0),"")</f>
        <v>253.2</v>
      </c>
      <c r="I63" s="5">
        <f>IFERROR(VLOOKUP(C63,SRA!B:T,19,0),"")</f>
        <v>1012.78</v>
      </c>
      <c r="J63" s="5">
        <f>IFERROR(VLOOKUP(C63,MAIO!B:F,3,0),"")</f>
        <v>1265.98</v>
      </c>
      <c r="K63" s="5">
        <f t="shared" si="0"/>
        <v>164.65000000000009</v>
      </c>
      <c r="L63" s="5">
        <f>IFERROR(VLOOKUP(C63,MAIO!B:H,7,0),"")</f>
        <v>1101.33</v>
      </c>
      <c r="M63" s="28"/>
    </row>
    <row r="64" spans="2:13">
      <c r="B64" s="7">
        <f t="shared" si="1"/>
        <v>56</v>
      </c>
      <c r="C64" s="7">
        <v>3358</v>
      </c>
      <c r="D64" s="6" t="s">
        <v>431</v>
      </c>
      <c r="E64" s="7" t="str">
        <f>IFERROR(VLOOKUP(C64,SRA!B:I,8,0),"")</f>
        <v>COM</v>
      </c>
      <c r="F64" s="9" t="s">
        <v>725</v>
      </c>
      <c r="G64" s="7" t="str">
        <f>IFERROR(VLOOKUP(VLOOKUP(C64,SRA!B:F,5,0),FUNÇÃO!A:B,2,0),"")</f>
        <v>DIR REL INSTITUCIONA</v>
      </c>
      <c r="H64" s="5">
        <f>IFERROR(VLOOKUP(C64,SRA!B:T,18,0),"")</f>
        <v>2392.6999999999998</v>
      </c>
      <c r="I64" s="5">
        <f>IFERROR(VLOOKUP(C64,SRA!B:T,19,0),"")</f>
        <v>9570.82</v>
      </c>
      <c r="J64" s="5">
        <f>IFERROR(VLOOKUP(C64,MAIO!B:F,3,0),"")</f>
        <v>11963.52</v>
      </c>
      <c r="K64" s="5">
        <f t="shared" si="0"/>
        <v>3222.6100000000006</v>
      </c>
      <c r="L64" s="5">
        <f>IFERROR(VLOOKUP(C64,MAIO!B:H,7,0),"")</f>
        <v>8740.91</v>
      </c>
      <c r="M64" s="28"/>
    </row>
    <row r="65" spans="2:13">
      <c r="B65" s="7">
        <f t="shared" si="1"/>
        <v>57</v>
      </c>
      <c r="C65" s="7">
        <v>3359</v>
      </c>
      <c r="D65" s="6" t="s">
        <v>432</v>
      </c>
      <c r="E65" s="7" t="str">
        <f>IFERROR(VLOOKUP(C65,SRA!B:I,8,0),"")</f>
        <v>COM</v>
      </c>
      <c r="F65" s="9" t="s">
        <v>725</v>
      </c>
      <c r="G65" s="7" t="str">
        <f>IFERROR(VLOOKUP(VLOOKUP(C65,SRA!B:F,5,0),FUNÇÃO!A:B,2,0),"")</f>
        <v>COORD. COMUNIC. SOCI</v>
      </c>
      <c r="H65" s="5">
        <f>IFERROR(VLOOKUP(C65,SRA!B:T,18,0),"")</f>
        <v>1434.97</v>
      </c>
      <c r="I65" s="5">
        <f>IFERROR(VLOOKUP(C65,SRA!B:T,19,0),"")</f>
        <v>5739.47</v>
      </c>
      <c r="J65" s="5">
        <f>IFERROR(VLOOKUP(C65,MAIO!B:F,3,0),"")</f>
        <v>7174.44</v>
      </c>
      <c r="K65" s="5">
        <f t="shared" si="0"/>
        <v>1622.5899999999992</v>
      </c>
      <c r="L65" s="5">
        <f>IFERROR(VLOOKUP(C65,MAIO!B:H,7,0),"")</f>
        <v>5551.85</v>
      </c>
      <c r="M65" s="28"/>
    </row>
    <row r="66" spans="2:13">
      <c r="B66" s="7">
        <f t="shared" si="1"/>
        <v>58</v>
      </c>
      <c r="C66" s="7">
        <v>3361</v>
      </c>
      <c r="D66" s="6" t="s">
        <v>433</v>
      </c>
      <c r="E66" s="7" t="str">
        <f>IFERROR(VLOOKUP(C66,SRA!B:I,8,0),"")</f>
        <v>COM</v>
      </c>
      <c r="F66" s="9" t="s">
        <v>725</v>
      </c>
      <c r="G66" s="7" t="str">
        <f>IFERROR(VLOOKUP(VLOOKUP(C66,SRA!B:F,5,0),FUNÇÃO!A:B,2,0),"")</f>
        <v>GESTOR DE DESENV.</v>
      </c>
      <c r="H66" s="5">
        <f>IFERROR(VLOOKUP(C66,SRA!B:T,18,0),"")</f>
        <v>759.59</v>
      </c>
      <c r="I66" s="5">
        <f>IFERROR(VLOOKUP(C66,SRA!B:T,19,0),"")</f>
        <v>3038.35</v>
      </c>
      <c r="J66" s="5">
        <f>IFERROR(VLOOKUP(C66,MAIO!B:F,3,0),"")</f>
        <v>3797.94</v>
      </c>
      <c r="K66" s="5">
        <f t="shared" si="0"/>
        <v>746.99000000000024</v>
      </c>
      <c r="L66" s="5">
        <f>IFERROR(VLOOKUP(C66,MAIO!B:H,7,0),"")</f>
        <v>3050.95</v>
      </c>
      <c r="M66" s="28"/>
    </row>
    <row r="67" spans="2:13">
      <c r="B67" s="7">
        <f t="shared" si="1"/>
        <v>59</v>
      </c>
      <c r="C67" s="7">
        <v>3362</v>
      </c>
      <c r="D67" s="6" t="s">
        <v>434</v>
      </c>
      <c r="E67" s="7" t="str">
        <f>IFERROR(VLOOKUP(C67,SRA!B:I,8,0),"")</f>
        <v>COM</v>
      </c>
      <c r="F67" s="9" t="s">
        <v>725</v>
      </c>
      <c r="G67" s="7" t="str">
        <f>IFERROR(VLOOKUP(VLOOKUP(C67,SRA!B:F,5,0),FUNÇÃO!A:B,2,0),"")</f>
        <v>SECRETARIA</v>
      </c>
      <c r="H67" s="5">
        <f>IFERROR(VLOOKUP(C67,SRA!B:T,18,0),"")</f>
        <v>337.59</v>
      </c>
      <c r="I67" s="5">
        <f>IFERROR(VLOOKUP(C67,SRA!B:T,19,0),"")</f>
        <v>1350.38</v>
      </c>
      <c r="J67" s="5">
        <f>IFERROR(VLOOKUP(C67,MAIO!B:F,3,0),"")</f>
        <v>2813.28</v>
      </c>
      <c r="K67" s="5">
        <f t="shared" si="0"/>
        <v>2303.25</v>
      </c>
      <c r="L67" s="5">
        <f>IFERROR(VLOOKUP(C67,MAIO!B:H,7,0),"")</f>
        <v>510.03</v>
      </c>
      <c r="M67" s="28"/>
    </row>
    <row r="68" spans="2:13">
      <c r="B68" s="7">
        <f t="shared" si="1"/>
        <v>60</v>
      </c>
      <c r="C68" s="7">
        <v>3363</v>
      </c>
      <c r="D68" s="6" t="s">
        <v>435</v>
      </c>
      <c r="E68" s="7" t="str">
        <f>IFERROR(VLOOKUP(C68,SRA!B:I,8,0),"")</f>
        <v>COM</v>
      </c>
      <c r="F68" s="9" t="s">
        <v>725</v>
      </c>
      <c r="G68" s="7" t="str">
        <f>IFERROR(VLOOKUP(VLOOKUP(C68,SRA!B:F,5,0),FUNÇÃO!A:B,2,0),"")</f>
        <v>ASS. DESENV. ADMIN.</v>
      </c>
      <c r="H68" s="5">
        <f>IFERROR(VLOOKUP(C68,SRA!B:T,18,0),"")</f>
        <v>253.2</v>
      </c>
      <c r="I68" s="5">
        <f>IFERROR(VLOOKUP(C68,SRA!B:T,19,0),"")</f>
        <v>1012.78</v>
      </c>
      <c r="J68" s="5">
        <f>IFERROR(VLOOKUP(C68,MAIO!B:F,3,0),"")</f>
        <v>1265.98</v>
      </c>
      <c r="K68" s="5">
        <f t="shared" si="0"/>
        <v>101.34999999999991</v>
      </c>
      <c r="L68" s="5">
        <f>IFERROR(VLOOKUP(C68,MAIO!B:H,7,0),"")</f>
        <v>1164.6300000000001</v>
      </c>
      <c r="M68" s="28"/>
    </row>
    <row r="69" spans="2:13">
      <c r="B69" s="7">
        <f t="shared" si="1"/>
        <v>61</v>
      </c>
      <c r="C69" s="7">
        <v>3365</v>
      </c>
      <c r="D69" s="6" t="s">
        <v>437</v>
      </c>
      <c r="E69" s="7" t="str">
        <f>IFERROR(VLOOKUP(C69,SRA!B:I,8,0),"")</f>
        <v>COM</v>
      </c>
      <c r="F69" s="9" t="s">
        <v>725</v>
      </c>
      <c r="G69" s="7" t="str">
        <f>IFERROR(VLOOKUP(VLOOKUP(C69,SRA!B:F,5,0),FUNÇÃO!A:B,2,0),"")</f>
        <v>COORD. COMPLIANCE/GR</v>
      </c>
      <c r="H69" s="5">
        <f>IFERROR(VLOOKUP(C69,SRA!B:T,18,0),"")</f>
        <v>1434.87</v>
      </c>
      <c r="I69" s="5">
        <f>IFERROR(VLOOKUP(C69,SRA!B:T,19,0),"")</f>
        <v>5739.47</v>
      </c>
      <c r="J69" s="5">
        <f>IFERROR(VLOOKUP(C69,MAIO!B:F,3,0),"")</f>
        <v>7174.34</v>
      </c>
      <c r="K69" s="5">
        <f t="shared" si="0"/>
        <v>4650.0499999999993</v>
      </c>
      <c r="L69" s="5">
        <f>IFERROR(VLOOKUP(C69,MAIO!B:H,7,0),"")</f>
        <v>2524.2900000000004</v>
      </c>
      <c r="M69" s="28"/>
    </row>
    <row r="70" spans="2:13">
      <c r="B70" s="7">
        <f t="shared" si="1"/>
        <v>62</v>
      </c>
      <c r="C70" s="7">
        <v>3366</v>
      </c>
      <c r="D70" s="6" t="s">
        <v>438</v>
      </c>
      <c r="E70" s="7" t="str">
        <f>IFERROR(VLOOKUP(C70,SRA!B:I,8,0),"")</f>
        <v>COM</v>
      </c>
      <c r="F70" s="9" t="s">
        <v>725</v>
      </c>
      <c r="G70" s="7" t="str">
        <f>IFERROR(VLOOKUP(VLOOKUP(C70,SRA!B:F,5,0),FUNÇÃO!A:B,2,0),"")</f>
        <v>COORD AUDITORIA INT</v>
      </c>
      <c r="H70" s="5">
        <f>IFERROR(VLOOKUP(C70,SRA!B:T,18,0),"")</f>
        <v>1434.87</v>
      </c>
      <c r="I70" s="5">
        <f>IFERROR(VLOOKUP(C70,SRA!B:T,19,0),"")</f>
        <v>5739.47</v>
      </c>
      <c r="J70" s="5">
        <f>IFERROR(VLOOKUP(C70,MAIO!B:F,3,0),"")</f>
        <v>7174.34</v>
      </c>
      <c r="K70" s="5">
        <f t="shared" si="0"/>
        <v>1623.5599999999995</v>
      </c>
      <c r="L70" s="5">
        <f>IFERROR(VLOOKUP(C70,MAIO!B:H,7,0),"")</f>
        <v>5550.7800000000007</v>
      </c>
      <c r="M70" s="28"/>
    </row>
    <row r="71" spans="2:13">
      <c r="B71" s="7">
        <f t="shared" si="1"/>
        <v>63</v>
      </c>
      <c r="C71" s="7">
        <v>8249</v>
      </c>
      <c r="D71" s="6" t="s">
        <v>439</v>
      </c>
      <c r="E71" s="7" t="str">
        <f>IFERROR(VLOOKUP(C71,SRA!B:I,8,0),"")</f>
        <v>COM</v>
      </c>
      <c r="F71" s="9" t="s">
        <v>725</v>
      </c>
      <c r="G71" s="7" t="str">
        <f>IFERROR(VLOOKUP(VLOOKUP(C71,SRA!B:F,5,0),FUNÇÃO!A:B,2,0),"")</f>
        <v>SECRETARIA</v>
      </c>
      <c r="H71" s="5">
        <f>IFERROR(VLOOKUP(C71,SRA!B:T,18,0),"")</f>
        <v>548.59</v>
      </c>
      <c r="I71" s="5">
        <f>IFERROR(VLOOKUP(C71,SRA!B:T,19,0),"")</f>
        <v>2194.37</v>
      </c>
      <c r="J71" s="5">
        <f>IFERROR(VLOOKUP(C71,MAIO!B:F,3,0),"")</f>
        <v>4219.9399999999996</v>
      </c>
      <c r="K71" s="5">
        <f t="shared" si="0"/>
        <v>1669.4199999999996</v>
      </c>
      <c r="L71" s="5">
        <f>IFERROR(VLOOKUP(C71,MAIO!B:H,7,0),"")</f>
        <v>2550.52</v>
      </c>
      <c r="M71" s="28"/>
    </row>
    <row r="72" spans="2:13">
      <c r="B72" s="7">
        <f t="shared" si="1"/>
        <v>64</v>
      </c>
      <c r="C72" s="7">
        <v>200</v>
      </c>
      <c r="D72" s="6" t="s">
        <v>3</v>
      </c>
      <c r="E72" s="7" t="str">
        <f>IFERROR(VLOOKUP(C72,SRA!B:I,8,0),"")</f>
        <v>CLT</v>
      </c>
      <c r="F72" s="9" t="s">
        <v>725</v>
      </c>
      <c r="G72" s="7" t="str">
        <f>IFERROR(VLOOKUP(VLOOKUP(C72,SRA!B:F,5,0),FUNÇÃO!A:B,2,0),"")</f>
        <v>OP. DE PROD. IND.</v>
      </c>
      <c r="H72" s="5">
        <f>IFERROR(VLOOKUP(C72,SRA!B:T,18,0),"")</f>
        <v>3914.56</v>
      </c>
      <c r="I72" s="5">
        <f>IFERROR(VLOOKUP(C72,SRA!B:T,19,0),"")</f>
        <v>0</v>
      </c>
      <c r="J72" s="5">
        <f>IFERROR(VLOOKUP(C72,MAIO!B:F,3,0),"")</f>
        <v>3914.56</v>
      </c>
      <c r="K72" s="5">
        <f t="shared" si="0"/>
        <v>976.90000000000009</v>
      </c>
      <c r="L72" s="5">
        <f>IFERROR(VLOOKUP(C72,MAIO!B:H,7,0),"")</f>
        <v>2937.66</v>
      </c>
      <c r="M72" s="28"/>
    </row>
    <row r="73" spans="2:13">
      <c r="B73" s="7">
        <f t="shared" si="1"/>
        <v>65</v>
      </c>
      <c r="C73" s="7">
        <v>397</v>
      </c>
      <c r="D73" s="6" t="s">
        <v>4</v>
      </c>
      <c r="E73" s="7" t="str">
        <f>IFERROR(VLOOKUP(C73,SRA!B:I,8,0),"")</f>
        <v>CLT</v>
      </c>
      <c r="F73" s="9" t="s">
        <v>725</v>
      </c>
      <c r="G73" s="7" t="str">
        <f>IFERROR(VLOOKUP(VLOOKUP(C73,SRA!B:F,5,0),FUNÇÃO!A:B,2,0),"")</f>
        <v>TEC. EM ADM. E FIN.</v>
      </c>
      <c r="H73" s="5">
        <f>IFERROR(VLOOKUP(C73,SRA!B:T,18,0),"")</f>
        <v>4074.83</v>
      </c>
      <c r="I73" s="5">
        <f>IFERROR(VLOOKUP(C73,SRA!B:T,19,0),"")</f>
        <v>0</v>
      </c>
      <c r="J73" s="5">
        <f>IFERROR(VLOOKUP(C73,MAIO!B:F,3,0),"")</f>
        <v>4074.83</v>
      </c>
      <c r="K73" s="5">
        <f t="shared" ref="K73:K136" si="3">J73-L73</f>
        <v>1036</v>
      </c>
      <c r="L73" s="5">
        <f>IFERROR(VLOOKUP(C73,MAIO!B:H,7,0),"")</f>
        <v>3038.83</v>
      </c>
      <c r="M73" s="28"/>
    </row>
    <row r="74" spans="2:13">
      <c r="B74" s="7">
        <f t="shared" si="1"/>
        <v>66</v>
      </c>
      <c r="C74" s="7">
        <v>508</v>
      </c>
      <c r="D74" s="6" t="s">
        <v>5</v>
      </c>
      <c r="E74" s="7" t="str">
        <f>IFERROR(VLOOKUP(C74,SRA!B:I,8,0),"")</f>
        <v>CLT</v>
      </c>
      <c r="F74" s="9" t="s">
        <v>725</v>
      </c>
      <c r="G74" s="7" t="str">
        <f>IFERROR(VLOOKUP(VLOOKUP(C74,SRA!B:F,5,0),FUNÇÃO!A:B,2,0),"")</f>
        <v>TEC. EM ADM. E FIN.</v>
      </c>
      <c r="H74" s="5">
        <f>IFERROR(VLOOKUP(C74,SRA!B:T,18,0),"")</f>
        <v>4141.45</v>
      </c>
      <c r="I74" s="5">
        <f>IFERROR(VLOOKUP(C74,SRA!B:T,19,0),"")</f>
        <v>0</v>
      </c>
      <c r="J74" s="5">
        <f>IFERROR(VLOOKUP(C74,MAIO!B:F,3,0),"")</f>
        <v>4141.45</v>
      </c>
      <c r="K74" s="5">
        <f t="shared" si="3"/>
        <v>1441.2299999999996</v>
      </c>
      <c r="L74" s="5">
        <f>IFERROR(VLOOKUP(C74,MAIO!B:H,7,0),"")</f>
        <v>2700.2200000000003</v>
      </c>
      <c r="M74" s="28"/>
    </row>
    <row r="75" spans="2:13">
      <c r="B75" s="7">
        <f t="shared" si="1"/>
        <v>67</v>
      </c>
      <c r="C75" s="7">
        <v>510</v>
      </c>
      <c r="D75" s="6" t="s">
        <v>6</v>
      </c>
      <c r="E75" s="7" t="str">
        <f>IFERROR(VLOOKUP(C75,SRA!B:I,8,0),"")</f>
        <v>CLT</v>
      </c>
      <c r="F75" s="9" t="s">
        <v>725</v>
      </c>
      <c r="G75" s="7" t="str">
        <f>IFERROR(VLOOKUP(VLOOKUP(C75,SRA!B:F,5,0),FUNÇÃO!A:B,2,0),"")</f>
        <v>TEC. EM ADM. E FIN.</v>
      </c>
      <c r="H75" s="5">
        <f>IFERROR(VLOOKUP(C75,SRA!B:T,18,0),"")</f>
        <v>3356.17</v>
      </c>
      <c r="I75" s="5">
        <f>IFERROR(VLOOKUP(C75,SRA!B:T,19,0),"")</f>
        <v>0</v>
      </c>
      <c r="J75" s="5">
        <f>IFERROR(VLOOKUP(C75,MAIO!B:F,3,0),"")</f>
        <v>3356.17</v>
      </c>
      <c r="K75" s="5">
        <f t="shared" si="3"/>
        <v>1039.7300000000005</v>
      </c>
      <c r="L75" s="5">
        <f>IFERROR(VLOOKUP(C75,MAIO!B:H,7,0),"")</f>
        <v>2316.4399999999996</v>
      </c>
      <c r="M75" s="28"/>
    </row>
    <row r="76" spans="2:13">
      <c r="B76" s="7">
        <f t="shared" si="1"/>
        <v>68</v>
      </c>
      <c r="C76" s="7">
        <v>542</v>
      </c>
      <c r="D76" s="6" t="s">
        <v>7</v>
      </c>
      <c r="E76" s="7" t="str">
        <f>IFERROR(VLOOKUP(C76,SRA!B:I,8,0),"")</f>
        <v>CLT</v>
      </c>
      <c r="F76" s="9" t="s">
        <v>725</v>
      </c>
      <c r="G76" s="7" t="str">
        <f>IFERROR(VLOOKUP(VLOOKUP(C76,SRA!B:F,5,0),FUNÇÃO!A:B,2,0),"")</f>
        <v>TEC.EM QUALIDADE IND</v>
      </c>
      <c r="H76" s="5">
        <f>IFERROR(VLOOKUP(C76,SRA!B:T,18,0),"")</f>
        <v>1614.36</v>
      </c>
      <c r="I76" s="5">
        <f>IFERROR(VLOOKUP(C76,SRA!B:T,19,0),"")</f>
        <v>0</v>
      </c>
      <c r="J76" s="5">
        <f>IFERROR(VLOOKUP(C76,MAIO!B:F,3,0),"")</f>
        <v>1986.05</v>
      </c>
      <c r="K76" s="5">
        <f t="shared" si="3"/>
        <v>404.87999999999988</v>
      </c>
      <c r="L76" s="5">
        <f>IFERROR(VLOOKUP(C76,MAIO!B:H,7,0),"")</f>
        <v>1581.17</v>
      </c>
      <c r="M76" s="28"/>
    </row>
    <row r="77" spans="2:13">
      <c r="B77" s="7">
        <f t="shared" si="1"/>
        <v>69</v>
      </c>
      <c r="C77" s="7">
        <v>788</v>
      </c>
      <c r="D77" s="6" t="s">
        <v>8</v>
      </c>
      <c r="E77" s="7" t="str">
        <f>IFERROR(VLOOKUP(C77,SRA!B:I,8,0),"")</f>
        <v>CLT</v>
      </c>
      <c r="F77" s="9" t="s">
        <v>725</v>
      </c>
      <c r="G77" s="7" t="str">
        <f>IFERROR(VLOOKUP(VLOOKUP(C77,SRA!B:F,5,0),FUNÇÃO!A:B,2,0),"")</f>
        <v>OP. DE PROD. IND.</v>
      </c>
      <c r="H77" s="5">
        <f>IFERROR(VLOOKUP(C77,SRA!B:T,18,0),"")</f>
        <v>2732.9</v>
      </c>
      <c r="I77" s="5">
        <f>IFERROR(VLOOKUP(C77,SRA!B:T,19,0),"")</f>
        <v>0</v>
      </c>
      <c r="J77" s="5">
        <f>IFERROR(VLOOKUP(C77,MAIO!B:F,3,0),"")</f>
        <v>6558.96</v>
      </c>
      <c r="K77" s="5">
        <f t="shared" si="3"/>
        <v>3744.54</v>
      </c>
      <c r="L77" s="5">
        <f>IFERROR(VLOOKUP(C77,MAIO!B:H,7,0),"")</f>
        <v>2814.42</v>
      </c>
      <c r="M77" s="28"/>
    </row>
    <row r="78" spans="2:13">
      <c r="B78" s="7">
        <f t="shared" ref="B78:B141" si="4">B77+1</f>
        <v>70</v>
      </c>
      <c r="C78" s="7">
        <v>820</v>
      </c>
      <c r="D78" s="6" t="s">
        <v>9</v>
      </c>
      <c r="E78" s="7" t="str">
        <f>IFERROR(VLOOKUP(C78,SRA!B:I,8,0),"")</f>
        <v>CLT</v>
      </c>
      <c r="F78" s="9" t="s">
        <v>725</v>
      </c>
      <c r="G78" s="7" t="str">
        <f>IFERROR(VLOOKUP(VLOOKUP(C78,SRA!B:F,5,0),FUNÇÃO!A:B,2,0),"")</f>
        <v>ASS. DE SERVICOS</v>
      </c>
      <c r="H78" s="5">
        <f>IFERROR(VLOOKUP(C78,SRA!B:T,18,0),"")</f>
        <v>2069.0500000000002</v>
      </c>
      <c r="I78" s="5">
        <f>IFERROR(VLOOKUP(C78,SRA!B:T,19,0),"")</f>
        <v>0</v>
      </c>
      <c r="J78" s="5">
        <f>IFERROR(VLOOKUP(C78,MAIO!B:F,3,0),"")</f>
        <v>2069.0500000000002</v>
      </c>
      <c r="K78" s="5">
        <f t="shared" si="3"/>
        <v>940.55000000000018</v>
      </c>
      <c r="L78" s="5">
        <f>IFERROR(VLOOKUP(C78,MAIO!B:H,7,0),"")</f>
        <v>1128.5</v>
      </c>
      <c r="M78" s="28"/>
    </row>
    <row r="79" spans="2:13">
      <c r="B79" s="7">
        <f t="shared" si="4"/>
        <v>71</v>
      </c>
      <c r="C79" s="7">
        <v>830</v>
      </c>
      <c r="D79" s="6" t="s">
        <v>10</v>
      </c>
      <c r="E79" s="7" t="str">
        <f>IFERROR(VLOOKUP(C79,SRA!B:I,8,0),"")</f>
        <v>CLT</v>
      </c>
      <c r="F79" s="9" t="s">
        <v>725</v>
      </c>
      <c r="G79" s="7" t="str">
        <f>IFERROR(VLOOKUP(VLOOKUP(C79,SRA!B:F,5,0),FUNÇÃO!A:B,2,0),"")</f>
        <v>TEC. EM ADM. E FIN.</v>
      </c>
      <c r="H79" s="5">
        <f>IFERROR(VLOOKUP(C79,SRA!B:T,18,0),"")</f>
        <v>4079.44</v>
      </c>
      <c r="I79" s="5">
        <f>IFERROR(VLOOKUP(C79,SRA!B:T,19,0),"")</f>
        <v>0</v>
      </c>
      <c r="J79" s="5">
        <f>IFERROR(VLOOKUP(C79,MAIO!B:F,3,0),"")</f>
        <v>5847.19</v>
      </c>
      <c r="K79" s="5">
        <f t="shared" si="3"/>
        <v>5420.2199999999993</v>
      </c>
      <c r="L79" s="5">
        <f>IFERROR(VLOOKUP(C79,MAIO!B:H,7,0),"")</f>
        <v>426.97</v>
      </c>
      <c r="M79" s="28"/>
    </row>
    <row r="80" spans="2:13">
      <c r="B80" s="7">
        <f t="shared" si="4"/>
        <v>72</v>
      </c>
      <c r="C80" s="7">
        <v>863</v>
      </c>
      <c r="D80" s="6" t="s">
        <v>11</v>
      </c>
      <c r="E80" s="7" t="str">
        <f>IFERROR(VLOOKUP(C80,SRA!B:I,8,0),"")</f>
        <v>CLT</v>
      </c>
      <c r="F80" s="9" t="s">
        <v>725</v>
      </c>
      <c r="G80" s="7" t="str">
        <f>IFERROR(VLOOKUP(VLOOKUP(C80,SRA!B:F,5,0),FUNÇÃO!A:B,2,0),"")</f>
        <v>ASS. DE SERVICOS</v>
      </c>
      <c r="H80" s="5">
        <f>IFERROR(VLOOKUP(C80,SRA!B:T,18,0),"")</f>
        <v>2069.0500000000002</v>
      </c>
      <c r="I80" s="5">
        <f>IFERROR(VLOOKUP(C80,SRA!B:T,19,0),"")</f>
        <v>0</v>
      </c>
      <c r="J80" s="5">
        <f>IFERROR(VLOOKUP(C80,MAIO!B:F,3,0),"")</f>
        <v>4060.04</v>
      </c>
      <c r="K80" s="5">
        <f t="shared" si="3"/>
        <v>3356.56</v>
      </c>
      <c r="L80" s="5">
        <f>IFERROR(VLOOKUP(C80,MAIO!B:H,7,0),"")</f>
        <v>703.48</v>
      </c>
      <c r="M80" s="28"/>
    </row>
    <row r="81" spans="2:13">
      <c r="B81" s="7">
        <f t="shared" si="4"/>
        <v>73</v>
      </c>
      <c r="C81" s="7">
        <v>871</v>
      </c>
      <c r="D81" s="6" t="s">
        <v>12</v>
      </c>
      <c r="E81" s="7" t="str">
        <f>IFERROR(VLOOKUP(C81,SRA!B:I,8,0),"")</f>
        <v>CLT</v>
      </c>
      <c r="F81" s="9" t="s">
        <v>725</v>
      </c>
      <c r="G81" s="7" t="str">
        <f>IFERROR(VLOOKUP(VLOOKUP(C81,SRA!B:F,5,0),FUNÇÃO!A:B,2,0),"")</f>
        <v>TEC. EM ADM. E FIN.</v>
      </c>
      <c r="H81" s="5">
        <f>IFERROR(VLOOKUP(C81,SRA!B:T,18,0),"")</f>
        <v>4386.8600000000006</v>
      </c>
      <c r="I81" s="5">
        <f>IFERROR(VLOOKUP(C81,SRA!B:T,19,0),"")</f>
        <v>0</v>
      </c>
      <c r="J81" s="5">
        <f>IFERROR(VLOOKUP(C81,MAIO!B:F,3,0),"")</f>
        <v>6287.84</v>
      </c>
      <c r="K81" s="5">
        <f t="shared" si="3"/>
        <v>5843.47</v>
      </c>
      <c r="L81" s="5">
        <f>IFERROR(VLOOKUP(C81,MAIO!B:H,7,0),"")</f>
        <v>444.37</v>
      </c>
      <c r="M81" s="28"/>
    </row>
    <row r="82" spans="2:13">
      <c r="B82" s="7">
        <f t="shared" si="4"/>
        <v>74</v>
      </c>
      <c r="C82" s="7">
        <v>897</v>
      </c>
      <c r="D82" s="6" t="s">
        <v>13</v>
      </c>
      <c r="E82" s="7" t="str">
        <f>IFERROR(VLOOKUP(C82,SRA!B:I,8,0),"")</f>
        <v>CLT</v>
      </c>
      <c r="F82" s="9" t="s">
        <v>725</v>
      </c>
      <c r="G82" s="7" t="str">
        <f>IFERROR(VLOOKUP(VLOOKUP(C82,SRA!B:F,5,0),FUNÇÃO!A:B,2,0),"")</f>
        <v>ASS. DE SERVICOS</v>
      </c>
      <c r="H82" s="5">
        <f>IFERROR(VLOOKUP(C82,SRA!B:T,18,0),"")</f>
        <v>1543.95</v>
      </c>
      <c r="I82" s="5">
        <f>IFERROR(VLOOKUP(C82,SRA!B:T,19,0),"")</f>
        <v>0</v>
      </c>
      <c r="J82" s="5">
        <f>IFERROR(VLOOKUP(C82,MAIO!B:F,3,0),"")</f>
        <v>1543.95</v>
      </c>
      <c r="K82" s="5">
        <f t="shared" si="3"/>
        <v>1054.8900000000001</v>
      </c>
      <c r="L82" s="5">
        <f>IFERROR(VLOOKUP(C82,MAIO!B:H,7,0),"")</f>
        <v>489.06</v>
      </c>
      <c r="M82" s="28"/>
    </row>
    <row r="83" spans="2:13">
      <c r="B83" s="7">
        <f t="shared" si="4"/>
        <v>75</v>
      </c>
      <c r="C83" s="7">
        <v>996</v>
      </c>
      <c r="D83" s="6" t="s">
        <v>14</v>
      </c>
      <c r="E83" s="7" t="str">
        <f>IFERROR(VLOOKUP(C83,SRA!B:I,8,0),"")</f>
        <v>CLT</v>
      </c>
      <c r="F83" s="9" t="s">
        <v>725</v>
      </c>
      <c r="G83" s="7" t="str">
        <f>IFERROR(VLOOKUP(VLOOKUP(C83,SRA!B:F,5,0),FUNÇÃO!A:B,2,0),"")</f>
        <v>OP. DE PROD. IND.</v>
      </c>
      <c r="H83" s="5">
        <f>IFERROR(VLOOKUP(C83,SRA!B:T,18,0),"")</f>
        <v>3209.78</v>
      </c>
      <c r="I83" s="5">
        <f>IFERROR(VLOOKUP(C83,SRA!B:T,19,0),"")</f>
        <v>0</v>
      </c>
      <c r="J83" s="5">
        <f>IFERROR(VLOOKUP(C83,MAIO!B:F,3,0),"")</f>
        <v>3227.8</v>
      </c>
      <c r="K83" s="5">
        <f t="shared" si="3"/>
        <v>1278.7200000000003</v>
      </c>
      <c r="L83" s="5">
        <f>IFERROR(VLOOKUP(C83,MAIO!B:H,7,0),"")</f>
        <v>1949.08</v>
      </c>
      <c r="M83" s="28"/>
    </row>
    <row r="84" spans="2:13">
      <c r="B84" s="7">
        <f t="shared" si="4"/>
        <v>76</v>
      </c>
      <c r="C84" s="7">
        <v>1008</v>
      </c>
      <c r="D84" s="6" t="s">
        <v>15</v>
      </c>
      <c r="E84" s="7" t="str">
        <f>IFERROR(VLOOKUP(C84,SRA!B:I,8,0),"")</f>
        <v>CLT</v>
      </c>
      <c r="F84" s="9" t="s">
        <v>725</v>
      </c>
      <c r="G84" s="7" t="str">
        <f>IFERROR(VLOOKUP(VLOOKUP(C84,SRA!B:F,5,0),FUNÇÃO!A:B,2,0),"")</f>
        <v>ASS. DE SERVICOS</v>
      </c>
      <c r="H84" s="5">
        <f>IFERROR(VLOOKUP(C84,SRA!B:T,18,0),"")</f>
        <v>1787.3</v>
      </c>
      <c r="I84" s="5">
        <f>IFERROR(VLOOKUP(C84,SRA!B:T,19,0),"")</f>
        <v>0</v>
      </c>
      <c r="J84" s="5">
        <f>IFERROR(VLOOKUP(C84,MAIO!B:F,3,0),"")</f>
        <v>1787.3</v>
      </c>
      <c r="K84" s="5">
        <f t="shared" si="3"/>
        <v>542.3599999999999</v>
      </c>
      <c r="L84" s="5">
        <f>IFERROR(VLOOKUP(C84,MAIO!B:H,7,0),"")</f>
        <v>1244.94</v>
      </c>
      <c r="M84" s="28"/>
    </row>
    <row r="85" spans="2:13">
      <c r="B85" s="7">
        <f t="shared" si="4"/>
        <v>77</v>
      </c>
      <c r="C85" s="7">
        <v>1037</v>
      </c>
      <c r="D85" s="6" t="s">
        <v>16</v>
      </c>
      <c r="E85" s="7" t="str">
        <f>IFERROR(VLOOKUP(C85,SRA!B:I,8,0),"")</f>
        <v>CLT</v>
      </c>
      <c r="F85" s="9" t="s">
        <v>725</v>
      </c>
      <c r="G85" s="7" t="str">
        <f>IFERROR(VLOOKUP(VLOOKUP(C85,SRA!B:F,5,0),FUNÇÃO!A:B,2,0),"")</f>
        <v>OP. DE PROD. IND.</v>
      </c>
      <c r="H85" s="5">
        <f>IFERROR(VLOOKUP(C85,SRA!B:T,18,0),"")</f>
        <v>3056.95</v>
      </c>
      <c r="I85" s="5">
        <f>IFERROR(VLOOKUP(C85,SRA!B:T,19,0),"")</f>
        <v>0</v>
      </c>
      <c r="J85" s="5">
        <f>IFERROR(VLOOKUP(C85,MAIO!B:F,3,0),"")</f>
        <v>3056.95</v>
      </c>
      <c r="K85" s="5">
        <f t="shared" si="3"/>
        <v>1095.3999999999999</v>
      </c>
      <c r="L85" s="5">
        <f>IFERROR(VLOOKUP(C85,MAIO!B:H,7,0),"")</f>
        <v>1961.55</v>
      </c>
      <c r="M85" s="28"/>
    </row>
    <row r="86" spans="2:13">
      <c r="B86" s="7">
        <f t="shared" si="4"/>
        <v>78</v>
      </c>
      <c r="C86" s="7">
        <v>1051</v>
      </c>
      <c r="D86" s="6" t="s">
        <v>17</v>
      </c>
      <c r="E86" s="7" t="str">
        <f>IFERROR(VLOOKUP(C86,SRA!B:I,8,0),"")</f>
        <v>CLT</v>
      </c>
      <c r="F86" s="9" t="s">
        <v>725</v>
      </c>
      <c r="G86" s="7" t="str">
        <f>IFERROR(VLOOKUP(VLOOKUP(C86,SRA!B:F,5,0),FUNÇÃO!A:B,2,0),"")</f>
        <v>ANALISTA EM PCP</v>
      </c>
      <c r="H86" s="5">
        <f>IFERROR(VLOOKUP(C86,SRA!B:T,18,0),"")</f>
        <v>16436.740000000002</v>
      </c>
      <c r="I86" s="5">
        <f>IFERROR(VLOOKUP(C86,SRA!B:T,19,0),"")</f>
        <v>0</v>
      </c>
      <c r="J86" s="5">
        <f>IFERROR(VLOOKUP(C86,MAIO!B:F,3,0),"")</f>
        <v>23559.32</v>
      </c>
      <c r="K86" s="5">
        <f t="shared" si="3"/>
        <v>21963.21</v>
      </c>
      <c r="L86" s="5">
        <f>IFERROR(VLOOKUP(C86,MAIO!B:H,7,0),"")</f>
        <v>1596.11</v>
      </c>
      <c r="M86" s="28"/>
    </row>
    <row r="87" spans="2:13">
      <c r="B87" s="7">
        <f t="shared" si="4"/>
        <v>79</v>
      </c>
      <c r="C87" s="7">
        <v>1056</v>
      </c>
      <c r="D87" s="6" t="s">
        <v>18</v>
      </c>
      <c r="E87" s="7" t="str">
        <f>IFERROR(VLOOKUP(C87,SRA!B:I,8,0),"")</f>
        <v>CLT</v>
      </c>
      <c r="F87" s="9" t="s">
        <v>725</v>
      </c>
      <c r="G87" s="7" t="str">
        <f>IFERROR(VLOOKUP(VLOOKUP(C87,SRA!B:F,5,0),FUNÇÃO!A:B,2,0),"")</f>
        <v>TEC.EM QUALIDADE IND</v>
      </c>
      <c r="H87" s="5">
        <f>IFERROR(VLOOKUP(C87,SRA!B:T,18,0),"")</f>
        <v>3700.16</v>
      </c>
      <c r="I87" s="5">
        <f>IFERROR(VLOOKUP(C87,SRA!B:T,19,0),"")</f>
        <v>0</v>
      </c>
      <c r="J87" s="5">
        <f>IFERROR(VLOOKUP(C87,MAIO!B:F,3,0),"")</f>
        <v>4071.85</v>
      </c>
      <c r="K87" s="5">
        <f t="shared" si="3"/>
        <v>1212.8899999999999</v>
      </c>
      <c r="L87" s="5">
        <f>IFERROR(VLOOKUP(C87,MAIO!B:H,7,0),"")</f>
        <v>2858.96</v>
      </c>
      <c r="M87" s="28"/>
    </row>
    <row r="88" spans="2:13">
      <c r="B88" s="7">
        <f t="shared" si="4"/>
        <v>80</v>
      </c>
      <c r="C88" s="7">
        <v>1067</v>
      </c>
      <c r="D88" s="6" t="s">
        <v>19</v>
      </c>
      <c r="E88" s="7" t="str">
        <f>IFERROR(VLOOKUP(C88,SRA!B:I,8,0),"")</f>
        <v>CLT</v>
      </c>
      <c r="F88" s="9" t="s">
        <v>725</v>
      </c>
      <c r="G88" s="7" t="str">
        <f>IFERROR(VLOOKUP(VLOOKUP(C88,SRA!B:F,5,0),FUNÇÃO!A:B,2,0),"")</f>
        <v>OP. DE PROD. IND.</v>
      </c>
      <c r="H88" s="5">
        <f>IFERROR(VLOOKUP(C88,SRA!B:T,18,0),"")</f>
        <v>3931.39</v>
      </c>
      <c r="I88" s="5">
        <f>IFERROR(VLOOKUP(C88,SRA!B:T,19,0),"")</f>
        <v>0</v>
      </c>
      <c r="J88" s="5">
        <f>IFERROR(VLOOKUP(C88,MAIO!B:F,3,0),"")</f>
        <v>3931.39</v>
      </c>
      <c r="K88" s="5">
        <f t="shared" si="3"/>
        <v>2190.7299999999996</v>
      </c>
      <c r="L88" s="5">
        <f>IFERROR(VLOOKUP(C88,MAIO!B:H,7,0),"")</f>
        <v>1740.66</v>
      </c>
      <c r="M88" s="28"/>
    </row>
    <row r="89" spans="2:13">
      <c r="B89" s="7">
        <f t="shared" si="4"/>
        <v>81</v>
      </c>
      <c r="C89" s="7">
        <v>1071</v>
      </c>
      <c r="D89" s="6" t="s">
        <v>20</v>
      </c>
      <c r="E89" s="7" t="str">
        <f>IFERROR(VLOOKUP(C89,SRA!B:I,8,0),"")</f>
        <v>CLT</v>
      </c>
      <c r="F89" s="9" t="s">
        <v>725</v>
      </c>
      <c r="G89" s="7" t="str">
        <f>IFERROR(VLOOKUP(VLOOKUP(C89,SRA!B:F,5,0),FUNÇÃO!A:B,2,0),"")</f>
        <v>OP. DE PROD. IND.</v>
      </c>
      <c r="H89" s="5">
        <f>IFERROR(VLOOKUP(C89,SRA!B:T,18,0),"")</f>
        <v>1702.21</v>
      </c>
      <c r="I89" s="5">
        <f>IFERROR(VLOOKUP(C89,SRA!B:T,19,0),"")</f>
        <v>0</v>
      </c>
      <c r="J89" s="5">
        <f>IFERROR(VLOOKUP(C89,MAIO!B:F,3,0),"")</f>
        <v>1702.21</v>
      </c>
      <c r="K89" s="5">
        <f t="shared" si="3"/>
        <v>410.75</v>
      </c>
      <c r="L89" s="5">
        <f>IFERROR(VLOOKUP(C89,MAIO!B:H,7,0),"")</f>
        <v>1291.46</v>
      </c>
      <c r="M89" s="28"/>
    </row>
    <row r="90" spans="2:13">
      <c r="B90" s="7">
        <f t="shared" si="4"/>
        <v>82</v>
      </c>
      <c r="C90" s="7">
        <v>1080</v>
      </c>
      <c r="D90" s="6" t="s">
        <v>21</v>
      </c>
      <c r="E90" s="7" t="str">
        <f>IFERROR(VLOOKUP(C90,SRA!B:I,8,0),"")</f>
        <v>CLT</v>
      </c>
      <c r="F90" s="9" t="s">
        <v>725</v>
      </c>
      <c r="G90" s="7" t="str">
        <f>IFERROR(VLOOKUP(VLOOKUP(C90,SRA!B:F,5,0),FUNÇÃO!A:B,2,0),"")</f>
        <v>TEC. EM ADM. E FIN.</v>
      </c>
      <c r="H90" s="5">
        <f>IFERROR(VLOOKUP(C90,SRA!B:T,18,0),"")</f>
        <v>3356.17</v>
      </c>
      <c r="I90" s="5">
        <f>IFERROR(VLOOKUP(C90,SRA!B:T,19,0),"")</f>
        <v>0</v>
      </c>
      <c r="J90" s="5">
        <f>IFERROR(VLOOKUP(C90,MAIO!B:F,3,0),"")</f>
        <v>3356.17</v>
      </c>
      <c r="K90" s="5">
        <f t="shared" si="3"/>
        <v>686.99000000000024</v>
      </c>
      <c r="L90" s="5">
        <f>IFERROR(VLOOKUP(C90,MAIO!B:H,7,0),"")</f>
        <v>2669.18</v>
      </c>
      <c r="M90" s="28"/>
    </row>
    <row r="91" spans="2:13">
      <c r="B91" s="7">
        <f t="shared" si="4"/>
        <v>83</v>
      </c>
      <c r="C91" s="7">
        <v>1099</v>
      </c>
      <c r="D91" s="6" t="s">
        <v>22</v>
      </c>
      <c r="E91" s="7" t="str">
        <f>IFERROR(VLOOKUP(C91,SRA!B:I,8,0),"")</f>
        <v>CLT</v>
      </c>
      <c r="F91" s="9" t="s">
        <v>725</v>
      </c>
      <c r="G91" s="7" t="str">
        <f>IFERROR(VLOOKUP(VLOOKUP(C91,SRA!B:F,5,0),FUNÇÃO!A:B,2,0),"")</f>
        <v>OP. DE PROD. IND.</v>
      </c>
      <c r="H91" s="5">
        <f>IFERROR(VLOOKUP(C91,SRA!B:T,18,0),"")</f>
        <v>3056.95</v>
      </c>
      <c r="I91" s="5">
        <f>IFERROR(VLOOKUP(C91,SRA!B:T,19,0),"")</f>
        <v>0</v>
      </c>
      <c r="J91" s="5">
        <f>IFERROR(VLOOKUP(C91,MAIO!B:F,3,0),"")</f>
        <v>3056.95</v>
      </c>
      <c r="K91" s="5">
        <f t="shared" si="3"/>
        <v>756.1899999999996</v>
      </c>
      <c r="L91" s="5">
        <f>IFERROR(VLOOKUP(C91,MAIO!B:H,7,0),"")</f>
        <v>2300.7600000000002</v>
      </c>
      <c r="M91" s="28"/>
    </row>
    <row r="92" spans="2:13">
      <c r="B92" s="7">
        <f t="shared" si="4"/>
        <v>84</v>
      </c>
      <c r="C92" s="7">
        <v>1125</v>
      </c>
      <c r="D92" s="6" t="s">
        <v>23</v>
      </c>
      <c r="E92" s="7" t="str">
        <f>IFERROR(VLOOKUP(C92,SRA!B:I,8,0),"")</f>
        <v>CLT</v>
      </c>
      <c r="F92" s="9" t="s">
        <v>725</v>
      </c>
      <c r="G92" s="7" t="str">
        <f>IFERROR(VLOOKUP(VLOOKUP(C92,SRA!B:F,5,0),FUNÇÃO!A:B,2,0),"")</f>
        <v>ASS. DE SERVICOS</v>
      </c>
      <c r="H92" s="5">
        <f>IFERROR(VLOOKUP(C92,SRA!B:T,18,0),"")</f>
        <v>2514.9499999999998</v>
      </c>
      <c r="I92" s="5">
        <f>IFERROR(VLOOKUP(C92,SRA!B:T,19,0),"")</f>
        <v>0</v>
      </c>
      <c r="J92" s="5">
        <f>IFERROR(VLOOKUP(C92,MAIO!B:F,3,0),"")</f>
        <v>3604.78</v>
      </c>
      <c r="K92" s="5">
        <f t="shared" si="3"/>
        <v>3354.11</v>
      </c>
      <c r="L92" s="5">
        <f>IFERROR(VLOOKUP(C92,MAIO!B:H,7,0),"")</f>
        <v>250.67</v>
      </c>
      <c r="M92" s="28"/>
    </row>
    <row r="93" spans="2:13">
      <c r="B93" s="7">
        <f t="shared" si="4"/>
        <v>85</v>
      </c>
      <c r="C93" s="7">
        <v>1126</v>
      </c>
      <c r="D93" s="6" t="s">
        <v>24</v>
      </c>
      <c r="E93" s="7" t="str">
        <f>IFERROR(VLOOKUP(C93,SRA!B:I,8,0),"")</f>
        <v>CLT</v>
      </c>
      <c r="F93" s="9" t="s">
        <v>725</v>
      </c>
      <c r="G93" s="7" t="str">
        <f>IFERROR(VLOOKUP(VLOOKUP(C93,SRA!B:F,5,0),FUNÇÃO!A:B,2,0),"")</f>
        <v>TEC. EM ADM. E FIN.</v>
      </c>
      <c r="H93" s="5">
        <f>IFERROR(VLOOKUP(C93,SRA!B:T,18,0),"")</f>
        <v>5247.17</v>
      </c>
      <c r="I93" s="5">
        <f>IFERROR(VLOOKUP(C93,SRA!B:T,19,0),"")</f>
        <v>0</v>
      </c>
      <c r="J93" s="5">
        <f>IFERROR(VLOOKUP(C93,MAIO!B:F,3,0),"")</f>
        <v>5247.17</v>
      </c>
      <c r="K93" s="5">
        <f t="shared" si="3"/>
        <v>2000.9700000000003</v>
      </c>
      <c r="L93" s="5">
        <f>IFERROR(VLOOKUP(C93,MAIO!B:H,7,0),"")</f>
        <v>3246.2</v>
      </c>
      <c r="M93" s="28"/>
    </row>
    <row r="94" spans="2:13">
      <c r="B94" s="7">
        <f t="shared" si="4"/>
        <v>86</v>
      </c>
      <c r="C94" s="7">
        <v>1135</v>
      </c>
      <c r="D94" s="6" t="s">
        <v>440</v>
      </c>
      <c r="E94" s="7" t="str">
        <f>IFERROR(VLOOKUP(C94,SRA!B:I,8,0),"")</f>
        <v>CLT</v>
      </c>
      <c r="F94" s="9" t="s">
        <v>725</v>
      </c>
      <c r="G94" s="7" t="str">
        <f>IFERROR(VLOOKUP(VLOOKUP(C94,SRA!B:F,5,0),FUNÇÃO!A:B,2,0),"")</f>
        <v>TEC. EM ADM. E FIN.</v>
      </c>
      <c r="H94" s="5">
        <f>IFERROR(VLOOKUP(C94,SRA!B:T,18,0),"")</f>
        <v>2761.12</v>
      </c>
      <c r="I94" s="5">
        <f>IFERROR(VLOOKUP(C94,SRA!B:T,19,0),"")</f>
        <v>0</v>
      </c>
      <c r="J94" s="5">
        <f>IFERROR(VLOOKUP(C94,MAIO!B:F,3,0),"")</f>
        <v>3957.61</v>
      </c>
      <c r="K94" s="5">
        <f t="shared" si="3"/>
        <v>3668.61</v>
      </c>
      <c r="L94" s="5">
        <f>IFERROR(VLOOKUP(C94,MAIO!B:H,7,0),"")</f>
        <v>289</v>
      </c>
      <c r="M94" s="28"/>
    </row>
    <row r="95" spans="2:13">
      <c r="B95" s="7">
        <f t="shared" si="4"/>
        <v>87</v>
      </c>
      <c r="C95" s="7">
        <v>1159</v>
      </c>
      <c r="D95" s="6" t="s">
        <v>25</v>
      </c>
      <c r="E95" s="7" t="str">
        <f>IFERROR(VLOOKUP(C95,SRA!B:I,8,0),"")</f>
        <v>CLT</v>
      </c>
      <c r="F95" s="9" t="s">
        <v>725</v>
      </c>
      <c r="G95" s="7" t="str">
        <f>IFERROR(VLOOKUP(VLOOKUP(C95,SRA!B:F,5,0),FUNÇÃO!A:B,2,0),"")</f>
        <v>OP. DE PROD. IND.</v>
      </c>
      <c r="H95" s="5">
        <f>IFERROR(VLOOKUP(C95,SRA!B:T,18,0),"")</f>
        <v>1543.95</v>
      </c>
      <c r="I95" s="5">
        <f>IFERROR(VLOOKUP(C95,SRA!B:T,19,0),"")</f>
        <v>0</v>
      </c>
      <c r="J95" s="5">
        <f>IFERROR(VLOOKUP(C95,MAIO!B:F,3,0),"")</f>
        <v>1543.96</v>
      </c>
      <c r="K95" s="5">
        <f t="shared" si="3"/>
        <v>1033.74</v>
      </c>
      <c r="L95" s="5">
        <f>IFERROR(VLOOKUP(C95,MAIO!B:H,7,0),"")</f>
        <v>510.22</v>
      </c>
      <c r="M95" s="28"/>
    </row>
    <row r="96" spans="2:13">
      <c r="B96" s="7">
        <f t="shared" si="4"/>
        <v>88</v>
      </c>
      <c r="C96" s="7">
        <v>1164</v>
      </c>
      <c r="D96" s="6" t="s">
        <v>26</v>
      </c>
      <c r="E96" s="7" t="str">
        <f>IFERROR(VLOOKUP(C96,SRA!B:I,8,0),"")</f>
        <v>CLT</v>
      </c>
      <c r="F96" s="9" t="s">
        <v>725</v>
      </c>
      <c r="G96" s="7" t="str">
        <f>IFERROR(VLOOKUP(VLOOKUP(C96,SRA!B:F,5,0),FUNÇÃO!A:B,2,0),"")</f>
        <v>TEC. EM ADM. E FIN.</v>
      </c>
      <c r="H96" s="5">
        <f>IFERROR(VLOOKUP(C96,SRA!B:T,18,0),"")</f>
        <v>4283.3899999999994</v>
      </c>
      <c r="I96" s="5">
        <f>IFERROR(VLOOKUP(C96,SRA!B:T,19,0),"")</f>
        <v>0</v>
      </c>
      <c r="J96" s="5">
        <f>IFERROR(VLOOKUP(C96,MAIO!B:F,3,0),"")</f>
        <v>4283.3900000000003</v>
      </c>
      <c r="K96" s="5">
        <f t="shared" si="3"/>
        <v>1011.9400000000005</v>
      </c>
      <c r="L96" s="5">
        <f>IFERROR(VLOOKUP(C96,MAIO!B:H,7,0),"")</f>
        <v>3271.45</v>
      </c>
      <c r="M96" s="28"/>
    </row>
    <row r="97" spans="2:13">
      <c r="B97" s="7">
        <f t="shared" si="4"/>
        <v>89</v>
      </c>
      <c r="C97" s="7">
        <v>1169</v>
      </c>
      <c r="D97" s="6" t="s">
        <v>27</v>
      </c>
      <c r="E97" s="7" t="str">
        <f>IFERROR(VLOOKUP(C97,SRA!B:I,8,0),"")</f>
        <v>CLT</v>
      </c>
      <c r="F97" s="9" t="s">
        <v>725</v>
      </c>
      <c r="G97" s="7" t="str">
        <f>IFERROR(VLOOKUP(VLOOKUP(C97,SRA!B:F,5,0),FUNÇÃO!A:B,2,0),"")</f>
        <v>OP. DE PROD. IND.</v>
      </c>
      <c r="H97" s="5">
        <f>IFERROR(VLOOKUP(C97,SRA!B:T,18,0),"")</f>
        <v>2640.68</v>
      </c>
      <c r="I97" s="5">
        <f>IFERROR(VLOOKUP(C97,SRA!B:T,19,0),"")</f>
        <v>0</v>
      </c>
      <c r="J97" s="5">
        <f>IFERROR(VLOOKUP(C97,MAIO!B:F,3,0),"")</f>
        <v>4005.76</v>
      </c>
      <c r="K97" s="5">
        <f t="shared" si="3"/>
        <v>3726.2700000000004</v>
      </c>
      <c r="L97" s="5">
        <f>IFERROR(VLOOKUP(C97,MAIO!B:H,7,0),"")</f>
        <v>279.49</v>
      </c>
      <c r="M97" s="28"/>
    </row>
    <row r="98" spans="2:13">
      <c r="B98" s="7">
        <f t="shared" si="4"/>
        <v>90</v>
      </c>
      <c r="C98" s="7">
        <v>1177</v>
      </c>
      <c r="D98" s="6" t="s">
        <v>28</v>
      </c>
      <c r="E98" s="7" t="str">
        <f>IFERROR(VLOOKUP(C98,SRA!B:I,8,0),"")</f>
        <v>CLT</v>
      </c>
      <c r="F98" s="9" t="s">
        <v>725</v>
      </c>
      <c r="G98" s="7" t="str">
        <f>IFERROR(VLOOKUP(VLOOKUP(C98,SRA!B:F,5,0),FUNÇÃO!A:B,2,0),"")</f>
        <v>TEC. EM ADM. E FIN.</v>
      </c>
      <c r="H98" s="5">
        <f>IFERROR(VLOOKUP(C98,SRA!B:T,18,0),"")</f>
        <v>3044.14</v>
      </c>
      <c r="I98" s="5">
        <f>IFERROR(VLOOKUP(C98,SRA!B:T,19,0),"")</f>
        <v>0</v>
      </c>
      <c r="J98" s="5">
        <f>IFERROR(VLOOKUP(C98,MAIO!B:F,3,0),"")</f>
        <v>4363.26</v>
      </c>
      <c r="K98" s="5">
        <f t="shared" si="3"/>
        <v>4314.95</v>
      </c>
      <c r="L98" s="5">
        <f>IFERROR(VLOOKUP(C98,MAIO!B:H,7,0),"")</f>
        <v>48.31</v>
      </c>
      <c r="M98" s="28"/>
    </row>
    <row r="99" spans="2:13">
      <c r="B99" s="7">
        <f t="shared" si="4"/>
        <v>91</v>
      </c>
      <c r="C99" s="7">
        <v>1221</v>
      </c>
      <c r="D99" s="6" t="s">
        <v>29</v>
      </c>
      <c r="E99" s="7" t="str">
        <f>IFERROR(VLOOKUP(C99,SRA!B:I,8,0),"")</f>
        <v>CLT</v>
      </c>
      <c r="F99" s="9" t="s">
        <v>725</v>
      </c>
      <c r="G99" s="7" t="str">
        <f>IFERROR(VLOOKUP(VLOOKUP(C99,SRA!B:F,5,0),FUNÇÃO!A:B,2,0),"")</f>
        <v>ANALISTA EM PCP</v>
      </c>
      <c r="H99" s="5">
        <f>IFERROR(VLOOKUP(C99,SRA!B:T,18,0),"")</f>
        <v>7783.09</v>
      </c>
      <c r="I99" s="5">
        <f>IFERROR(VLOOKUP(C99,SRA!B:T,19,0),"")</f>
        <v>0</v>
      </c>
      <c r="J99" s="5">
        <f>IFERROR(VLOOKUP(C99,MAIO!B:F,3,0),"")</f>
        <v>7783.09</v>
      </c>
      <c r="K99" s="5">
        <f t="shared" si="3"/>
        <v>2357.2000000000007</v>
      </c>
      <c r="L99" s="5">
        <f>IFERROR(VLOOKUP(C99,MAIO!B:H,7,0),"")</f>
        <v>5425.8899999999994</v>
      </c>
      <c r="M99" s="28"/>
    </row>
    <row r="100" spans="2:13">
      <c r="B100" s="7">
        <f t="shared" si="4"/>
        <v>92</v>
      </c>
      <c r="C100" s="7">
        <v>1229</v>
      </c>
      <c r="D100" s="6" t="s">
        <v>30</v>
      </c>
      <c r="E100" s="7" t="str">
        <f>IFERROR(VLOOKUP(C100,SRA!B:I,8,0),"")</f>
        <v>CLT</v>
      </c>
      <c r="F100" s="9" t="s">
        <v>725</v>
      </c>
      <c r="G100" s="7" t="str">
        <f>IFERROR(VLOOKUP(VLOOKUP(C100,SRA!B:F,5,0),FUNÇÃO!A:B,2,0),"")</f>
        <v>OP. DE PROD. IND.</v>
      </c>
      <c r="H100" s="5">
        <f>IFERROR(VLOOKUP(C100,SRA!B:T,18,0),"")</f>
        <v>3209.78</v>
      </c>
      <c r="I100" s="5">
        <f>IFERROR(VLOOKUP(C100,SRA!B:T,19,0),"")</f>
        <v>0</v>
      </c>
      <c r="J100" s="5">
        <f>IFERROR(VLOOKUP(C100,MAIO!B:F,3,0),"")</f>
        <v>3209.78</v>
      </c>
      <c r="K100" s="5">
        <f t="shared" si="3"/>
        <v>1175.1400000000003</v>
      </c>
      <c r="L100" s="5">
        <f>IFERROR(VLOOKUP(C100,MAIO!B:H,7,0),"")</f>
        <v>2034.6399999999999</v>
      </c>
      <c r="M100" s="28"/>
    </row>
    <row r="101" spans="2:13">
      <c r="B101" s="7">
        <f t="shared" si="4"/>
        <v>93</v>
      </c>
      <c r="C101" s="7">
        <v>1243</v>
      </c>
      <c r="D101" s="6" t="s">
        <v>31</v>
      </c>
      <c r="E101" s="7" t="str">
        <f>IFERROR(VLOOKUP(C101,SRA!B:I,8,0),"")</f>
        <v>CLT</v>
      </c>
      <c r="F101" s="9" t="s">
        <v>725</v>
      </c>
      <c r="G101" s="7" t="str">
        <f>IFERROR(VLOOKUP(VLOOKUP(C101,SRA!B:F,5,0),FUNÇÃO!A:B,2,0),"")</f>
        <v>OP. DE PROD. IND.</v>
      </c>
      <c r="H101" s="5">
        <f>IFERROR(VLOOKUP(C101,SRA!B:T,18,0),"")</f>
        <v>2069.0500000000002</v>
      </c>
      <c r="I101" s="5">
        <f>IFERROR(VLOOKUP(C101,SRA!B:T,19,0),"")</f>
        <v>0</v>
      </c>
      <c r="J101" s="5">
        <f>IFERROR(VLOOKUP(C101,MAIO!B:F,3,0),"")</f>
        <v>2069.0500000000002</v>
      </c>
      <c r="K101" s="5">
        <f t="shared" si="3"/>
        <v>1040.5100000000002</v>
      </c>
      <c r="L101" s="5">
        <f>IFERROR(VLOOKUP(C101,MAIO!B:H,7,0),"")</f>
        <v>1028.54</v>
      </c>
      <c r="M101" s="28"/>
    </row>
    <row r="102" spans="2:13">
      <c r="B102" s="7">
        <f t="shared" si="4"/>
        <v>94</v>
      </c>
      <c r="C102" s="7">
        <v>1258</v>
      </c>
      <c r="D102" s="6" t="s">
        <v>32</v>
      </c>
      <c r="E102" s="7" t="str">
        <f>IFERROR(VLOOKUP(C102,SRA!B:I,8,0),"")</f>
        <v>CLT</v>
      </c>
      <c r="F102" s="9" t="s">
        <v>725</v>
      </c>
      <c r="G102" s="7" t="str">
        <f>IFERROR(VLOOKUP(VLOOKUP(C102,SRA!B:F,5,0),FUNÇÃO!A:B,2,0),"")</f>
        <v>TEC. EM ADM. E FIN.</v>
      </c>
      <c r="H102" s="5">
        <f>IFERROR(VLOOKUP(C102,SRA!B:T,18,0),"")</f>
        <v>4959.29</v>
      </c>
      <c r="I102" s="5">
        <f>IFERROR(VLOOKUP(C102,SRA!B:T,19,0),"")</f>
        <v>0</v>
      </c>
      <c r="J102" s="5">
        <f>IFERROR(VLOOKUP(C102,MAIO!B:F,3,0),"")</f>
        <v>6943.01</v>
      </c>
      <c r="K102" s="5">
        <f t="shared" si="3"/>
        <v>6612.39</v>
      </c>
      <c r="L102" s="5">
        <f>IFERROR(VLOOKUP(C102,MAIO!B:H,7,0),"")</f>
        <v>330.62</v>
      </c>
      <c r="M102" s="28"/>
    </row>
    <row r="103" spans="2:13">
      <c r="B103" s="7">
        <f t="shared" si="4"/>
        <v>95</v>
      </c>
      <c r="C103" s="7">
        <v>1263</v>
      </c>
      <c r="D103" s="6" t="s">
        <v>33</v>
      </c>
      <c r="E103" s="7" t="str">
        <f>IFERROR(VLOOKUP(C103,SRA!B:I,8,0),"")</f>
        <v>CLT</v>
      </c>
      <c r="F103" s="9" t="s">
        <v>725</v>
      </c>
      <c r="G103" s="7" t="str">
        <f>IFERROR(VLOOKUP(VLOOKUP(C103,SRA!B:F,5,0),FUNÇÃO!A:B,2,0),"")</f>
        <v>FARMACEUTICO IND</v>
      </c>
      <c r="H103" s="5">
        <f>IFERROR(VLOOKUP(C103,SRA!B:T,18,0),"")</f>
        <v>10914.84</v>
      </c>
      <c r="I103" s="5">
        <f>IFERROR(VLOOKUP(C103,SRA!B:T,19,0),"")</f>
        <v>0</v>
      </c>
      <c r="J103" s="5">
        <f>IFERROR(VLOOKUP(C103,MAIO!B:F,3,0),"")</f>
        <v>10914.84</v>
      </c>
      <c r="K103" s="5">
        <f t="shared" si="3"/>
        <v>4526</v>
      </c>
      <c r="L103" s="5">
        <f>IFERROR(VLOOKUP(C103,MAIO!B:H,7,0),"")</f>
        <v>6388.84</v>
      </c>
      <c r="M103" s="28"/>
    </row>
    <row r="104" spans="2:13">
      <c r="B104" s="7">
        <f t="shared" si="4"/>
        <v>96</v>
      </c>
      <c r="C104" s="7">
        <v>1267</v>
      </c>
      <c r="D104" s="6" t="s">
        <v>34</v>
      </c>
      <c r="E104" s="7" t="str">
        <f>IFERROR(VLOOKUP(C104,SRA!B:I,8,0),"")</f>
        <v>CLT</v>
      </c>
      <c r="F104" s="9" t="s">
        <v>725</v>
      </c>
      <c r="G104" s="7" t="str">
        <f>IFERROR(VLOOKUP(VLOOKUP(C104,SRA!B:F,5,0),FUNÇÃO!A:B,2,0),"")</f>
        <v>FARMACEUTICO IND</v>
      </c>
      <c r="H104" s="5">
        <f>IFERROR(VLOOKUP(C104,SRA!B:T,18,0),"")</f>
        <v>16786.309999999998</v>
      </c>
      <c r="I104" s="5">
        <f>IFERROR(VLOOKUP(C104,SRA!B:T,19,0),"")</f>
        <v>0</v>
      </c>
      <c r="J104" s="5">
        <f>IFERROR(VLOOKUP(C104,MAIO!B:F,3,0),"")</f>
        <v>24060.38</v>
      </c>
      <c r="K104" s="5">
        <f t="shared" si="3"/>
        <v>22457.84</v>
      </c>
      <c r="L104" s="5">
        <f>IFERROR(VLOOKUP(C104,MAIO!B:H,7,0),"")</f>
        <v>1602.54</v>
      </c>
      <c r="M104" s="28"/>
    </row>
    <row r="105" spans="2:13">
      <c r="B105" s="7">
        <f t="shared" si="4"/>
        <v>97</v>
      </c>
      <c r="C105" s="7">
        <v>1269</v>
      </c>
      <c r="D105" s="6" t="s">
        <v>35</v>
      </c>
      <c r="E105" s="7" t="str">
        <f>IFERROR(VLOOKUP(C105,SRA!B:I,8,0),"")</f>
        <v>CLT</v>
      </c>
      <c r="F105" s="9" t="s">
        <v>725</v>
      </c>
      <c r="G105" s="7" t="str">
        <f>IFERROR(VLOOKUP(VLOOKUP(C105,SRA!B:F,5,0),FUNÇÃO!A:B,2,0),"")</f>
        <v>ASS. DE SERVICOS</v>
      </c>
      <c r="H105" s="5">
        <f>IFERROR(VLOOKUP(C105,SRA!B:T,18,0),"")</f>
        <v>1543.95</v>
      </c>
      <c r="I105" s="5">
        <f>IFERROR(VLOOKUP(C105,SRA!B:T,19,0),"")</f>
        <v>0</v>
      </c>
      <c r="J105" s="5">
        <f>IFERROR(VLOOKUP(C105,MAIO!B:F,3,0),"")</f>
        <v>1543.95</v>
      </c>
      <c r="K105" s="5">
        <f t="shared" si="3"/>
        <v>407.95000000000005</v>
      </c>
      <c r="L105" s="5">
        <f>IFERROR(VLOOKUP(C105,MAIO!B:H,7,0),"")</f>
        <v>1136</v>
      </c>
      <c r="M105" s="28"/>
    </row>
    <row r="106" spans="2:13">
      <c r="B106" s="7">
        <f t="shared" si="4"/>
        <v>98</v>
      </c>
      <c r="C106" s="7">
        <v>1284</v>
      </c>
      <c r="D106" s="6" t="s">
        <v>36</v>
      </c>
      <c r="E106" s="7" t="str">
        <f>IFERROR(VLOOKUP(C106,SRA!B:I,8,0),"")</f>
        <v>CLT</v>
      </c>
      <c r="F106" s="9" t="s">
        <v>725</v>
      </c>
      <c r="G106" s="7" t="str">
        <f>IFERROR(VLOOKUP(VLOOKUP(C106,SRA!B:F,5,0),FUNÇÃO!A:B,2,0),"")</f>
        <v>OP. DE PROD. IND.</v>
      </c>
      <c r="H106" s="5">
        <f>IFERROR(VLOOKUP(C106,SRA!B:T,18,0),"")</f>
        <v>1543.95</v>
      </c>
      <c r="I106" s="5">
        <f>IFERROR(VLOOKUP(C106,SRA!B:T,19,0),"")</f>
        <v>0</v>
      </c>
      <c r="J106" s="5">
        <f>IFERROR(VLOOKUP(C106,MAIO!B:F,3,0),"")</f>
        <v>1543.95</v>
      </c>
      <c r="K106" s="5">
        <f t="shared" si="3"/>
        <v>423.23</v>
      </c>
      <c r="L106" s="5">
        <f>IFERROR(VLOOKUP(C106,MAIO!B:H,7,0),"")</f>
        <v>1120.72</v>
      </c>
      <c r="M106" s="28"/>
    </row>
    <row r="107" spans="2:13">
      <c r="B107" s="7">
        <f t="shared" si="4"/>
        <v>99</v>
      </c>
      <c r="C107" s="7">
        <v>1328</v>
      </c>
      <c r="D107" s="6" t="s">
        <v>37</v>
      </c>
      <c r="E107" s="7" t="str">
        <f>IFERROR(VLOOKUP(C107,SRA!B:I,8,0),"")</f>
        <v>CLT</v>
      </c>
      <c r="F107" s="9" t="s">
        <v>725</v>
      </c>
      <c r="G107" s="7" t="str">
        <f>IFERROR(VLOOKUP(VLOOKUP(C107,SRA!B:F,5,0),FUNÇÃO!A:B,2,0),"")</f>
        <v>TEC. EM ADM. E FIN.</v>
      </c>
      <c r="H107" s="5">
        <f>IFERROR(VLOOKUP(C107,SRA!B:T,18,0),"")</f>
        <v>3044.14</v>
      </c>
      <c r="I107" s="5">
        <f>IFERROR(VLOOKUP(C107,SRA!B:T,19,0),"")</f>
        <v>0</v>
      </c>
      <c r="J107" s="5">
        <f>IFERROR(VLOOKUP(C107,MAIO!B:F,3,0),"")</f>
        <v>3044.14</v>
      </c>
      <c r="K107" s="5">
        <f t="shared" si="3"/>
        <v>1249.54</v>
      </c>
      <c r="L107" s="5">
        <f>IFERROR(VLOOKUP(C107,MAIO!B:H,7,0),"")</f>
        <v>1794.6</v>
      </c>
      <c r="M107" s="28"/>
    </row>
    <row r="108" spans="2:13">
      <c r="B108" s="7">
        <f t="shared" si="4"/>
        <v>100</v>
      </c>
      <c r="C108" s="7">
        <v>1330</v>
      </c>
      <c r="D108" s="6" t="s">
        <v>38</v>
      </c>
      <c r="E108" s="7" t="str">
        <f>IFERROR(VLOOKUP(C108,SRA!B:I,8,0),"")</f>
        <v>CLT</v>
      </c>
      <c r="F108" s="9" t="s">
        <v>725</v>
      </c>
      <c r="G108" s="7" t="str">
        <f>IFERROR(VLOOKUP(VLOOKUP(C108,SRA!B:F,5,0),FUNÇÃO!A:B,2,0),"")</f>
        <v>OP. DE PROD. IND.</v>
      </c>
      <c r="H108" s="5">
        <f>IFERROR(VLOOKUP(C108,SRA!B:T,18,0),"")</f>
        <v>2772.72</v>
      </c>
      <c r="I108" s="5">
        <f>IFERROR(VLOOKUP(C108,SRA!B:T,19,0),"")</f>
        <v>0</v>
      </c>
      <c r="J108" s="5">
        <f>IFERROR(VLOOKUP(C108,MAIO!B:F,3,0),"")</f>
        <v>2772.72</v>
      </c>
      <c r="K108" s="5">
        <f t="shared" si="3"/>
        <v>1444.6099999999997</v>
      </c>
      <c r="L108" s="5">
        <f>IFERROR(VLOOKUP(C108,MAIO!B:H,7,0),"")</f>
        <v>1328.1100000000001</v>
      </c>
      <c r="M108" s="28"/>
    </row>
    <row r="109" spans="2:13">
      <c r="B109" s="7">
        <f t="shared" si="4"/>
        <v>101</v>
      </c>
      <c r="C109" s="7">
        <v>1333</v>
      </c>
      <c r="D109" s="6" t="s">
        <v>39</v>
      </c>
      <c r="E109" s="7" t="str">
        <f>IFERROR(VLOOKUP(C109,SRA!B:I,8,0),"")</f>
        <v>CLT</v>
      </c>
      <c r="F109" s="9" t="s">
        <v>725</v>
      </c>
      <c r="G109" s="7" t="str">
        <f>IFERROR(VLOOKUP(VLOOKUP(C109,SRA!B:F,5,0),FUNÇÃO!A:B,2,0),"")</f>
        <v>OP. DE PROD. IND.</v>
      </c>
      <c r="H109" s="5">
        <f>IFERROR(VLOOKUP(C109,SRA!B:T,18,0),"")</f>
        <v>3056.95</v>
      </c>
      <c r="I109" s="5">
        <f>IFERROR(VLOOKUP(C109,SRA!B:T,19,0),"")</f>
        <v>0</v>
      </c>
      <c r="J109" s="5">
        <f>IFERROR(VLOOKUP(C109,MAIO!B:F,3,0),"")</f>
        <v>3056.95</v>
      </c>
      <c r="K109" s="5">
        <f t="shared" si="3"/>
        <v>1016</v>
      </c>
      <c r="L109" s="5">
        <f>IFERROR(VLOOKUP(C109,MAIO!B:H,7,0),"")</f>
        <v>2040.9499999999998</v>
      </c>
      <c r="M109" s="28"/>
    </row>
    <row r="110" spans="2:13">
      <c r="B110" s="7">
        <f t="shared" si="4"/>
        <v>102</v>
      </c>
      <c r="C110" s="7">
        <v>1337</v>
      </c>
      <c r="D110" s="6" t="s">
        <v>40</v>
      </c>
      <c r="E110" s="7" t="str">
        <f>IFERROR(VLOOKUP(C110,SRA!B:I,8,0),"")</f>
        <v>CLT</v>
      </c>
      <c r="F110" s="9" t="s">
        <v>725</v>
      </c>
      <c r="G110" s="7" t="str">
        <f>IFERROR(VLOOKUP(VLOOKUP(C110,SRA!B:F,5,0),FUNÇÃO!A:B,2,0),"")</f>
        <v>TEC. EM ADM. E FIN.</v>
      </c>
      <c r="H110" s="5">
        <f>IFERROR(VLOOKUP(C110,SRA!B:T,18,0),"")</f>
        <v>3791.81</v>
      </c>
      <c r="I110" s="5">
        <f>IFERROR(VLOOKUP(C110,SRA!B:T,19,0),"")</f>
        <v>0</v>
      </c>
      <c r="J110" s="5">
        <f>IFERROR(VLOOKUP(C110,MAIO!B:F,3,0),"")</f>
        <v>5434.92</v>
      </c>
      <c r="K110" s="5">
        <f t="shared" si="3"/>
        <v>5189.92</v>
      </c>
      <c r="L110" s="5">
        <f>IFERROR(VLOOKUP(C110,MAIO!B:H,7,0),"")</f>
        <v>245</v>
      </c>
      <c r="M110" s="28"/>
    </row>
    <row r="111" spans="2:13">
      <c r="B111" s="7">
        <f t="shared" si="4"/>
        <v>103</v>
      </c>
      <c r="C111" s="7">
        <v>1363</v>
      </c>
      <c r="D111" s="6" t="s">
        <v>41</v>
      </c>
      <c r="E111" s="7" t="str">
        <f>IFERROR(VLOOKUP(C111,SRA!B:I,8,0),"")</f>
        <v>CLT</v>
      </c>
      <c r="F111" s="9" t="s">
        <v>725</v>
      </c>
      <c r="G111" s="7" t="str">
        <f>IFERROR(VLOOKUP(VLOOKUP(C111,SRA!B:F,5,0),FUNÇÃO!A:B,2,0),"")</f>
        <v>TEC. EM ADM. E FIN.</v>
      </c>
      <c r="H111" s="5">
        <f>IFERROR(VLOOKUP(C111,SRA!B:T,18,0),"")</f>
        <v>3356.17</v>
      </c>
      <c r="I111" s="5">
        <f>IFERROR(VLOOKUP(C111,SRA!B:T,19,0),"")</f>
        <v>708.95</v>
      </c>
      <c r="J111" s="5">
        <f>IFERROR(VLOOKUP(C111,MAIO!B:F,3,0),"")</f>
        <v>5691.16</v>
      </c>
      <c r="K111" s="5">
        <f t="shared" si="3"/>
        <v>5424.29</v>
      </c>
      <c r="L111" s="5">
        <f>IFERROR(VLOOKUP(C111,MAIO!B:H,7,0),"")</f>
        <v>266.87</v>
      </c>
      <c r="M111" s="28"/>
    </row>
    <row r="112" spans="2:13">
      <c r="B112" s="7">
        <f t="shared" si="4"/>
        <v>104</v>
      </c>
      <c r="C112" s="7">
        <v>1369</v>
      </c>
      <c r="D112" s="6" t="s">
        <v>42</v>
      </c>
      <c r="E112" s="7" t="str">
        <f>IFERROR(VLOOKUP(C112,SRA!B:I,8,0),"")</f>
        <v>CLT</v>
      </c>
      <c r="F112" s="9" t="s">
        <v>725</v>
      </c>
      <c r="G112" s="7" t="str">
        <f>IFERROR(VLOOKUP(VLOOKUP(C112,SRA!B:F,5,0),FUNÇÃO!A:B,2,0),"")</f>
        <v>TEC.EM QUALIDADE IND</v>
      </c>
      <c r="H112" s="5">
        <f>IFERROR(VLOOKUP(C112,SRA!B:T,18,0),"")</f>
        <v>2060.39</v>
      </c>
      <c r="I112" s="5">
        <f>IFERROR(VLOOKUP(C112,SRA!B:T,19,0),"")</f>
        <v>0</v>
      </c>
      <c r="J112" s="5">
        <f>IFERROR(VLOOKUP(C112,MAIO!B:F,3,0),"")</f>
        <v>2432.08</v>
      </c>
      <c r="K112" s="5">
        <f t="shared" si="3"/>
        <v>1103.4499999999998</v>
      </c>
      <c r="L112" s="5">
        <f>IFERROR(VLOOKUP(C112,MAIO!B:H,7,0),"")</f>
        <v>1328.63</v>
      </c>
      <c r="M112" s="28"/>
    </row>
    <row r="113" spans="2:13">
      <c r="B113" s="7">
        <f t="shared" si="4"/>
        <v>105</v>
      </c>
      <c r="C113" s="7">
        <v>1393</v>
      </c>
      <c r="D113" s="6" t="s">
        <v>43</v>
      </c>
      <c r="E113" s="7" t="str">
        <f>IFERROR(VLOOKUP(C113,SRA!B:I,8,0),"")</f>
        <v>CLT</v>
      </c>
      <c r="F113" s="9" t="s">
        <v>725</v>
      </c>
      <c r="G113" s="7" t="str">
        <f>IFERROR(VLOOKUP(VLOOKUP(C113,SRA!B:F,5,0),FUNÇÃO!A:B,2,0),"")</f>
        <v>TEC UTI TRA EFLUENTE</v>
      </c>
      <c r="H113" s="5">
        <f>IFERROR(VLOOKUP(C113,SRA!B:T,18,0),"")</f>
        <v>3044.14</v>
      </c>
      <c r="I113" s="5">
        <f>IFERROR(VLOOKUP(C113,SRA!B:T,19,0),"")</f>
        <v>0</v>
      </c>
      <c r="J113" s="5">
        <f>IFERROR(VLOOKUP(C113,MAIO!B:F,3,0),"")</f>
        <v>3044.14</v>
      </c>
      <c r="K113" s="5">
        <f t="shared" si="3"/>
        <v>577.57999999999993</v>
      </c>
      <c r="L113" s="5">
        <f>IFERROR(VLOOKUP(C113,MAIO!B:H,7,0),"")</f>
        <v>2466.56</v>
      </c>
      <c r="M113" s="28"/>
    </row>
    <row r="114" spans="2:13">
      <c r="B114" s="7">
        <f t="shared" si="4"/>
        <v>106</v>
      </c>
      <c r="C114" s="7">
        <v>1413</v>
      </c>
      <c r="D114" s="6" t="s">
        <v>44</v>
      </c>
      <c r="E114" s="7" t="str">
        <f>IFERROR(VLOOKUP(C114,SRA!B:I,8,0),"")</f>
        <v>CLT</v>
      </c>
      <c r="F114" s="9" t="s">
        <v>725</v>
      </c>
      <c r="G114" s="7" t="str">
        <f>IFERROR(VLOOKUP(VLOOKUP(C114,SRA!B:F,5,0),FUNÇÃO!A:B,2,0),"")</f>
        <v>FARMACEUTICO IND</v>
      </c>
      <c r="H114" s="5">
        <f>IFERROR(VLOOKUP(C114,SRA!B:T,18,0),"")</f>
        <v>20469.650000000001</v>
      </c>
      <c r="I114" s="5">
        <f>IFERROR(VLOOKUP(C114,SRA!B:T,19,0),"")</f>
        <v>0</v>
      </c>
      <c r="J114" s="5">
        <f>IFERROR(VLOOKUP(C114,MAIO!B:F,3,0),"")</f>
        <v>20469.650000000001</v>
      </c>
      <c r="K114" s="5">
        <f t="shared" si="3"/>
        <v>8319.5800000000017</v>
      </c>
      <c r="L114" s="5">
        <f>IFERROR(VLOOKUP(C114,MAIO!B:H,7,0),"")</f>
        <v>12150.07</v>
      </c>
      <c r="M114" s="28"/>
    </row>
    <row r="115" spans="2:13">
      <c r="B115" s="7">
        <f t="shared" si="4"/>
        <v>107</v>
      </c>
      <c r="C115" s="7">
        <v>1418</v>
      </c>
      <c r="D115" s="6" t="s">
        <v>45</v>
      </c>
      <c r="E115" s="7" t="str">
        <f>IFERROR(VLOOKUP(C115,SRA!B:I,8,0),"")</f>
        <v>CLT</v>
      </c>
      <c r="F115" s="9" t="s">
        <v>725</v>
      </c>
      <c r="G115" s="7" t="str">
        <f>IFERROR(VLOOKUP(VLOOKUP(C115,SRA!B:F,5,0),FUNÇÃO!A:B,2,0),"")</f>
        <v>TEC. COMERCIAL</v>
      </c>
      <c r="H115" s="5">
        <f>IFERROR(VLOOKUP(C115,SRA!B:T,18,0),"")</f>
        <v>3700.16</v>
      </c>
      <c r="I115" s="5">
        <f>IFERROR(VLOOKUP(C115,SRA!B:T,19,0),"")</f>
        <v>0</v>
      </c>
      <c r="J115" s="5">
        <f>IFERROR(VLOOKUP(C115,MAIO!B:F,3,0),"")</f>
        <v>3700.16</v>
      </c>
      <c r="K115" s="5">
        <f t="shared" si="3"/>
        <v>1542.7199999999998</v>
      </c>
      <c r="L115" s="5">
        <f>IFERROR(VLOOKUP(C115,MAIO!B:H,7,0),"")</f>
        <v>2157.44</v>
      </c>
      <c r="M115" s="28"/>
    </row>
    <row r="116" spans="2:13">
      <c r="B116" s="7">
        <f t="shared" si="4"/>
        <v>108</v>
      </c>
      <c r="C116" s="7">
        <v>1427</v>
      </c>
      <c r="D116" s="6" t="s">
        <v>46</v>
      </c>
      <c r="E116" s="7" t="str">
        <f>IFERROR(VLOOKUP(C116,SRA!B:I,8,0),"")</f>
        <v>CLT</v>
      </c>
      <c r="F116" s="9" t="s">
        <v>725</v>
      </c>
      <c r="G116" s="7" t="str">
        <f>IFERROR(VLOOKUP(VLOOKUP(C116,SRA!B:F,5,0),FUNÇÃO!A:B,2,0),"")</f>
        <v>FARMACEUTICO IND</v>
      </c>
      <c r="H116" s="5">
        <f>IFERROR(VLOOKUP(C116,SRA!B:T,18,0),"")</f>
        <v>10914.84</v>
      </c>
      <c r="I116" s="5">
        <f>IFERROR(VLOOKUP(C116,SRA!B:T,19,0),"")</f>
        <v>0</v>
      </c>
      <c r="J116" s="5">
        <f>IFERROR(VLOOKUP(C116,MAIO!B:F,3,0),"")</f>
        <v>10914.84</v>
      </c>
      <c r="K116" s="5">
        <f t="shared" si="3"/>
        <v>3419.71</v>
      </c>
      <c r="L116" s="5">
        <f>IFERROR(VLOOKUP(C116,MAIO!B:H,7,0),"")</f>
        <v>7495.13</v>
      </c>
      <c r="M116" s="28"/>
    </row>
    <row r="117" spans="2:13">
      <c r="B117" s="7">
        <f t="shared" si="4"/>
        <v>109</v>
      </c>
      <c r="C117" s="7">
        <v>1429</v>
      </c>
      <c r="D117" s="6" t="s">
        <v>47</v>
      </c>
      <c r="E117" s="7" t="str">
        <f>IFERROR(VLOOKUP(C117,SRA!B:I,8,0),"")</f>
        <v>CLT</v>
      </c>
      <c r="F117" s="9" t="s">
        <v>725</v>
      </c>
      <c r="G117" s="7" t="str">
        <f>IFERROR(VLOOKUP(VLOOKUP(C117,SRA!B:F,5,0),FUNÇÃO!A:B,2,0),"")</f>
        <v>OP. PROD. IND. (D)</v>
      </c>
      <c r="H117" s="5">
        <f>IFERROR(VLOOKUP(C117,SRA!B:T,18,0),"")</f>
        <v>3981.34</v>
      </c>
      <c r="I117" s="5">
        <f>IFERROR(VLOOKUP(C117,SRA!B:T,19,0),"")</f>
        <v>0</v>
      </c>
      <c r="J117" s="5">
        <f>IFERROR(VLOOKUP(C117,MAIO!B:F,3,0),"")</f>
        <v>3981.34</v>
      </c>
      <c r="K117" s="5">
        <f t="shared" si="3"/>
        <v>687.85000000000036</v>
      </c>
      <c r="L117" s="5">
        <f>IFERROR(VLOOKUP(C117,MAIO!B:H,7,0),"")</f>
        <v>3293.49</v>
      </c>
      <c r="M117" s="28"/>
    </row>
    <row r="118" spans="2:13">
      <c r="B118" s="7">
        <f t="shared" si="4"/>
        <v>110</v>
      </c>
      <c r="C118" s="7">
        <v>1454</v>
      </c>
      <c r="D118" s="6" t="s">
        <v>48</v>
      </c>
      <c r="E118" s="7" t="str">
        <f>IFERROR(VLOOKUP(C118,SRA!B:I,8,0),"")</f>
        <v>CLT</v>
      </c>
      <c r="F118" s="9" t="s">
        <v>725</v>
      </c>
      <c r="G118" s="7" t="str">
        <f>IFERROR(VLOOKUP(VLOOKUP(C118,SRA!B:F,5,0),FUNÇÃO!A:B,2,0),"")</f>
        <v>OP. PROD. IND. (D)</v>
      </c>
      <c r="H118" s="5">
        <f>IFERROR(VLOOKUP(C118,SRA!B:T,18,0),"")</f>
        <v>3645.2599999999998</v>
      </c>
      <c r="I118" s="5">
        <f>IFERROR(VLOOKUP(C118,SRA!B:T,19,0),"")</f>
        <v>0</v>
      </c>
      <c r="J118" s="5">
        <f>IFERROR(VLOOKUP(C118,MAIO!B:F,3,0),"")</f>
        <v>3645.26</v>
      </c>
      <c r="K118" s="5">
        <f t="shared" si="3"/>
        <v>1435.98</v>
      </c>
      <c r="L118" s="5">
        <f>IFERROR(VLOOKUP(C118,MAIO!B:H,7,0),"")</f>
        <v>2209.2800000000002</v>
      </c>
      <c r="M118" s="28"/>
    </row>
    <row r="119" spans="2:13">
      <c r="B119" s="7">
        <f t="shared" si="4"/>
        <v>111</v>
      </c>
      <c r="C119" s="7">
        <v>1475</v>
      </c>
      <c r="D119" s="6" t="s">
        <v>49</v>
      </c>
      <c r="E119" s="7" t="str">
        <f>IFERROR(VLOOKUP(C119,SRA!B:I,8,0),"")</f>
        <v>CLT</v>
      </c>
      <c r="F119" s="9" t="s">
        <v>725</v>
      </c>
      <c r="G119" s="7" t="str">
        <f>IFERROR(VLOOKUP(VLOOKUP(C119,SRA!B:F,5,0),FUNÇÃO!A:B,2,0),"")</f>
        <v>TEC. CONTABIL</v>
      </c>
      <c r="H119" s="5">
        <f>IFERROR(VLOOKUP(C119,SRA!B:T,18,0),"")</f>
        <v>3044.14</v>
      </c>
      <c r="I119" s="5">
        <f>IFERROR(VLOOKUP(C119,SRA!B:T,19,0),"")</f>
        <v>0</v>
      </c>
      <c r="J119" s="5">
        <f>IFERROR(VLOOKUP(C119,MAIO!B:F,3,0),"")</f>
        <v>3044.14</v>
      </c>
      <c r="K119" s="5">
        <f t="shared" si="3"/>
        <v>724.23999999999978</v>
      </c>
      <c r="L119" s="5">
        <f>IFERROR(VLOOKUP(C119,MAIO!B:H,7,0),"")</f>
        <v>2319.9</v>
      </c>
      <c r="M119" s="28"/>
    </row>
    <row r="120" spans="2:13">
      <c r="B120" s="7">
        <f t="shared" si="4"/>
        <v>112</v>
      </c>
      <c r="C120" s="7">
        <v>1483</v>
      </c>
      <c r="D120" s="6" t="s">
        <v>50</v>
      </c>
      <c r="E120" s="7" t="str">
        <f>IFERROR(VLOOKUP(C120,SRA!B:I,8,0),"")</f>
        <v>CLT</v>
      </c>
      <c r="F120" s="9" t="s">
        <v>725</v>
      </c>
      <c r="G120" s="7" t="str">
        <f>IFERROR(VLOOKUP(VLOOKUP(C120,SRA!B:F,5,0),FUNÇÃO!A:B,2,0),"")</f>
        <v>OP. DE PROD. IND.</v>
      </c>
      <c r="H120" s="5">
        <f>IFERROR(VLOOKUP(C120,SRA!B:T,18,0),"")</f>
        <v>1702.21</v>
      </c>
      <c r="I120" s="5">
        <f>IFERROR(VLOOKUP(C120,SRA!B:T,19,0),"")</f>
        <v>0</v>
      </c>
      <c r="J120" s="5">
        <f>IFERROR(VLOOKUP(C120,MAIO!B:F,3,0),"")</f>
        <v>1702.21</v>
      </c>
      <c r="K120" s="5">
        <f t="shared" si="3"/>
        <v>865.96</v>
      </c>
      <c r="L120" s="5">
        <f>IFERROR(VLOOKUP(C120,MAIO!B:H,7,0),"")</f>
        <v>836.25</v>
      </c>
      <c r="M120" s="28"/>
    </row>
    <row r="121" spans="2:13">
      <c r="B121" s="7">
        <f t="shared" si="4"/>
        <v>113</v>
      </c>
      <c r="C121" s="7">
        <v>1522</v>
      </c>
      <c r="D121" s="6" t="s">
        <v>51</v>
      </c>
      <c r="E121" s="7" t="str">
        <f>IFERROR(VLOOKUP(C121,SRA!B:I,8,0),"")</f>
        <v>CLT</v>
      </c>
      <c r="F121" s="9" t="s">
        <v>725</v>
      </c>
      <c r="G121" s="7" t="str">
        <f>IFERROR(VLOOKUP(VLOOKUP(C121,SRA!B:F,5,0),FUNÇÃO!A:B,2,0),"")</f>
        <v>OP. DE PROD. IND.</v>
      </c>
      <c r="H121" s="5">
        <f>IFERROR(VLOOKUP(C121,SRA!B:T,18,0),"")</f>
        <v>1470.44</v>
      </c>
      <c r="I121" s="5">
        <f>IFERROR(VLOOKUP(C121,SRA!B:T,19,0),"")</f>
        <v>0</v>
      </c>
      <c r="J121" s="5">
        <f>IFERROR(VLOOKUP(C121,MAIO!B:F,3,0),"")</f>
        <v>2107.62</v>
      </c>
      <c r="K121" s="5">
        <f t="shared" si="3"/>
        <v>1967.1799999999998</v>
      </c>
      <c r="L121" s="5">
        <f>IFERROR(VLOOKUP(C121,MAIO!B:H,7,0),"")</f>
        <v>140.44</v>
      </c>
      <c r="M121" s="28"/>
    </row>
    <row r="122" spans="2:13">
      <c r="B122" s="7">
        <f t="shared" si="4"/>
        <v>114</v>
      </c>
      <c r="C122" s="7">
        <v>1536</v>
      </c>
      <c r="D122" s="6" t="s">
        <v>52</v>
      </c>
      <c r="E122" s="7" t="str">
        <f>IFERROR(VLOOKUP(C122,SRA!B:I,8,0),"")</f>
        <v>CLT</v>
      </c>
      <c r="F122" s="9" t="s">
        <v>725</v>
      </c>
      <c r="G122" s="7" t="str">
        <f>IFERROR(VLOOKUP(VLOOKUP(C122,SRA!B:F,5,0),FUNÇÃO!A:B,2,0),"")</f>
        <v>TEC. EM ADM. E FIN.</v>
      </c>
      <c r="H122" s="5">
        <f>IFERROR(VLOOKUP(C122,SRA!B:T,18,0),"")</f>
        <v>2761.12</v>
      </c>
      <c r="I122" s="5">
        <f>IFERROR(VLOOKUP(C122,SRA!B:T,19,0),"")</f>
        <v>0</v>
      </c>
      <c r="J122" s="5">
        <f>IFERROR(VLOOKUP(C122,MAIO!B:F,3,0),"")</f>
        <v>3957.61</v>
      </c>
      <c r="K122" s="5">
        <f t="shared" si="3"/>
        <v>3806.67</v>
      </c>
      <c r="L122" s="5">
        <f>IFERROR(VLOOKUP(C122,MAIO!B:H,7,0),"")</f>
        <v>150.94</v>
      </c>
      <c r="M122" s="28"/>
    </row>
    <row r="123" spans="2:13">
      <c r="B123" s="7">
        <f t="shared" si="4"/>
        <v>115</v>
      </c>
      <c r="C123" s="7">
        <v>1545</v>
      </c>
      <c r="D123" s="6" t="s">
        <v>53</v>
      </c>
      <c r="E123" s="7" t="str">
        <f>IFERROR(VLOOKUP(C123,SRA!B:I,8,0),"")</f>
        <v>CLT</v>
      </c>
      <c r="F123" s="9" t="s">
        <v>725</v>
      </c>
      <c r="G123" s="7" t="str">
        <f>IFERROR(VLOOKUP(VLOOKUP(C123,SRA!B:F,5,0),FUNÇÃO!A:B,2,0),"")</f>
        <v>ASS. DE SERVICOS</v>
      </c>
      <c r="H123" s="5">
        <f>IFERROR(VLOOKUP(C123,SRA!B:T,18,0),"")</f>
        <v>3300.2299999999996</v>
      </c>
      <c r="I123" s="5">
        <f>IFERROR(VLOOKUP(C123,SRA!B:T,19,0),"")</f>
        <v>0</v>
      </c>
      <c r="J123" s="5">
        <f>IFERROR(VLOOKUP(C123,MAIO!B:F,3,0),"")</f>
        <v>3300.24</v>
      </c>
      <c r="K123" s="5">
        <f t="shared" si="3"/>
        <v>1841.4599999999998</v>
      </c>
      <c r="L123" s="5">
        <f>IFERROR(VLOOKUP(C123,MAIO!B:H,7,0),"")</f>
        <v>1458.78</v>
      </c>
      <c r="M123" s="28"/>
    </row>
    <row r="124" spans="2:13">
      <c r="B124" s="7">
        <f t="shared" si="4"/>
        <v>116</v>
      </c>
      <c r="C124" s="7">
        <v>1549</v>
      </c>
      <c r="D124" s="6" t="s">
        <v>54</v>
      </c>
      <c r="E124" s="7" t="str">
        <f>IFERROR(VLOOKUP(C124,SRA!B:I,8,0),"")</f>
        <v>CLT</v>
      </c>
      <c r="F124" s="9" t="s">
        <v>725</v>
      </c>
      <c r="G124" s="7" t="str">
        <f>IFERROR(VLOOKUP(VLOOKUP(C124,SRA!B:F,5,0),FUNÇÃO!A:B,2,0),"")</f>
        <v>TEC. EM ADM. E FIN.</v>
      </c>
      <c r="H124" s="5">
        <f>IFERROR(VLOOKUP(C124,SRA!B:T,18,0),"")</f>
        <v>3196.35</v>
      </c>
      <c r="I124" s="5">
        <f>IFERROR(VLOOKUP(C124,SRA!B:T,19,0),"")</f>
        <v>0</v>
      </c>
      <c r="J124" s="5">
        <f>IFERROR(VLOOKUP(C124,MAIO!B:F,3,0),"")</f>
        <v>3196.35</v>
      </c>
      <c r="K124" s="5">
        <f t="shared" si="3"/>
        <v>647.7199999999998</v>
      </c>
      <c r="L124" s="5">
        <f>IFERROR(VLOOKUP(C124,MAIO!B:H,7,0),"")</f>
        <v>2548.63</v>
      </c>
      <c r="M124" s="28"/>
    </row>
    <row r="125" spans="2:13">
      <c r="B125" s="7">
        <f t="shared" si="4"/>
        <v>117</v>
      </c>
      <c r="C125" s="7">
        <v>1553</v>
      </c>
      <c r="D125" s="6" t="s">
        <v>55</v>
      </c>
      <c r="E125" s="7" t="str">
        <f>IFERROR(VLOOKUP(C125,SRA!B:I,8,0),"")</f>
        <v>CLT</v>
      </c>
      <c r="F125" s="9" t="s">
        <v>725</v>
      </c>
      <c r="G125" s="7" t="str">
        <f>IFERROR(VLOOKUP(VLOOKUP(C125,SRA!B:F,5,0),FUNÇÃO!A:B,2,0),"")</f>
        <v>OP. DE PROD. IND.</v>
      </c>
      <c r="H125" s="5">
        <f>IFERROR(VLOOKUP(C125,SRA!B:T,18,0),"")</f>
        <v>3056.95</v>
      </c>
      <c r="I125" s="5">
        <f>IFERROR(VLOOKUP(C125,SRA!B:T,19,0),"")</f>
        <v>0</v>
      </c>
      <c r="J125" s="5">
        <f>IFERROR(VLOOKUP(C125,MAIO!B:F,3,0),"")</f>
        <v>3056.95</v>
      </c>
      <c r="K125" s="5">
        <f t="shared" si="3"/>
        <v>379.09000000000015</v>
      </c>
      <c r="L125" s="5">
        <f>IFERROR(VLOOKUP(C125,MAIO!B:H,7,0),"")</f>
        <v>2677.8599999999997</v>
      </c>
      <c r="M125" s="28"/>
    </row>
    <row r="126" spans="2:13">
      <c r="B126" s="7">
        <f t="shared" si="4"/>
        <v>118</v>
      </c>
      <c r="C126" s="7">
        <v>1554</v>
      </c>
      <c r="D126" s="6" t="s">
        <v>56</v>
      </c>
      <c r="E126" s="7" t="str">
        <f>IFERROR(VLOOKUP(C126,SRA!B:I,8,0),"")</f>
        <v>CLT</v>
      </c>
      <c r="F126" s="9" t="s">
        <v>725</v>
      </c>
      <c r="G126" s="7" t="str">
        <f>IFERROR(VLOOKUP(VLOOKUP(C126,SRA!B:F,5,0),FUNÇÃO!A:B,2,0),"")</f>
        <v>TEC. EM ADM. E FIN.</v>
      </c>
      <c r="H126" s="5">
        <f>IFERROR(VLOOKUP(C126,SRA!B:T,18,0),"")</f>
        <v>4722.4500000000007</v>
      </c>
      <c r="I126" s="5">
        <f>IFERROR(VLOOKUP(C126,SRA!B:T,19,0),"")</f>
        <v>0</v>
      </c>
      <c r="J126" s="5">
        <f>IFERROR(VLOOKUP(C126,MAIO!B:F,3,0),"")</f>
        <v>4722.45</v>
      </c>
      <c r="K126" s="5">
        <f t="shared" si="3"/>
        <v>2019.1699999999996</v>
      </c>
      <c r="L126" s="5">
        <f>IFERROR(VLOOKUP(C126,MAIO!B:H,7,0),"")</f>
        <v>2703.28</v>
      </c>
      <c r="M126" s="28"/>
    </row>
    <row r="127" spans="2:13">
      <c r="B127" s="7">
        <f t="shared" si="4"/>
        <v>119</v>
      </c>
      <c r="C127" s="7">
        <v>1561</v>
      </c>
      <c r="D127" s="6" t="s">
        <v>57</v>
      </c>
      <c r="E127" s="7" t="str">
        <f>IFERROR(VLOOKUP(C127,SRA!B:I,8,0),"")</f>
        <v>CLT</v>
      </c>
      <c r="F127" s="9" t="s">
        <v>725</v>
      </c>
      <c r="G127" s="7" t="str">
        <f>IFERROR(VLOOKUP(VLOOKUP(C127,SRA!B:F,5,0),FUNÇÃO!A:B,2,0),"")</f>
        <v>OP. DE PROD. IND.</v>
      </c>
      <c r="H127" s="5">
        <f>IFERROR(VLOOKUP(C127,SRA!B:T,18,0),"")</f>
        <v>1470.44</v>
      </c>
      <c r="I127" s="5">
        <f>IFERROR(VLOOKUP(C127,SRA!B:T,19,0),"")</f>
        <v>0</v>
      </c>
      <c r="J127" s="5">
        <f>IFERROR(VLOOKUP(C127,MAIO!B:F,3,0),"")</f>
        <v>1470.44</v>
      </c>
      <c r="K127" s="5">
        <f t="shared" si="3"/>
        <v>416.84000000000015</v>
      </c>
      <c r="L127" s="5">
        <f>IFERROR(VLOOKUP(C127,MAIO!B:H,7,0),"")</f>
        <v>1053.5999999999999</v>
      </c>
      <c r="M127" s="28"/>
    </row>
    <row r="128" spans="2:13">
      <c r="B128" s="7">
        <f t="shared" si="4"/>
        <v>120</v>
      </c>
      <c r="C128" s="7">
        <v>1577</v>
      </c>
      <c r="D128" s="6" t="s">
        <v>58</v>
      </c>
      <c r="E128" s="7" t="str">
        <f>IFERROR(VLOOKUP(C128,SRA!B:I,8,0),"")</f>
        <v>CLT</v>
      </c>
      <c r="F128" s="9" t="s">
        <v>725</v>
      </c>
      <c r="G128" s="7" t="str">
        <f>IFERROR(VLOOKUP(VLOOKUP(C128,SRA!B:F,5,0),FUNÇÃO!A:B,2,0),"")</f>
        <v>OP. DE PROD. IND.</v>
      </c>
      <c r="H128" s="5">
        <f>IFERROR(VLOOKUP(C128,SRA!B:T,18,0),"")</f>
        <v>1470.44</v>
      </c>
      <c r="I128" s="5">
        <f>IFERROR(VLOOKUP(C128,SRA!B:T,19,0),"")</f>
        <v>0</v>
      </c>
      <c r="J128" s="5">
        <f>IFERROR(VLOOKUP(C128,MAIO!B:F,3,0),"")</f>
        <v>1470.44</v>
      </c>
      <c r="K128" s="5">
        <f t="shared" si="3"/>
        <v>788.94</v>
      </c>
      <c r="L128" s="5">
        <f>IFERROR(VLOOKUP(C128,MAIO!B:H,7,0),"")</f>
        <v>681.5</v>
      </c>
      <c r="M128" s="28"/>
    </row>
    <row r="129" spans="2:13">
      <c r="B129" s="7">
        <f t="shared" si="4"/>
        <v>121</v>
      </c>
      <c r="C129" s="7">
        <v>1588</v>
      </c>
      <c r="D129" s="6" t="s">
        <v>59</v>
      </c>
      <c r="E129" s="7" t="str">
        <f>IFERROR(VLOOKUP(C129,SRA!B:I,8,0),"")</f>
        <v>CLT</v>
      </c>
      <c r="F129" s="9" t="s">
        <v>725</v>
      </c>
      <c r="G129" s="7" t="str">
        <f>IFERROR(VLOOKUP(VLOOKUP(C129,SRA!B:F,5,0),FUNÇÃO!A:B,2,0),"")</f>
        <v>OP. DE PROD. IND.</v>
      </c>
      <c r="H129" s="5">
        <f>IFERROR(VLOOKUP(C129,SRA!B:T,18,0),"")</f>
        <v>1543.95</v>
      </c>
      <c r="I129" s="5">
        <f>IFERROR(VLOOKUP(C129,SRA!B:T,19,0),"")</f>
        <v>0</v>
      </c>
      <c r="J129" s="5">
        <f>IFERROR(VLOOKUP(C129,MAIO!B:F,3,0),"")</f>
        <v>1543.95</v>
      </c>
      <c r="K129" s="5">
        <f t="shared" si="3"/>
        <v>881.63</v>
      </c>
      <c r="L129" s="5">
        <f>IFERROR(VLOOKUP(C129,MAIO!B:H,7,0),"")</f>
        <v>662.32</v>
      </c>
      <c r="M129" s="28"/>
    </row>
    <row r="130" spans="2:13">
      <c r="B130" s="7">
        <f t="shared" si="4"/>
        <v>122</v>
      </c>
      <c r="C130" s="7">
        <v>1589</v>
      </c>
      <c r="D130" s="6" t="s">
        <v>60</v>
      </c>
      <c r="E130" s="7" t="str">
        <f>IFERROR(VLOOKUP(C130,SRA!B:I,8,0),"")</f>
        <v>CLT</v>
      </c>
      <c r="F130" s="9" t="s">
        <v>725</v>
      </c>
      <c r="G130" s="7" t="str">
        <f>IFERROR(VLOOKUP(VLOOKUP(C130,SRA!B:F,5,0),FUNÇÃO!A:B,2,0),"")</f>
        <v>OP. DE PROD. IND.</v>
      </c>
      <c r="H130" s="5">
        <f>IFERROR(VLOOKUP(C130,SRA!B:T,18,0),"")</f>
        <v>1470.44</v>
      </c>
      <c r="I130" s="5">
        <f>IFERROR(VLOOKUP(C130,SRA!B:T,19,0),"")</f>
        <v>0</v>
      </c>
      <c r="J130" s="5">
        <f>IFERROR(VLOOKUP(C130,MAIO!B:F,3,0),"")</f>
        <v>1470.44</v>
      </c>
      <c r="K130" s="5">
        <f t="shared" si="3"/>
        <v>529.81000000000006</v>
      </c>
      <c r="L130" s="5">
        <f>IFERROR(VLOOKUP(C130,MAIO!B:H,7,0),"")</f>
        <v>940.63</v>
      </c>
      <c r="M130" s="28"/>
    </row>
    <row r="131" spans="2:13">
      <c r="B131" s="7">
        <f t="shared" si="4"/>
        <v>123</v>
      </c>
      <c r="C131" s="7">
        <v>1596</v>
      </c>
      <c r="D131" s="6" t="s">
        <v>61</v>
      </c>
      <c r="E131" s="7" t="str">
        <f>IFERROR(VLOOKUP(C131,SRA!B:I,8,0),"")</f>
        <v>CLT</v>
      </c>
      <c r="F131" s="9" t="s">
        <v>725</v>
      </c>
      <c r="G131" s="7" t="str">
        <f>IFERROR(VLOOKUP(VLOOKUP(C131,SRA!B:F,5,0),FUNÇÃO!A:B,2,0),"")</f>
        <v>TELEFONISTA</v>
      </c>
      <c r="H131" s="5">
        <f>IFERROR(VLOOKUP(C131,SRA!B:T,18,0),"")</f>
        <v>2069.0500000000002</v>
      </c>
      <c r="I131" s="5">
        <f>IFERROR(VLOOKUP(C131,SRA!B:T,19,0),"")</f>
        <v>0</v>
      </c>
      <c r="J131" s="5">
        <f>IFERROR(VLOOKUP(C131,MAIO!B:F,3,0),"")</f>
        <v>2616.67</v>
      </c>
      <c r="K131" s="5">
        <f t="shared" si="3"/>
        <v>1913.19</v>
      </c>
      <c r="L131" s="5">
        <f>IFERROR(VLOOKUP(C131,MAIO!B:H,7,0),"")</f>
        <v>703.48</v>
      </c>
      <c r="M131" s="28"/>
    </row>
    <row r="132" spans="2:13">
      <c r="B132" s="7">
        <f t="shared" si="4"/>
        <v>124</v>
      </c>
      <c r="C132" s="7">
        <v>1597</v>
      </c>
      <c r="D132" s="6" t="s">
        <v>62</v>
      </c>
      <c r="E132" s="7" t="str">
        <f>IFERROR(VLOOKUP(C132,SRA!B:I,8,0),"")</f>
        <v>CLT</v>
      </c>
      <c r="F132" s="9" t="s">
        <v>725</v>
      </c>
      <c r="G132" s="7" t="str">
        <f>IFERROR(VLOOKUP(VLOOKUP(C132,SRA!B:F,5,0),FUNÇÃO!A:B,2,0),"")</f>
        <v>TEC. EM ADM. E FIN.</v>
      </c>
      <c r="H132" s="5">
        <f>IFERROR(VLOOKUP(C132,SRA!B:T,18,0),"")</f>
        <v>3044.14</v>
      </c>
      <c r="I132" s="5">
        <f>IFERROR(VLOOKUP(C132,SRA!B:T,19,0),"")</f>
        <v>0</v>
      </c>
      <c r="J132" s="5">
        <f>IFERROR(VLOOKUP(C132,MAIO!B:F,3,0),"")</f>
        <v>3044.14</v>
      </c>
      <c r="K132" s="5">
        <f t="shared" si="3"/>
        <v>1503.4199999999998</v>
      </c>
      <c r="L132" s="5">
        <f>IFERROR(VLOOKUP(C132,MAIO!B:H,7,0),"")</f>
        <v>1540.72</v>
      </c>
      <c r="M132" s="28"/>
    </row>
    <row r="133" spans="2:13">
      <c r="B133" s="7">
        <f t="shared" si="4"/>
        <v>125</v>
      </c>
      <c r="C133" s="7">
        <v>1631</v>
      </c>
      <c r="D133" s="6" t="s">
        <v>63</v>
      </c>
      <c r="E133" s="7" t="str">
        <f>IFERROR(VLOOKUP(C133,SRA!B:I,8,0),"")</f>
        <v>CLT</v>
      </c>
      <c r="F133" s="9" t="s">
        <v>725</v>
      </c>
      <c r="G133" s="7" t="str">
        <f>IFERROR(VLOOKUP(VLOOKUP(C133,SRA!B:F,5,0),FUNÇÃO!A:B,2,0),"")</f>
        <v>ASS. DE SERVICOS</v>
      </c>
      <c r="H133" s="5">
        <f>IFERROR(VLOOKUP(C133,SRA!B:T,18,0),"")</f>
        <v>1876.7</v>
      </c>
      <c r="I133" s="5">
        <f>IFERROR(VLOOKUP(C133,SRA!B:T,19,0),"")</f>
        <v>0</v>
      </c>
      <c r="J133" s="5">
        <f>IFERROR(VLOOKUP(C133,MAIO!B:F,3,0),"")</f>
        <v>1876.7</v>
      </c>
      <c r="K133" s="5">
        <f t="shared" si="3"/>
        <v>992.9</v>
      </c>
      <c r="L133" s="5">
        <f>IFERROR(VLOOKUP(C133,MAIO!B:H,7,0),"")</f>
        <v>883.80000000000007</v>
      </c>
      <c r="M133" s="28"/>
    </row>
    <row r="134" spans="2:13">
      <c r="B134" s="7">
        <f t="shared" si="4"/>
        <v>126</v>
      </c>
      <c r="C134" s="7">
        <v>1641</v>
      </c>
      <c r="D134" s="6" t="s">
        <v>64</v>
      </c>
      <c r="E134" s="7" t="str">
        <f>IFERROR(VLOOKUP(C134,SRA!B:I,8,0),"")</f>
        <v>CLT</v>
      </c>
      <c r="F134" s="9" t="s">
        <v>725</v>
      </c>
      <c r="G134" s="7" t="str">
        <f>IFERROR(VLOOKUP(VLOOKUP(C134,SRA!B:F,5,0),FUNÇÃO!A:B,2,0),"")</f>
        <v>OP. DE PROD. IND.</v>
      </c>
      <c r="H134" s="5">
        <f>IFERROR(VLOOKUP(C134,SRA!B:T,18,0),"")</f>
        <v>1876.7</v>
      </c>
      <c r="I134" s="5">
        <f>IFERROR(VLOOKUP(C134,SRA!B:T,19,0),"")</f>
        <v>0</v>
      </c>
      <c r="J134" s="5">
        <f>IFERROR(VLOOKUP(C134,MAIO!B:F,3,0),"")</f>
        <v>1996.92</v>
      </c>
      <c r="K134" s="5">
        <f t="shared" si="3"/>
        <v>1003.76</v>
      </c>
      <c r="L134" s="5">
        <f>IFERROR(VLOOKUP(C134,MAIO!B:H,7,0),"")</f>
        <v>993.16000000000008</v>
      </c>
      <c r="M134" s="28"/>
    </row>
    <row r="135" spans="2:13">
      <c r="B135" s="7">
        <f t="shared" si="4"/>
        <v>127</v>
      </c>
      <c r="C135" s="7">
        <v>1650</v>
      </c>
      <c r="D135" s="6" t="s">
        <v>65</v>
      </c>
      <c r="E135" s="7" t="str">
        <f>IFERROR(VLOOKUP(C135,SRA!B:I,8,0),"")</f>
        <v>CLT</v>
      </c>
      <c r="F135" s="9" t="s">
        <v>725</v>
      </c>
      <c r="G135" s="7" t="str">
        <f>IFERROR(VLOOKUP(VLOOKUP(C135,SRA!B:F,5,0),FUNÇÃO!A:B,2,0),"")</f>
        <v>OP. DE PROD. IND.</v>
      </c>
      <c r="H135" s="5">
        <f>IFERROR(VLOOKUP(C135,SRA!B:T,18,0),"")</f>
        <v>1702.21</v>
      </c>
      <c r="I135" s="5">
        <f>IFERROR(VLOOKUP(C135,SRA!B:T,19,0),"")</f>
        <v>0</v>
      </c>
      <c r="J135" s="5">
        <f>IFERROR(VLOOKUP(C135,MAIO!B:F,3,0),"")</f>
        <v>1702.21</v>
      </c>
      <c r="K135" s="5">
        <f t="shared" si="3"/>
        <v>1053.76</v>
      </c>
      <c r="L135" s="5">
        <f>IFERROR(VLOOKUP(C135,MAIO!B:H,7,0),"")</f>
        <v>648.45000000000005</v>
      </c>
      <c r="M135" s="28"/>
    </row>
    <row r="136" spans="2:13">
      <c r="B136" s="7">
        <f t="shared" si="4"/>
        <v>128</v>
      </c>
      <c r="C136" s="7">
        <v>1652</v>
      </c>
      <c r="D136" s="6" t="s">
        <v>66</v>
      </c>
      <c r="E136" s="7" t="str">
        <f>IFERROR(VLOOKUP(C136,SRA!B:I,8,0),"")</f>
        <v>CLT</v>
      </c>
      <c r="F136" s="9" t="s">
        <v>725</v>
      </c>
      <c r="G136" s="7" t="str">
        <f>IFERROR(VLOOKUP(VLOOKUP(C136,SRA!B:F,5,0),FUNÇÃO!A:B,2,0),"")</f>
        <v>OP. DE PROD. IND.</v>
      </c>
      <c r="H136" s="5">
        <f>IFERROR(VLOOKUP(C136,SRA!B:T,18,0),"")</f>
        <v>1702.21</v>
      </c>
      <c r="I136" s="5">
        <f>IFERROR(VLOOKUP(C136,SRA!B:T,19,0),"")</f>
        <v>0</v>
      </c>
      <c r="J136" s="5">
        <f>IFERROR(VLOOKUP(C136,MAIO!B:F,3,0),"")</f>
        <v>1702.21</v>
      </c>
      <c r="K136" s="5">
        <f t="shared" si="3"/>
        <v>252.84000000000015</v>
      </c>
      <c r="L136" s="5">
        <f>IFERROR(VLOOKUP(C136,MAIO!B:H,7,0),"")</f>
        <v>1449.37</v>
      </c>
      <c r="M136" s="28"/>
    </row>
    <row r="137" spans="2:13">
      <c r="B137" s="7">
        <f t="shared" si="4"/>
        <v>129</v>
      </c>
      <c r="C137" s="7">
        <v>1665</v>
      </c>
      <c r="D137" s="6" t="s">
        <v>67</v>
      </c>
      <c r="E137" s="7" t="str">
        <f>IFERROR(VLOOKUP(C137,SRA!B:I,8,0),"")</f>
        <v>CLT</v>
      </c>
      <c r="F137" s="9" t="s">
        <v>725</v>
      </c>
      <c r="G137" s="7" t="str">
        <f>IFERROR(VLOOKUP(VLOOKUP(C137,SRA!B:F,5,0),FUNÇÃO!A:B,2,0),"")</f>
        <v>TELEFONISTA</v>
      </c>
      <c r="H137" s="5">
        <f>IFERROR(VLOOKUP(C137,SRA!B:T,18,0),"")</f>
        <v>1876.7</v>
      </c>
      <c r="I137" s="5">
        <f>IFERROR(VLOOKUP(C137,SRA!B:T,19,0),"")</f>
        <v>0</v>
      </c>
      <c r="J137" s="5">
        <f>IFERROR(VLOOKUP(C137,MAIO!B:F,3,0),"")</f>
        <v>1876.7</v>
      </c>
      <c r="K137" s="5">
        <f t="shared" ref="K137:K200" si="5">J137-L137</f>
        <v>1111.51</v>
      </c>
      <c r="L137" s="5">
        <f>IFERROR(VLOOKUP(C137,MAIO!B:H,7,0),"")</f>
        <v>765.19</v>
      </c>
      <c r="M137" s="28"/>
    </row>
    <row r="138" spans="2:13">
      <c r="B138" s="7">
        <f t="shared" si="4"/>
        <v>130</v>
      </c>
      <c r="C138" s="7">
        <v>1672</v>
      </c>
      <c r="D138" s="6" t="s">
        <v>68</v>
      </c>
      <c r="E138" s="7" t="str">
        <f>IFERROR(VLOOKUP(C138,SRA!B:I,8,0),"")</f>
        <v>CLT</v>
      </c>
      <c r="F138" s="9" t="s">
        <v>725</v>
      </c>
      <c r="G138" s="7" t="str">
        <f>IFERROR(VLOOKUP(VLOOKUP(C138,SRA!B:F,5,0),FUNÇÃO!A:B,2,0),"")</f>
        <v>ASS. DE SERVICOS</v>
      </c>
      <c r="H138" s="5">
        <f>IFERROR(VLOOKUP(C138,SRA!B:T,18,0),"")</f>
        <v>1876.7</v>
      </c>
      <c r="I138" s="5">
        <f>IFERROR(VLOOKUP(C138,SRA!B:T,19,0),"")</f>
        <v>0</v>
      </c>
      <c r="J138" s="5">
        <f>IFERROR(VLOOKUP(C138,MAIO!B:F,3,0),"")</f>
        <v>1876.7</v>
      </c>
      <c r="K138" s="5">
        <f t="shared" si="5"/>
        <v>726.52</v>
      </c>
      <c r="L138" s="5">
        <f>IFERROR(VLOOKUP(C138,MAIO!B:H,7,0),"")</f>
        <v>1150.18</v>
      </c>
      <c r="M138" s="28"/>
    </row>
    <row r="139" spans="2:13">
      <c r="B139" s="7">
        <f t="shared" si="4"/>
        <v>131</v>
      </c>
      <c r="C139" s="7">
        <v>1674</v>
      </c>
      <c r="D139" s="6" t="s">
        <v>69</v>
      </c>
      <c r="E139" s="7" t="str">
        <f>IFERROR(VLOOKUP(C139,SRA!B:I,8,0),"")</f>
        <v>CLT</v>
      </c>
      <c r="F139" s="9" t="s">
        <v>725</v>
      </c>
      <c r="G139" s="7" t="str">
        <f>IFERROR(VLOOKUP(VLOOKUP(C139,SRA!B:F,5,0),FUNÇÃO!A:B,2,0),"")</f>
        <v>OP. DE PROD. IND.</v>
      </c>
      <c r="H139" s="5">
        <f>IFERROR(VLOOKUP(C139,SRA!B:T,18,0),"")</f>
        <v>1543.95</v>
      </c>
      <c r="I139" s="5">
        <f>IFERROR(VLOOKUP(C139,SRA!B:T,19,0),"")</f>
        <v>0</v>
      </c>
      <c r="J139" s="5">
        <f>IFERROR(VLOOKUP(C139,MAIO!B:F,3,0),"")</f>
        <v>1543.95</v>
      </c>
      <c r="K139" s="5">
        <f t="shared" si="5"/>
        <v>603.08999999999992</v>
      </c>
      <c r="L139" s="5">
        <f>IFERROR(VLOOKUP(C139,MAIO!B:H,7,0),"")</f>
        <v>940.86000000000013</v>
      </c>
      <c r="M139" s="28"/>
    </row>
    <row r="140" spans="2:13">
      <c r="B140" s="7">
        <f t="shared" si="4"/>
        <v>132</v>
      </c>
      <c r="C140" s="7">
        <v>1681</v>
      </c>
      <c r="D140" s="6" t="s">
        <v>70</v>
      </c>
      <c r="E140" s="7" t="str">
        <f>IFERROR(VLOOKUP(C140,SRA!B:I,8,0),"")</f>
        <v>CLT</v>
      </c>
      <c r="F140" s="9" t="s">
        <v>725</v>
      </c>
      <c r="G140" s="7" t="str">
        <f>IFERROR(VLOOKUP(VLOOKUP(C140,SRA!B:F,5,0),FUNÇÃO!A:B,2,0),"")</f>
        <v>ASS. DE SERVICOS</v>
      </c>
      <c r="H140" s="5">
        <f>IFERROR(VLOOKUP(C140,SRA!B:T,18,0),"")</f>
        <v>1876.7</v>
      </c>
      <c r="I140" s="5">
        <f>IFERROR(VLOOKUP(C140,SRA!B:T,19,0),"")</f>
        <v>0</v>
      </c>
      <c r="J140" s="5">
        <f>IFERROR(VLOOKUP(C140,MAIO!B:F,3,0),"")</f>
        <v>2689.94</v>
      </c>
      <c r="K140" s="5">
        <f t="shared" si="5"/>
        <v>2596.67</v>
      </c>
      <c r="L140" s="5">
        <f>IFERROR(VLOOKUP(C140,MAIO!B:H,7,0),"")</f>
        <v>93.27</v>
      </c>
      <c r="M140" s="28"/>
    </row>
    <row r="141" spans="2:13">
      <c r="B141" s="7">
        <f t="shared" si="4"/>
        <v>133</v>
      </c>
      <c r="C141" s="7">
        <v>1682</v>
      </c>
      <c r="D141" s="6" t="s">
        <v>460</v>
      </c>
      <c r="E141" s="7" t="str">
        <f>IFERROR(VLOOKUP(C141,SRA!B:I,8,0),"")</f>
        <v>CLT</v>
      </c>
      <c r="F141" s="9" t="s">
        <v>725</v>
      </c>
      <c r="G141" s="7" t="str">
        <f>IFERROR(VLOOKUP(VLOOKUP(C141,SRA!B:F,5,0),FUNÇÃO!A:B,2,0),"")</f>
        <v>VIGILANTE 2</v>
      </c>
      <c r="H141" s="5">
        <f>IFERROR(VLOOKUP(C141,SRA!B:T,18,0),"")</f>
        <v>2514.9499999999998</v>
      </c>
      <c r="I141" s="5">
        <f>IFERROR(VLOOKUP(C141,SRA!B:T,19,0),"")</f>
        <v>0</v>
      </c>
      <c r="J141" s="5">
        <f>IFERROR(VLOOKUP(C141,MAIO!B:F,3,0),"")</f>
        <v>4686.21</v>
      </c>
      <c r="K141" s="5">
        <f t="shared" si="5"/>
        <v>4367.1400000000003</v>
      </c>
      <c r="L141" s="5">
        <f>IFERROR(VLOOKUP(C141,MAIO!B:H,7,0),"")</f>
        <v>319.07</v>
      </c>
      <c r="M141" s="28"/>
    </row>
    <row r="142" spans="2:13">
      <c r="B142" s="7">
        <f t="shared" ref="B142:B205" si="6">B141+1</f>
        <v>134</v>
      </c>
      <c r="C142" s="7">
        <v>1683</v>
      </c>
      <c r="D142" s="6" t="s">
        <v>498</v>
      </c>
      <c r="E142" s="7" t="str">
        <f>IFERROR(VLOOKUP(C142,SRA!B:I,8,0),"")</f>
        <v>CLT</v>
      </c>
      <c r="F142" s="9" t="s">
        <v>725</v>
      </c>
      <c r="G142" s="7" t="str">
        <f>IFERROR(VLOOKUP(VLOOKUP(C142,SRA!B:F,5,0),FUNÇÃO!A:B,2,0),"")</f>
        <v>VIGILANTE 2</v>
      </c>
      <c r="H142" s="5">
        <f>IFERROR(VLOOKUP(C142,SRA!B:T,18,0),"")</f>
        <v>2514.9499999999998</v>
      </c>
      <c r="I142" s="5">
        <f>IFERROR(VLOOKUP(C142,SRA!B:T,19,0),"")</f>
        <v>0</v>
      </c>
      <c r="J142" s="5">
        <f>IFERROR(VLOOKUP(C142,MAIO!B:F,3,0),"")</f>
        <v>4686.21</v>
      </c>
      <c r="K142" s="5">
        <f t="shared" si="5"/>
        <v>4586.3599999999997</v>
      </c>
      <c r="L142" s="5">
        <f>IFERROR(VLOOKUP(C142,MAIO!B:H,7,0),"")</f>
        <v>99.85</v>
      </c>
      <c r="M142" s="28"/>
    </row>
    <row r="143" spans="2:13">
      <c r="B143" s="7">
        <f t="shared" si="6"/>
        <v>135</v>
      </c>
      <c r="C143" s="7">
        <v>1726</v>
      </c>
      <c r="D143" s="6" t="s">
        <v>499</v>
      </c>
      <c r="E143" s="7" t="str">
        <f>IFERROR(VLOOKUP(C143,SRA!B:I,8,0),"")</f>
        <v>CLT</v>
      </c>
      <c r="F143" s="9" t="s">
        <v>725</v>
      </c>
      <c r="G143" s="7" t="str">
        <f>IFERROR(VLOOKUP(VLOOKUP(C143,SRA!B:F,5,0),FUNÇÃO!A:B,2,0),"")</f>
        <v>VIGILANTE 2</v>
      </c>
      <c r="H143" s="5">
        <f>IFERROR(VLOOKUP(C143,SRA!B:T,18,0),"")</f>
        <v>2514.9499999999998</v>
      </c>
      <c r="I143" s="5">
        <f>IFERROR(VLOOKUP(C143,SRA!B:T,19,0),"")</f>
        <v>0</v>
      </c>
      <c r="J143" s="5">
        <f>IFERROR(VLOOKUP(C143,MAIO!B:F,3,0),"")</f>
        <v>4686.21</v>
      </c>
      <c r="K143" s="5">
        <f t="shared" si="5"/>
        <v>4367.1400000000003</v>
      </c>
      <c r="L143" s="5">
        <f>IFERROR(VLOOKUP(C143,MAIO!B:H,7,0),"")</f>
        <v>319.07</v>
      </c>
      <c r="M143" s="28"/>
    </row>
    <row r="144" spans="2:13">
      <c r="B144" s="7">
        <f t="shared" si="6"/>
        <v>136</v>
      </c>
      <c r="C144" s="7">
        <v>1741</v>
      </c>
      <c r="D144" s="6" t="s">
        <v>71</v>
      </c>
      <c r="E144" s="7" t="str">
        <f>IFERROR(VLOOKUP(C144,SRA!B:I,8,0),"")</f>
        <v>CLT</v>
      </c>
      <c r="F144" s="9" t="s">
        <v>725</v>
      </c>
      <c r="G144" s="7" t="str">
        <f>IFERROR(VLOOKUP(VLOOKUP(C144,SRA!B:F,5,0),FUNÇÃO!A:B,2,0),"")</f>
        <v>OP. DE PROD. IND.</v>
      </c>
      <c r="H144" s="5">
        <f>IFERROR(VLOOKUP(C144,SRA!B:T,18,0),"")</f>
        <v>2640.68</v>
      </c>
      <c r="I144" s="5">
        <f>IFERROR(VLOOKUP(C144,SRA!B:T,19,0),"")</f>
        <v>0</v>
      </c>
      <c r="J144" s="5">
        <f>IFERROR(VLOOKUP(C144,MAIO!B:F,3,0),"")</f>
        <v>2640.68</v>
      </c>
      <c r="K144" s="5">
        <f t="shared" si="5"/>
        <v>919.26999999999975</v>
      </c>
      <c r="L144" s="5">
        <f>IFERROR(VLOOKUP(C144,MAIO!B:H,7,0),"")</f>
        <v>1721.41</v>
      </c>
      <c r="M144" s="28"/>
    </row>
    <row r="145" spans="2:13">
      <c r="B145" s="7">
        <f t="shared" si="6"/>
        <v>137</v>
      </c>
      <c r="C145" s="7">
        <v>1749</v>
      </c>
      <c r="D145" s="6" t="s">
        <v>72</v>
      </c>
      <c r="E145" s="7" t="str">
        <f>IFERROR(VLOOKUP(C145,SRA!B:I,8,0),"")</f>
        <v>CLT</v>
      </c>
      <c r="F145" s="9" t="s">
        <v>725</v>
      </c>
      <c r="G145" s="7" t="str">
        <f>IFERROR(VLOOKUP(VLOOKUP(C145,SRA!B:F,5,0),FUNÇÃO!A:B,2,0),"")</f>
        <v>TEC. EM ADM. E FIN.</v>
      </c>
      <c r="H145" s="5">
        <f>IFERROR(VLOOKUP(C145,SRA!B:T,18,0),"")</f>
        <v>1868.82</v>
      </c>
      <c r="I145" s="5">
        <f>IFERROR(VLOOKUP(C145,SRA!B:T,19,0),"")</f>
        <v>0</v>
      </c>
      <c r="J145" s="5">
        <f>IFERROR(VLOOKUP(C145,MAIO!B:F,3,0),"")</f>
        <v>1868.82</v>
      </c>
      <c r="K145" s="5">
        <f t="shared" si="5"/>
        <v>589.84999999999991</v>
      </c>
      <c r="L145" s="5">
        <f>IFERROR(VLOOKUP(C145,MAIO!B:H,7,0),"")</f>
        <v>1278.97</v>
      </c>
      <c r="M145" s="28"/>
    </row>
    <row r="146" spans="2:13">
      <c r="B146" s="7">
        <f t="shared" si="6"/>
        <v>138</v>
      </c>
      <c r="C146" s="7">
        <v>1774</v>
      </c>
      <c r="D146" s="6" t="s">
        <v>73</v>
      </c>
      <c r="E146" s="7" t="str">
        <f>IFERROR(VLOOKUP(C146,SRA!B:I,8,0),"")</f>
        <v>CLT</v>
      </c>
      <c r="F146" s="9" t="s">
        <v>725</v>
      </c>
      <c r="G146" s="7" t="str">
        <f>IFERROR(VLOOKUP(VLOOKUP(C146,SRA!B:F,5,0),FUNÇÃO!A:B,2,0),"")</f>
        <v>OP. DE PROD. IND.</v>
      </c>
      <c r="H146" s="5">
        <f>IFERROR(VLOOKUP(C146,SRA!B:T,18,0),"")</f>
        <v>1970.53</v>
      </c>
      <c r="I146" s="5">
        <f>IFERROR(VLOOKUP(C146,SRA!B:T,19,0),"")</f>
        <v>0</v>
      </c>
      <c r="J146" s="5">
        <f>IFERROR(VLOOKUP(C146,MAIO!B:F,3,0),"")</f>
        <v>1970.59</v>
      </c>
      <c r="K146" s="5">
        <f t="shared" si="5"/>
        <v>482.24999999999977</v>
      </c>
      <c r="L146" s="5">
        <f>IFERROR(VLOOKUP(C146,MAIO!B:H,7,0),"")</f>
        <v>1488.3400000000001</v>
      </c>
      <c r="M146" s="28"/>
    </row>
    <row r="147" spans="2:13">
      <c r="B147" s="7">
        <f t="shared" si="6"/>
        <v>139</v>
      </c>
      <c r="C147" s="7">
        <v>1794</v>
      </c>
      <c r="D147" s="6" t="s">
        <v>74</v>
      </c>
      <c r="E147" s="7" t="str">
        <f>IFERROR(VLOOKUP(C147,SRA!B:I,8,0),"")</f>
        <v>CLT</v>
      </c>
      <c r="F147" s="9" t="s">
        <v>725</v>
      </c>
      <c r="G147" s="7" t="str">
        <f>IFERROR(VLOOKUP(VLOOKUP(C147,SRA!B:F,5,0),FUNÇÃO!A:B,2,0),"")</f>
        <v>TEC.EM QUALIDADE IND</v>
      </c>
      <c r="H147" s="5">
        <f>IFERROR(VLOOKUP(C147,SRA!B:T,18,0),"")</f>
        <v>3523.98</v>
      </c>
      <c r="I147" s="5">
        <f>IFERROR(VLOOKUP(C147,SRA!B:T,19,0),"")</f>
        <v>0</v>
      </c>
      <c r="J147" s="5">
        <f>IFERROR(VLOOKUP(C147,MAIO!B:F,3,0),"")</f>
        <v>3523.98</v>
      </c>
      <c r="K147" s="5">
        <f t="shared" si="5"/>
        <v>1443.17</v>
      </c>
      <c r="L147" s="5">
        <f>IFERROR(VLOOKUP(C147,MAIO!B:H,7,0),"")</f>
        <v>2080.81</v>
      </c>
      <c r="M147" s="28"/>
    </row>
    <row r="148" spans="2:13">
      <c r="B148" s="7">
        <f t="shared" si="6"/>
        <v>140</v>
      </c>
      <c r="C148" s="7">
        <v>1796</v>
      </c>
      <c r="D148" s="6" t="s">
        <v>75</v>
      </c>
      <c r="E148" s="7" t="str">
        <f>IFERROR(VLOOKUP(C148,SRA!B:I,8,0),"")</f>
        <v>CLT</v>
      </c>
      <c r="F148" s="9" t="s">
        <v>725</v>
      </c>
      <c r="G148" s="7" t="str">
        <f>IFERROR(VLOOKUP(VLOOKUP(C148,SRA!B:F,5,0),FUNÇÃO!A:B,2,0),"")</f>
        <v>OP. DE PROD. IND.</v>
      </c>
      <c r="H148" s="5">
        <f>IFERROR(VLOOKUP(C148,SRA!B:T,18,0),"")</f>
        <v>1543.95</v>
      </c>
      <c r="I148" s="5">
        <f>IFERROR(VLOOKUP(C148,SRA!B:T,19,0),"")</f>
        <v>0</v>
      </c>
      <c r="J148" s="5">
        <f>IFERROR(VLOOKUP(C148,MAIO!B:F,3,0),"")</f>
        <v>1543.95</v>
      </c>
      <c r="K148" s="5">
        <f t="shared" si="5"/>
        <v>344.48</v>
      </c>
      <c r="L148" s="5">
        <f>IFERROR(VLOOKUP(C148,MAIO!B:H,7,0),"")</f>
        <v>1199.47</v>
      </c>
      <c r="M148" s="28"/>
    </row>
    <row r="149" spans="2:13">
      <c r="B149" s="7">
        <f t="shared" si="6"/>
        <v>141</v>
      </c>
      <c r="C149" s="7">
        <v>1809</v>
      </c>
      <c r="D149" s="6" t="s">
        <v>76</v>
      </c>
      <c r="E149" s="7" t="str">
        <f>IFERROR(VLOOKUP(C149,SRA!B:I,8,0),"")</f>
        <v>CLT</v>
      </c>
      <c r="F149" s="9" t="s">
        <v>725</v>
      </c>
      <c r="G149" s="7" t="str">
        <f>IFERROR(VLOOKUP(VLOOKUP(C149,SRA!B:F,5,0),FUNÇÃO!A:B,2,0),"")</f>
        <v>TEC.EM MAN. MEC. IND</v>
      </c>
      <c r="H149" s="5">
        <f>IFERROR(VLOOKUP(C149,SRA!B:T,18,0),"")</f>
        <v>2629.63</v>
      </c>
      <c r="I149" s="5">
        <f>IFERROR(VLOOKUP(C149,SRA!B:T,19,0),"")</f>
        <v>0</v>
      </c>
      <c r="J149" s="5">
        <f>IFERROR(VLOOKUP(C149,MAIO!B:F,3,0),"")</f>
        <v>2629.63</v>
      </c>
      <c r="K149" s="5">
        <f t="shared" si="5"/>
        <v>738.72</v>
      </c>
      <c r="L149" s="5">
        <f>IFERROR(VLOOKUP(C149,MAIO!B:H,7,0),"")</f>
        <v>1890.91</v>
      </c>
      <c r="M149" s="28"/>
    </row>
    <row r="150" spans="2:13">
      <c r="B150" s="7">
        <f t="shared" si="6"/>
        <v>142</v>
      </c>
      <c r="C150" s="7">
        <v>1821</v>
      </c>
      <c r="D150" s="6" t="s">
        <v>77</v>
      </c>
      <c r="E150" s="7" t="str">
        <f>IFERROR(VLOOKUP(C150,SRA!B:I,8,0),"")</f>
        <v>CLT</v>
      </c>
      <c r="F150" s="9" t="s">
        <v>725</v>
      </c>
      <c r="G150" s="7" t="str">
        <f>IFERROR(VLOOKUP(VLOOKUP(C150,SRA!B:F,5,0),FUNÇÃO!A:B,2,0),"")</f>
        <v>MOTORISTA 2</v>
      </c>
      <c r="H150" s="5">
        <f>IFERROR(VLOOKUP(C150,SRA!B:T,18,0),"")</f>
        <v>3341.06</v>
      </c>
      <c r="I150" s="5">
        <f>IFERROR(VLOOKUP(C150,SRA!B:T,19,0),"")</f>
        <v>0</v>
      </c>
      <c r="J150" s="5">
        <f>IFERROR(VLOOKUP(C150,MAIO!B:F,3,0),"")</f>
        <v>3341.06</v>
      </c>
      <c r="K150" s="5">
        <f t="shared" si="5"/>
        <v>2034.8899999999999</v>
      </c>
      <c r="L150" s="5">
        <f>IFERROR(VLOOKUP(C150,MAIO!B:H,7,0),"")</f>
        <v>1306.17</v>
      </c>
      <c r="M150" s="28"/>
    </row>
    <row r="151" spans="2:13">
      <c r="B151" s="7">
        <f t="shared" si="6"/>
        <v>143</v>
      </c>
      <c r="C151" s="7">
        <v>1822</v>
      </c>
      <c r="D151" s="6" t="s">
        <v>78</v>
      </c>
      <c r="E151" s="7" t="str">
        <f>IFERROR(VLOOKUP(C151,SRA!B:I,8,0),"")</f>
        <v>CLT</v>
      </c>
      <c r="F151" s="9" t="s">
        <v>725</v>
      </c>
      <c r="G151" s="7" t="str">
        <f>IFERROR(VLOOKUP(VLOOKUP(C151,SRA!B:F,5,0),FUNÇÃO!A:B,2,0),"")</f>
        <v>ASS. DE SERVICOS</v>
      </c>
      <c r="H151" s="5">
        <f>IFERROR(VLOOKUP(C151,SRA!B:T,18,0),"")</f>
        <v>1400.41</v>
      </c>
      <c r="I151" s="5">
        <f>IFERROR(VLOOKUP(C151,SRA!B:T,19,0),"")</f>
        <v>0</v>
      </c>
      <c r="J151" s="5">
        <f>IFERROR(VLOOKUP(C151,MAIO!B:F,3,0),"")</f>
        <v>1400.41</v>
      </c>
      <c r="K151" s="5">
        <f t="shared" si="5"/>
        <v>343.43000000000006</v>
      </c>
      <c r="L151" s="5">
        <f>IFERROR(VLOOKUP(C151,MAIO!B:H,7,0),"")</f>
        <v>1056.98</v>
      </c>
      <c r="M151" s="28"/>
    </row>
    <row r="152" spans="2:13">
      <c r="B152" s="7">
        <f t="shared" si="6"/>
        <v>144</v>
      </c>
      <c r="C152" s="7">
        <v>1906</v>
      </c>
      <c r="D152" s="6" t="s">
        <v>79</v>
      </c>
      <c r="E152" s="7" t="str">
        <f>IFERROR(VLOOKUP(C152,SRA!B:I,8,0),"")</f>
        <v>CLT</v>
      </c>
      <c r="F152" s="9" t="s">
        <v>725</v>
      </c>
      <c r="G152" s="7" t="str">
        <f>IFERROR(VLOOKUP(VLOOKUP(C152,SRA!B:F,5,0),FUNÇÃO!A:B,2,0),"")</f>
        <v>TEC. EM ADM. E FIN.</v>
      </c>
      <c r="H152" s="5">
        <f>IFERROR(VLOOKUP(C152,SRA!B:T,18,0),"")</f>
        <v>2899.18</v>
      </c>
      <c r="I152" s="5">
        <f>IFERROR(VLOOKUP(C152,SRA!B:T,19,0),"")</f>
        <v>0</v>
      </c>
      <c r="J152" s="5">
        <f>IFERROR(VLOOKUP(C152,MAIO!B:F,3,0),"")</f>
        <v>4196.8500000000004</v>
      </c>
      <c r="K152" s="5">
        <f t="shared" si="5"/>
        <v>3968.3100000000004</v>
      </c>
      <c r="L152" s="5">
        <f>IFERROR(VLOOKUP(C152,MAIO!B:H,7,0),"")</f>
        <v>228.54</v>
      </c>
      <c r="M152" s="28"/>
    </row>
    <row r="153" spans="2:13">
      <c r="B153" s="7">
        <f t="shared" si="6"/>
        <v>145</v>
      </c>
      <c r="C153" s="7">
        <v>1907</v>
      </c>
      <c r="D153" s="6" t="s">
        <v>80</v>
      </c>
      <c r="E153" s="7" t="str">
        <f>IFERROR(VLOOKUP(C153,SRA!B:I,8,0),"")</f>
        <v>CLT</v>
      </c>
      <c r="F153" s="9" t="s">
        <v>725</v>
      </c>
      <c r="G153" s="7" t="str">
        <f>IFERROR(VLOOKUP(VLOOKUP(C153,SRA!B:F,5,0),FUNÇÃO!A:B,2,0),"")</f>
        <v>TEC. COMERCIAL</v>
      </c>
      <c r="H153" s="5">
        <f>IFERROR(VLOOKUP(C153,SRA!B:T,18,0),"")</f>
        <v>3700.16</v>
      </c>
      <c r="I153" s="5">
        <f>IFERROR(VLOOKUP(C153,SRA!B:T,19,0),"")</f>
        <v>1993.92</v>
      </c>
      <c r="J153" s="5">
        <f>IFERROR(VLOOKUP(C153,MAIO!B:F,3,0),"")</f>
        <v>5694.08</v>
      </c>
      <c r="K153" s="5">
        <f t="shared" si="5"/>
        <v>2990.84</v>
      </c>
      <c r="L153" s="5">
        <f>IFERROR(VLOOKUP(C153,MAIO!B:H,7,0),"")</f>
        <v>2703.24</v>
      </c>
      <c r="M153" s="28"/>
    </row>
    <row r="154" spans="2:13">
      <c r="B154" s="7">
        <f t="shared" si="6"/>
        <v>146</v>
      </c>
      <c r="C154" s="7">
        <v>1908</v>
      </c>
      <c r="D154" s="6" t="s">
        <v>81</v>
      </c>
      <c r="E154" s="7" t="str">
        <f>IFERROR(VLOOKUP(C154,SRA!B:I,8,0),"")</f>
        <v>CLT</v>
      </c>
      <c r="F154" s="9" t="s">
        <v>725</v>
      </c>
      <c r="G154" s="7" t="str">
        <f>IFERROR(VLOOKUP(VLOOKUP(C154,SRA!B:F,5,0),FUNÇÃO!A:B,2,0),"")</f>
        <v>TEC. EM ADM. E FIN.</v>
      </c>
      <c r="H154" s="5">
        <f>IFERROR(VLOOKUP(C154,SRA!B:T,18,0),"")</f>
        <v>3196.35</v>
      </c>
      <c r="I154" s="5">
        <f>IFERROR(VLOOKUP(C154,SRA!B:T,19,0),"")</f>
        <v>3000</v>
      </c>
      <c r="J154" s="5">
        <f>IFERROR(VLOOKUP(C154,MAIO!B:F,3,0),"")</f>
        <v>6196.35</v>
      </c>
      <c r="K154" s="5">
        <f t="shared" si="5"/>
        <v>3231.29</v>
      </c>
      <c r="L154" s="5">
        <f>IFERROR(VLOOKUP(C154,MAIO!B:H,7,0),"")</f>
        <v>2965.0600000000004</v>
      </c>
      <c r="M154" s="28"/>
    </row>
    <row r="155" spans="2:13">
      <c r="B155" s="7">
        <f t="shared" si="6"/>
        <v>147</v>
      </c>
      <c r="C155" s="7">
        <v>1909</v>
      </c>
      <c r="D155" s="6" t="s">
        <v>82</v>
      </c>
      <c r="E155" s="7" t="str">
        <f>IFERROR(VLOOKUP(C155,SRA!B:I,8,0),"")</f>
        <v>CLT</v>
      </c>
      <c r="F155" s="9" t="s">
        <v>725</v>
      </c>
      <c r="G155" s="7" t="str">
        <f>IFERROR(VLOOKUP(VLOOKUP(C155,SRA!B:F,5,0),FUNÇÃO!A:B,2,0),"")</f>
        <v>OP. DE PROD. IND.</v>
      </c>
      <c r="H155" s="5">
        <f>IFERROR(VLOOKUP(C155,SRA!B:T,18,0),"")</f>
        <v>2514.9499999999998</v>
      </c>
      <c r="I155" s="5">
        <f>IFERROR(VLOOKUP(C155,SRA!B:T,19,0),"")</f>
        <v>0</v>
      </c>
      <c r="J155" s="5">
        <f>IFERROR(VLOOKUP(C155,MAIO!B:F,3,0),"")</f>
        <v>2514.9499999999998</v>
      </c>
      <c r="K155" s="5">
        <f t="shared" si="5"/>
        <v>479.14999999999964</v>
      </c>
      <c r="L155" s="5">
        <f>IFERROR(VLOOKUP(C155,MAIO!B:H,7,0),"")</f>
        <v>2035.8000000000002</v>
      </c>
      <c r="M155" s="28"/>
    </row>
    <row r="156" spans="2:13">
      <c r="B156" s="7">
        <f t="shared" si="6"/>
        <v>148</v>
      </c>
      <c r="C156" s="7">
        <v>1916</v>
      </c>
      <c r="D156" s="6" t="s">
        <v>456</v>
      </c>
      <c r="E156" s="7" t="str">
        <f>IFERROR(VLOOKUP(C156,SRA!B:I,8,0),"")</f>
        <v>CLT</v>
      </c>
      <c r="F156" s="9" t="s">
        <v>725</v>
      </c>
      <c r="G156" s="7" t="str">
        <f>IFERROR(VLOOKUP(VLOOKUP(C156,SRA!B:F,5,0),FUNÇÃO!A:B,2,0),"")</f>
        <v>TEC.ADM.FINANCAS II</v>
      </c>
      <c r="H156" s="5">
        <f>IFERROR(VLOOKUP(C156,SRA!B:T,18,0),"")</f>
        <v>2310.41</v>
      </c>
      <c r="I156" s="5">
        <f>IFERROR(VLOOKUP(C156,SRA!B:T,19,0),"")</f>
        <v>0</v>
      </c>
      <c r="J156" s="5">
        <f>IFERROR(VLOOKUP(C156,MAIO!B:F,3,0),"")</f>
        <v>3311.58</v>
      </c>
      <c r="K156" s="5">
        <f t="shared" si="5"/>
        <v>3071.2999999999997</v>
      </c>
      <c r="L156" s="5">
        <f>IFERROR(VLOOKUP(C156,MAIO!B:H,7,0),"")</f>
        <v>240.28</v>
      </c>
      <c r="M156" s="28"/>
    </row>
    <row r="157" spans="2:13">
      <c r="B157" s="7">
        <f t="shared" si="6"/>
        <v>149</v>
      </c>
      <c r="C157" s="7">
        <v>1921</v>
      </c>
      <c r="D157" s="6" t="s">
        <v>83</v>
      </c>
      <c r="E157" s="7" t="str">
        <f>IFERROR(VLOOKUP(C157,SRA!B:I,8,0),"")</f>
        <v>CLT</v>
      </c>
      <c r="F157" s="9" t="s">
        <v>725</v>
      </c>
      <c r="G157" s="7" t="str">
        <f>IFERROR(VLOOKUP(VLOOKUP(C157,SRA!B:F,5,0),FUNÇÃO!A:B,2,0),"")</f>
        <v>FARMACEUTICO IND</v>
      </c>
      <c r="H157" s="5">
        <f>IFERROR(VLOOKUP(C157,SRA!B:T,18,0),"")</f>
        <v>9680.630000000001</v>
      </c>
      <c r="I157" s="5">
        <f>IFERROR(VLOOKUP(C157,SRA!B:T,19,0),"")</f>
        <v>0</v>
      </c>
      <c r="J157" s="5">
        <f>IFERROR(VLOOKUP(C157,MAIO!B:F,3,0),"")</f>
        <v>9680.6299999999992</v>
      </c>
      <c r="K157" s="5">
        <f t="shared" si="5"/>
        <v>3097.8599999999988</v>
      </c>
      <c r="L157" s="5">
        <f>IFERROR(VLOOKUP(C157,MAIO!B:H,7,0),"")</f>
        <v>6582.77</v>
      </c>
      <c r="M157" s="28"/>
    </row>
    <row r="158" spans="2:13">
      <c r="B158" s="7">
        <f t="shared" si="6"/>
        <v>150</v>
      </c>
      <c r="C158" s="7">
        <v>1924</v>
      </c>
      <c r="D158" s="6" t="s">
        <v>84</v>
      </c>
      <c r="E158" s="7" t="str">
        <f>IFERROR(VLOOKUP(C158,SRA!B:I,8,0),"")</f>
        <v>CLT</v>
      </c>
      <c r="F158" s="9" t="s">
        <v>725</v>
      </c>
      <c r="G158" s="7" t="str">
        <f>IFERROR(VLOOKUP(VLOOKUP(C158,SRA!B:F,5,0),FUNÇÃO!A:B,2,0),"")</f>
        <v>TEC. EM ADM. E FIN.</v>
      </c>
      <c r="H158" s="5">
        <f>IFERROR(VLOOKUP(C158,SRA!B:T,18,0),"")</f>
        <v>5905.4400000000005</v>
      </c>
      <c r="I158" s="5">
        <f>IFERROR(VLOOKUP(C158,SRA!B:T,19,0),"")</f>
        <v>0</v>
      </c>
      <c r="J158" s="5">
        <f>IFERROR(VLOOKUP(C158,MAIO!B:F,3,0),"")</f>
        <v>6175.74</v>
      </c>
      <c r="K158" s="5">
        <f t="shared" si="5"/>
        <v>2355.85</v>
      </c>
      <c r="L158" s="5">
        <f>IFERROR(VLOOKUP(C158,MAIO!B:H,7,0),"")</f>
        <v>3819.89</v>
      </c>
      <c r="M158" s="28"/>
    </row>
    <row r="159" spans="2:13">
      <c r="B159" s="7">
        <f t="shared" si="6"/>
        <v>151</v>
      </c>
      <c r="C159" s="7">
        <v>1927</v>
      </c>
      <c r="D159" s="6" t="s">
        <v>85</v>
      </c>
      <c r="E159" s="7" t="str">
        <f>IFERROR(VLOOKUP(C159,SRA!B:I,8,0),"")</f>
        <v>CLT</v>
      </c>
      <c r="F159" s="9" t="s">
        <v>725</v>
      </c>
      <c r="G159" s="7" t="str">
        <f>IFERROR(VLOOKUP(VLOOKUP(C159,SRA!B:F,5,0),FUNÇÃO!A:B,2,0),"")</f>
        <v>OP. DE PROD. IND.</v>
      </c>
      <c r="H159" s="5">
        <f>IFERROR(VLOOKUP(C159,SRA!B:T,18,0),"")</f>
        <v>4391.08</v>
      </c>
      <c r="I159" s="5">
        <f>IFERROR(VLOOKUP(C159,SRA!B:T,19,0),"")</f>
        <v>0</v>
      </c>
      <c r="J159" s="5">
        <f>IFERROR(VLOOKUP(C159,MAIO!B:F,3,0),"")</f>
        <v>4391.08</v>
      </c>
      <c r="K159" s="5">
        <f t="shared" si="5"/>
        <v>1968.3999999999996</v>
      </c>
      <c r="L159" s="5">
        <f>IFERROR(VLOOKUP(C159,MAIO!B:H,7,0),"")</f>
        <v>2422.6800000000003</v>
      </c>
      <c r="M159" s="28"/>
    </row>
    <row r="160" spans="2:13">
      <c r="B160" s="7">
        <f t="shared" si="6"/>
        <v>152</v>
      </c>
      <c r="C160" s="7">
        <v>1932</v>
      </c>
      <c r="D160" s="6" t="s">
        <v>86</v>
      </c>
      <c r="E160" s="7" t="str">
        <f>IFERROR(VLOOKUP(C160,SRA!B:I,8,0),"")</f>
        <v>CLT</v>
      </c>
      <c r="F160" s="9" t="s">
        <v>725</v>
      </c>
      <c r="G160" s="7" t="str">
        <f>IFERROR(VLOOKUP(VLOOKUP(C160,SRA!B:F,5,0),FUNÇÃO!A:B,2,0),"")</f>
        <v>TEC. EM ADM. E FIN.</v>
      </c>
      <c r="H160" s="5">
        <f>IFERROR(VLOOKUP(C160,SRA!B:T,18,0),"")</f>
        <v>5591.03</v>
      </c>
      <c r="I160" s="5">
        <f>IFERROR(VLOOKUP(C160,SRA!B:T,19,0),"")</f>
        <v>0</v>
      </c>
      <c r="J160" s="5">
        <f>IFERROR(VLOOKUP(C160,MAIO!B:F,3,0),"")</f>
        <v>5591.03</v>
      </c>
      <c r="K160" s="5">
        <f t="shared" si="5"/>
        <v>2092.7199999999998</v>
      </c>
      <c r="L160" s="5">
        <f>IFERROR(VLOOKUP(C160,MAIO!B:H,7,0),"")</f>
        <v>3498.31</v>
      </c>
      <c r="M160" s="28"/>
    </row>
    <row r="161" spans="2:13">
      <c r="B161" s="7">
        <f t="shared" si="6"/>
        <v>153</v>
      </c>
      <c r="C161" s="7">
        <v>1937</v>
      </c>
      <c r="D161" s="6" t="s">
        <v>87</v>
      </c>
      <c r="E161" s="7" t="str">
        <f>IFERROR(VLOOKUP(C161,SRA!B:I,8,0),"")</f>
        <v>CLT</v>
      </c>
      <c r="F161" s="9" t="s">
        <v>725</v>
      </c>
      <c r="G161" s="7" t="str">
        <f>IFERROR(VLOOKUP(VLOOKUP(C161,SRA!B:F,5,0),FUNÇÃO!A:B,2,0),"")</f>
        <v>OP. PROD. IND. (D)</v>
      </c>
      <c r="H161" s="5">
        <f>IFERROR(VLOOKUP(C161,SRA!B:T,18,0),"")</f>
        <v>2717.0299999999997</v>
      </c>
      <c r="I161" s="5">
        <f>IFERROR(VLOOKUP(C161,SRA!B:T,19,0),"")</f>
        <v>0</v>
      </c>
      <c r="J161" s="5">
        <f>IFERROR(VLOOKUP(C161,MAIO!B:F,3,0),"")</f>
        <v>2717.03</v>
      </c>
      <c r="K161" s="5">
        <f t="shared" si="5"/>
        <v>1097.9400000000003</v>
      </c>
      <c r="L161" s="5">
        <f>IFERROR(VLOOKUP(C161,MAIO!B:H,7,0),"")</f>
        <v>1619.09</v>
      </c>
      <c r="M161" s="28"/>
    </row>
    <row r="162" spans="2:13">
      <c r="B162" s="7">
        <f t="shared" si="6"/>
        <v>154</v>
      </c>
      <c r="C162" s="7">
        <v>1980</v>
      </c>
      <c r="D162" s="6" t="s">
        <v>88</v>
      </c>
      <c r="E162" s="7" t="str">
        <f>IFERROR(VLOOKUP(C162,SRA!B:I,8,0),"")</f>
        <v>CLT</v>
      </c>
      <c r="F162" s="9" t="s">
        <v>725</v>
      </c>
      <c r="G162" s="7" t="str">
        <f>IFERROR(VLOOKUP(VLOOKUP(C162,SRA!B:F,5,0),FUNÇÃO!A:B,2,0),"")</f>
        <v>TEC.EM MAN. MEC. IND</v>
      </c>
      <c r="H162" s="5">
        <f>IFERROR(VLOOKUP(C162,SRA!B:T,18,0),"")</f>
        <v>10284.669999999998</v>
      </c>
      <c r="I162" s="5">
        <f>IFERROR(VLOOKUP(C162,SRA!B:T,19,0),"")</f>
        <v>0</v>
      </c>
      <c r="J162" s="5">
        <f>IFERROR(VLOOKUP(C162,MAIO!B:F,3,0),"")</f>
        <v>10284.67</v>
      </c>
      <c r="K162" s="5">
        <f t="shared" si="5"/>
        <v>3862.8</v>
      </c>
      <c r="L162" s="5">
        <f>IFERROR(VLOOKUP(C162,MAIO!B:H,7,0),"")</f>
        <v>6421.87</v>
      </c>
      <c r="M162" s="28"/>
    </row>
    <row r="163" spans="2:13">
      <c r="B163" s="7">
        <f t="shared" si="6"/>
        <v>155</v>
      </c>
      <c r="C163" s="7">
        <v>1988</v>
      </c>
      <c r="D163" s="6" t="s">
        <v>89</v>
      </c>
      <c r="E163" s="7" t="str">
        <f>IFERROR(VLOOKUP(C163,SRA!B:I,8,0),"")</f>
        <v>CLT</v>
      </c>
      <c r="F163" s="9" t="s">
        <v>725</v>
      </c>
      <c r="G163" s="7" t="str">
        <f>IFERROR(VLOOKUP(VLOOKUP(C163,SRA!B:F,5,0),FUNÇÃO!A:B,2,0),"")</f>
        <v>TEC. EM ADM. E FIN.</v>
      </c>
      <c r="H163" s="5">
        <f>IFERROR(VLOOKUP(C163,SRA!B:T,18,0),"")</f>
        <v>2899.18</v>
      </c>
      <c r="I163" s="5">
        <f>IFERROR(VLOOKUP(C163,SRA!B:T,19,0),"")</f>
        <v>708.95</v>
      </c>
      <c r="J163" s="5">
        <f>IFERROR(VLOOKUP(C163,MAIO!B:F,3,0),"")</f>
        <v>5025.32</v>
      </c>
      <c r="K163" s="5">
        <f t="shared" si="5"/>
        <v>1623.62</v>
      </c>
      <c r="L163" s="5">
        <f>IFERROR(VLOOKUP(C163,MAIO!B:H,7,0),"")</f>
        <v>3401.7</v>
      </c>
      <c r="M163" s="28"/>
    </row>
    <row r="164" spans="2:13">
      <c r="B164" s="7">
        <f t="shared" si="6"/>
        <v>156</v>
      </c>
      <c r="C164" s="7">
        <v>1994</v>
      </c>
      <c r="D164" s="6" t="s">
        <v>90</v>
      </c>
      <c r="E164" s="7" t="str">
        <f>IFERROR(VLOOKUP(C164,SRA!B:I,8,0),"")</f>
        <v>CLT</v>
      </c>
      <c r="F164" s="9" t="s">
        <v>725</v>
      </c>
      <c r="G164" s="7" t="str">
        <f>IFERROR(VLOOKUP(VLOOKUP(C164,SRA!B:F,5,0),FUNÇÃO!A:B,2,0),"")</f>
        <v>TEC. EM OPTICA</v>
      </c>
      <c r="H164" s="5">
        <f>IFERROR(VLOOKUP(C164,SRA!B:T,18,0),"")</f>
        <v>3836.38</v>
      </c>
      <c r="I164" s="5">
        <f>IFERROR(VLOOKUP(C164,SRA!B:T,19,0),"")</f>
        <v>0</v>
      </c>
      <c r="J164" s="5">
        <f>IFERROR(VLOOKUP(C164,MAIO!B:F,3,0),"")</f>
        <v>5498.81</v>
      </c>
      <c r="K164" s="5">
        <f t="shared" si="5"/>
        <v>5096.2700000000004</v>
      </c>
      <c r="L164" s="5">
        <f>IFERROR(VLOOKUP(C164,MAIO!B:H,7,0),"")</f>
        <v>402.54</v>
      </c>
      <c r="M164" s="28"/>
    </row>
    <row r="165" spans="2:13">
      <c r="B165" s="7">
        <f t="shared" si="6"/>
        <v>157</v>
      </c>
      <c r="C165" s="7">
        <v>1999</v>
      </c>
      <c r="D165" s="6" t="s">
        <v>91</v>
      </c>
      <c r="E165" s="7" t="str">
        <f>IFERROR(VLOOKUP(C165,SRA!B:I,8,0),"")</f>
        <v>CLT</v>
      </c>
      <c r="F165" s="9" t="s">
        <v>725</v>
      </c>
      <c r="G165" s="7" t="str">
        <f>IFERROR(VLOOKUP(VLOOKUP(C165,SRA!B:F,5,0),FUNÇÃO!A:B,2,0),"")</f>
        <v>TEC. EM OPTICA</v>
      </c>
      <c r="H165" s="5">
        <f>IFERROR(VLOOKUP(C165,SRA!B:T,18,0),"")</f>
        <v>2163.4</v>
      </c>
      <c r="I165" s="5">
        <f>IFERROR(VLOOKUP(C165,SRA!B:T,19,0),"")</f>
        <v>0</v>
      </c>
      <c r="J165" s="5">
        <f>IFERROR(VLOOKUP(C165,MAIO!B:F,3,0),"")</f>
        <v>3100.87</v>
      </c>
      <c r="K165" s="5">
        <f t="shared" si="5"/>
        <v>2886.69</v>
      </c>
      <c r="L165" s="5">
        <f>IFERROR(VLOOKUP(C165,MAIO!B:H,7,0),"")</f>
        <v>214.18</v>
      </c>
      <c r="M165" s="28"/>
    </row>
    <row r="166" spans="2:13">
      <c r="B166" s="7">
        <f t="shared" si="6"/>
        <v>158</v>
      </c>
      <c r="C166" s="7">
        <v>2008</v>
      </c>
      <c r="D166" s="6" t="s">
        <v>92</v>
      </c>
      <c r="E166" s="7" t="str">
        <f>IFERROR(VLOOKUP(C166,SRA!B:I,8,0),"")</f>
        <v>CLT</v>
      </c>
      <c r="F166" s="9" t="s">
        <v>725</v>
      </c>
      <c r="G166" s="7" t="str">
        <f>IFERROR(VLOOKUP(VLOOKUP(C166,SRA!B:F,5,0),FUNÇÃO!A:B,2,0),"")</f>
        <v>OP. DE PROD. IND.</v>
      </c>
      <c r="H166" s="5">
        <f>IFERROR(VLOOKUP(C166,SRA!B:T,18,0),"")</f>
        <v>2911.36</v>
      </c>
      <c r="I166" s="5">
        <f>IFERROR(VLOOKUP(C166,SRA!B:T,19,0),"")</f>
        <v>0</v>
      </c>
      <c r="J166" s="5">
        <f>IFERROR(VLOOKUP(C166,MAIO!B:F,3,0),"")</f>
        <v>3067.3</v>
      </c>
      <c r="K166" s="5">
        <f t="shared" si="5"/>
        <v>366.80000000000018</v>
      </c>
      <c r="L166" s="5">
        <f>IFERROR(VLOOKUP(C166,MAIO!B:H,7,0),"")</f>
        <v>2700.5</v>
      </c>
      <c r="M166" s="28"/>
    </row>
    <row r="167" spans="2:13">
      <c r="B167" s="7">
        <f t="shared" si="6"/>
        <v>159</v>
      </c>
      <c r="C167" s="7">
        <v>2014</v>
      </c>
      <c r="D167" s="6" t="s">
        <v>93</v>
      </c>
      <c r="E167" s="7" t="str">
        <f>IFERROR(VLOOKUP(C167,SRA!B:I,8,0),"")</f>
        <v>CLT</v>
      </c>
      <c r="F167" s="9" t="s">
        <v>725</v>
      </c>
      <c r="G167" s="7" t="str">
        <f>IFERROR(VLOOKUP(VLOOKUP(C167,SRA!B:F,5,0),FUNÇÃO!A:B,2,0),"")</f>
        <v>OP. DE PROD. IND.</v>
      </c>
      <c r="H167" s="5">
        <f>IFERROR(VLOOKUP(C167,SRA!B:T,18,0),"")</f>
        <v>1970.53</v>
      </c>
      <c r="I167" s="5">
        <f>IFERROR(VLOOKUP(C167,SRA!B:T,19,0),"")</f>
        <v>0</v>
      </c>
      <c r="J167" s="5">
        <f>IFERROR(VLOOKUP(C167,MAIO!B:F,3,0),"")</f>
        <v>1970.53</v>
      </c>
      <c r="K167" s="5">
        <f t="shared" si="5"/>
        <v>498.54999999999995</v>
      </c>
      <c r="L167" s="5">
        <f>IFERROR(VLOOKUP(C167,MAIO!B:H,7,0),"")</f>
        <v>1471.98</v>
      </c>
      <c r="M167" s="28"/>
    </row>
    <row r="168" spans="2:13">
      <c r="B168" s="7">
        <f t="shared" si="6"/>
        <v>160</v>
      </c>
      <c r="C168" s="7">
        <v>2015</v>
      </c>
      <c r="D168" s="6" t="s">
        <v>94</v>
      </c>
      <c r="E168" s="7" t="str">
        <f>IFERROR(VLOOKUP(C168,SRA!B:I,8,0),"")</f>
        <v>CLT</v>
      </c>
      <c r="F168" s="9" t="s">
        <v>725</v>
      </c>
      <c r="G168" s="7" t="str">
        <f>IFERROR(VLOOKUP(VLOOKUP(C168,SRA!B:F,5,0),FUNÇÃO!A:B,2,0),"")</f>
        <v>OP. DE PROD. IND.</v>
      </c>
      <c r="H168" s="5">
        <f>IFERROR(VLOOKUP(C168,SRA!B:T,18,0),"")</f>
        <v>8594.880000000001</v>
      </c>
      <c r="I168" s="5">
        <f>IFERROR(VLOOKUP(C168,SRA!B:T,19,0),"")</f>
        <v>0</v>
      </c>
      <c r="J168" s="5">
        <f>IFERROR(VLOOKUP(C168,MAIO!B:F,3,0),"")</f>
        <v>8594.8799999999992</v>
      </c>
      <c r="K168" s="5">
        <f t="shared" si="5"/>
        <v>2904.6399999999994</v>
      </c>
      <c r="L168" s="5">
        <f>IFERROR(VLOOKUP(C168,MAIO!B:H,7,0),"")</f>
        <v>5690.24</v>
      </c>
      <c r="M168" s="28"/>
    </row>
    <row r="169" spans="2:13">
      <c r="B169" s="7">
        <f t="shared" si="6"/>
        <v>161</v>
      </c>
      <c r="C169" s="7">
        <v>2019</v>
      </c>
      <c r="D169" s="6" t="s">
        <v>95</v>
      </c>
      <c r="E169" s="7" t="str">
        <f>IFERROR(VLOOKUP(C169,SRA!B:I,8,0),"")</f>
        <v>CLT</v>
      </c>
      <c r="F169" s="9" t="s">
        <v>725</v>
      </c>
      <c r="G169" s="7" t="str">
        <f>IFERROR(VLOOKUP(VLOOKUP(C169,SRA!B:F,5,0),FUNÇÃO!A:B,2,0),"")</f>
        <v>TEC. EM OPTICA</v>
      </c>
      <c r="H169" s="5">
        <f>IFERROR(VLOOKUP(C169,SRA!B:T,18,0),"")</f>
        <v>1779.83</v>
      </c>
      <c r="I169" s="5">
        <f>IFERROR(VLOOKUP(C169,SRA!B:T,19,0),"")</f>
        <v>0</v>
      </c>
      <c r="J169" s="5">
        <f>IFERROR(VLOOKUP(C169,MAIO!B:F,3,0),"")</f>
        <v>2551.09</v>
      </c>
      <c r="K169" s="5">
        <f t="shared" si="5"/>
        <v>2372.9500000000003</v>
      </c>
      <c r="L169" s="5">
        <f>IFERROR(VLOOKUP(C169,MAIO!B:H,7,0),"")</f>
        <v>178.14</v>
      </c>
      <c r="M169" s="28"/>
    </row>
    <row r="170" spans="2:13">
      <c r="B170" s="7">
        <f t="shared" si="6"/>
        <v>162</v>
      </c>
      <c r="C170" s="7">
        <v>2038</v>
      </c>
      <c r="D170" s="6" t="s">
        <v>96</v>
      </c>
      <c r="E170" s="7" t="str">
        <f>IFERROR(VLOOKUP(C170,SRA!B:I,8,0),"")</f>
        <v>CLT</v>
      </c>
      <c r="F170" s="9" t="s">
        <v>725</v>
      </c>
      <c r="G170" s="7" t="str">
        <f>IFERROR(VLOOKUP(VLOOKUP(C170,SRA!B:F,5,0),FUNÇÃO!A:B,2,0),"")</f>
        <v>OP. DE PROD. IND.</v>
      </c>
      <c r="H170" s="5">
        <f>IFERROR(VLOOKUP(C170,SRA!B:T,18,0),"")</f>
        <v>3001.2200000000003</v>
      </c>
      <c r="I170" s="5">
        <f>IFERROR(VLOOKUP(C170,SRA!B:T,19,0),"")</f>
        <v>0</v>
      </c>
      <c r="J170" s="5">
        <f>IFERROR(VLOOKUP(C170,MAIO!B:F,3,0),"")</f>
        <v>3001.22</v>
      </c>
      <c r="K170" s="5">
        <f t="shared" si="5"/>
        <v>1312.8599999999997</v>
      </c>
      <c r="L170" s="5">
        <f>IFERROR(VLOOKUP(C170,MAIO!B:H,7,0),"")</f>
        <v>1688.3600000000001</v>
      </c>
      <c r="M170" s="28"/>
    </row>
    <row r="171" spans="2:13">
      <c r="B171" s="7">
        <f t="shared" si="6"/>
        <v>163</v>
      </c>
      <c r="C171" s="7">
        <v>2043</v>
      </c>
      <c r="D171" s="6" t="s">
        <v>97</v>
      </c>
      <c r="E171" s="7" t="str">
        <f>IFERROR(VLOOKUP(C171,SRA!B:I,8,0),"")</f>
        <v>CLT</v>
      </c>
      <c r="F171" s="9" t="s">
        <v>725</v>
      </c>
      <c r="G171" s="7" t="str">
        <f>IFERROR(VLOOKUP(VLOOKUP(C171,SRA!B:F,5,0),FUNÇÃO!A:B,2,0),"")</f>
        <v>OP. DE PROD. IND.</v>
      </c>
      <c r="H171" s="5">
        <f>IFERROR(VLOOKUP(C171,SRA!B:T,18,0),"")</f>
        <v>2514.9499999999998</v>
      </c>
      <c r="I171" s="5">
        <f>IFERROR(VLOOKUP(C171,SRA!B:T,19,0),"")</f>
        <v>0</v>
      </c>
      <c r="J171" s="5">
        <f>IFERROR(VLOOKUP(C171,MAIO!B:F,3,0),"")</f>
        <v>2704.16</v>
      </c>
      <c r="K171" s="5">
        <f t="shared" si="5"/>
        <v>611.54999999999973</v>
      </c>
      <c r="L171" s="5">
        <f>IFERROR(VLOOKUP(C171,MAIO!B:H,7,0),"")</f>
        <v>2092.61</v>
      </c>
      <c r="M171" s="28"/>
    </row>
    <row r="172" spans="2:13">
      <c r="B172" s="7">
        <f t="shared" si="6"/>
        <v>164</v>
      </c>
      <c r="C172" s="7">
        <v>2052</v>
      </c>
      <c r="D172" s="6" t="s">
        <v>98</v>
      </c>
      <c r="E172" s="7" t="str">
        <f>IFERROR(VLOOKUP(C172,SRA!B:I,8,0),"")</f>
        <v>CLT</v>
      </c>
      <c r="F172" s="9" t="s">
        <v>725</v>
      </c>
      <c r="G172" s="7" t="str">
        <f>IFERROR(VLOOKUP(VLOOKUP(C172,SRA!B:F,5,0),FUNÇÃO!A:B,2,0),"")</f>
        <v>OP. DE PROD. IND.</v>
      </c>
      <c r="H172" s="5">
        <f>IFERROR(VLOOKUP(C172,SRA!B:T,18,0),"")</f>
        <v>2911.36</v>
      </c>
      <c r="I172" s="5">
        <f>IFERROR(VLOOKUP(C172,SRA!B:T,19,0),"")</f>
        <v>0</v>
      </c>
      <c r="J172" s="5">
        <f>IFERROR(VLOOKUP(C172,MAIO!B:F,3,0),"")</f>
        <v>6075.38</v>
      </c>
      <c r="K172" s="5">
        <f t="shared" si="5"/>
        <v>6075.38</v>
      </c>
      <c r="L172" s="5">
        <f>IFERROR(VLOOKUP(C172,MAIO!B:H,7,0),"")</f>
        <v>0</v>
      </c>
      <c r="M172" s="28"/>
    </row>
    <row r="173" spans="2:13">
      <c r="B173" s="7">
        <f t="shared" si="6"/>
        <v>165</v>
      </c>
      <c r="C173" s="7">
        <v>2063</v>
      </c>
      <c r="D173" s="6" t="s">
        <v>99</v>
      </c>
      <c r="E173" s="7" t="str">
        <f>IFERROR(VLOOKUP(C173,SRA!B:I,8,0),"")</f>
        <v>CLT</v>
      </c>
      <c r="F173" s="9" t="s">
        <v>725</v>
      </c>
      <c r="G173" s="7" t="str">
        <f>IFERROR(VLOOKUP(VLOOKUP(C173,SRA!B:F,5,0),FUNÇÃO!A:B,2,0),"")</f>
        <v>ANA MANUT ELET IND</v>
      </c>
      <c r="H173" s="5">
        <f>IFERROR(VLOOKUP(C173,SRA!B:T,18,0),"")</f>
        <v>12169.96</v>
      </c>
      <c r="I173" s="5">
        <f>IFERROR(VLOOKUP(C173,SRA!B:T,19,0),"")</f>
        <v>0</v>
      </c>
      <c r="J173" s="5">
        <f>IFERROR(VLOOKUP(C173,MAIO!B:F,3,0),"")</f>
        <v>12169.96</v>
      </c>
      <c r="K173" s="5">
        <f t="shared" si="5"/>
        <v>5064.82</v>
      </c>
      <c r="L173" s="5">
        <f>IFERROR(VLOOKUP(C173,MAIO!B:H,7,0),"")</f>
        <v>7105.1399999999994</v>
      </c>
      <c r="M173" s="28"/>
    </row>
    <row r="174" spans="2:13">
      <c r="B174" s="7">
        <f t="shared" si="6"/>
        <v>166</v>
      </c>
      <c r="C174" s="7">
        <v>2065</v>
      </c>
      <c r="D174" s="6" t="s">
        <v>534</v>
      </c>
      <c r="E174" s="7" t="str">
        <f>IFERROR(VLOOKUP(C174,SRA!B:I,8,0),"")</f>
        <v>CLT</v>
      </c>
      <c r="F174" s="9" t="s">
        <v>726</v>
      </c>
      <c r="G174" s="7" t="str">
        <f>IFERROR(VLOOKUP(VLOOKUP(C174,SRA!B:F,5,0),FUNÇÃO!A:B,2,0),"")</f>
        <v>ANALISTA EM RH III</v>
      </c>
      <c r="H174" s="5">
        <f>IFERROR(VLOOKUP(C174,SRA!B:T,18,0),"")</f>
        <v>4911.0200000000004</v>
      </c>
      <c r="I174" s="5">
        <f>IFERROR(VLOOKUP(C174,SRA!B:T,19,0),"")</f>
        <v>0</v>
      </c>
      <c r="J174" s="5" t="str">
        <f>IFERROR(VLOOKUP(C174,MAIO!B:F,3,0),"")</f>
        <v/>
      </c>
      <c r="K174" s="5">
        <v>0</v>
      </c>
      <c r="L174" s="5">
        <v>0</v>
      </c>
      <c r="M174" s="28"/>
    </row>
    <row r="175" spans="2:13">
      <c r="B175" s="7">
        <f t="shared" si="6"/>
        <v>167</v>
      </c>
      <c r="C175" s="7">
        <v>2069</v>
      </c>
      <c r="D175" s="6" t="s">
        <v>100</v>
      </c>
      <c r="E175" s="7" t="str">
        <f>IFERROR(VLOOKUP(C175,SRA!B:I,8,0),"")</f>
        <v>CLT</v>
      </c>
      <c r="F175" s="9" t="s">
        <v>725</v>
      </c>
      <c r="G175" s="7" t="str">
        <f>IFERROR(VLOOKUP(VLOOKUP(C175,SRA!B:F,5,0),FUNÇÃO!A:B,2,0),"")</f>
        <v>FARMACEUTICO IND</v>
      </c>
      <c r="H175" s="5">
        <f>IFERROR(VLOOKUP(C175,SRA!B:T,18,0),"")</f>
        <v>15520.32</v>
      </c>
      <c r="I175" s="5">
        <f>IFERROR(VLOOKUP(C175,SRA!B:T,19,0),"")</f>
        <v>0</v>
      </c>
      <c r="J175" s="5">
        <f>IFERROR(VLOOKUP(C175,MAIO!B:F,3,0),"")</f>
        <v>41387.519999999997</v>
      </c>
      <c r="K175" s="5">
        <f t="shared" si="5"/>
        <v>21141.469999999998</v>
      </c>
      <c r="L175" s="5">
        <f>IFERROR(VLOOKUP(C175,MAIO!B:H,7,0),"")</f>
        <v>20246.05</v>
      </c>
      <c r="M175" s="28"/>
    </row>
    <row r="176" spans="2:13">
      <c r="B176" s="7">
        <f t="shared" si="6"/>
        <v>168</v>
      </c>
      <c r="C176" s="7">
        <v>2079</v>
      </c>
      <c r="D176" s="6" t="s">
        <v>101</v>
      </c>
      <c r="E176" s="7" t="str">
        <f>IFERROR(VLOOKUP(C176,SRA!B:I,8,0),"")</f>
        <v>CLT</v>
      </c>
      <c r="F176" s="9" t="s">
        <v>725</v>
      </c>
      <c r="G176" s="7" t="str">
        <f>IFERROR(VLOOKUP(VLOOKUP(C176,SRA!B:F,5,0),FUNÇÃO!A:B,2,0),"")</f>
        <v>OP. DE PROD. IND.</v>
      </c>
      <c r="H176" s="5">
        <f>IFERROR(VLOOKUP(C176,SRA!B:T,18,0),"")</f>
        <v>2514.9499999999998</v>
      </c>
      <c r="I176" s="5">
        <f>IFERROR(VLOOKUP(C176,SRA!B:T,19,0),"")</f>
        <v>0</v>
      </c>
      <c r="J176" s="5">
        <f>IFERROR(VLOOKUP(C176,MAIO!B:F,3,0),"")</f>
        <v>2514.9499999999998</v>
      </c>
      <c r="K176" s="5">
        <f t="shared" si="5"/>
        <v>1252.2699999999998</v>
      </c>
      <c r="L176" s="5">
        <f>IFERROR(VLOOKUP(C176,MAIO!B:H,7,0),"")</f>
        <v>1262.68</v>
      </c>
      <c r="M176" s="28"/>
    </row>
    <row r="177" spans="2:13">
      <c r="B177" s="7">
        <f t="shared" si="6"/>
        <v>169</v>
      </c>
      <c r="C177" s="7">
        <v>2086</v>
      </c>
      <c r="D177" s="6" t="s">
        <v>102</v>
      </c>
      <c r="E177" s="7" t="str">
        <f>IFERROR(VLOOKUP(C177,SRA!B:I,8,0),"")</f>
        <v>CLT</v>
      </c>
      <c r="F177" s="9" t="s">
        <v>725</v>
      </c>
      <c r="G177" s="7" t="str">
        <f>IFERROR(VLOOKUP(VLOOKUP(C177,SRA!B:F,5,0),FUNÇÃO!A:B,2,0),"")</f>
        <v>ASS. DE SERVICOS</v>
      </c>
      <c r="H177" s="5">
        <f>IFERROR(VLOOKUP(C177,SRA!B:T,18,0),"")</f>
        <v>1470.44</v>
      </c>
      <c r="I177" s="5">
        <f>IFERROR(VLOOKUP(C177,SRA!B:T,19,0),"")</f>
        <v>708.95</v>
      </c>
      <c r="J177" s="5">
        <f>IFERROR(VLOOKUP(C177,MAIO!B:F,3,0),"")</f>
        <v>2179.39</v>
      </c>
      <c r="K177" s="5">
        <f t="shared" si="5"/>
        <v>708.06</v>
      </c>
      <c r="L177" s="5">
        <f>IFERROR(VLOOKUP(C177,MAIO!B:H,7,0),"")</f>
        <v>1471.33</v>
      </c>
      <c r="M177" s="28"/>
    </row>
    <row r="178" spans="2:13">
      <c r="B178" s="7">
        <f t="shared" si="6"/>
        <v>170</v>
      </c>
      <c r="C178" s="7">
        <v>2092</v>
      </c>
      <c r="D178" s="6" t="s">
        <v>103</v>
      </c>
      <c r="E178" s="7" t="str">
        <f>IFERROR(VLOOKUP(C178,SRA!B:I,8,0),"")</f>
        <v>CLT</v>
      </c>
      <c r="F178" s="9" t="s">
        <v>725</v>
      </c>
      <c r="G178" s="7" t="str">
        <f>IFERROR(VLOOKUP(VLOOKUP(C178,SRA!B:F,5,0),FUNÇÃO!A:B,2,0),"")</f>
        <v>TEC. EM OPTICA</v>
      </c>
      <c r="H178" s="5">
        <f>IFERROR(VLOOKUP(C178,SRA!B:T,18,0),"")</f>
        <v>1962.27</v>
      </c>
      <c r="I178" s="5">
        <f>IFERROR(VLOOKUP(C178,SRA!B:T,19,0),"")</f>
        <v>0</v>
      </c>
      <c r="J178" s="5">
        <f>IFERROR(VLOOKUP(C178,MAIO!B:F,3,0),"")</f>
        <v>2812.59</v>
      </c>
      <c r="K178" s="5">
        <f t="shared" si="5"/>
        <v>2627.84</v>
      </c>
      <c r="L178" s="5">
        <f>IFERROR(VLOOKUP(C178,MAIO!B:H,7,0),"")</f>
        <v>184.75</v>
      </c>
      <c r="M178" s="28"/>
    </row>
    <row r="179" spans="2:13">
      <c r="B179" s="7">
        <f t="shared" si="6"/>
        <v>171</v>
      </c>
      <c r="C179" s="7">
        <v>2093</v>
      </c>
      <c r="D179" s="6" t="s">
        <v>104</v>
      </c>
      <c r="E179" s="7" t="str">
        <f>IFERROR(VLOOKUP(C179,SRA!B:I,8,0),"")</f>
        <v>CLT</v>
      </c>
      <c r="F179" s="9" t="s">
        <v>725</v>
      </c>
      <c r="G179" s="7" t="str">
        <f>IFERROR(VLOOKUP(VLOOKUP(C179,SRA!B:F,5,0),FUNÇÃO!A:B,2,0),"")</f>
        <v>TEC. EM OPTICA</v>
      </c>
      <c r="H179" s="5">
        <f>IFERROR(VLOOKUP(C179,SRA!B:T,18,0),"")</f>
        <v>1779.83</v>
      </c>
      <c r="I179" s="5">
        <f>IFERROR(VLOOKUP(C179,SRA!B:T,19,0),"")</f>
        <v>0</v>
      </c>
      <c r="J179" s="5">
        <f>IFERROR(VLOOKUP(C179,MAIO!B:F,3,0),"")</f>
        <v>3056.63</v>
      </c>
      <c r="K179" s="5">
        <f t="shared" si="5"/>
        <v>3056.63</v>
      </c>
      <c r="L179" s="5">
        <f>IFERROR(VLOOKUP(C179,MAIO!B:H,7,0),"")</f>
        <v>0</v>
      </c>
      <c r="M179" s="28"/>
    </row>
    <row r="180" spans="2:13">
      <c r="B180" s="7">
        <f t="shared" si="6"/>
        <v>172</v>
      </c>
      <c r="C180" s="7">
        <v>2096</v>
      </c>
      <c r="D180" s="6" t="s">
        <v>448</v>
      </c>
      <c r="E180" s="7" t="str">
        <f>IFERROR(VLOOKUP(C180,SRA!B:I,8,0),"")</f>
        <v>CLT</v>
      </c>
      <c r="F180" s="9" t="s">
        <v>725</v>
      </c>
      <c r="G180" s="7" t="str">
        <f>IFERROR(VLOOKUP(VLOOKUP(C180,SRA!B:F,5,0),FUNÇÃO!A:B,2,0),"")</f>
        <v>VIGILANTE 2</v>
      </c>
      <c r="H180" s="5">
        <f>IFERROR(VLOOKUP(C180,SRA!B:T,18,0),"")</f>
        <v>2514.9499999999998</v>
      </c>
      <c r="I180" s="5">
        <f>IFERROR(VLOOKUP(C180,SRA!B:T,19,0),"")</f>
        <v>0</v>
      </c>
      <c r="J180" s="5">
        <f>IFERROR(VLOOKUP(C180,MAIO!B:F,3,0),"")</f>
        <v>5449.06</v>
      </c>
      <c r="K180" s="5">
        <f t="shared" si="5"/>
        <v>4546.0200000000004</v>
      </c>
      <c r="L180" s="5">
        <f>IFERROR(VLOOKUP(C180,MAIO!B:H,7,0),"")</f>
        <v>903.04</v>
      </c>
      <c r="M180" s="28"/>
    </row>
    <row r="181" spans="2:13">
      <c r="B181" s="7">
        <f t="shared" si="6"/>
        <v>173</v>
      </c>
      <c r="C181" s="7">
        <v>2101</v>
      </c>
      <c r="D181" s="6" t="s">
        <v>105</v>
      </c>
      <c r="E181" s="7" t="str">
        <f>IFERROR(VLOOKUP(C181,SRA!B:I,8,0),"")</f>
        <v>CLT</v>
      </c>
      <c r="F181" s="9" t="s">
        <v>725</v>
      </c>
      <c r="G181" s="7" t="str">
        <f>IFERROR(VLOOKUP(VLOOKUP(C181,SRA!B:F,5,0),FUNÇÃO!A:B,2,0),"")</f>
        <v>OP. DE PROD. IND.</v>
      </c>
      <c r="H181" s="5">
        <f>IFERROR(VLOOKUP(C181,SRA!B:T,18,0),"")</f>
        <v>2514.9499999999998</v>
      </c>
      <c r="I181" s="5">
        <f>IFERROR(VLOOKUP(C181,SRA!B:T,19,0),"")</f>
        <v>0</v>
      </c>
      <c r="J181" s="5">
        <f>IFERROR(VLOOKUP(C181,MAIO!B:F,3,0),"")</f>
        <v>3604.78</v>
      </c>
      <c r="K181" s="5">
        <f t="shared" si="5"/>
        <v>3354.71</v>
      </c>
      <c r="L181" s="5">
        <f>IFERROR(VLOOKUP(C181,MAIO!B:H,7,0),"")</f>
        <v>250.07</v>
      </c>
      <c r="M181" s="28"/>
    </row>
    <row r="182" spans="2:13">
      <c r="B182" s="7">
        <f t="shared" si="6"/>
        <v>174</v>
      </c>
      <c r="C182" s="7">
        <v>2115</v>
      </c>
      <c r="D182" s="6" t="s">
        <v>461</v>
      </c>
      <c r="E182" s="7" t="str">
        <f>IFERROR(VLOOKUP(C182,SRA!B:I,8,0),"")</f>
        <v>CLT</v>
      </c>
      <c r="F182" s="9" t="s">
        <v>725</v>
      </c>
      <c r="G182" s="7" t="str">
        <f>IFERROR(VLOOKUP(VLOOKUP(C182,SRA!B:F,5,0),FUNÇÃO!A:B,2,0),"")</f>
        <v>VIGILANTE 2</v>
      </c>
      <c r="H182" s="5">
        <f>IFERROR(VLOOKUP(C182,SRA!B:T,18,0),"")</f>
        <v>2514.9499999999998</v>
      </c>
      <c r="I182" s="5">
        <f>IFERROR(VLOOKUP(C182,SRA!B:T,19,0),"")</f>
        <v>0</v>
      </c>
      <c r="J182" s="5">
        <f>IFERROR(VLOOKUP(C182,MAIO!B:F,3,0),"")</f>
        <v>4686.21</v>
      </c>
      <c r="K182" s="5">
        <f t="shared" si="5"/>
        <v>4182.72</v>
      </c>
      <c r="L182" s="5">
        <f>IFERROR(VLOOKUP(C182,MAIO!B:H,7,0),"")</f>
        <v>503.49</v>
      </c>
      <c r="M182" s="28"/>
    </row>
    <row r="183" spans="2:13">
      <c r="B183" s="7">
        <f t="shared" si="6"/>
        <v>175</v>
      </c>
      <c r="C183" s="7">
        <v>2117</v>
      </c>
      <c r="D183" s="6" t="s">
        <v>106</v>
      </c>
      <c r="E183" s="7" t="str">
        <f>IFERROR(VLOOKUP(C183,SRA!B:I,8,0),"")</f>
        <v>CLT</v>
      </c>
      <c r="F183" s="9" t="s">
        <v>725</v>
      </c>
      <c r="G183" s="7" t="str">
        <f>IFERROR(VLOOKUP(VLOOKUP(C183,SRA!B:F,5,0),FUNÇÃO!A:B,2,0),"")</f>
        <v>ASS. DE SERVICOS</v>
      </c>
      <c r="H183" s="5">
        <f>IFERROR(VLOOKUP(C183,SRA!B:T,18,0),"")</f>
        <v>1876.7</v>
      </c>
      <c r="I183" s="5">
        <f>IFERROR(VLOOKUP(C183,SRA!B:T,19,0),"")</f>
        <v>0</v>
      </c>
      <c r="J183" s="5">
        <f>IFERROR(VLOOKUP(C183,MAIO!B:F,3,0),"")</f>
        <v>2689.94</v>
      </c>
      <c r="K183" s="5">
        <f t="shared" si="5"/>
        <v>2502.12</v>
      </c>
      <c r="L183" s="5">
        <f>IFERROR(VLOOKUP(C183,MAIO!B:H,7,0),"")</f>
        <v>187.82</v>
      </c>
      <c r="M183" s="28"/>
    </row>
    <row r="184" spans="2:13">
      <c r="B184" s="7">
        <f t="shared" si="6"/>
        <v>176</v>
      </c>
      <c r="C184" s="7">
        <v>2120</v>
      </c>
      <c r="D184" s="6" t="s">
        <v>107</v>
      </c>
      <c r="E184" s="7" t="str">
        <f>IFERROR(VLOOKUP(C184,SRA!B:I,8,0),"")</f>
        <v>CLT</v>
      </c>
      <c r="F184" s="9" t="s">
        <v>725</v>
      </c>
      <c r="G184" s="7" t="str">
        <f>IFERROR(VLOOKUP(VLOOKUP(C184,SRA!B:F,5,0),FUNÇÃO!A:B,2,0),"")</f>
        <v>ASS. DE SERVICOS</v>
      </c>
      <c r="H184" s="5">
        <f>IFERROR(VLOOKUP(C184,SRA!B:T,18,0),"")</f>
        <v>1994.99</v>
      </c>
      <c r="I184" s="5">
        <f>IFERROR(VLOOKUP(C184,SRA!B:T,19,0),"")</f>
        <v>0</v>
      </c>
      <c r="J184" s="5">
        <f>IFERROR(VLOOKUP(C184,MAIO!B:F,3,0),"")</f>
        <v>2866.84</v>
      </c>
      <c r="K184" s="5">
        <f t="shared" si="5"/>
        <v>2833.3700000000003</v>
      </c>
      <c r="L184" s="5">
        <f>IFERROR(VLOOKUP(C184,MAIO!B:H,7,0),"")</f>
        <v>33.47</v>
      </c>
      <c r="M184" s="28"/>
    </row>
    <row r="185" spans="2:13">
      <c r="B185" s="7">
        <f t="shared" si="6"/>
        <v>177</v>
      </c>
      <c r="C185" s="7">
        <v>2121</v>
      </c>
      <c r="D185" s="6" t="s">
        <v>108</v>
      </c>
      <c r="E185" s="7" t="str">
        <f>IFERROR(VLOOKUP(C185,SRA!B:I,8,0),"")</f>
        <v>CLT</v>
      </c>
      <c r="F185" s="9" t="s">
        <v>725</v>
      </c>
      <c r="G185" s="7" t="str">
        <f>IFERROR(VLOOKUP(VLOOKUP(C185,SRA!B:F,5,0),FUNÇÃO!A:B,2,0),"")</f>
        <v>TEC. EM OPTICA</v>
      </c>
      <c r="H185" s="5">
        <f>IFERROR(VLOOKUP(C185,SRA!B:T,18,0),"")</f>
        <v>1779.83</v>
      </c>
      <c r="I185" s="5">
        <f>IFERROR(VLOOKUP(C185,SRA!B:T,19,0),"")</f>
        <v>0</v>
      </c>
      <c r="J185" s="5">
        <f>IFERROR(VLOOKUP(C185,MAIO!B:F,3,0),"")</f>
        <v>2551.09</v>
      </c>
      <c r="K185" s="5">
        <f t="shared" si="5"/>
        <v>2471.0700000000002</v>
      </c>
      <c r="L185" s="5">
        <f>IFERROR(VLOOKUP(C185,MAIO!B:H,7,0),"")</f>
        <v>80.02</v>
      </c>
      <c r="M185" s="28"/>
    </row>
    <row r="186" spans="2:13">
      <c r="B186" s="7">
        <f t="shared" si="6"/>
        <v>178</v>
      </c>
      <c r="C186" s="7">
        <v>2122</v>
      </c>
      <c r="D186" s="6" t="s">
        <v>109</v>
      </c>
      <c r="E186" s="7" t="str">
        <f>IFERROR(VLOOKUP(C186,SRA!B:I,8,0),"")</f>
        <v>CLT</v>
      </c>
      <c r="F186" s="9" t="s">
        <v>725</v>
      </c>
      <c r="G186" s="7" t="str">
        <f>IFERROR(VLOOKUP(VLOOKUP(C186,SRA!B:F,5,0),FUNÇÃO!A:B,2,0),"")</f>
        <v>TEC. EM OPTICA</v>
      </c>
      <c r="H186" s="5">
        <f>IFERROR(VLOOKUP(C186,SRA!B:T,18,0),"")</f>
        <v>1779.83</v>
      </c>
      <c r="I186" s="5">
        <f>IFERROR(VLOOKUP(C186,SRA!B:T,19,0),"")</f>
        <v>0</v>
      </c>
      <c r="J186" s="5">
        <f>IFERROR(VLOOKUP(C186,MAIO!B:F,3,0),"")</f>
        <v>2551.09</v>
      </c>
      <c r="K186" s="5">
        <f t="shared" si="5"/>
        <v>2374.8900000000003</v>
      </c>
      <c r="L186" s="5">
        <f>IFERROR(VLOOKUP(C186,MAIO!B:H,7,0),"")</f>
        <v>176.2</v>
      </c>
      <c r="M186" s="28"/>
    </row>
    <row r="187" spans="2:13">
      <c r="B187" s="7">
        <f t="shared" si="6"/>
        <v>179</v>
      </c>
      <c r="C187" s="7">
        <v>2124</v>
      </c>
      <c r="D187" s="6" t="s">
        <v>452</v>
      </c>
      <c r="E187" s="7" t="str">
        <f>IFERROR(VLOOKUP(C187,SRA!B:I,8,0),"")</f>
        <v>CLT</v>
      </c>
      <c r="F187" s="9" t="s">
        <v>725</v>
      </c>
      <c r="G187" s="7" t="str">
        <f>IFERROR(VLOOKUP(VLOOKUP(C187,SRA!B:F,5,0),FUNÇÃO!A:B,2,0),"")</f>
        <v>VIGILANTE 2</v>
      </c>
      <c r="H187" s="5">
        <f>IFERROR(VLOOKUP(C187,SRA!B:T,18,0),"")</f>
        <v>2514.9499999999998</v>
      </c>
      <c r="I187" s="5">
        <f>IFERROR(VLOOKUP(C187,SRA!B:T,19,0),"")</f>
        <v>0</v>
      </c>
      <c r="J187" s="5">
        <f>IFERROR(VLOOKUP(C187,MAIO!B:F,3,0),"")</f>
        <v>4686.21</v>
      </c>
      <c r="K187" s="5">
        <f t="shared" si="5"/>
        <v>4354.57</v>
      </c>
      <c r="L187" s="5">
        <f>IFERROR(VLOOKUP(C187,MAIO!B:H,7,0),"")</f>
        <v>331.64</v>
      </c>
      <c r="M187" s="28"/>
    </row>
    <row r="188" spans="2:13">
      <c r="B188" s="7">
        <f t="shared" si="6"/>
        <v>180</v>
      </c>
      <c r="C188" s="7">
        <v>2125</v>
      </c>
      <c r="D188" s="6" t="s">
        <v>110</v>
      </c>
      <c r="E188" s="7" t="str">
        <f>IFERROR(VLOOKUP(C188,SRA!B:I,8,0),"")</f>
        <v>CLT</v>
      </c>
      <c r="F188" s="9" t="s">
        <v>725</v>
      </c>
      <c r="G188" s="7" t="str">
        <f>IFERROR(VLOOKUP(VLOOKUP(C188,SRA!B:F,5,0),FUNÇÃO!A:B,2,0),"")</f>
        <v>OP. DE PROD. IND.</v>
      </c>
      <c r="H188" s="5">
        <f>IFERROR(VLOOKUP(C188,SRA!B:T,18,0),"")</f>
        <v>2772.72</v>
      </c>
      <c r="I188" s="5">
        <f>IFERROR(VLOOKUP(C188,SRA!B:T,19,0),"")</f>
        <v>708.95</v>
      </c>
      <c r="J188" s="5">
        <f>IFERROR(VLOOKUP(C188,MAIO!B:F,3,0),"")</f>
        <v>3481.67</v>
      </c>
      <c r="K188" s="5">
        <f t="shared" si="5"/>
        <v>1162.1999999999998</v>
      </c>
      <c r="L188" s="5">
        <f>IFERROR(VLOOKUP(C188,MAIO!B:H,7,0),"")</f>
        <v>2319.4700000000003</v>
      </c>
      <c r="M188" s="28"/>
    </row>
    <row r="189" spans="2:13">
      <c r="B189" s="7">
        <f t="shared" si="6"/>
        <v>181</v>
      </c>
      <c r="C189" s="7">
        <v>2126</v>
      </c>
      <c r="D189" s="6" t="s">
        <v>111</v>
      </c>
      <c r="E189" s="7" t="str">
        <f>IFERROR(VLOOKUP(C189,SRA!B:I,8,0),"")</f>
        <v>CLT</v>
      </c>
      <c r="F189" s="9" t="s">
        <v>725</v>
      </c>
      <c r="G189" s="7" t="str">
        <f>IFERROR(VLOOKUP(VLOOKUP(C189,SRA!B:F,5,0),FUNÇÃO!A:B,2,0),"")</f>
        <v>OP. DE PROD. IND.</v>
      </c>
      <c r="H189" s="5">
        <f>IFERROR(VLOOKUP(C189,SRA!B:T,18,0),"")</f>
        <v>2772.72</v>
      </c>
      <c r="I189" s="5">
        <f>IFERROR(VLOOKUP(C189,SRA!B:T,19,0),"")</f>
        <v>0</v>
      </c>
      <c r="J189" s="5">
        <f>IFERROR(VLOOKUP(C189,MAIO!B:F,3,0),"")</f>
        <v>2772.72</v>
      </c>
      <c r="K189" s="5">
        <f t="shared" si="5"/>
        <v>1390.3999999999999</v>
      </c>
      <c r="L189" s="5">
        <f>IFERROR(VLOOKUP(C189,MAIO!B:H,7,0),"")</f>
        <v>1382.32</v>
      </c>
      <c r="M189" s="28"/>
    </row>
    <row r="190" spans="2:13">
      <c r="B190" s="7">
        <f t="shared" si="6"/>
        <v>182</v>
      </c>
      <c r="C190" s="7">
        <v>2128</v>
      </c>
      <c r="D190" s="6" t="s">
        <v>112</v>
      </c>
      <c r="E190" s="7" t="str">
        <f>IFERROR(VLOOKUP(C190,SRA!B:I,8,0),"")</f>
        <v>CLT</v>
      </c>
      <c r="F190" s="9" t="s">
        <v>725</v>
      </c>
      <c r="G190" s="7" t="str">
        <f>IFERROR(VLOOKUP(VLOOKUP(C190,SRA!B:F,5,0),FUNÇÃO!A:B,2,0),"")</f>
        <v>OP. DE PROD. IND.</v>
      </c>
      <c r="H190" s="5">
        <f>IFERROR(VLOOKUP(C190,SRA!B:T,18,0),"")</f>
        <v>7613.57</v>
      </c>
      <c r="I190" s="5">
        <f>IFERROR(VLOOKUP(C190,SRA!B:T,19,0),"")</f>
        <v>0</v>
      </c>
      <c r="J190" s="5">
        <f>IFERROR(VLOOKUP(C190,MAIO!B:F,3,0),"")</f>
        <v>7883.87</v>
      </c>
      <c r="K190" s="5">
        <f t="shared" si="5"/>
        <v>4630.3799999999992</v>
      </c>
      <c r="L190" s="5">
        <f>IFERROR(VLOOKUP(C190,MAIO!B:H,7,0),"")</f>
        <v>3253.4900000000002</v>
      </c>
      <c r="M190" s="28"/>
    </row>
    <row r="191" spans="2:13">
      <c r="B191" s="7">
        <f t="shared" si="6"/>
        <v>183</v>
      </c>
      <c r="C191" s="7">
        <v>2129</v>
      </c>
      <c r="D191" s="6" t="s">
        <v>113</v>
      </c>
      <c r="E191" s="7" t="str">
        <f>IFERROR(VLOOKUP(C191,SRA!B:I,8,0),"")</f>
        <v>CLT</v>
      </c>
      <c r="F191" s="9" t="s">
        <v>725</v>
      </c>
      <c r="G191" s="7" t="str">
        <f>IFERROR(VLOOKUP(VLOOKUP(C191,SRA!B:F,5,0),FUNÇÃO!A:B,2,0),"")</f>
        <v>TEC UTI TRA EFLUENTE</v>
      </c>
      <c r="H191" s="5">
        <f>IFERROR(VLOOKUP(C191,SRA!B:T,18,0),"")</f>
        <v>1614.36</v>
      </c>
      <c r="I191" s="5">
        <f>IFERROR(VLOOKUP(C191,SRA!B:T,19,0),"")</f>
        <v>0</v>
      </c>
      <c r="J191" s="5">
        <f>IFERROR(VLOOKUP(C191,MAIO!B:F,3,0),"")</f>
        <v>2357.73</v>
      </c>
      <c r="K191" s="5">
        <f t="shared" si="5"/>
        <v>977.36999999999989</v>
      </c>
      <c r="L191" s="5">
        <f>IFERROR(VLOOKUP(C191,MAIO!B:H,7,0),"")</f>
        <v>1380.3600000000001</v>
      </c>
      <c r="M191" s="28"/>
    </row>
    <row r="192" spans="2:13">
      <c r="B192" s="7">
        <f t="shared" si="6"/>
        <v>184</v>
      </c>
      <c r="C192" s="7">
        <v>2130</v>
      </c>
      <c r="D192" s="6" t="s">
        <v>114</v>
      </c>
      <c r="E192" s="7" t="str">
        <f>IFERROR(VLOOKUP(C192,SRA!B:I,8,0),"")</f>
        <v>CLT</v>
      </c>
      <c r="F192" s="9" t="s">
        <v>725</v>
      </c>
      <c r="G192" s="7" t="str">
        <f>IFERROR(VLOOKUP(VLOOKUP(C192,SRA!B:F,5,0),FUNÇÃO!A:B,2,0),"")</f>
        <v>TEC EM UTI CALDEIRA</v>
      </c>
      <c r="H192" s="5">
        <f>IFERROR(VLOOKUP(C192,SRA!B:T,18,0),"")</f>
        <v>1614.36</v>
      </c>
      <c r="I192" s="5">
        <f>IFERROR(VLOOKUP(C192,SRA!B:T,19,0),"")</f>
        <v>0</v>
      </c>
      <c r="J192" s="5">
        <f>IFERROR(VLOOKUP(C192,MAIO!B:F,3,0),"")</f>
        <v>1614.36</v>
      </c>
      <c r="K192" s="5">
        <f t="shared" si="5"/>
        <v>486.78</v>
      </c>
      <c r="L192" s="5">
        <f>IFERROR(VLOOKUP(C192,MAIO!B:H,7,0),"")</f>
        <v>1127.58</v>
      </c>
      <c r="M192" s="28"/>
    </row>
    <row r="193" spans="2:13">
      <c r="B193" s="7">
        <f t="shared" si="6"/>
        <v>185</v>
      </c>
      <c r="C193" s="7">
        <v>2131</v>
      </c>
      <c r="D193" s="6" t="s">
        <v>115</v>
      </c>
      <c r="E193" s="7" t="str">
        <f>IFERROR(VLOOKUP(C193,SRA!B:I,8,0),"")</f>
        <v>CLT</v>
      </c>
      <c r="F193" s="9" t="s">
        <v>725</v>
      </c>
      <c r="G193" s="7" t="str">
        <f>IFERROR(VLOOKUP(VLOOKUP(C193,SRA!B:F,5,0),FUNÇÃO!A:B,2,0),"")</f>
        <v>OP. DE PROD. IND.</v>
      </c>
      <c r="H193" s="5">
        <f>IFERROR(VLOOKUP(C193,SRA!B:T,18,0),"")</f>
        <v>2514.9499999999998</v>
      </c>
      <c r="I193" s="5">
        <f>IFERROR(VLOOKUP(C193,SRA!B:T,19,0),"")</f>
        <v>0</v>
      </c>
      <c r="J193" s="5">
        <f>IFERROR(VLOOKUP(C193,MAIO!B:F,3,0),"")</f>
        <v>2514.9499999999998</v>
      </c>
      <c r="K193" s="5">
        <f t="shared" si="5"/>
        <v>1583.7199999999998</v>
      </c>
      <c r="L193" s="5">
        <f>IFERROR(VLOOKUP(C193,MAIO!B:H,7,0),"")</f>
        <v>931.23</v>
      </c>
      <c r="M193" s="28"/>
    </row>
    <row r="194" spans="2:13">
      <c r="B194" s="7">
        <f t="shared" si="6"/>
        <v>186</v>
      </c>
      <c r="C194" s="7">
        <v>2134</v>
      </c>
      <c r="D194" s="6" t="s">
        <v>116</v>
      </c>
      <c r="E194" s="7" t="str">
        <f>IFERROR(VLOOKUP(C194,SRA!B:I,8,0),"")</f>
        <v>CLT</v>
      </c>
      <c r="F194" s="9" t="s">
        <v>725</v>
      </c>
      <c r="G194" s="7" t="str">
        <f>IFERROR(VLOOKUP(VLOOKUP(C194,SRA!B:F,5,0),FUNÇÃO!A:B,2,0),"")</f>
        <v>OP. DE PROD. IND.</v>
      </c>
      <c r="H194" s="5">
        <f>IFERROR(VLOOKUP(C194,SRA!B:T,18,0),"")</f>
        <v>2772.72</v>
      </c>
      <c r="I194" s="5">
        <f>IFERROR(VLOOKUP(C194,SRA!B:T,19,0),"")</f>
        <v>0</v>
      </c>
      <c r="J194" s="5">
        <f>IFERROR(VLOOKUP(C194,MAIO!B:F,3,0),"")</f>
        <v>3974.23</v>
      </c>
      <c r="K194" s="5">
        <f t="shared" si="5"/>
        <v>3684.02</v>
      </c>
      <c r="L194" s="5">
        <f>IFERROR(VLOOKUP(C194,MAIO!B:H,7,0),"")</f>
        <v>290.20999999999998</v>
      </c>
      <c r="M194" s="28"/>
    </row>
    <row r="195" spans="2:13">
      <c r="B195" s="7">
        <f t="shared" si="6"/>
        <v>187</v>
      </c>
      <c r="C195" s="7">
        <v>2136</v>
      </c>
      <c r="D195" s="6" t="s">
        <v>117</v>
      </c>
      <c r="E195" s="7" t="str">
        <f>IFERROR(VLOOKUP(C195,SRA!B:I,8,0),"")</f>
        <v>CLT</v>
      </c>
      <c r="F195" s="9" t="s">
        <v>725</v>
      </c>
      <c r="G195" s="7" t="str">
        <f>IFERROR(VLOOKUP(VLOOKUP(C195,SRA!B:F,5,0),FUNÇÃO!A:B,2,0),"")</f>
        <v>ASS. DE SERVICOS</v>
      </c>
      <c r="H195" s="5">
        <f>IFERROR(VLOOKUP(C195,SRA!B:T,18,0),"")</f>
        <v>1621.15</v>
      </c>
      <c r="I195" s="5">
        <f>IFERROR(VLOOKUP(C195,SRA!B:T,19,0),"")</f>
        <v>708.95</v>
      </c>
      <c r="J195" s="5">
        <f>IFERROR(VLOOKUP(C195,MAIO!B:F,3,0),"")</f>
        <v>2330.1</v>
      </c>
      <c r="K195" s="5">
        <f t="shared" si="5"/>
        <v>812.2199999999998</v>
      </c>
      <c r="L195" s="5">
        <f>IFERROR(VLOOKUP(C195,MAIO!B:H,7,0),"")</f>
        <v>1517.88</v>
      </c>
      <c r="M195" s="28"/>
    </row>
    <row r="196" spans="2:13">
      <c r="B196" s="7">
        <f t="shared" si="6"/>
        <v>188</v>
      </c>
      <c r="C196" s="7">
        <v>2137</v>
      </c>
      <c r="D196" s="6" t="s">
        <v>118</v>
      </c>
      <c r="E196" s="7" t="str">
        <f>IFERROR(VLOOKUP(C196,SRA!B:I,8,0),"")</f>
        <v>CLT</v>
      </c>
      <c r="F196" s="9" t="s">
        <v>725</v>
      </c>
      <c r="G196" s="7" t="str">
        <f>IFERROR(VLOOKUP(VLOOKUP(C196,SRA!B:F,5,0),FUNÇÃO!A:B,2,0),"")</f>
        <v>ANALISTA CONTABIL</v>
      </c>
      <c r="H196" s="5">
        <f>IFERROR(VLOOKUP(C196,SRA!B:T,18,0),"")</f>
        <v>6954.34</v>
      </c>
      <c r="I196" s="5">
        <f>IFERROR(VLOOKUP(C196,SRA!B:T,19,0),"")</f>
        <v>3057.34</v>
      </c>
      <c r="J196" s="5">
        <f>IFERROR(VLOOKUP(C196,MAIO!B:F,3,0),"")</f>
        <v>10011.68</v>
      </c>
      <c r="K196" s="5">
        <f t="shared" si="5"/>
        <v>2979.3700000000008</v>
      </c>
      <c r="L196" s="5">
        <f>IFERROR(VLOOKUP(C196,MAIO!B:H,7,0),"")</f>
        <v>7032.3099999999995</v>
      </c>
      <c r="M196" s="28"/>
    </row>
    <row r="197" spans="2:13">
      <c r="B197" s="7">
        <f t="shared" si="6"/>
        <v>189</v>
      </c>
      <c r="C197" s="7">
        <v>2140</v>
      </c>
      <c r="D197" s="6" t="s">
        <v>119</v>
      </c>
      <c r="E197" s="7" t="str">
        <f>IFERROR(VLOOKUP(C197,SRA!B:I,8,0),"")</f>
        <v>CLT</v>
      </c>
      <c r="F197" s="9" t="s">
        <v>725</v>
      </c>
      <c r="G197" s="7" t="str">
        <f>IFERROR(VLOOKUP(VLOOKUP(C197,SRA!B:F,5,0),FUNÇÃO!A:B,2,0),"")</f>
        <v>OP. PROD. IND. (D)</v>
      </c>
      <c r="H197" s="5">
        <f>IFERROR(VLOOKUP(C197,SRA!B:T,18,0),"")</f>
        <v>4685.7</v>
      </c>
      <c r="I197" s="5">
        <f>IFERROR(VLOOKUP(C197,SRA!B:T,19,0),"")</f>
        <v>0</v>
      </c>
      <c r="J197" s="5">
        <f>IFERROR(VLOOKUP(C197,MAIO!B:F,3,0),"")</f>
        <v>4685.7</v>
      </c>
      <c r="K197" s="5">
        <f t="shared" si="5"/>
        <v>852.9399999999996</v>
      </c>
      <c r="L197" s="5">
        <f>IFERROR(VLOOKUP(C197,MAIO!B:H,7,0),"")</f>
        <v>3832.76</v>
      </c>
      <c r="M197" s="28"/>
    </row>
    <row r="198" spans="2:13">
      <c r="B198" s="7">
        <f t="shared" si="6"/>
        <v>190</v>
      </c>
      <c r="C198" s="7">
        <v>2142</v>
      </c>
      <c r="D198" s="6" t="s">
        <v>120</v>
      </c>
      <c r="E198" s="7" t="str">
        <f>IFERROR(VLOOKUP(C198,SRA!B:I,8,0),"")</f>
        <v>CLT</v>
      </c>
      <c r="F198" s="9" t="s">
        <v>725</v>
      </c>
      <c r="G198" s="7" t="str">
        <f>IFERROR(VLOOKUP(VLOOKUP(C198,SRA!B:F,5,0),FUNÇÃO!A:B,2,0),"")</f>
        <v>OP. PROD. IND. (D)</v>
      </c>
      <c r="H198" s="5">
        <f>IFERROR(VLOOKUP(C198,SRA!B:T,18,0),"")</f>
        <v>4461.18</v>
      </c>
      <c r="I198" s="5">
        <f>IFERROR(VLOOKUP(C198,SRA!B:T,19,0),"")</f>
        <v>0</v>
      </c>
      <c r="J198" s="5">
        <f>IFERROR(VLOOKUP(C198,MAIO!B:F,3,0),"")</f>
        <v>4461.18</v>
      </c>
      <c r="K198" s="5">
        <f t="shared" si="5"/>
        <v>803.14000000000033</v>
      </c>
      <c r="L198" s="5">
        <f>IFERROR(VLOOKUP(C198,MAIO!B:H,7,0),"")</f>
        <v>3658.04</v>
      </c>
      <c r="M198" s="28"/>
    </row>
    <row r="199" spans="2:13">
      <c r="B199" s="7">
        <f t="shared" si="6"/>
        <v>191</v>
      </c>
      <c r="C199" s="7">
        <v>2143</v>
      </c>
      <c r="D199" s="6" t="s">
        <v>121</v>
      </c>
      <c r="E199" s="7" t="str">
        <f>IFERROR(VLOOKUP(C199,SRA!B:I,8,0),"")</f>
        <v>CLT</v>
      </c>
      <c r="F199" s="9" t="s">
        <v>725</v>
      </c>
      <c r="G199" s="7" t="str">
        <f>IFERROR(VLOOKUP(VLOOKUP(C199,SRA!B:F,5,0),FUNÇÃO!A:B,2,0),"")</f>
        <v>OP. DE PROD. IND.</v>
      </c>
      <c r="H199" s="5">
        <f>IFERROR(VLOOKUP(C199,SRA!B:T,18,0),"")</f>
        <v>1621.15</v>
      </c>
      <c r="I199" s="5">
        <f>IFERROR(VLOOKUP(C199,SRA!B:T,19,0),"")</f>
        <v>0</v>
      </c>
      <c r="J199" s="5">
        <f>IFERROR(VLOOKUP(C199,MAIO!B:F,3,0),"")</f>
        <v>2414.58</v>
      </c>
      <c r="K199" s="5">
        <f t="shared" si="5"/>
        <v>2338.25</v>
      </c>
      <c r="L199" s="5">
        <f>IFERROR(VLOOKUP(C199,MAIO!B:H,7,0),"")</f>
        <v>76.33</v>
      </c>
      <c r="M199" s="28"/>
    </row>
    <row r="200" spans="2:13">
      <c r="B200" s="7">
        <f t="shared" si="6"/>
        <v>192</v>
      </c>
      <c r="C200" s="7">
        <v>2145</v>
      </c>
      <c r="D200" s="6" t="s">
        <v>122</v>
      </c>
      <c r="E200" s="7" t="str">
        <f>IFERROR(VLOOKUP(C200,SRA!B:I,8,0),"")</f>
        <v>CLT</v>
      </c>
      <c r="F200" s="9" t="s">
        <v>725</v>
      </c>
      <c r="G200" s="7" t="str">
        <f>IFERROR(VLOOKUP(VLOOKUP(C200,SRA!B:F,5,0),FUNÇÃO!A:B,2,0),"")</f>
        <v>OP. DE PROD. IND.</v>
      </c>
      <c r="H200" s="5">
        <f>IFERROR(VLOOKUP(C200,SRA!B:T,18,0),"")</f>
        <v>2772.72</v>
      </c>
      <c r="I200" s="5">
        <f>IFERROR(VLOOKUP(C200,SRA!B:T,19,0),"")</f>
        <v>0</v>
      </c>
      <c r="J200" s="5">
        <f>IFERROR(VLOOKUP(C200,MAIO!B:F,3,0),"")</f>
        <v>2772.72</v>
      </c>
      <c r="K200" s="5">
        <f t="shared" si="5"/>
        <v>804.68999999999983</v>
      </c>
      <c r="L200" s="5">
        <f>IFERROR(VLOOKUP(C200,MAIO!B:H,7,0),"")</f>
        <v>1968.03</v>
      </c>
      <c r="M200" s="28"/>
    </row>
    <row r="201" spans="2:13">
      <c r="B201" s="7">
        <f t="shared" si="6"/>
        <v>193</v>
      </c>
      <c r="C201" s="7">
        <v>2146</v>
      </c>
      <c r="D201" s="6" t="s">
        <v>123</v>
      </c>
      <c r="E201" s="7" t="str">
        <f>IFERROR(VLOOKUP(C201,SRA!B:I,8,0),"")</f>
        <v>CLT</v>
      </c>
      <c r="F201" s="9" t="s">
        <v>725</v>
      </c>
      <c r="G201" s="7" t="str">
        <f>IFERROR(VLOOKUP(VLOOKUP(C201,SRA!B:F,5,0),FUNÇÃO!A:B,2,0),"")</f>
        <v>OP. DE PROD. IND.</v>
      </c>
      <c r="H201" s="5">
        <f>IFERROR(VLOOKUP(C201,SRA!B:T,18,0),"")</f>
        <v>2395.17</v>
      </c>
      <c r="I201" s="5">
        <f>IFERROR(VLOOKUP(C201,SRA!B:T,19,0),"")</f>
        <v>0</v>
      </c>
      <c r="J201" s="5">
        <f>IFERROR(VLOOKUP(C201,MAIO!B:F,3,0),"")</f>
        <v>3767.2</v>
      </c>
      <c r="K201" s="5">
        <f t="shared" ref="K201:K263" si="7">J201-L201</f>
        <v>3694.2999999999997</v>
      </c>
      <c r="L201" s="5">
        <f>IFERROR(VLOOKUP(C201,MAIO!B:H,7,0),"")</f>
        <v>72.900000000000006</v>
      </c>
      <c r="M201" s="28"/>
    </row>
    <row r="202" spans="2:13">
      <c r="B202" s="7">
        <f t="shared" si="6"/>
        <v>194</v>
      </c>
      <c r="C202" s="7">
        <v>2149</v>
      </c>
      <c r="D202" s="6" t="s">
        <v>124</v>
      </c>
      <c r="E202" s="7" t="str">
        <f>IFERROR(VLOOKUP(C202,SRA!B:I,8,0),"")</f>
        <v>CLT</v>
      </c>
      <c r="F202" s="9" t="s">
        <v>725</v>
      </c>
      <c r="G202" s="7" t="str">
        <f>IFERROR(VLOOKUP(VLOOKUP(C202,SRA!B:F,5,0),FUNÇÃO!A:B,2,0),"")</f>
        <v>OP. DE PROD. IND.</v>
      </c>
      <c r="H202" s="5">
        <f>IFERROR(VLOOKUP(C202,SRA!B:T,18,0),"")</f>
        <v>2395.17</v>
      </c>
      <c r="I202" s="5">
        <f>IFERROR(VLOOKUP(C202,SRA!B:T,19,0),"")</f>
        <v>0</v>
      </c>
      <c r="J202" s="5">
        <f>IFERROR(VLOOKUP(C202,MAIO!B:F,3,0),"")</f>
        <v>3537.31</v>
      </c>
      <c r="K202" s="5">
        <f t="shared" si="7"/>
        <v>3300.71</v>
      </c>
      <c r="L202" s="5">
        <f>IFERROR(VLOOKUP(C202,MAIO!B:H,7,0),"")</f>
        <v>236.6</v>
      </c>
      <c r="M202" s="28"/>
    </row>
    <row r="203" spans="2:13">
      <c r="B203" s="7">
        <f t="shared" si="6"/>
        <v>195</v>
      </c>
      <c r="C203" s="7">
        <v>2151</v>
      </c>
      <c r="D203" s="6" t="s">
        <v>125</v>
      </c>
      <c r="E203" s="7" t="str">
        <f>IFERROR(VLOOKUP(C203,SRA!B:I,8,0),"")</f>
        <v>CLT</v>
      </c>
      <c r="F203" s="9" t="s">
        <v>725</v>
      </c>
      <c r="G203" s="7" t="str">
        <f>IFERROR(VLOOKUP(VLOOKUP(C203,SRA!B:F,5,0),FUNÇÃO!A:B,2,0),"")</f>
        <v>OP. PROD. IND. (D)</v>
      </c>
      <c r="H203" s="5">
        <f>IFERROR(VLOOKUP(C203,SRA!B:T,18,0),"")</f>
        <v>2498.5099999999998</v>
      </c>
      <c r="I203" s="5">
        <f>IFERROR(VLOOKUP(C203,SRA!B:T,19,0),"")</f>
        <v>0</v>
      </c>
      <c r="J203" s="5">
        <f>IFERROR(VLOOKUP(C203,MAIO!B:F,3,0),"")</f>
        <v>3581.2</v>
      </c>
      <c r="K203" s="5">
        <f t="shared" si="7"/>
        <v>3064.6899999999996</v>
      </c>
      <c r="L203" s="5">
        <f>IFERROR(VLOOKUP(C203,MAIO!B:H,7,0),"")</f>
        <v>516.51</v>
      </c>
      <c r="M203" s="28"/>
    </row>
    <row r="204" spans="2:13">
      <c r="B204" s="7">
        <f t="shared" si="6"/>
        <v>196</v>
      </c>
      <c r="C204" s="7">
        <v>2153</v>
      </c>
      <c r="D204" s="6" t="s">
        <v>126</v>
      </c>
      <c r="E204" s="7" t="str">
        <f>IFERROR(VLOOKUP(C204,SRA!B:I,8,0),"")</f>
        <v>CLT</v>
      </c>
      <c r="F204" s="9" t="s">
        <v>725</v>
      </c>
      <c r="G204" s="7" t="str">
        <f>IFERROR(VLOOKUP(VLOOKUP(C204,SRA!B:F,5,0),FUNÇÃO!A:B,2,0),"")</f>
        <v>OP. DE PROD. IND.</v>
      </c>
      <c r="H204" s="5">
        <f>IFERROR(VLOOKUP(C204,SRA!B:T,18,0),"")</f>
        <v>2911.36</v>
      </c>
      <c r="I204" s="5">
        <f>IFERROR(VLOOKUP(C204,SRA!B:T,19,0),"")</f>
        <v>0</v>
      </c>
      <c r="J204" s="5">
        <f>IFERROR(VLOOKUP(C204,MAIO!B:F,3,0),"")</f>
        <v>2293.14</v>
      </c>
      <c r="K204" s="5">
        <f t="shared" si="7"/>
        <v>1303.2799999999997</v>
      </c>
      <c r="L204" s="5">
        <f>IFERROR(VLOOKUP(C204,MAIO!B:H,7,0),"")</f>
        <v>989.86</v>
      </c>
      <c r="M204" s="28"/>
    </row>
    <row r="205" spans="2:13">
      <c r="B205" s="7">
        <f t="shared" si="6"/>
        <v>197</v>
      </c>
      <c r="C205" s="7">
        <v>2156</v>
      </c>
      <c r="D205" s="6" t="s">
        <v>127</v>
      </c>
      <c r="E205" s="7" t="str">
        <f>IFERROR(VLOOKUP(C205,SRA!B:I,8,0),"")</f>
        <v>CLT</v>
      </c>
      <c r="F205" s="9" t="s">
        <v>725</v>
      </c>
      <c r="G205" s="7" t="str">
        <f>IFERROR(VLOOKUP(VLOOKUP(C205,SRA!B:F,5,0),FUNÇÃO!A:B,2,0),"")</f>
        <v>TEC. EM ADM. E FIN.</v>
      </c>
      <c r="H205" s="5">
        <f>IFERROR(VLOOKUP(C205,SRA!B:T,18,0),"")</f>
        <v>2761.12</v>
      </c>
      <c r="I205" s="5">
        <f>IFERROR(VLOOKUP(C205,SRA!B:T,19,0),"")</f>
        <v>0</v>
      </c>
      <c r="J205" s="5">
        <f>IFERROR(VLOOKUP(C205,MAIO!B:F,3,0),"")</f>
        <v>2761.12</v>
      </c>
      <c r="K205" s="5">
        <f t="shared" si="7"/>
        <v>1447.8999999999999</v>
      </c>
      <c r="L205" s="5">
        <f>IFERROR(VLOOKUP(C205,MAIO!B:H,7,0),"")</f>
        <v>1313.22</v>
      </c>
      <c r="M205" s="28"/>
    </row>
    <row r="206" spans="2:13">
      <c r="B206" s="7">
        <f t="shared" ref="B206:B267" si="8">B205+1</f>
        <v>198</v>
      </c>
      <c r="C206" s="7">
        <v>2159</v>
      </c>
      <c r="D206" s="6" t="s">
        <v>128</v>
      </c>
      <c r="E206" s="7" t="str">
        <f>IFERROR(VLOOKUP(C206,SRA!B:I,8,0),"")</f>
        <v>CLT</v>
      </c>
      <c r="F206" s="9" t="s">
        <v>725</v>
      </c>
      <c r="G206" s="7" t="str">
        <f>IFERROR(VLOOKUP(VLOOKUP(C206,SRA!B:F,5,0),FUNÇÃO!A:B,2,0),"")</f>
        <v>TEC. EM ADM. E FIN.</v>
      </c>
      <c r="H206" s="5">
        <f>IFERROR(VLOOKUP(C206,SRA!B:T,18,0),"")</f>
        <v>5166.95</v>
      </c>
      <c r="I206" s="5">
        <f>IFERROR(VLOOKUP(C206,SRA!B:T,19,0),"")</f>
        <v>0</v>
      </c>
      <c r="J206" s="5">
        <f>IFERROR(VLOOKUP(C206,MAIO!B:F,3,0),"")</f>
        <v>5166.9399999999996</v>
      </c>
      <c r="K206" s="5">
        <f t="shared" si="7"/>
        <v>1121.5299999999997</v>
      </c>
      <c r="L206" s="5">
        <f>IFERROR(VLOOKUP(C206,MAIO!B:H,7,0),"")</f>
        <v>4045.41</v>
      </c>
      <c r="M206" s="28"/>
    </row>
    <row r="207" spans="2:13">
      <c r="B207" s="7">
        <f t="shared" si="8"/>
        <v>199</v>
      </c>
      <c r="C207" s="7">
        <v>2161</v>
      </c>
      <c r="D207" s="6" t="s">
        <v>130</v>
      </c>
      <c r="E207" s="7" t="str">
        <f>IFERROR(VLOOKUP(C207,SRA!B:I,8,0),"")</f>
        <v>CLT</v>
      </c>
      <c r="F207" s="9" t="s">
        <v>725</v>
      </c>
      <c r="G207" s="7" t="str">
        <f>IFERROR(VLOOKUP(VLOOKUP(C207,SRA!B:F,5,0),FUNÇÃO!A:B,2,0),"")</f>
        <v>OP. PROD. IND. (D)</v>
      </c>
      <c r="H207" s="5">
        <f>IFERROR(VLOOKUP(C207,SRA!B:T,18,0),"")</f>
        <v>3836.38</v>
      </c>
      <c r="I207" s="5">
        <f>IFERROR(VLOOKUP(C207,SRA!B:T,19,0),"")</f>
        <v>0</v>
      </c>
      <c r="J207" s="5">
        <f>IFERROR(VLOOKUP(C207,MAIO!B:F,3,0),"")</f>
        <v>3836.38</v>
      </c>
      <c r="K207" s="5">
        <f t="shared" si="7"/>
        <v>2435.5500000000002</v>
      </c>
      <c r="L207" s="5">
        <f>IFERROR(VLOOKUP(C207,MAIO!B:H,7,0),"")</f>
        <v>1400.83</v>
      </c>
      <c r="M207" s="28"/>
    </row>
    <row r="208" spans="2:13">
      <c r="B208" s="7">
        <f t="shared" si="8"/>
        <v>200</v>
      </c>
      <c r="C208" s="7">
        <v>2181</v>
      </c>
      <c r="D208" s="6" t="s">
        <v>131</v>
      </c>
      <c r="E208" s="7" t="str">
        <f>IFERROR(VLOOKUP(C208,SRA!B:I,8,0),"")</f>
        <v>CLT</v>
      </c>
      <c r="F208" s="9" t="s">
        <v>725</v>
      </c>
      <c r="G208" s="7" t="str">
        <f>IFERROR(VLOOKUP(VLOOKUP(C208,SRA!B:F,5,0),FUNÇÃO!A:B,2,0),"")</f>
        <v>FARMACEUTICO IND</v>
      </c>
      <c r="H208" s="5">
        <f>IFERROR(VLOOKUP(C208,SRA!B:T,18,0),"")</f>
        <v>9432.44</v>
      </c>
      <c r="I208" s="5">
        <f>IFERROR(VLOOKUP(C208,SRA!B:T,19,0),"")</f>
        <v>0</v>
      </c>
      <c r="J208" s="5">
        <f>IFERROR(VLOOKUP(C208,MAIO!B:F,3,0),"")</f>
        <v>9432.44</v>
      </c>
      <c r="K208" s="5">
        <f t="shared" si="7"/>
        <v>4933.8900000000003</v>
      </c>
      <c r="L208" s="5">
        <f>IFERROR(VLOOKUP(C208,MAIO!B:H,7,0),"")</f>
        <v>4498.55</v>
      </c>
      <c r="M208" s="28"/>
    </row>
    <row r="209" spans="2:13">
      <c r="B209" s="7">
        <f t="shared" si="8"/>
        <v>201</v>
      </c>
      <c r="C209" s="7">
        <v>2330</v>
      </c>
      <c r="D209" s="6" t="s">
        <v>138</v>
      </c>
      <c r="E209" s="7" t="str">
        <f>IFERROR(VLOOKUP(C209,SRA!B:I,8,0),"")</f>
        <v>CLT</v>
      </c>
      <c r="F209" s="9" t="s">
        <v>725</v>
      </c>
      <c r="G209" s="7" t="str">
        <f>IFERROR(VLOOKUP(VLOOKUP(C209,SRA!B:F,5,0),FUNÇÃO!A:B,2,0),"")</f>
        <v>ANALISTA INFORMATICA</v>
      </c>
      <c r="H209" s="5">
        <f>IFERROR(VLOOKUP(C209,SRA!B:T,18,0),"")</f>
        <v>3764.06</v>
      </c>
      <c r="I209" s="5">
        <f>IFERROR(VLOOKUP(C209,SRA!B:T,19,0),"")</f>
        <v>708.95</v>
      </c>
      <c r="J209" s="5">
        <f>IFERROR(VLOOKUP(C209,MAIO!B:F,3,0),"")</f>
        <v>4473.01</v>
      </c>
      <c r="K209" s="5">
        <f t="shared" si="7"/>
        <v>780.88000000000011</v>
      </c>
      <c r="L209" s="5">
        <f>IFERROR(VLOOKUP(C209,MAIO!B:H,7,0),"")</f>
        <v>3692.13</v>
      </c>
      <c r="M209" s="28"/>
    </row>
    <row r="210" spans="2:13">
      <c r="B210" s="7">
        <f t="shared" si="8"/>
        <v>202</v>
      </c>
      <c r="C210" s="7">
        <v>2337</v>
      </c>
      <c r="D210" s="6" t="s">
        <v>139</v>
      </c>
      <c r="E210" s="7" t="str">
        <f>IFERROR(VLOOKUP(C210,SRA!B:I,8,0),"")</f>
        <v>CLT</v>
      </c>
      <c r="F210" s="9" t="s">
        <v>725</v>
      </c>
      <c r="G210" s="7" t="str">
        <f>IFERROR(VLOOKUP(VLOOKUP(C210,SRA!B:F,5,0),FUNÇÃO!A:B,2,0),"")</f>
        <v>FARMACEUTICO IND</v>
      </c>
      <c r="H210" s="5">
        <f>IFERROR(VLOOKUP(C210,SRA!B:T,18,0),"")</f>
        <v>4656.5600000000004</v>
      </c>
      <c r="I210" s="5">
        <f>IFERROR(VLOOKUP(C210,SRA!B:T,19,0),"")</f>
        <v>0</v>
      </c>
      <c r="J210" s="5">
        <f>IFERROR(VLOOKUP(C210,MAIO!B:F,3,0),"")</f>
        <v>4926.8599999999997</v>
      </c>
      <c r="K210" s="5">
        <f t="shared" si="7"/>
        <v>1532.2999999999997</v>
      </c>
      <c r="L210" s="5">
        <f>IFERROR(VLOOKUP(C210,MAIO!B:H,7,0),"")</f>
        <v>3394.56</v>
      </c>
      <c r="M210" s="28"/>
    </row>
    <row r="211" spans="2:13">
      <c r="B211" s="7">
        <f t="shared" si="8"/>
        <v>203</v>
      </c>
      <c r="C211" s="7">
        <v>2339</v>
      </c>
      <c r="D211" s="6" t="s">
        <v>140</v>
      </c>
      <c r="E211" s="7" t="str">
        <f>IFERROR(VLOOKUP(C211,SRA!B:I,8,0),"")</f>
        <v>CLT</v>
      </c>
      <c r="F211" s="9" t="s">
        <v>725</v>
      </c>
      <c r="G211" s="7" t="str">
        <f>IFERROR(VLOOKUP(VLOOKUP(C211,SRA!B:F,5,0),FUNÇÃO!A:B,2,0),"")</f>
        <v>FARMACEUTICO IND</v>
      </c>
      <c r="H211" s="5">
        <f>IFERROR(VLOOKUP(C211,SRA!B:T,18,0),"")</f>
        <v>7707.97</v>
      </c>
      <c r="I211" s="5">
        <f>IFERROR(VLOOKUP(C211,SRA!B:T,19,0),"")</f>
        <v>0</v>
      </c>
      <c r="J211" s="5">
        <f>IFERROR(VLOOKUP(C211,MAIO!B:F,3,0),"")</f>
        <v>7707.97</v>
      </c>
      <c r="K211" s="5">
        <f t="shared" si="7"/>
        <v>1980.46</v>
      </c>
      <c r="L211" s="5">
        <f>IFERROR(VLOOKUP(C211,MAIO!B:H,7,0),"")</f>
        <v>5727.51</v>
      </c>
      <c r="M211" s="28"/>
    </row>
    <row r="212" spans="2:13">
      <c r="B212" s="7">
        <f t="shared" si="8"/>
        <v>204</v>
      </c>
      <c r="C212" s="7">
        <v>2342</v>
      </c>
      <c r="D212" s="6" t="s">
        <v>141</v>
      </c>
      <c r="E212" s="7" t="str">
        <f>IFERROR(VLOOKUP(C212,SRA!B:I,8,0),"")</f>
        <v>CLT</v>
      </c>
      <c r="F212" s="9" t="s">
        <v>725</v>
      </c>
      <c r="G212" s="7" t="str">
        <f>IFERROR(VLOOKUP(VLOOKUP(C212,SRA!B:F,5,0),FUNÇÃO!A:B,2,0),"")</f>
        <v>FARMACEUTICO IND</v>
      </c>
      <c r="H212" s="5">
        <f>IFERROR(VLOOKUP(C212,SRA!B:T,18,0),"")</f>
        <v>4656.5600000000004</v>
      </c>
      <c r="I212" s="5">
        <f>IFERROR(VLOOKUP(C212,SRA!B:T,19,0),"")</f>
        <v>1993.92</v>
      </c>
      <c r="J212" s="5">
        <f>IFERROR(VLOOKUP(C212,MAIO!B:F,3,0),"")</f>
        <v>6650.48</v>
      </c>
      <c r="K212" s="5">
        <f t="shared" si="7"/>
        <v>3182.0299999999997</v>
      </c>
      <c r="L212" s="5">
        <f>IFERROR(VLOOKUP(C212,MAIO!B:H,7,0),"")</f>
        <v>3468.45</v>
      </c>
      <c r="M212" s="28"/>
    </row>
    <row r="213" spans="2:13">
      <c r="B213" s="7">
        <f t="shared" si="8"/>
        <v>205</v>
      </c>
      <c r="C213" s="7">
        <v>2343</v>
      </c>
      <c r="D213" s="6" t="s">
        <v>142</v>
      </c>
      <c r="E213" s="7" t="str">
        <f>IFERROR(VLOOKUP(C213,SRA!B:I,8,0),"")</f>
        <v>CLT</v>
      </c>
      <c r="F213" s="9" t="s">
        <v>725</v>
      </c>
      <c r="G213" s="7" t="str">
        <f>IFERROR(VLOOKUP(VLOOKUP(C213,SRA!B:F,5,0),FUNÇÃO!A:B,2,0),"")</f>
        <v>FARMACEUTICO IND</v>
      </c>
      <c r="H213" s="5">
        <f>IFERROR(VLOOKUP(C213,SRA!B:T,18,0),"")</f>
        <v>7707.97</v>
      </c>
      <c r="I213" s="5">
        <f>IFERROR(VLOOKUP(C213,SRA!B:T,19,0),"")</f>
        <v>0</v>
      </c>
      <c r="J213" s="5">
        <f>IFERROR(VLOOKUP(C213,MAIO!B:F,3,0),"")</f>
        <v>7707.97</v>
      </c>
      <c r="K213" s="5">
        <f t="shared" si="7"/>
        <v>1790.87</v>
      </c>
      <c r="L213" s="5">
        <f>IFERROR(VLOOKUP(C213,MAIO!B:H,7,0),"")</f>
        <v>5917.1</v>
      </c>
      <c r="M213" s="28"/>
    </row>
    <row r="214" spans="2:13">
      <c r="B214" s="7">
        <f t="shared" si="8"/>
        <v>206</v>
      </c>
      <c r="C214" s="7">
        <v>2344</v>
      </c>
      <c r="D214" s="6" t="s">
        <v>143</v>
      </c>
      <c r="E214" s="7" t="str">
        <f>IFERROR(VLOOKUP(C214,SRA!B:I,8,0),"")</f>
        <v>CLT</v>
      </c>
      <c r="F214" s="9" t="s">
        <v>725</v>
      </c>
      <c r="G214" s="7" t="str">
        <f>IFERROR(VLOOKUP(VLOOKUP(C214,SRA!B:F,5,0),FUNÇÃO!A:B,2,0),"")</f>
        <v>ANALISTA QUALI IND</v>
      </c>
      <c r="H214" s="5">
        <f>IFERROR(VLOOKUP(C214,SRA!B:T,18,0),"")</f>
        <v>4656.5600000000004</v>
      </c>
      <c r="I214" s="5">
        <f>IFERROR(VLOOKUP(C214,SRA!B:T,19,0),"")</f>
        <v>5739.47</v>
      </c>
      <c r="J214" s="5">
        <f>IFERROR(VLOOKUP(C214,MAIO!B:F,3,0),"")</f>
        <v>10396.030000000001</v>
      </c>
      <c r="K214" s="5">
        <f t="shared" si="7"/>
        <v>2512.630000000001</v>
      </c>
      <c r="L214" s="5">
        <f>IFERROR(VLOOKUP(C214,MAIO!B:H,7,0),"")</f>
        <v>7883.4</v>
      </c>
      <c r="M214" s="28"/>
    </row>
    <row r="215" spans="2:13">
      <c r="B215" s="7">
        <f t="shared" si="8"/>
        <v>207</v>
      </c>
      <c r="C215" s="7">
        <v>2351</v>
      </c>
      <c r="D215" s="6" t="s">
        <v>144</v>
      </c>
      <c r="E215" s="7" t="str">
        <f>IFERROR(VLOOKUP(C215,SRA!B:I,8,0),"")</f>
        <v>CLT</v>
      </c>
      <c r="F215" s="9" t="s">
        <v>725</v>
      </c>
      <c r="G215" s="7" t="str">
        <f>IFERROR(VLOOKUP(VLOOKUP(C215,SRA!B:F,5,0),FUNÇÃO!A:B,2,0),"")</f>
        <v>OP. DE PROD. IND.</v>
      </c>
      <c r="H215" s="5">
        <f>IFERROR(VLOOKUP(C215,SRA!B:T,18,0),"")</f>
        <v>1333.73</v>
      </c>
      <c r="I215" s="5">
        <f>IFERROR(VLOOKUP(C215,SRA!B:T,19,0),"")</f>
        <v>0</v>
      </c>
      <c r="J215" s="5">
        <f>IFERROR(VLOOKUP(C215,MAIO!B:F,3,0),"")</f>
        <v>1333.73</v>
      </c>
      <c r="K215" s="5">
        <f t="shared" si="7"/>
        <v>759.84</v>
      </c>
      <c r="L215" s="5">
        <f>IFERROR(VLOOKUP(C215,MAIO!B:H,7,0),"")</f>
        <v>573.89</v>
      </c>
      <c r="M215" s="28"/>
    </row>
    <row r="216" spans="2:13">
      <c r="B216" s="7">
        <f t="shared" si="8"/>
        <v>208</v>
      </c>
      <c r="C216" s="7">
        <v>2363</v>
      </c>
      <c r="D216" s="6" t="s">
        <v>145</v>
      </c>
      <c r="E216" s="7" t="str">
        <f>IFERROR(VLOOKUP(C216,SRA!B:I,8,0),"")</f>
        <v>CLT</v>
      </c>
      <c r="F216" s="9" t="s">
        <v>725</v>
      </c>
      <c r="G216" s="7" t="str">
        <f>IFERROR(VLOOKUP(VLOOKUP(C216,SRA!B:F,5,0),FUNÇÃO!A:B,2,0),"")</f>
        <v>OP. DE PROD. IND.</v>
      </c>
      <c r="H216" s="5">
        <f>IFERROR(VLOOKUP(C216,SRA!B:T,18,0),"")</f>
        <v>1333.73</v>
      </c>
      <c r="I216" s="5">
        <f>IFERROR(VLOOKUP(C216,SRA!B:T,19,0),"")</f>
        <v>0</v>
      </c>
      <c r="J216" s="5">
        <f>IFERROR(VLOOKUP(C216,MAIO!B:F,3,0),"")</f>
        <v>1333.73</v>
      </c>
      <c r="K216" s="5">
        <f t="shared" si="7"/>
        <v>351.78</v>
      </c>
      <c r="L216" s="5">
        <f>IFERROR(VLOOKUP(C216,MAIO!B:H,7,0),"")</f>
        <v>981.95</v>
      </c>
      <c r="M216" s="28"/>
    </row>
    <row r="217" spans="2:13">
      <c r="B217" s="7">
        <f t="shared" si="8"/>
        <v>209</v>
      </c>
      <c r="C217" s="7">
        <v>2367</v>
      </c>
      <c r="D217" s="6" t="s">
        <v>146</v>
      </c>
      <c r="E217" s="7" t="str">
        <f>IFERROR(VLOOKUP(C217,SRA!B:I,8,0),"")</f>
        <v>CLT</v>
      </c>
      <c r="F217" s="9" t="s">
        <v>725</v>
      </c>
      <c r="G217" s="7" t="str">
        <f>IFERROR(VLOOKUP(VLOOKUP(C217,SRA!B:F,5,0),FUNÇÃO!A:B,2,0),"")</f>
        <v>TEC.EM QUALIDADE IND</v>
      </c>
      <c r="H217" s="5">
        <f>IFERROR(VLOOKUP(C217,SRA!B:T,18,0),"")</f>
        <v>1537.47</v>
      </c>
      <c r="I217" s="5">
        <f>IFERROR(VLOOKUP(C217,SRA!B:T,19,0),"")</f>
        <v>0</v>
      </c>
      <c r="J217" s="5">
        <f>IFERROR(VLOOKUP(C217,MAIO!B:F,3,0),"")</f>
        <v>2389.2800000000002</v>
      </c>
      <c r="K217" s="5">
        <f t="shared" si="7"/>
        <v>683.57000000000016</v>
      </c>
      <c r="L217" s="5">
        <f>IFERROR(VLOOKUP(C217,MAIO!B:H,7,0),"")</f>
        <v>1705.71</v>
      </c>
      <c r="M217" s="28"/>
    </row>
    <row r="218" spans="2:13">
      <c r="B218" s="7">
        <f t="shared" si="8"/>
        <v>210</v>
      </c>
      <c r="C218" s="7">
        <v>2371</v>
      </c>
      <c r="D218" s="6" t="s">
        <v>147</v>
      </c>
      <c r="E218" s="7" t="str">
        <f>IFERROR(VLOOKUP(C218,SRA!B:I,8,0),"")</f>
        <v>CLT</v>
      </c>
      <c r="F218" s="9" t="s">
        <v>725</v>
      </c>
      <c r="G218" s="7" t="str">
        <f>IFERROR(VLOOKUP(VLOOKUP(C218,SRA!B:F,5,0),FUNÇÃO!A:B,2,0),"")</f>
        <v>TEC EM SEG DO TRAB.</v>
      </c>
      <c r="H218" s="5">
        <f>IFERROR(VLOOKUP(C218,SRA!B:T,18,0),"")</f>
        <v>1962.27</v>
      </c>
      <c r="I218" s="5">
        <f>IFERROR(VLOOKUP(C218,SRA!B:T,19,0),"")</f>
        <v>0</v>
      </c>
      <c r="J218" s="5">
        <f>IFERROR(VLOOKUP(C218,MAIO!B:F,3,0),"")</f>
        <v>2812.59</v>
      </c>
      <c r="K218" s="5">
        <f t="shared" si="7"/>
        <v>2608.5100000000002</v>
      </c>
      <c r="L218" s="5">
        <f>IFERROR(VLOOKUP(C218,MAIO!B:H,7,0),"")</f>
        <v>204.08</v>
      </c>
      <c r="M218" s="28"/>
    </row>
    <row r="219" spans="2:13">
      <c r="B219" s="7">
        <f t="shared" si="8"/>
        <v>211</v>
      </c>
      <c r="C219" s="7">
        <v>2382</v>
      </c>
      <c r="D219" s="6" t="s">
        <v>148</v>
      </c>
      <c r="E219" s="7" t="str">
        <f>IFERROR(VLOOKUP(C219,SRA!B:I,8,0),"")</f>
        <v>CLT</v>
      </c>
      <c r="F219" s="9" t="s">
        <v>725</v>
      </c>
      <c r="G219" s="7" t="str">
        <f>IFERROR(VLOOKUP(VLOOKUP(C219,SRA!B:F,5,0),FUNÇÃO!A:B,2,0),"")</f>
        <v>FARMACEUTICO IND</v>
      </c>
      <c r="H219" s="5">
        <f>IFERROR(VLOOKUP(C219,SRA!B:T,18,0),"")</f>
        <v>4656.5600000000004</v>
      </c>
      <c r="I219" s="5">
        <f>IFERROR(VLOOKUP(C219,SRA!B:T,19,0),"")</f>
        <v>5739.47</v>
      </c>
      <c r="J219" s="5">
        <f>IFERROR(VLOOKUP(C219,MAIO!B:F,3,0),"")</f>
        <v>10396.030000000001</v>
      </c>
      <c r="K219" s="5">
        <f t="shared" si="7"/>
        <v>2512.630000000001</v>
      </c>
      <c r="L219" s="5">
        <f>IFERROR(VLOOKUP(C219,MAIO!B:H,7,0),"")</f>
        <v>7883.4</v>
      </c>
      <c r="M219" s="28"/>
    </row>
    <row r="220" spans="2:13">
      <c r="B220" s="7">
        <f t="shared" si="8"/>
        <v>212</v>
      </c>
      <c r="C220" s="7">
        <v>2384</v>
      </c>
      <c r="D220" s="6" t="s">
        <v>149</v>
      </c>
      <c r="E220" s="7" t="str">
        <f>IFERROR(VLOOKUP(C220,SRA!B:I,8,0),"")</f>
        <v>CLT</v>
      </c>
      <c r="F220" s="9" t="s">
        <v>725</v>
      </c>
      <c r="G220" s="7" t="str">
        <f>IFERROR(VLOOKUP(VLOOKUP(C220,SRA!B:F,5,0),FUNÇÃO!A:B,2,0),"")</f>
        <v>TEC.EM QUALIDADE IND</v>
      </c>
      <c r="H220" s="5">
        <f>IFERROR(VLOOKUP(C220,SRA!B:T,18,0),"")</f>
        <v>1537.47</v>
      </c>
      <c r="I220" s="5">
        <f>IFERROR(VLOOKUP(C220,SRA!B:T,19,0),"")</f>
        <v>0</v>
      </c>
      <c r="J220" s="5">
        <f>IFERROR(VLOOKUP(C220,MAIO!B:F,3,0),"")</f>
        <v>1909.38</v>
      </c>
      <c r="K220" s="5">
        <f t="shared" si="7"/>
        <v>612.68000000000006</v>
      </c>
      <c r="L220" s="5">
        <f>IFERROR(VLOOKUP(C220,MAIO!B:H,7,0),"")</f>
        <v>1296.7</v>
      </c>
      <c r="M220" s="28"/>
    </row>
    <row r="221" spans="2:13">
      <c r="B221" s="7">
        <f t="shared" si="8"/>
        <v>213</v>
      </c>
      <c r="C221" s="7">
        <v>2392</v>
      </c>
      <c r="D221" s="6" t="s">
        <v>150</v>
      </c>
      <c r="E221" s="7" t="str">
        <f>IFERROR(VLOOKUP(C221,SRA!B:I,8,0),"")</f>
        <v>CLT</v>
      </c>
      <c r="F221" s="9" t="s">
        <v>725</v>
      </c>
      <c r="G221" s="7" t="str">
        <f>IFERROR(VLOOKUP(VLOOKUP(C221,SRA!B:F,5,0),FUNÇÃO!A:B,2,0),"")</f>
        <v>TEC UTI TRA EFLUENTE</v>
      </c>
      <c r="H221" s="5">
        <f>IFERROR(VLOOKUP(C221,SRA!B:T,18,0),"")</f>
        <v>1537.47</v>
      </c>
      <c r="I221" s="5">
        <f>IFERROR(VLOOKUP(C221,SRA!B:T,19,0),"")</f>
        <v>1993.92</v>
      </c>
      <c r="J221" s="5">
        <f>IFERROR(VLOOKUP(C221,MAIO!B:F,3,0),"")</f>
        <v>3801.69</v>
      </c>
      <c r="K221" s="5">
        <f t="shared" si="7"/>
        <v>2091.7200000000003</v>
      </c>
      <c r="L221" s="5">
        <f>IFERROR(VLOOKUP(C221,MAIO!B:H,7,0),"")</f>
        <v>1709.97</v>
      </c>
      <c r="M221" s="28"/>
    </row>
    <row r="222" spans="2:13">
      <c r="B222" s="7">
        <f t="shared" si="8"/>
        <v>214</v>
      </c>
      <c r="C222" s="7">
        <v>2403</v>
      </c>
      <c r="D222" s="6" t="s">
        <v>151</v>
      </c>
      <c r="E222" s="7" t="str">
        <f>IFERROR(VLOOKUP(C222,SRA!B:I,8,0),"")</f>
        <v>CLT</v>
      </c>
      <c r="F222" s="9" t="s">
        <v>726</v>
      </c>
      <c r="G222" s="7" t="str">
        <f>IFERROR(VLOOKUP(VLOOKUP(C222,SRA!B:F,5,0),FUNÇÃO!A:B,2,0),"")</f>
        <v>OP. DE PROD. IND.</v>
      </c>
      <c r="H222" s="5">
        <f>IFERROR(VLOOKUP(C222,SRA!B:T,18,0),"")</f>
        <v>1543.95</v>
      </c>
      <c r="I222" s="5">
        <f>IFERROR(VLOOKUP(C222,SRA!B:T,19,0),"")</f>
        <v>0</v>
      </c>
      <c r="J222" s="5">
        <f>IFERROR(VLOOKUP(C222,MAIO!B:F,3,0),"")</f>
        <v>1017.29</v>
      </c>
      <c r="K222" s="5">
        <f t="shared" si="7"/>
        <v>1017.29</v>
      </c>
      <c r="L222" s="5">
        <f>IFERROR(VLOOKUP(C222,MAIO!B:H,7,0),"")</f>
        <v>0</v>
      </c>
      <c r="M222" s="28"/>
    </row>
    <row r="223" spans="2:13">
      <c r="B223" s="7">
        <f t="shared" si="8"/>
        <v>215</v>
      </c>
      <c r="C223" s="7">
        <v>2406</v>
      </c>
      <c r="D223" s="6" t="s">
        <v>152</v>
      </c>
      <c r="E223" s="7" t="str">
        <f>IFERROR(VLOOKUP(C223,SRA!B:I,8,0),"")</f>
        <v>CLT</v>
      </c>
      <c r="F223" s="9" t="s">
        <v>725</v>
      </c>
      <c r="G223" s="7" t="str">
        <f>IFERROR(VLOOKUP(VLOOKUP(C223,SRA!B:F,5,0),FUNÇÃO!A:B,2,0),"")</f>
        <v>OP. DE PROD. IND.</v>
      </c>
      <c r="H223" s="5">
        <f>IFERROR(VLOOKUP(C223,SRA!B:T,18,0),"")</f>
        <v>1209.72</v>
      </c>
      <c r="I223" s="5">
        <f>IFERROR(VLOOKUP(C223,SRA!B:T,19,0),"")</f>
        <v>0</v>
      </c>
      <c r="J223" s="5">
        <f>IFERROR(VLOOKUP(C223,MAIO!B:F,3,0),"")</f>
        <v>1209.72</v>
      </c>
      <c r="K223" s="5">
        <f t="shared" si="7"/>
        <v>556.51</v>
      </c>
      <c r="L223" s="5">
        <f>IFERROR(VLOOKUP(C223,MAIO!B:H,7,0),"")</f>
        <v>653.21</v>
      </c>
      <c r="M223" s="28"/>
    </row>
    <row r="224" spans="2:13">
      <c r="B224" s="7">
        <f t="shared" si="8"/>
        <v>216</v>
      </c>
      <c r="C224" s="7">
        <v>2414</v>
      </c>
      <c r="D224" s="6" t="s">
        <v>153</v>
      </c>
      <c r="E224" s="7" t="str">
        <f>IFERROR(VLOOKUP(C224,SRA!B:I,8,0),"")</f>
        <v>CLT</v>
      </c>
      <c r="F224" s="9" t="s">
        <v>725</v>
      </c>
      <c r="G224" s="7" t="str">
        <f>IFERROR(VLOOKUP(VLOOKUP(C224,SRA!B:F,5,0),FUNÇÃO!A:B,2,0),"")</f>
        <v>OP. DE PROD. IND.</v>
      </c>
      <c r="H224" s="5">
        <f>IFERROR(VLOOKUP(C224,SRA!B:T,18,0),"")</f>
        <v>1097.25</v>
      </c>
      <c r="I224" s="5">
        <f>IFERROR(VLOOKUP(C224,SRA!B:T,19,0),"")</f>
        <v>0</v>
      </c>
      <c r="J224" s="5">
        <f>IFERROR(VLOOKUP(C224,MAIO!B:F,3,0),"")</f>
        <v>1097.25</v>
      </c>
      <c r="K224" s="5">
        <f t="shared" si="7"/>
        <v>365.98</v>
      </c>
      <c r="L224" s="5">
        <f>IFERROR(VLOOKUP(C224,MAIO!B:H,7,0),"")</f>
        <v>731.27</v>
      </c>
      <c r="M224" s="28"/>
    </row>
    <row r="225" spans="2:13">
      <c r="B225" s="7">
        <f t="shared" si="8"/>
        <v>217</v>
      </c>
      <c r="C225" s="7">
        <v>2415</v>
      </c>
      <c r="D225" s="6" t="s">
        <v>154</v>
      </c>
      <c r="E225" s="7" t="str">
        <f>IFERROR(VLOOKUP(C225,SRA!B:I,8,0),"")</f>
        <v>CLT</v>
      </c>
      <c r="F225" s="9" t="s">
        <v>725</v>
      </c>
      <c r="G225" s="7" t="str">
        <f>IFERROR(VLOOKUP(VLOOKUP(C225,SRA!B:F,5,0),FUNÇÃO!A:B,2,0),"")</f>
        <v>FARMACEUTICO IND</v>
      </c>
      <c r="H225" s="5">
        <f>IFERROR(VLOOKUP(C225,SRA!B:T,18,0),"")</f>
        <v>4656.5600000000004</v>
      </c>
      <c r="I225" s="5">
        <f>IFERROR(VLOOKUP(C225,SRA!B:T,19,0),"")</f>
        <v>5739.47</v>
      </c>
      <c r="J225" s="5">
        <f>IFERROR(VLOOKUP(C225,MAIO!B:F,3,0),"")</f>
        <v>10396.030000000001</v>
      </c>
      <c r="K225" s="5">
        <f t="shared" si="7"/>
        <v>2512.630000000001</v>
      </c>
      <c r="L225" s="5">
        <f>IFERROR(VLOOKUP(C225,MAIO!B:H,7,0),"")</f>
        <v>7883.4</v>
      </c>
      <c r="M225" s="28"/>
    </row>
    <row r="226" spans="2:13">
      <c r="B226" s="7">
        <f t="shared" si="8"/>
        <v>218</v>
      </c>
      <c r="C226" s="7">
        <v>2417</v>
      </c>
      <c r="D226" s="6" t="s">
        <v>155</v>
      </c>
      <c r="E226" s="7" t="str">
        <f>IFERROR(VLOOKUP(C226,SRA!B:I,8,0),"")</f>
        <v>CLT</v>
      </c>
      <c r="F226" s="9" t="s">
        <v>725</v>
      </c>
      <c r="G226" s="7" t="str">
        <f>IFERROR(VLOOKUP(VLOOKUP(C226,SRA!B:F,5,0),FUNÇÃO!A:B,2,0),"")</f>
        <v>OP. DE PROD. IND.</v>
      </c>
      <c r="H226" s="5">
        <f>IFERROR(VLOOKUP(C226,SRA!B:T,18,0),"")</f>
        <v>1333.73</v>
      </c>
      <c r="I226" s="5">
        <f>IFERROR(VLOOKUP(C226,SRA!B:T,19,0),"")</f>
        <v>0</v>
      </c>
      <c r="J226" s="5">
        <f>IFERROR(VLOOKUP(C226,MAIO!B:F,3,0),"")</f>
        <v>1333.73</v>
      </c>
      <c r="K226" s="5">
        <f t="shared" si="7"/>
        <v>329.87</v>
      </c>
      <c r="L226" s="5">
        <f>IFERROR(VLOOKUP(C226,MAIO!B:H,7,0),"")</f>
        <v>1003.86</v>
      </c>
      <c r="M226" s="28"/>
    </row>
    <row r="227" spans="2:13">
      <c r="B227" s="7">
        <f t="shared" si="8"/>
        <v>219</v>
      </c>
      <c r="C227" s="7">
        <v>2420</v>
      </c>
      <c r="D227" s="6" t="s">
        <v>156</v>
      </c>
      <c r="E227" s="7" t="str">
        <f>IFERROR(VLOOKUP(C227,SRA!B:I,8,0),"")</f>
        <v>CLT</v>
      </c>
      <c r="F227" s="9" t="s">
        <v>725</v>
      </c>
      <c r="G227" s="7" t="str">
        <f>IFERROR(VLOOKUP(VLOOKUP(C227,SRA!B:F,5,0),FUNÇÃO!A:B,2,0),"")</f>
        <v>FARMACEUTICO IND</v>
      </c>
      <c r="H227" s="5">
        <f>IFERROR(VLOOKUP(C227,SRA!B:T,18,0),"")</f>
        <v>4656.5600000000004</v>
      </c>
      <c r="I227" s="5">
        <f>IFERROR(VLOOKUP(C227,SRA!B:T,19,0),"")</f>
        <v>5739.47</v>
      </c>
      <c r="J227" s="5">
        <f>IFERROR(VLOOKUP(C227,MAIO!B:F,3,0),"")</f>
        <v>10666.33</v>
      </c>
      <c r="K227" s="5">
        <f t="shared" si="7"/>
        <v>2481.6800000000003</v>
      </c>
      <c r="L227" s="5">
        <f>IFERROR(VLOOKUP(C227,MAIO!B:H,7,0),"")</f>
        <v>8184.65</v>
      </c>
      <c r="M227" s="28"/>
    </row>
    <row r="228" spans="2:13">
      <c r="B228" s="7">
        <f t="shared" si="8"/>
        <v>220</v>
      </c>
      <c r="C228" s="7">
        <v>2421</v>
      </c>
      <c r="D228" s="6" t="s">
        <v>157</v>
      </c>
      <c r="E228" s="7" t="str">
        <f>IFERROR(VLOOKUP(C228,SRA!B:I,8,0),"")</f>
        <v>CLT</v>
      </c>
      <c r="F228" s="9" t="s">
        <v>725</v>
      </c>
      <c r="G228" s="7" t="str">
        <f>IFERROR(VLOOKUP(VLOOKUP(C228,SRA!B:F,5,0),FUNÇÃO!A:B,2,0),"")</f>
        <v>ANALISTA EM RH</v>
      </c>
      <c r="H228" s="5">
        <f>IFERROR(VLOOKUP(C228,SRA!B:T,18,0),"")</f>
        <v>2949.24</v>
      </c>
      <c r="I228" s="5">
        <f>IFERROR(VLOOKUP(C228,SRA!B:T,19,0),"")</f>
        <v>1993.92</v>
      </c>
      <c r="J228" s="5">
        <f>IFERROR(VLOOKUP(C228,MAIO!B:F,3,0),"")</f>
        <v>4943.16</v>
      </c>
      <c r="K228" s="5">
        <f t="shared" si="7"/>
        <v>936.67999999999984</v>
      </c>
      <c r="L228" s="5">
        <f>IFERROR(VLOOKUP(C228,MAIO!B:H,7,0),"")</f>
        <v>4006.48</v>
      </c>
      <c r="M228" s="28"/>
    </row>
    <row r="229" spans="2:13">
      <c r="B229" s="7">
        <f t="shared" si="8"/>
        <v>221</v>
      </c>
      <c r="C229" s="7">
        <v>2437</v>
      </c>
      <c r="D229" s="6" t="s">
        <v>158</v>
      </c>
      <c r="E229" s="7" t="str">
        <f>IFERROR(VLOOKUP(C229,SRA!B:I,8,0),"")</f>
        <v>CLT</v>
      </c>
      <c r="F229" s="9" t="s">
        <v>725</v>
      </c>
      <c r="G229" s="7" t="str">
        <f>IFERROR(VLOOKUP(VLOOKUP(C229,SRA!B:F,5,0),FUNÇÃO!A:B,2,0),"")</f>
        <v>TEC.EM QUALIDADE IND</v>
      </c>
      <c r="H229" s="5">
        <f>IFERROR(VLOOKUP(C229,SRA!B:T,18,0),"")</f>
        <v>1537.47</v>
      </c>
      <c r="I229" s="5">
        <f>IFERROR(VLOOKUP(C229,SRA!B:T,19,0),"")</f>
        <v>0</v>
      </c>
      <c r="J229" s="5">
        <f>IFERROR(VLOOKUP(C229,MAIO!B:F,3,0),"")</f>
        <v>1537.47</v>
      </c>
      <c r="K229" s="5">
        <f t="shared" si="7"/>
        <v>378.77</v>
      </c>
      <c r="L229" s="5">
        <f>IFERROR(VLOOKUP(C229,MAIO!B:H,7,0),"")</f>
        <v>1158.7</v>
      </c>
      <c r="M229" s="28"/>
    </row>
    <row r="230" spans="2:13">
      <c r="B230" s="7">
        <f t="shared" si="8"/>
        <v>222</v>
      </c>
      <c r="C230" s="7">
        <v>2440</v>
      </c>
      <c r="D230" s="6" t="s">
        <v>159</v>
      </c>
      <c r="E230" s="7" t="str">
        <f>IFERROR(VLOOKUP(C230,SRA!B:I,8,0),"")</f>
        <v>CLT</v>
      </c>
      <c r="F230" s="9" t="s">
        <v>725</v>
      </c>
      <c r="G230" s="7" t="str">
        <f>IFERROR(VLOOKUP(VLOOKUP(C230,SRA!B:F,5,0),FUNÇÃO!A:B,2,0),"")</f>
        <v>OP. DE PROD. IND.</v>
      </c>
      <c r="H230" s="5">
        <f>IFERROR(VLOOKUP(C230,SRA!B:T,18,0),"")</f>
        <v>1333.73</v>
      </c>
      <c r="I230" s="5">
        <f>IFERROR(VLOOKUP(C230,SRA!B:T,19,0),"")</f>
        <v>1107.73</v>
      </c>
      <c r="J230" s="5">
        <f>IFERROR(VLOOKUP(C230,MAIO!B:F,3,0),"")</f>
        <v>2444.81</v>
      </c>
      <c r="K230" s="5">
        <f t="shared" si="7"/>
        <v>548.79</v>
      </c>
      <c r="L230" s="5">
        <f>IFERROR(VLOOKUP(C230,MAIO!B:H,7,0),"")</f>
        <v>1896.02</v>
      </c>
      <c r="M230" s="28"/>
    </row>
    <row r="231" spans="2:13">
      <c r="B231" s="7">
        <f t="shared" si="8"/>
        <v>223</v>
      </c>
      <c r="C231" s="7">
        <v>2441</v>
      </c>
      <c r="D231" s="6" t="s">
        <v>160</v>
      </c>
      <c r="E231" s="7" t="str">
        <f>IFERROR(VLOOKUP(C231,SRA!B:I,8,0),"")</f>
        <v>CLT</v>
      </c>
      <c r="F231" s="9" t="s">
        <v>725</v>
      </c>
      <c r="G231" s="7" t="str">
        <f>IFERROR(VLOOKUP(VLOOKUP(C231,SRA!B:F,5,0),FUNÇÃO!A:B,2,0),"")</f>
        <v>OP. DE PROD. IND.(C)</v>
      </c>
      <c r="H231" s="5">
        <f>IFERROR(VLOOKUP(C231,SRA!B:T,18,0),"")</f>
        <v>1470.45</v>
      </c>
      <c r="I231" s="5">
        <f>IFERROR(VLOOKUP(C231,SRA!B:T,19,0),"")</f>
        <v>0</v>
      </c>
      <c r="J231" s="5">
        <f>IFERROR(VLOOKUP(C231,MAIO!B:F,3,0),"")</f>
        <v>1748.37</v>
      </c>
      <c r="K231" s="5">
        <f t="shared" si="7"/>
        <v>501.39999999999986</v>
      </c>
      <c r="L231" s="5">
        <f>IFERROR(VLOOKUP(C231,MAIO!B:H,7,0),"")</f>
        <v>1246.97</v>
      </c>
      <c r="M231" s="28"/>
    </row>
    <row r="232" spans="2:13">
      <c r="B232" s="7">
        <f t="shared" si="8"/>
        <v>224</v>
      </c>
      <c r="C232" s="7">
        <v>2443</v>
      </c>
      <c r="D232" s="6" t="s">
        <v>161</v>
      </c>
      <c r="E232" s="7" t="str">
        <f>IFERROR(VLOOKUP(C232,SRA!B:I,8,0),"")</f>
        <v>CLT</v>
      </c>
      <c r="F232" s="9" t="s">
        <v>725</v>
      </c>
      <c r="G232" s="7" t="str">
        <f>IFERROR(VLOOKUP(VLOOKUP(C232,SRA!B:F,5,0),FUNÇÃO!A:B,2,0),"")</f>
        <v>OP. DE PROD. IND.</v>
      </c>
      <c r="H232" s="5">
        <f>IFERROR(VLOOKUP(C232,SRA!B:T,18,0),"")</f>
        <v>1333.73</v>
      </c>
      <c r="I232" s="5">
        <f>IFERROR(VLOOKUP(C232,SRA!B:T,19,0),"")</f>
        <v>0</v>
      </c>
      <c r="J232" s="5">
        <f>IFERROR(VLOOKUP(C232,MAIO!B:F,3,0),"")</f>
        <v>1652.65</v>
      </c>
      <c r="K232" s="5">
        <f t="shared" si="7"/>
        <v>343.19000000000005</v>
      </c>
      <c r="L232" s="5">
        <f>IFERROR(VLOOKUP(C232,MAIO!B:H,7,0),"")</f>
        <v>1309.46</v>
      </c>
      <c r="M232" s="28"/>
    </row>
    <row r="233" spans="2:13">
      <c r="B233" s="7">
        <f t="shared" si="8"/>
        <v>225</v>
      </c>
      <c r="C233" s="7">
        <v>2448</v>
      </c>
      <c r="D233" s="6" t="s">
        <v>162</v>
      </c>
      <c r="E233" s="7" t="str">
        <f>IFERROR(VLOOKUP(C233,SRA!B:I,8,0),"")</f>
        <v>CLT</v>
      </c>
      <c r="F233" s="9" t="s">
        <v>725</v>
      </c>
      <c r="G233" s="7" t="str">
        <f>IFERROR(VLOOKUP(VLOOKUP(C233,SRA!B:F,5,0),FUNÇÃO!A:B,2,0),"")</f>
        <v>OP. DE PROD. IND.</v>
      </c>
      <c r="H233" s="5">
        <f>IFERROR(VLOOKUP(C233,SRA!B:T,18,0),"")</f>
        <v>1333.73</v>
      </c>
      <c r="I233" s="5">
        <f>IFERROR(VLOOKUP(C233,SRA!B:T,19,0),"")</f>
        <v>1107.73</v>
      </c>
      <c r="J233" s="5">
        <f>IFERROR(VLOOKUP(C233,MAIO!B:F,3,0),"")</f>
        <v>2441.46</v>
      </c>
      <c r="K233" s="5">
        <f t="shared" si="7"/>
        <v>629.92000000000007</v>
      </c>
      <c r="L233" s="5">
        <f>IFERROR(VLOOKUP(C233,MAIO!B:H,7,0),"")</f>
        <v>1811.54</v>
      </c>
      <c r="M233" s="28"/>
    </row>
    <row r="234" spans="2:13">
      <c r="B234" s="7">
        <f t="shared" si="8"/>
        <v>226</v>
      </c>
      <c r="C234" s="7">
        <v>2451</v>
      </c>
      <c r="D234" s="6" t="s">
        <v>163</v>
      </c>
      <c r="E234" s="7" t="str">
        <f>IFERROR(VLOOKUP(C234,SRA!B:I,8,0),"")</f>
        <v>CLT</v>
      </c>
      <c r="F234" s="9" t="s">
        <v>725</v>
      </c>
      <c r="G234" s="7" t="str">
        <f>IFERROR(VLOOKUP(VLOOKUP(C234,SRA!B:F,5,0),FUNÇÃO!A:B,2,0),"")</f>
        <v>OP. DE PROD. IND.</v>
      </c>
      <c r="H234" s="5">
        <f>IFERROR(VLOOKUP(C234,SRA!B:T,18,0),"")</f>
        <v>1333.73</v>
      </c>
      <c r="I234" s="5">
        <f>IFERROR(VLOOKUP(C234,SRA!B:T,19,0),"")</f>
        <v>0</v>
      </c>
      <c r="J234" s="5">
        <f>IFERROR(VLOOKUP(C234,MAIO!B:F,3,0),"")</f>
        <v>1826.3</v>
      </c>
      <c r="K234" s="5">
        <f t="shared" si="7"/>
        <v>161.01999999999998</v>
      </c>
      <c r="L234" s="5">
        <f>IFERROR(VLOOKUP(C234,MAIO!B:H,7,0),"")</f>
        <v>1665.28</v>
      </c>
      <c r="M234" s="28"/>
    </row>
    <row r="235" spans="2:13">
      <c r="B235" s="7">
        <f t="shared" si="8"/>
        <v>227</v>
      </c>
      <c r="C235" s="7">
        <v>2460</v>
      </c>
      <c r="D235" s="6" t="s">
        <v>164</v>
      </c>
      <c r="E235" s="7" t="str">
        <f>IFERROR(VLOOKUP(C235,SRA!B:I,8,0),"")</f>
        <v>CLT</v>
      </c>
      <c r="F235" s="9" t="s">
        <v>726</v>
      </c>
      <c r="G235" s="7" t="str">
        <f>IFERROR(VLOOKUP(VLOOKUP(C235,SRA!B:F,5,0),FUNÇÃO!A:B,2,0),"")</f>
        <v>OP. DE PROD. IND.</v>
      </c>
      <c r="H235" s="5">
        <f>IFERROR(VLOOKUP(C235,SRA!B:T,18,0),"")</f>
        <v>1333.73</v>
      </c>
      <c r="I235" s="5">
        <f>IFERROR(VLOOKUP(C235,SRA!B:T,19,0),"")</f>
        <v>0</v>
      </c>
      <c r="J235" s="5">
        <f>IFERROR(VLOOKUP(C235,MAIO!B:F,3,0),"")</f>
        <v>74.819999999999993</v>
      </c>
      <c r="K235" s="5">
        <f t="shared" si="7"/>
        <v>74.819999999999993</v>
      </c>
      <c r="L235" s="5">
        <f>IFERROR(VLOOKUP(C235,MAIO!B:H,7,0),"")</f>
        <v>0</v>
      </c>
      <c r="M235" s="28"/>
    </row>
    <row r="236" spans="2:13">
      <c r="B236" s="7">
        <f t="shared" si="8"/>
        <v>228</v>
      </c>
      <c r="C236" s="7">
        <v>2468</v>
      </c>
      <c r="D236" s="6" t="s">
        <v>165</v>
      </c>
      <c r="E236" s="7" t="str">
        <f>IFERROR(VLOOKUP(C236,SRA!B:I,8,0),"")</f>
        <v>CLT</v>
      </c>
      <c r="F236" s="9" t="s">
        <v>725</v>
      </c>
      <c r="G236" s="7" t="str">
        <f>IFERROR(VLOOKUP(VLOOKUP(C236,SRA!B:F,5,0),FUNÇÃO!A:B,2,0),"")</f>
        <v>TEC. EM ADM. E FIN.</v>
      </c>
      <c r="H236" s="5">
        <f>IFERROR(VLOOKUP(C236,SRA!B:T,18,0),"")</f>
        <v>1614.36</v>
      </c>
      <c r="I236" s="5">
        <f>IFERROR(VLOOKUP(C236,SRA!B:T,19,0),"")</f>
        <v>4993.92</v>
      </c>
      <c r="J236" s="5">
        <f>IFERROR(VLOOKUP(C236,MAIO!B:F,3,0),"")</f>
        <v>6878.58</v>
      </c>
      <c r="K236" s="5">
        <f t="shared" si="7"/>
        <v>2339.9399999999996</v>
      </c>
      <c r="L236" s="5">
        <f>IFERROR(VLOOKUP(C236,MAIO!B:H,7,0),"")</f>
        <v>4538.6400000000003</v>
      </c>
      <c r="M236" s="28"/>
    </row>
    <row r="237" spans="2:13" s="36" customFormat="1">
      <c r="B237" s="29">
        <f t="shared" si="8"/>
        <v>229</v>
      </c>
      <c r="C237" s="29">
        <v>2470</v>
      </c>
      <c r="D237" s="39" t="s">
        <v>166</v>
      </c>
      <c r="E237" s="29" t="str">
        <f>IFERROR(VLOOKUP(C237,SRA!B:I,8,0),"")</f>
        <v>CLT</v>
      </c>
      <c r="F237" s="37" t="s">
        <v>725</v>
      </c>
      <c r="G237" s="29" t="str">
        <f>IFERROR(VLOOKUP(VLOOKUP(C237,SRA!B:F,5,0),FUNÇÃO!A:B,2,0),"")</f>
        <v>TEC.EM MAN. ELE. IND</v>
      </c>
      <c r="H237" s="21">
        <f>IFERROR(VLOOKUP(C237,SRA!B:T,18,0),"")</f>
        <v>1537.47</v>
      </c>
      <c r="I237" s="21">
        <f>IFERROR(VLOOKUP(C237,SRA!B:T,19,0),"")</f>
        <v>0</v>
      </c>
      <c r="J237" s="21">
        <v>3971.99</v>
      </c>
      <c r="K237" s="21">
        <f t="shared" si="7"/>
        <v>260.91999999999962</v>
      </c>
      <c r="L237" s="21">
        <v>3711.07</v>
      </c>
      <c r="M237" s="28"/>
    </row>
    <row r="238" spans="2:13">
      <c r="B238" s="7">
        <f t="shared" si="8"/>
        <v>230</v>
      </c>
      <c r="C238" s="7">
        <v>2474</v>
      </c>
      <c r="D238" s="6" t="s">
        <v>167</v>
      </c>
      <c r="E238" s="7" t="str">
        <f>IFERROR(VLOOKUP(C238,SRA!B:I,8,0),"")</f>
        <v>CLT</v>
      </c>
      <c r="F238" s="9" t="s">
        <v>725</v>
      </c>
      <c r="G238" s="7" t="str">
        <f>IFERROR(VLOOKUP(VLOOKUP(C238,SRA!B:F,5,0),FUNÇÃO!A:B,2,0),"")</f>
        <v>FARMACEUTICO IND</v>
      </c>
      <c r="H238" s="5">
        <f>IFERROR(VLOOKUP(C238,SRA!B:T,18,0),"")</f>
        <v>4656.5600000000004</v>
      </c>
      <c r="I238" s="5">
        <f>IFERROR(VLOOKUP(C238,SRA!B:T,19,0),"")</f>
        <v>6245.89</v>
      </c>
      <c r="J238" s="5">
        <f>IFERROR(VLOOKUP(C238,MAIO!B:F,3,0),"")</f>
        <v>11172.75</v>
      </c>
      <c r="K238" s="5">
        <f t="shared" si="7"/>
        <v>3093.3999999999996</v>
      </c>
      <c r="L238" s="5">
        <f>IFERROR(VLOOKUP(C238,MAIO!B:H,7,0),"")</f>
        <v>8079.35</v>
      </c>
      <c r="M238" s="28"/>
    </row>
    <row r="239" spans="2:13">
      <c r="B239" s="7">
        <f t="shared" si="8"/>
        <v>231</v>
      </c>
      <c r="C239" s="7">
        <v>2478</v>
      </c>
      <c r="D239" s="6" t="s">
        <v>494</v>
      </c>
      <c r="E239" s="7" t="str">
        <f>IFERROR(VLOOKUP(C239,SRA!B:I,8,0),"")</f>
        <v>CLT</v>
      </c>
      <c r="F239" s="9" t="s">
        <v>725</v>
      </c>
      <c r="G239" s="7" t="str">
        <f>IFERROR(VLOOKUP(VLOOKUP(C239,SRA!B:F,5,0),FUNÇÃO!A:B,2,0),"")</f>
        <v>ANA ASS FARMACEUTICA</v>
      </c>
      <c r="H239" s="5">
        <f>IFERROR(VLOOKUP(C239,SRA!B:T,18,0),"")</f>
        <v>4149.8900000000003</v>
      </c>
      <c r="I239" s="5">
        <f>IFERROR(VLOOKUP(C239,SRA!B:T,19,0),"")</f>
        <v>0</v>
      </c>
      <c r="J239" s="5">
        <f>IFERROR(VLOOKUP(C239,MAIO!B:F,3,0),"")</f>
        <v>5948.18</v>
      </c>
      <c r="K239" s="5">
        <f t="shared" si="7"/>
        <v>5512.8200000000006</v>
      </c>
      <c r="L239" s="5">
        <f>IFERROR(VLOOKUP(C239,MAIO!B:H,7,0),"")</f>
        <v>435.36</v>
      </c>
      <c r="M239" s="28"/>
    </row>
    <row r="240" spans="2:13">
      <c r="B240" s="7">
        <f t="shared" si="8"/>
        <v>232</v>
      </c>
      <c r="C240" s="7">
        <v>2481</v>
      </c>
      <c r="D240" s="6" t="s">
        <v>466</v>
      </c>
      <c r="E240" s="7" t="str">
        <f>IFERROR(VLOOKUP(C240,SRA!B:I,8,0),"")</f>
        <v>CLT</v>
      </c>
      <c r="F240" s="9" t="s">
        <v>725</v>
      </c>
      <c r="G240" s="7" t="str">
        <f>IFERROR(VLOOKUP(VLOOKUP(C240,SRA!B:F,5,0),FUNÇÃO!A:B,2,0),"")</f>
        <v>ANA ASS FARMACEUTICA</v>
      </c>
      <c r="H240" s="5">
        <f>IFERROR(VLOOKUP(C240,SRA!B:T,18,0),"")</f>
        <v>4149.8900000000003</v>
      </c>
      <c r="I240" s="5">
        <f>IFERROR(VLOOKUP(C240,SRA!B:T,19,0),"")</f>
        <v>0</v>
      </c>
      <c r="J240" s="5">
        <f>IFERROR(VLOOKUP(C240,MAIO!B:F,3,0),"")</f>
        <v>5809.85</v>
      </c>
      <c r="K240" s="5">
        <f t="shared" si="7"/>
        <v>5520.08</v>
      </c>
      <c r="L240" s="5">
        <f>IFERROR(VLOOKUP(C240,MAIO!B:H,7,0),"")</f>
        <v>289.77</v>
      </c>
      <c r="M240" s="28"/>
    </row>
    <row r="241" spans="2:13">
      <c r="B241" s="7">
        <f t="shared" si="8"/>
        <v>233</v>
      </c>
      <c r="C241" s="7">
        <v>2484</v>
      </c>
      <c r="D241" s="6" t="s">
        <v>487</v>
      </c>
      <c r="E241" s="7" t="str">
        <f>IFERROR(VLOOKUP(C241,SRA!B:I,8,0),"")</f>
        <v>CLT</v>
      </c>
      <c r="F241" s="9" t="s">
        <v>725</v>
      </c>
      <c r="G241" s="7" t="str">
        <f>IFERROR(VLOOKUP(VLOOKUP(C241,SRA!B:F,5,0),FUNÇÃO!A:B,2,0),"")</f>
        <v>ANA ASS FARMACEUTICA</v>
      </c>
      <c r="H241" s="5">
        <f>IFERROR(VLOOKUP(C241,SRA!B:T,18,0),"")</f>
        <v>4357.38</v>
      </c>
      <c r="I241" s="5">
        <f>IFERROR(VLOOKUP(C241,SRA!B:T,19,0),"")</f>
        <v>0</v>
      </c>
      <c r="J241" s="5">
        <f>IFERROR(VLOOKUP(C241,MAIO!B:F,3,0),"")</f>
        <v>6515.88</v>
      </c>
      <c r="K241" s="5">
        <f t="shared" si="7"/>
        <v>5806.56</v>
      </c>
      <c r="L241" s="5">
        <f>IFERROR(VLOOKUP(C241,MAIO!B:H,7,0),"")</f>
        <v>709.32</v>
      </c>
      <c r="M241" s="28"/>
    </row>
    <row r="242" spans="2:13">
      <c r="B242" s="7">
        <f t="shared" si="8"/>
        <v>234</v>
      </c>
      <c r="C242" s="7">
        <v>2490</v>
      </c>
      <c r="D242" s="6" t="s">
        <v>168</v>
      </c>
      <c r="E242" s="7" t="str">
        <f>IFERROR(VLOOKUP(C242,SRA!B:I,8,0),"")</f>
        <v>CLT</v>
      </c>
      <c r="F242" s="9" t="s">
        <v>725</v>
      </c>
      <c r="G242" s="7" t="str">
        <f>IFERROR(VLOOKUP(VLOOKUP(C242,SRA!B:F,5,0),FUNÇÃO!A:B,2,0),"")</f>
        <v>TEC. EM ADM. E FIN.</v>
      </c>
      <c r="H242" s="5">
        <f>IFERROR(VLOOKUP(C242,SRA!B:T,18,0),"")</f>
        <v>1614.36</v>
      </c>
      <c r="I242" s="5">
        <f>IFERROR(VLOOKUP(C242,SRA!B:T,19,0),"")</f>
        <v>708.95</v>
      </c>
      <c r="J242" s="5">
        <f>IFERROR(VLOOKUP(C242,MAIO!B:F,3,0),"")</f>
        <v>2424.34</v>
      </c>
      <c r="K242" s="5">
        <f t="shared" si="7"/>
        <v>610</v>
      </c>
      <c r="L242" s="5">
        <f>IFERROR(VLOOKUP(C242,MAIO!B:H,7,0),"")</f>
        <v>1814.3400000000001</v>
      </c>
      <c r="M242" s="28"/>
    </row>
    <row r="243" spans="2:13">
      <c r="B243" s="7">
        <f t="shared" si="8"/>
        <v>235</v>
      </c>
      <c r="C243" s="7">
        <v>2493</v>
      </c>
      <c r="D243" s="6" t="s">
        <v>169</v>
      </c>
      <c r="E243" s="7" t="str">
        <f>IFERROR(VLOOKUP(C243,SRA!B:I,8,0),"")</f>
        <v>CLT</v>
      </c>
      <c r="F243" s="9" t="s">
        <v>725</v>
      </c>
      <c r="G243" s="7" t="str">
        <f>IFERROR(VLOOKUP(VLOOKUP(C243,SRA!B:F,5,0),FUNÇÃO!A:B,2,0),"")</f>
        <v>TEC. EM ADM. E FIN.</v>
      </c>
      <c r="H243" s="5">
        <f>IFERROR(VLOOKUP(C243,SRA!B:T,18,0),"")</f>
        <v>1614.36</v>
      </c>
      <c r="I243" s="5">
        <f>IFERROR(VLOOKUP(C243,SRA!B:T,19,0),"")</f>
        <v>1993.92</v>
      </c>
      <c r="J243" s="5">
        <f>IFERROR(VLOOKUP(C243,MAIO!B:F,3,0),"")</f>
        <v>5171.87</v>
      </c>
      <c r="K243" s="5">
        <f t="shared" si="7"/>
        <v>4794.21</v>
      </c>
      <c r="L243" s="5">
        <f>IFERROR(VLOOKUP(C243,MAIO!B:H,7,0),"")</f>
        <v>377.66</v>
      </c>
      <c r="M243" s="28"/>
    </row>
    <row r="244" spans="2:13">
      <c r="B244" s="7">
        <f t="shared" si="8"/>
        <v>236</v>
      </c>
      <c r="C244" s="7">
        <v>2498</v>
      </c>
      <c r="D244" s="6" t="s">
        <v>170</v>
      </c>
      <c r="E244" s="7" t="str">
        <f>IFERROR(VLOOKUP(C244,SRA!B:I,8,0),"")</f>
        <v>CLT</v>
      </c>
      <c r="F244" s="9" t="s">
        <v>725</v>
      </c>
      <c r="G244" s="7" t="str">
        <f>IFERROR(VLOOKUP(VLOOKUP(C244,SRA!B:F,5,0),FUNÇÃO!A:B,2,0),"")</f>
        <v>TEC. EM OPTICA</v>
      </c>
      <c r="H244" s="5">
        <f>IFERROR(VLOOKUP(C244,SRA!B:T,18,0),"")</f>
        <v>1537.47</v>
      </c>
      <c r="I244" s="5">
        <f>IFERROR(VLOOKUP(C244,SRA!B:T,19,0),"")</f>
        <v>0</v>
      </c>
      <c r="J244" s="5">
        <f>IFERROR(VLOOKUP(C244,MAIO!B:F,3,0),"")</f>
        <v>2474.0100000000002</v>
      </c>
      <c r="K244" s="5">
        <f t="shared" si="7"/>
        <v>2053.04</v>
      </c>
      <c r="L244" s="5">
        <f>IFERROR(VLOOKUP(C244,MAIO!B:H,7,0),"")</f>
        <v>420.97</v>
      </c>
      <c r="M244" s="28"/>
    </row>
    <row r="245" spans="2:13">
      <c r="B245" s="7">
        <f t="shared" si="8"/>
        <v>237</v>
      </c>
      <c r="C245" s="7">
        <v>2502</v>
      </c>
      <c r="D245" s="6" t="s">
        <v>171</v>
      </c>
      <c r="E245" s="7" t="str">
        <f>IFERROR(VLOOKUP(C245,SRA!B:I,8,0),"")</f>
        <v>CLT</v>
      </c>
      <c r="F245" s="9" t="s">
        <v>725</v>
      </c>
      <c r="G245" s="7" t="str">
        <f>IFERROR(VLOOKUP(VLOOKUP(C245,SRA!B:F,5,0),FUNÇÃO!A:B,2,0),"")</f>
        <v>TEC. EM OPTICA</v>
      </c>
      <c r="H245" s="5">
        <f>IFERROR(VLOOKUP(C245,SRA!B:T,18,0),"")</f>
        <v>1537.47</v>
      </c>
      <c r="I245" s="5">
        <f>IFERROR(VLOOKUP(C245,SRA!B:T,19,0),"")</f>
        <v>0</v>
      </c>
      <c r="J245" s="5">
        <f>IFERROR(VLOOKUP(C245,MAIO!B:F,3,0),"")</f>
        <v>2203.71</v>
      </c>
      <c r="K245" s="5">
        <f t="shared" si="7"/>
        <v>2045.35</v>
      </c>
      <c r="L245" s="5">
        <f>IFERROR(VLOOKUP(C245,MAIO!B:H,7,0),"")</f>
        <v>158.36000000000001</v>
      </c>
      <c r="M245" s="28"/>
    </row>
    <row r="246" spans="2:13">
      <c r="B246" s="7">
        <f t="shared" si="8"/>
        <v>238</v>
      </c>
      <c r="C246" s="7">
        <v>2503</v>
      </c>
      <c r="D246" s="6" t="s">
        <v>172</v>
      </c>
      <c r="E246" s="7" t="str">
        <f>IFERROR(VLOOKUP(C246,SRA!B:I,8,0),"")</f>
        <v>CLT</v>
      </c>
      <c r="F246" s="9" t="s">
        <v>725</v>
      </c>
      <c r="G246" s="7" t="str">
        <f>IFERROR(VLOOKUP(VLOOKUP(C246,SRA!B:F,5,0),FUNÇÃO!A:B,2,0),"")</f>
        <v>ANA ASS FARMACEUTICA</v>
      </c>
      <c r="H246" s="5">
        <f>IFERROR(VLOOKUP(C246,SRA!B:T,18,0),"")</f>
        <v>4149.8900000000003</v>
      </c>
      <c r="I246" s="5">
        <f>IFERROR(VLOOKUP(C246,SRA!B:T,19,0),"")</f>
        <v>0</v>
      </c>
      <c r="J246" s="5">
        <f>IFERROR(VLOOKUP(C246,MAIO!B:F,3,0),"")</f>
        <v>4149.8900000000003</v>
      </c>
      <c r="K246" s="5">
        <f t="shared" si="7"/>
        <v>1054.96</v>
      </c>
      <c r="L246" s="5">
        <f>IFERROR(VLOOKUP(C246,MAIO!B:H,7,0),"")</f>
        <v>3094.9300000000003</v>
      </c>
      <c r="M246" s="28"/>
    </row>
    <row r="247" spans="2:13">
      <c r="B247" s="7">
        <f t="shared" si="8"/>
        <v>239</v>
      </c>
      <c r="C247" s="7">
        <v>2512</v>
      </c>
      <c r="D247" s="6" t="s">
        <v>478</v>
      </c>
      <c r="E247" s="7" t="str">
        <f>IFERROR(VLOOKUP(C247,SRA!B:I,8,0),"")</f>
        <v>CLT</v>
      </c>
      <c r="F247" s="9" t="s">
        <v>725</v>
      </c>
      <c r="G247" s="7" t="str">
        <f>IFERROR(VLOOKUP(VLOOKUP(C247,SRA!B:F,5,0),FUNÇÃO!A:B,2,0),"")</f>
        <v>ANA ASS FARMACEUTICA</v>
      </c>
      <c r="H247" s="5">
        <f>IFERROR(VLOOKUP(C247,SRA!B:T,18,0),"")</f>
        <v>4149.8900000000003</v>
      </c>
      <c r="I247" s="5">
        <f>IFERROR(VLOOKUP(C247,SRA!B:T,19,0),"")</f>
        <v>0</v>
      </c>
      <c r="J247" s="5">
        <f>IFERROR(VLOOKUP(C247,MAIO!B:F,3,0),"")</f>
        <v>5948.18</v>
      </c>
      <c r="K247" s="5">
        <f t="shared" si="7"/>
        <v>5513.8200000000006</v>
      </c>
      <c r="L247" s="5">
        <f>IFERROR(VLOOKUP(C247,MAIO!B:H,7,0),"")</f>
        <v>434.36</v>
      </c>
      <c r="M247" s="28"/>
    </row>
    <row r="248" spans="2:13">
      <c r="B248" s="7">
        <f t="shared" si="8"/>
        <v>240</v>
      </c>
      <c r="C248" s="7">
        <v>2513</v>
      </c>
      <c r="D248" s="6" t="s">
        <v>178</v>
      </c>
      <c r="E248" s="7" t="str">
        <f>IFERROR(VLOOKUP(C248,SRA!B:I,8,0),"")</f>
        <v>CLT</v>
      </c>
      <c r="F248" s="9" t="s">
        <v>725</v>
      </c>
      <c r="G248" s="7" t="str">
        <f>IFERROR(VLOOKUP(VLOOKUP(C248,SRA!B:F,5,0),FUNÇÃO!A:B,2,0),"")</f>
        <v>TEC. EM ADM. E FIN.</v>
      </c>
      <c r="H248" s="5">
        <f>IFERROR(VLOOKUP(C248,SRA!B:T,18,0),"")</f>
        <v>1614.36</v>
      </c>
      <c r="I248" s="5">
        <f>IFERROR(VLOOKUP(C248,SRA!B:T,19,0),"")</f>
        <v>930.5</v>
      </c>
      <c r="J248" s="5">
        <f>IFERROR(VLOOKUP(C248,MAIO!B:F,3,0),"")</f>
        <v>2574.56</v>
      </c>
      <c r="K248" s="5">
        <f t="shared" si="7"/>
        <v>725.33999999999992</v>
      </c>
      <c r="L248" s="5">
        <f>IFERROR(VLOOKUP(C248,MAIO!B:H,7,0),"")</f>
        <v>1849.22</v>
      </c>
      <c r="M248" s="28"/>
    </row>
    <row r="249" spans="2:13">
      <c r="B249" s="7">
        <f t="shared" si="8"/>
        <v>241</v>
      </c>
      <c r="C249" s="7">
        <v>2514</v>
      </c>
      <c r="D249" s="6" t="s">
        <v>179</v>
      </c>
      <c r="E249" s="7" t="str">
        <f>IFERROR(VLOOKUP(C249,SRA!B:I,8,0),"")</f>
        <v>CLT</v>
      </c>
      <c r="F249" s="9" t="s">
        <v>725</v>
      </c>
      <c r="G249" s="7" t="str">
        <f>IFERROR(VLOOKUP(VLOOKUP(C249,SRA!B:F,5,0),FUNÇÃO!A:B,2,0),"")</f>
        <v>TEC. EM ADM. E FIN.</v>
      </c>
      <c r="H249" s="5">
        <f>IFERROR(VLOOKUP(C249,SRA!B:T,18,0),"")</f>
        <v>1614.37</v>
      </c>
      <c r="I249" s="5">
        <f>IFERROR(VLOOKUP(C249,SRA!B:T,19,0),"")</f>
        <v>0</v>
      </c>
      <c r="J249" s="5">
        <f>IFERROR(VLOOKUP(C249,MAIO!B:F,3,0),"")</f>
        <v>2329.37</v>
      </c>
      <c r="K249" s="5">
        <f t="shared" si="7"/>
        <v>780.67000000000007</v>
      </c>
      <c r="L249" s="5">
        <f>IFERROR(VLOOKUP(C249,MAIO!B:H,7,0),"")</f>
        <v>1548.6999999999998</v>
      </c>
      <c r="M249" s="28"/>
    </row>
    <row r="250" spans="2:13">
      <c r="B250" s="7">
        <f t="shared" si="8"/>
        <v>242</v>
      </c>
      <c r="C250" s="7">
        <v>2518</v>
      </c>
      <c r="D250" s="6" t="s">
        <v>477</v>
      </c>
      <c r="E250" s="7" t="str">
        <f>IFERROR(VLOOKUP(C250,SRA!B:I,8,0),"")</f>
        <v>CLT</v>
      </c>
      <c r="F250" s="9" t="s">
        <v>725</v>
      </c>
      <c r="G250" s="7" t="str">
        <f>IFERROR(VLOOKUP(VLOOKUP(C250,SRA!B:F,5,0),FUNÇÃO!A:B,2,0),"")</f>
        <v>TEC. EM ADM. E FIN.</v>
      </c>
      <c r="H250" s="5">
        <f>IFERROR(VLOOKUP(C250,SRA!B:T,18,0),"")</f>
        <v>1614.36</v>
      </c>
      <c r="I250" s="5">
        <f>IFERROR(VLOOKUP(C250,SRA!B:T,19,0),"")</f>
        <v>174.95</v>
      </c>
      <c r="J250" s="5">
        <f>IFERROR(VLOOKUP(C250,MAIO!B:F,3,0),"")</f>
        <v>2564.6799999999998</v>
      </c>
      <c r="K250" s="5">
        <f t="shared" si="7"/>
        <v>2378.5899999999997</v>
      </c>
      <c r="L250" s="5">
        <f>IFERROR(VLOOKUP(C250,MAIO!B:H,7,0),"")</f>
        <v>186.09</v>
      </c>
      <c r="M250" s="28"/>
    </row>
    <row r="251" spans="2:13">
      <c r="B251" s="7">
        <f t="shared" si="8"/>
        <v>243</v>
      </c>
      <c r="C251" s="7">
        <v>2520</v>
      </c>
      <c r="D251" s="6" t="s">
        <v>479</v>
      </c>
      <c r="E251" s="7" t="str">
        <f>IFERROR(VLOOKUP(C251,SRA!B:I,8,0),"")</f>
        <v>CLT</v>
      </c>
      <c r="F251" s="9" t="s">
        <v>725</v>
      </c>
      <c r="G251" s="7" t="str">
        <f>IFERROR(VLOOKUP(VLOOKUP(C251,SRA!B:F,5,0),FUNÇÃO!A:B,2,0),"")</f>
        <v>TEC. EM ADM. E FIN.</v>
      </c>
      <c r="H251" s="5">
        <f>IFERROR(VLOOKUP(C251,SRA!B:T,18,0),"")</f>
        <v>1614.36</v>
      </c>
      <c r="I251" s="5">
        <f>IFERROR(VLOOKUP(C251,SRA!B:T,19,0),"")</f>
        <v>174.95</v>
      </c>
      <c r="J251" s="5">
        <f>IFERROR(VLOOKUP(C251,MAIO!B:F,3,0),"")</f>
        <v>2564.6799999999998</v>
      </c>
      <c r="K251" s="5">
        <f t="shared" si="7"/>
        <v>2378.5899999999997</v>
      </c>
      <c r="L251" s="5">
        <f>IFERROR(VLOOKUP(C251,MAIO!B:H,7,0),"")</f>
        <v>186.09</v>
      </c>
      <c r="M251" s="28"/>
    </row>
    <row r="252" spans="2:13">
      <c r="B252" s="7">
        <f t="shared" si="8"/>
        <v>244</v>
      </c>
      <c r="C252" s="7">
        <v>2523</v>
      </c>
      <c r="D252" s="6" t="s">
        <v>488</v>
      </c>
      <c r="E252" s="7" t="str">
        <f>IFERROR(VLOOKUP(C252,SRA!B:I,8,0),"")</f>
        <v>CLT</v>
      </c>
      <c r="F252" s="9" t="s">
        <v>725</v>
      </c>
      <c r="G252" s="7" t="str">
        <f>IFERROR(VLOOKUP(VLOOKUP(C252,SRA!B:F,5,0),FUNÇÃO!A:B,2,0),"")</f>
        <v>TEC. EM ADM. E FIN.</v>
      </c>
      <c r="H252" s="5">
        <f>IFERROR(VLOOKUP(C252,SRA!B:T,18,0),"")</f>
        <v>1614.36</v>
      </c>
      <c r="I252" s="5">
        <f>IFERROR(VLOOKUP(C252,SRA!B:T,19,0),"")</f>
        <v>174.95</v>
      </c>
      <c r="J252" s="5">
        <f>IFERROR(VLOOKUP(C252,MAIO!B:F,3,0),"")</f>
        <v>2564.6799999999998</v>
      </c>
      <c r="K252" s="5">
        <f t="shared" si="7"/>
        <v>2361.58</v>
      </c>
      <c r="L252" s="5">
        <f>IFERROR(VLOOKUP(C252,MAIO!B:H,7,0),"")</f>
        <v>203.1</v>
      </c>
      <c r="M252" s="28"/>
    </row>
    <row r="253" spans="2:13">
      <c r="B253" s="7">
        <f t="shared" si="8"/>
        <v>245</v>
      </c>
      <c r="C253" s="7">
        <v>2525</v>
      </c>
      <c r="D253" s="6" t="s">
        <v>441</v>
      </c>
      <c r="E253" s="7" t="str">
        <f>IFERROR(VLOOKUP(C253,SRA!B:I,8,0),"")</f>
        <v>CLT</v>
      </c>
      <c r="F253" s="9" t="s">
        <v>725</v>
      </c>
      <c r="G253" s="7" t="str">
        <f>IFERROR(VLOOKUP(VLOOKUP(C253,SRA!B:F,5,0),FUNÇÃO!A:B,2,0),"")</f>
        <v>TEC. EM ADM. E FIN.</v>
      </c>
      <c r="H253" s="5">
        <f>IFERROR(VLOOKUP(C253,SRA!B:T,18,0),"")</f>
        <v>1614.36</v>
      </c>
      <c r="I253" s="5">
        <f>IFERROR(VLOOKUP(C253,SRA!B:T,19,0),"")</f>
        <v>174.95</v>
      </c>
      <c r="J253" s="5">
        <f>IFERROR(VLOOKUP(C253,MAIO!B:F,3,0),"")</f>
        <v>2564.6799999999998</v>
      </c>
      <c r="K253" s="5">
        <f t="shared" si="7"/>
        <v>2378.5899999999997</v>
      </c>
      <c r="L253" s="5">
        <f>IFERROR(VLOOKUP(C253,MAIO!B:H,7,0),"")</f>
        <v>186.09</v>
      </c>
      <c r="M253" s="28"/>
    </row>
    <row r="254" spans="2:13">
      <c r="B254" s="7">
        <f t="shared" si="8"/>
        <v>246</v>
      </c>
      <c r="C254" s="7">
        <v>2526</v>
      </c>
      <c r="D254" s="6" t="s">
        <v>180</v>
      </c>
      <c r="E254" s="7" t="str">
        <f>IFERROR(VLOOKUP(C254,SRA!B:I,8,0),"")</f>
        <v>CLT</v>
      </c>
      <c r="F254" s="9" t="s">
        <v>725</v>
      </c>
      <c r="G254" s="7" t="str">
        <f>IFERROR(VLOOKUP(VLOOKUP(C254,SRA!B:F,5,0),FUNÇÃO!A:B,2,0),"")</f>
        <v>TEC.EM MAN. ELE. IND</v>
      </c>
      <c r="H254" s="5">
        <f>IFERROR(VLOOKUP(C254,SRA!B:T,18,0),"")</f>
        <v>1537.47</v>
      </c>
      <c r="I254" s="5">
        <f>IFERROR(VLOOKUP(C254,SRA!B:T,19,0),"")</f>
        <v>0</v>
      </c>
      <c r="J254" s="5">
        <f>IFERROR(VLOOKUP(C254,MAIO!B:F,3,0),"")</f>
        <v>1998.71</v>
      </c>
      <c r="K254" s="5">
        <f t="shared" si="7"/>
        <v>705.74000000000024</v>
      </c>
      <c r="L254" s="5">
        <f>IFERROR(VLOOKUP(C254,MAIO!B:H,7,0),"")</f>
        <v>1292.9699999999998</v>
      </c>
      <c r="M254" s="28"/>
    </row>
    <row r="255" spans="2:13">
      <c r="B255" s="7">
        <f t="shared" si="8"/>
        <v>247</v>
      </c>
      <c r="C255" s="7">
        <v>2530</v>
      </c>
      <c r="D255" s="6" t="s">
        <v>181</v>
      </c>
      <c r="E255" s="7" t="str">
        <f>IFERROR(VLOOKUP(C255,SRA!B:I,8,0),"")</f>
        <v>CLT</v>
      </c>
      <c r="F255" s="9" t="s">
        <v>725</v>
      </c>
      <c r="G255" s="7" t="str">
        <f>IFERROR(VLOOKUP(VLOOKUP(C255,SRA!B:F,5,0),FUNÇÃO!A:B,2,0),"")</f>
        <v>OP. DE PROD. IND.</v>
      </c>
      <c r="H255" s="5">
        <f>IFERROR(VLOOKUP(C255,SRA!B:T,18,0),"")</f>
        <v>1333.73</v>
      </c>
      <c r="I255" s="5">
        <f>IFERROR(VLOOKUP(C255,SRA!B:T,19,0),"")</f>
        <v>0</v>
      </c>
      <c r="J255" s="5">
        <f>IFERROR(VLOOKUP(C255,MAIO!B:F,3,0),"")</f>
        <v>1333.73</v>
      </c>
      <c r="K255" s="5">
        <f t="shared" si="7"/>
        <v>424.58999999999992</v>
      </c>
      <c r="L255" s="5">
        <f>IFERROR(VLOOKUP(C255,MAIO!B:H,7,0),"")</f>
        <v>909.1400000000001</v>
      </c>
      <c r="M255" s="28"/>
    </row>
    <row r="256" spans="2:13">
      <c r="B256" s="7">
        <f t="shared" si="8"/>
        <v>248</v>
      </c>
      <c r="C256" s="7">
        <v>2534</v>
      </c>
      <c r="D256" s="6" t="s">
        <v>182</v>
      </c>
      <c r="E256" s="7" t="str">
        <f>IFERROR(VLOOKUP(C256,SRA!B:I,8,0),"")</f>
        <v>CLT</v>
      </c>
      <c r="F256" s="9" t="s">
        <v>725</v>
      </c>
      <c r="G256" s="7" t="str">
        <f>IFERROR(VLOOKUP(VLOOKUP(C256,SRA!B:F,5,0),FUNÇÃO!A:B,2,0),"")</f>
        <v>OP. DE PROD. IND.</v>
      </c>
      <c r="H256" s="5">
        <f>IFERROR(VLOOKUP(C256,SRA!B:T,18,0),"")</f>
        <v>1333.73</v>
      </c>
      <c r="I256" s="5">
        <f>IFERROR(VLOOKUP(C256,SRA!B:T,19,0),"")</f>
        <v>0</v>
      </c>
      <c r="J256" s="5">
        <f>IFERROR(VLOOKUP(C256,MAIO!B:F,3,0),"")</f>
        <v>1333.73</v>
      </c>
      <c r="K256" s="5">
        <f t="shared" si="7"/>
        <v>377.90999999999997</v>
      </c>
      <c r="L256" s="5">
        <f>IFERROR(VLOOKUP(C256,MAIO!B:H,7,0),"")</f>
        <v>955.82</v>
      </c>
      <c r="M256" s="28"/>
    </row>
    <row r="257" spans="2:13">
      <c r="B257" s="7">
        <f t="shared" si="8"/>
        <v>249</v>
      </c>
      <c r="C257" s="7">
        <v>2539</v>
      </c>
      <c r="D257" s="6" t="s">
        <v>183</v>
      </c>
      <c r="E257" s="7" t="str">
        <f>IFERROR(VLOOKUP(C257,SRA!B:I,8,0),"")</f>
        <v>CLT</v>
      </c>
      <c r="F257" s="9" t="s">
        <v>725</v>
      </c>
      <c r="G257" s="7" t="str">
        <f>IFERROR(VLOOKUP(VLOOKUP(C257,SRA!B:F,5,0),FUNÇÃO!A:B,2,0),"")</f>
        <v>OP. DE PROD. IND.(C)</v>
      </c>
      <c r="H257" s="5">
        <f>IFERROR(VLOOKUP(C257,SRA!B:T,18,0),"")</f>
        <v>1543.96</v>
      </c>
      <c r="I257" s="5">
        <f>IFERROR(VLOOKUP(C257,SRA!B:T,19,0),"")</f>
        <v>0</v>
      </c>
      <c r="J257" s="5">
        <f>IFERROR(VLOOKUP(C257,MAIO!B:F,3,0),"")</f>
        <v>1543.96</v>
      </c>
      <c r="K257" s="5">
        <f t="shared" si="7"/>
        <v>936.43000000000006</v>
      </c>
      <c r="L257" s="5">
        <f>IFERROR(VLOOKUP(C257,MAIO!B:H,7,0),"")</f>
        <v>607.53</v>
      </c>
      <c r="M257" s="28"/>
    </row>
    <row r="258" spans="2:13">
      <c r="B258" s="7">
        <f t="shared" si="8"/>
        <v>250</v>
      </c>
      <c r="C258" s="7">
        <v>2541</v>
      </c>
      <c r="D258" s="6" t="s">
        <v>184</v>
      </c>
      <c r="E258" s="7" t="str">
        <f>IFERROR(VLOOKUP(C258,SRA!B:I,8,0),"")</f>
        <v>CLT</v>
      </c>
      <c r="F258" s="9" t="s">
        <v>725</v>
      </c>
      <c r="G258" s="7" t="str">
        <f>IFERROR(VLOOKUP(VLOOKUP(C258,SRA!B:F,5,0),FUNÇÃO!A:B,2,0),"")</f>
        <v>OP. DE PROD. IND.</v>
      </c>
      <c r="H258" s="5">
        <f>IFERROR(VLOOKUP(C258,SRA!B:T,18,0),"")</f>
        <v>1333.73</v>
      </c>
      <c r="I258" s="5">
        <f>IFERROR(VLOOKUP(C258,SRA!B:T,19,0),"")</f>
        <v>0</v>
      </c>
      <c r="J258" s="5">
        <f>IFERROR(VLOOKUP(C258,MAIO!B:F,3,0),"")</f>
        <v>1333.73</v>
      </c>
      <c r="K258" s="5">
        <f t="shared" si="7"/>
        <v>790.68</v>
      </c>
      <c r="L258" s="5">
        <f>IFERROR(VLOOKUP(C258,MAIO!B:H,7,0),"")</f>
        <v>543.05000000000007</v>
      </c>
      <c r="M258" s="28"/>
    </row>
    <row r="259" spans="2:13">
      <c r="B259" s="7">
        <f t="shared" si="8"/>
        <v>251</v>
      </c>
      <c r="C259" s="7">
        <v>2547</v>
      </c>
      <c r="D259" s="6" t="s">
        <v>508</v>
      </c>
      <c r="E259" s="7" t="str">
        <f>IFERROR(VLOOKUP(C259,SRA!B:I,8,0),"")</f>
        <v>CLT</v>
      </c>
      <c r="F259" s="9" t="s">
        <v>725</v>
      </c>
      <c r="G259" s="7" t="str">
        <f>IFERROR(VLOOKUP(VLOOKUP(C259,SRA!B:F,5,0),FUNÇÃO!A:B,2,0),"")</f>
        <v>TEC. EM ADM. E FIN.</v>
      </c>
      <c r="H259" s="5">
        <f>IFERROR(VLOOKUP(C259,SRA!B:T,18,0),"")</f>
        <v>1614.37</v>
      </c>
      <c r="I259" s="5">
        <f>IFERROR(VLOOKUP(C259,SRA!B:T,19,0),"")</f>
        <v>0</v>
      </c>
      <c r="J259" s="5">
        <f>IFERROR(VLOOKUP(C259,MAIO!B:F,3,0),"")</f>
        <v>8876.44</v>
      </c>
      <c r="K259" s="5">
        <f t="shared" si="7"/>
        <v>8876.44</v>
      </c>
      <c r="L259" s="5">
        <f>IFERROR(VLOOKUP(C259,MAIO!B:H,7,0),"")</f>
        <v>0</v>
      </c>
      <c r="M259" s="28"/>
    </row>
    <row r="260" spans="2:13">
      <c r="B260" s="7">
        <f t="shared" si="8"/>
        <v>252</v>
      </c>
      <c r="C260" s="7">
        <v>2548</v>
      </c>
      <c r="D260" s="6" t="s">
        <v>185</v>
      </c>
      <c r="E260" s="7" t="str">
        <f>IFERROR(VLOOKUP(C260,SRA!B:I,8,0),"")</f>
        <v>CLT</v>
      </c>
      <c r="F260" s="9" t="s">
        <v>725</v>
      </c>
      <c r="G260" s="7" t="str">
        <f>IFERROR(VLOOKUP(VLOOKUP(C260,SRA!B:F,5,0),FUNÇÃO!A:B,2,0),"")</f>
        <v>TEC. EM ADM. E FIN.</v>
      </c>
      <c r="H260" s="5">
        <f>IFERROR(VLOOKUP(C260,SRA!B:T,18,0),"")</f>
        <v>1695.09</v>
      </c>
      <c r="I260" s="5">
        <f>IFERROR(VLOOKUP(C260,SRA!B:T,19,0),"")</f>
        <v>1350.38</v>
      </c>
      <c r="J260" s="5">
        <f>IFERROR(VLOOKUP(C260,MAIO!B:F,3,0),"")</f>
        <v>3315.77</v>
      </c>
      <c r="K260" s="5">
        <f t="shared" si="7"/>
        <v>975.98</v>
      </c>
      <c r="L260" s="5">
        <f>IFERROR(VLOOKUP(C260,MAIO!B:H,7,0),"")</f>
        <v>2339.79</v>
      </c>
      <c r="M260" s="28"/>
    </row>
    <row r="261" spans="2:13">
      <c r="B261" s="7">
        <f t="shared" si="8"/>
        <v>253</v>
      </c>
      <c r="C261" s="7">
        <v>2553</v>
      </c>
      <c r="D261" s="6" t="s">
        <v>186</v>
      </c>
      <c r="E261" s="7" t="str">
        <f>IFERROR(VLOOKUP(C261,SRA!B:I,8,0),"")</f>
        <v>CLT</v>
      </c>
      <c r="F261" s="9" t="s">
        <v>725</v>
      </c>
      <c r="G261" s="7" t="str">
        <f>IFERROR(VLOOKUP(VLOOKUP(C261,SRA!B:F,5,0),FUNÇÃO!A:B,2,0),"")</f>
        <v>TEC. EM ADM. E FIN.</v>
      </c>
      <c r="H261" s="5">
        <f>IFERROR(VLOOKUP(C261,SRA!B:T,18,0),"")</f>
        <v>1614.36</v>
      </c>
      <c r="I261" s="5">
        <f>IFERROR(VLOOKUP(C261,SRA!B:T,19,0),"")</f>
        <v>1993.92</v>
      </c>
      <c r="J261" s="5">
        <f>IFERROR(VLOOKUP(C261,MAIO!B:F,3,0),"")</f>
        <v>4148.88</v>
      </c>
      <c r="K261" s="5">
        <f t="shared" si="7"/>
        <v>844.73999999999978</v>
      </c>
      <c r="L261" s="5">
        <f>IFERROR(VLOOKUP(C261,MAIO!B:H,7,0),"")</f>
        <v>3304.1400000000003</v>
      </c>
      <c r="M261" s="28"/>
    </row>
    <row r="262" spans="2:13">
      <c r="B262" s="7">
        <f t="shared" si="8"/>
        <v>254</v>
      </c>
      <c r="C262" s="7">
        <v>2559</v>
      </c>
      <c r="D262" s="6" t="s">
        <v>449</v>
      </c>
      <c r="E262" s="7" t="str">
        <f>IFERROR(VLOOKUP(C262,SRA!B:I,8,0),"")</f>
        <v>CLT</v>
      </c>
      <c r="F262" s="9" t="s">
        <v>725</v>
      </c>
      <c r="G262" s="7" t="str">
        <f>IFERROR(VLOOKUP(VLOOKUP(C262,SRA!B:F,5,0),FUNÇÃO!A:B,2,0),"")</f>
        <v>TEC. EM ADM. E FIN.</v>
      </c>
      <c r="H262" s="5">
        <f>IFERROR(VLOOKUP(C262,SRA!B:T,18,0),"")</f>
        <v>1614.36</v>
      </c>
      <c r="I262" s="5">
        <f>IFERROR(VLOOKUP(C262,SRA!B:T,19,0),"")</f>
        <v>0</v>
      </c>
      <c r="J262" s="5">
        <f>IFERROR(VLOOKUP(C262,MAIO!B:F,3,0),"")</f>
        <v>1614.36</v>
      </c>
      <c r="K262" s="5">
        <f t="shared" si="7"/>
        <v>920.82999999999993</v>
      </c>
      <c r="L262" s="5">
        <f>IFERROR(VLOOKUP(C262,MAIO!B:H,7,0),"")</f>
        <v>693.53</v>
      </c>
      <c r="M262" s="28"/>
    </row>
    <row r="263" spans="2:13">
      <c r="B263" s="7">
        <f t="shared" si="8"/>
        <v>255</v>
      </c>
      <c r="C263" s="7">
        <v>2562</v>
      </c>
      <c r="D263" s="6" t="s">
        <v>468</v>
      </c>
      <c r="E263" s="7" t="str">
        <f>IFERROR(VLOOKUP(C263,SRA!B:I,8,0),"")</f>
        <v>CLT</v>
      </c>
      <c r="F263" s="9" t="s">
        <v>725</v>
      </c>
      <c r="G263" s="7" t="str">
        <f>IFERROR(VLOOKUP(VLOOKUP(C263,SRA!B:F,5,0),FUNÇÃO!A:B,2,0),"")</f>
        <v>ANA ASS FARMACEUTICA</v>
      </c>
      <c r="H263" s="5">
        <f>IFERROR(VLOOKUP(C263,SRA!B:T,18,0),"")</f>
        <v>4149.8900000000003</v>
      </c>
      <c r="I263" s="5">
        <f>IFERROR(VLOOKUP(C263,SRA!B:T,19,0),"")</f>
        <v>0</v>
      </c>
      <c r="J263" s="5">
        <f>IFERROR(VLOOKUP(C263,MAIO!B:F,3,0),"")</f>
        <v>6218.48</v>
      </c>
      <c r="K263" s="5">
        <f t="shared" si="7"/>
        <v>5512.82</v>
      </c>
      <c r="L263" s="5">
        <f>IFERROR(VLOOKUP(C263,MAIO!B:H,7,0),"")</f>
        <v>705.66</v>
      </c>
      <c r="M263" s="28"/>
    </row>
    <row r="264" spans="2:13">
      <c r="B264" s="7">
        <f t="shared" si="8"/>
        <v>256</v>
      </c>
      <c r="C264" s="7">
        <v>2568</v>
      </c>
      <c r="D264" s="6" t="s">
        <v>507</v>
      </c>
      <c r="E264" s="7" t="str">
        <f>IFERROR(VLOOKUP(C264,SRA!B:I,8,0),"")</f>
        <v>CLT</v>
      </c>
      <c r="F264" s="9" t="s">
        <v>725</v>
      </c>
      <c r="G264" s="7" t="str">
        <f>IFERROR(VLOOKUP(VLOOKUP(C264,SRA!B:F,5,0),FUNÇÃO!A:B,2,0),"")</f>
        <v>ANA ASS FARMACEUTICA</v>
      </c>
      <c r="H264" s="5">
        <f>IFERROR(VLOOKUP(C264,SRA!B:T,18,0),"")</f>
        <v>4149.8900000000003</v>
      </c>
      <c r="I264" s="5">
        <f>IFERROR(VLOOKUP(C264,SRA!B:T,19,0),"")</f>
        <v>0</v>
      </c>
      <c r="J264" s="5">
        <f>IFERROR(VLOOKUP(C264,MAIO!B:F,3,0),"")</f>
        <v>6126.86</v>
      </c>
      <c r="K264" s="5">
        <f t="shared" ref="K264:K325" si="9">J264-L264</f>
        <v>5691.5</v>
      </c>
      <c r="L264" s="5">
        <f>IFERROR(VLOOKUP(C264,MAIO!B:H,7,0),"")</f>
        <v>435.36</v>
      </c>
      <c r="M264" s="28"/>
    </row>
    <row r="265" spans="2:13">
      <c r="B265" s="7">
        <f t="shared" si="8"/>
        <v>257</v>
      </c>
      <c r="C265" s="7">
        <v>2574</v>
      </c>
      <c r="D265" s="6" t="s">
        <v>187</v>
      </c>
      <c r="E265" s="7" t="str">
        <f>IFERROR(VLOOKUP(C265,SRA!B:I,8,0),"")</f>
        <v>CLT</v>
      </c>
      <c r="F265" s="9" t="s">
        <v>725</v>
      </c>
      <c r="G265" s="7" t="str">
        <f>IFERROR(VLOOKUP(VLOOKUP(C265,SRA!B:F,5,0),FUNÇÃO!A:B,2,0),"")</f>
        <v>TEC. EM ADM. E FIN.</v>
      </c>
      <c r="H265" s="5">
        <f>IFERROR(VLOOKUP(C265,SRA!B:T,18,0),"")</f>
        <v>1695.09</v>
      </c>
      <c r="I265" s="5">
        <f>IFERROR(VLOOKUP(C265,SRA!B:T,19,0),"")</f>
        <v>1993.92</v>
      </c>
      <c r="J265" s="5">
        <f>IFERROR(VLOOKUP(C265,MAIO!B:F,3,0),"")</f>
        <v>5238.4799999999996</v>
      </c>
      <c r="K265" s="5">
        <f t="shared" si="9"/>
        <v>4989.6699999999992</v>
      </c>
      <c r="L265" s="5">
        <f>IFERROR(VLOOKUP(C265,MAIO!B:H,7,0),"")</f>
        <v>248.81</v>
      </c>
      <c r="M265" s="28"/>
    </row>
    <row r="266" spans="2:13">
      <c r="B266" s="7">
        <f t="shared" si="8"/>
        <v>258</v>
      </c>
      <c r="C266" s="7">
        <v>2577</v>
      </c>
      <c r="D266" s="6" t="s">
        <v>188</v>
      </c>
      <c r="E266" s="7" t="str">
        <f>IFERROR(VLOOKUP(C266,SRA!B:I,8,0),"")</f>
        <v>CLT</v>
      </c>
      <c r="F266" s="9" t="s">
        <v>725</v>
      </c>
      <c r="G266" s="7" t="str">
        <f>IFERROR(VLOOKUP(VLOOKUP(C266,SRA!B:F,5,0),FUNÇÃO!A:B,2,0),"")</f>
        <v>TEC. EM ADM. E FIN.</v>
      </c>
      <c r="H266" s="5">
        <f>IFERROR(VLOOKUP(C266,SRA!B:T,18,0),"")</f>
        <v>1614.36</v>
      </c>
      <c r="I266" s="5">
        <f>IFERROR(VLOOKUP(C266,SRA!B:T,19,0),"")</f>
        <v>708.95</v>
      </c>
      <c r="J266" s="5">
        <f>IFERROR(VLOOKUP(C266,MAIO!B:F,3,0),"")</f>
        <v>2323.31</v>
      </c>
      <c r="K266" s="5">
        <f t="shared" si="9"/>
        <v>541.04</v>
      </c>
      <c r="L266" s="5">
        <f>IFERROR(VLOOKUP(C266,MAIO!B:H,7,0),"")</f>
        <v>1782.27</v>
      </c>
      <c r="M266" s="28"/>
    </row>
    <row r="267" spans="2:13">
      <c r="B267" s="7">
        <f t="shared" si="8"/>
        <v>259</v>
      </c>
      <c r="C267" s="7">
        <v>2584</v>
      </c>
      <c r="D267" s="6" t="s">
        <v>189</v>
      </c>
      <c r="E267" s="7" t="str">
        <f>IFERROR(VLOOKUP(C267,SRA!B:I,8,0),"")</f>
        <v>CLT</v>
      </c>
      <c r="F267" s="9" t="s">
        <v>725</v>
      </c>
      <c r="G267" s="7" t="str">
        <f>IFERROR(VLOOKUP(VLOOKUP(C267,SRA!B:F,5,0),FUNÇÃO!A:B,2,0),"")</f>
        <v>TEC. EM ADM. E FIN.</v>
      </c>
      <c r="H267" s="5">
        <f>IFERROR(VLOOKUP(C267,SRA!B:T,18,0),"")</f>
        <v>1614.37</v>
      </c>
      <c r="I267" s="5">
        <f>IFERROR(VLOOKUP(C267,SRA!B:T,19,0),"")</f>
        <v>0</v>
      </c>
      <c r="J267" s="5">
        <f>IFERROR(VLOOKUP(C267,MAIO!B:F,3,0),"")</f>
        <v>1614.37</v>
      </c>
      <c r="K267" s="5">
        <f t="shared" si="9"/>
        <v>477.09999999999991</v>
      </c>
      <c r="L267" s="5">
        <f>IFERROR(VLOOKUP(C267,MAIO!B:H,7,0),"")</f>
        <v>1137.27</v>
      </c>
      <c r="M267" s="28"/>
    </row>
    <row r="268" spans="2:13">
      <c r="B268" s="7">
        <f t="shared" ref="B268:B329" si="10">B267+1</f>
        <v>260</v>
      </c>
      <c r="C268" s="7">
        <v>2585</v>
      </c>
      <c r="D268" s="6" t="s">
        <v>190</v>
      </c>
      <c r="E268" s="7" t="str">
        <f>IFERROR(VLOOKUP(C268,SRA!B:I,8,0),"")</f>
        <v>CLT</v>
      </c>
      <c r="F268" s="9" t="s">
        <v>725</v>
      </c>
      <c r="G268" s="7" t="str">
        <f>IFERROR(VLOOKUP(VLOOKUP(C268,SRA!B:F,5,0),FUNÇÃO!A:B,2,0),"")</f>
        <v>TEC. EM ADM. E FIN.</v>
      </c>
      <c r="H268" s="5">
        <f>IFERROR(VLOOKUP(C268,SRA!B:T,18,0),"")</f>
        <v>1614.36</v>
      </c>
      <c r="I268" s="5">
        <f>IFERROR(VLOOKUP(C268,SRA!B:T,19,0),"")</f>
        <v>0</v>
      </c>
      <c r="J268" s="5">
        <f>IFERROR(VLOOKUP(C268,MAIO!B:F,3,0),"")</f>
        <v>1614.36</v>
      </c>
      <c r="K268" s="5">
        <f t="shared" si="9"/>
        <v>495.45000000000005</v>
      </c>
      <c r="L268" s="5">
        <f>IFERROR(VLOOKUP(C268,MAIO!B:H,7,0),"")</f>
        <v>1118.9099999999999</v>
      </c>
      <c r="M268" s="28"/>
    </row>
    <row r="269" spans="2:13">
      <c r="B269" s="7">
        <f t="shared" si="10"/>
        <v>261</v>
      </c>
      <c r="C269" s="7">
        <v>2586</v>
      </c>
      <c r="D269" s="6" t="s">
        <v>450</v>
      </c>
      <c r="E269" s="7" t="str">
        <f>IFERROR(VLOOKUP(C269,SRA!B:I,8,0),"")</f>
        <v>CLT</v>
      </c>
      <c r="F269" s="9" t="s">
        <v>725</v>
      </c>
      <c r="G269" s="7" t="str">
        <f>IFERROR(VLOOKUP(VLOOKUP(C269,SRA!B:F,5,0),FUNÇÃO!A:B,2,0),"")</f>
        <v>TEC. EM ADM. E FIN.</v>
      </c>
      <c r="H269" s="5">
        <f>IFERROR(VLOOKUP(C269,SRA!B:T,18,0),"")</f>
        <v>1614.36</v>
      </c>
      <c r="I269" s="5">
        <f>IFERROR(VLOOKUP(C269,SRA!B:T,19,0),"")</f>
        <v>174.95</v>
      </c>
      <c r="J269" s="5">
        <f>IFERROR(VLOOKUP(C269,MAIO!B:F,3,0),"")</f>
        <v>2505.02</v>
      </c>
      <c r="K269" s="5">
        <f t="shared" si="9"/>
        <v>2380.9699999999998</v>
      </c>
      <c r="L269" s="5">
        <f>IFERROR(VLOOKUP(C269,MAIO!B:H,7,0),"")</f>
        <v>124.05</v>
      </c>
      <c r="M269" s="28"/>
    </row>
    <row r="270" spans="2:13">
      <c r="B270" s="7">
        <f t="shared" si="10"/>
        <v>262</v>
      </c>
      <c r="C270" s="7">
        <v>2588</v>
      </c>
      <c r="D270" s="6" t="s">
        <v>191</v>
      </c>
      <c r="E270" s="7" t="str">
        <f>IFERROR(VLOOKUP(C270,SRA!B:I,8,0),"")</f>
        <v>CLT</v>
      </c>
      <c r="F270" s="9" t="s">
        <v>725</v>
      </c>
      <c r="G270" s="7" t="str">
        <f>IFERROR(VLOOKUP(VLOOKUP(C270,SRA!B:F,5,0),FUNÇÃO!A:B,2,0),"")</f>
        <v>TEC. EM ADM. E FIN.</v>
      </c>
      <c r="H270" s="5">
        <f>IFERROR(VLOOKUP(C270,SRA!B:T,18,0),"")</f>
        <v>1614.36</v>
      </c>
      <c r="I270" s="5">
        <f>IFERROR(VLOOKUP(C270,SRA!B:T,19,0),"")</f>
        <v>1993.92</v>
      </c>
      <c r="J270" s="5">
        <f>IFERROR(VLOOKUP(C270,MAIO!B:F,3,0),"")</f>
        <v>5855.61</v>
      </c>
      <c r="K270" s="5">
        <f t="shared" si="9"/>
        <v>2480.5500000000002</v>
      </c>
      <c r="L270" s="5">
        <f>IFERROR(VLOOKUP(C270,MAIO!B:H,7,0),"")</f>
        <v>3375.0599999999995</v>
      </c>
      <c r="M270" s="28"/>
    </row>
    <row r="271" spans="2:13">
      <c r="B271" s="7">
        <f t="shared" si="10"/>
        <v>263</v>
      </c>
      <c r="C271" s="7">
        <v>2593</v>
      </c>
      <c r="D271" s="6" t="s">
        <v>538</v>
      </c>
      <c r="E271" s="7" t="str">
        <f>IFERROR(VLOOKUP(C271,SRA!B:I,8,0),"")</f>
        <v>CLT</v>
      </c>
      <c r="F271" s="9" t="s">
        <v>726</v>
      </c>
      <c r="G271" s="7" t="str">
        <f>IFERROR(VLOOKUP(VLOOKUP(C271,SRA!B:F,5,0),FUNÇÃO!A:B,2,0),"")</f>
        <v>TEC. EM ADM. E FIN.</v>
      </c>
      <c r="H271" s="5">
        <f>IFERROR(VLOOKUP(C271,SRA!B:T,18,0),"")</f>
        <v>1614.36</v>
      </c>
      <c r="I271" s="5">
        <f>IFERROR(VLOOKUP(C271,SRA!B:T,19,0),"")</f>
        <v>0</v>
      </c>
      <c r="J271" s="5" t="str">
        <f>IFERROR(VLOOKUP(C271,MAIO!B:F,3,0),"")</f>
        <v/>
      </c>
      <c r="K271" s="5">
        <v>0</v>
      </c>
      <c r="L271" s="5">
        <v>0</v>
      </c>
      <c r="M271" s="28"/>
    </row>
    <row r="272" spans="2:13">
      <c r="B272" s="7">
        <f t="shared" si="10"/>
        <v>264</v>
      </c>
      <c r="C272" s="7">
        <v>2596</v>
      </c>
      <c r="D272" s="6" t="s">
        <v>480</v>
      </c>
      <c r="E272" s="7" t="str">
        <f>IFERROR(VLOOKUP(C272,SRA!B:I,8,0),"")</f>
        <v>CLT</v>
      </c>
      <c r="F272" s="9" t="s">
        <v>725</v>
      </c>
      <c r="G272" s="7" t="str">
        <f>IFERROR(VLOOKUP(VLOOKUP(C272,SRA!B:F,5,0),FUNÇÃO!A:B,2,0),"")</f>
        <v>TEC. EM ADM. E FIN.</v>
      </c>
      <c r="H272" s="5">
        <f>IFERROR(VLOOKUP(C272,SRA!B:T,18,0),"")</f>
        <v>1614.36</v>
      </c>
      <c r="I272" s="5">
        <f>IFERROR(VLOOKUP(C272,SRA!B:T,19,0),"")</f>
        <v>174.95</v>
      </c>
      <c r="J272" s="5">
        <f>IFERROR(VLOOKUP(C272,MAIO!B:F,3,0),"")</f>
        <v>2564.6799999999998</v>
      </c>
      <c r="K272" s="5">
        <f t="shared" si="9"/>
        <v>2378.5899999999997</v>
      </c>
      <c r="L272" s="5">
        <f>IFERROR(VLOOKUP(C272,MAIO!B:H,7,0),"")</f>
        <v>186.09</v>
      </c>
      <c r="M272" s="28"/>
    </row>
    <row r="273" spans="2:13">
      <c r="B273" s="7">
        <f t="shared" si="10"/>
        <v>265</v>
      </c>
      <c r="C273" s="7">
        <v>2602</v>
      </c>
      <c r="D273" s="6" t="s">
        <v>489</v>
      </c>
      <c r="E273" s="7" t="str">
        <f>IFERROR(VLOOKUP(C273,SRA!B:I,8,0),"")</f>
        <v>CLT</v>
      </c>
      <c r="F273" s="9" t="s">
        <v>725</v>
      </c>
      <c r="G273" s="7" t="str">
        <f>IFERROR(VLOOKUP(VLOOKUP(C273,SRA!B:F,5,0),FUNÇÃO!A:B,2,0),"")</f>
        <v>ANA ASS FARMACEUTICA</v>
      </c>
      <c r="H273" s="5">
        <f>IFERROR(VLOOKUP(C273,SRA!B:T,18,0),"")</f>
        <v>4149.8900000000003</v>
      </c>
      <c r="I273" s="5">
        <f>IFERROR(VLOOKUP(C273,SRA!B:T,19,0),"")</f>
        <v>0</v>
      </c>
      <c r="J273" s="5">
        <f>IFERROR(VLOOKUP(C273,MAIO!B:F,3,0),"")</f>
        <v>5994.29</v>
      </c>
      <c r="K273" s="5">
        <f t="shared" si="9"/>
        <v>5924.23</v>
      </c>
      <c r="L273" s="5">
        <f>IFERROR(VLOOKUP(C273,MAIO!B:H,7,0),"")</f>
        <v>70.06</v>
      </c>
      <c r="M273" s="28"/>
    </row>
    <row r="274" spans="2:13">
      <c r="B274" s="7">
        <f t="shared" si="10"/>
        <v>266</v>
      </c>
      <c r="C274" s="7">
        <v>2604</v>
      </c>
      <c r="D274" s="6" t="s">
        <v>509</v>
      </c>
      <c r="E274" s="7" t="str">
        <f>IFERROR(VLOOKUP(C274,SRA!B:I,8,0),"")</f>
        <v>CLT</v>
      </c>
      <c r="F274" s="9" t="s">
        <v>725</v>
      </c>
      <c r="G274" s="7" t="str">
        <f>IFERROR(VLOOKUP(VLOOKUP(C274,SRA!B:F,5,0),FUNÇÃO!A:B,2,0),"")</f>
        <v>ANA ASS FARMACEUTICA</v>
      </c>
      <c r="H274" s="5">
        <f>IFERROR(VLOOKUP(C274,SRA!B:T,18,0),"")</f>
        <v>4149.8900000000003</v>
      </c>
      <c r="I274" s="5">
        <f>IFERROR(VLOOKUP(C274,SRA!B:T,19,0),"")</f>
        <v>0</v>
      </c>
      <c r="J274" s="5">
        <f>IFERROR(VLOOKUP(C274,MAIO!B:F,3,0),"")</f>
        <v>5948.18</v>
      </c>
      <c r="K274" s="5">
        <f t="shared" si="9"/>
        <v>5512.8200000000006</v>
      </c>
      <c r="L274" s="5">
        <f>IFERROR(VLOOKUP(C274,MAIO!B:H,7,0),"")</f>
        <v>435.36</v>
      </c>
      <c r="M274" s="28"/>
    </row>
    <row r="275" spans="2:13">
      <c r="B275" s="7">
        <f t="shared" si="10"/>
        <v>267</v>
      </c>
      <c r="C275" s="7">
        <v>2614</v>
      </c>
      <c r="D275" s="6" t="s">
        <v>192</v>
      </c>
      <c r="E275" s="7" t="str">
        <f>IFERROR(VLOOKUP(C275,SRA!B:I,8,0),"")</f>
        <v>CLT</v>
      </c>
      <c r="F275" s="9" t="s">
        <v>725</v>
      </c>
      <c r="G275" s="7" t="str">
        <f>IFERROR(VLOOKUP(VLOOKUP(C275,SRA!B:F,5,0),FUNÇÃO!A:B,2,0),"")</f>
        <v>OP. DE PROD. IND.</v>
      </c>
      <c r="H275" s="5">
        <f>IFERROR(VLOOKUP(C275,SRA!B:T,18,0),"")</f>
        <v>1333.73</v>
      </c>
      <c r="I275" s="5">
        <f>IFERROR(VLOOKUP(C275,SRA!B:T,19,0),"")</f>
        <v>708.95</v>
      </c>
      <c r="J275" s="5">
        <f>IFERROR(VLOOKUP(C275,MAIO!B:F,3,0),"")</f>
        <v>2231.9</v>
      </c>
      <c r="K275" s="5">
        <f t="shared" si="9"/>
        <v>655.17000000000007</v>
      </c>
      <c r="L275" s="5">
        <f>IFERROR(VLOOKUP(C275,MAIO!B:H,7,0),"")</f>
        <v>1576.73</v>
      </c>
      <c r="M275" s="28"/>
    </row>
    <row r="276" spans="2:13">
      <c r="B276" s="7">
        <f t="shared" si="10"/>
        <v>268</v>
      </c>
      <c r="C276" s="7">
        <v>2618</v>
      </c>
      <c r="D276" s="6" t="s">
        <v>193</v>
      </c>
      <c r="E276" s="7" t="str">
        <f>IFERROR(VLOOKUP(C276,SRA!B:I,8,0),"")</f>
        <v>CLT</v>
      </c>
      <c r="F276" s="9" t="s">
        <v>725</v>
      </c>
      <c r="G276" s="7" t="str">
        <f>IFERROR(VLOOKUP(VLOOKUP(C276,SRA!B:F,5,0),FUNÇÃO!A:B,2,0),"")</f>
        <v>OP. DE PROD. IND.</v>
      </c>
      <c r="H276" s="5">
        <f>IFERROR(VLOOKUP(C276,SRA!B:T,18,0),"")</f>
        <v>1333.73</v>
      </c>
      <c r="I276" s="5">
        <f>IFERROR(VLOOKUP(C276,SRA!B:T,19,0),"")</f>
        <v>0</v>
      </c>
      <c r="J276" s="5">
        <f>IFERROR(VLOOKUP(C276,MAIO!B:F,3,0),"")</f>
        <v>1333.73</v>
      </c>
      <c r="K276" s="5">
        <f t="shared" si="9"/>
        <v>478.13</v>
      </c>
      <c r="L276" s="5">
        <f>IFERROR(VLOOKUP(C276,MAIO!B:H,7,0),"")</f>
        <v>855.6</v>
      </c>
      <c r="M276" s="28"/>
    </row>
    <row r="277" spans="2:13">
      <c r="B277" s="7">
        <f t="shared" si="10"/>
        <v>269</v>
      </c>
      <c r="C277" s="7">
        <v>2623</v>
      </c>
      <c r="D277" s="6" t="s">
        <v>194</v>
      </c>
      <c r="E277" s="7" t="str">
        <f>IFERROR(VLOOKUP(C277,SRA!B:I,8,0),"")</f>
        <v>CLT</v>
      </c>
      <c r="F277" s="9" t="s">
        <v>725</v>
      </c>
      <c r="G277" s="7" t="str">
        <f>IFERROR(VLOOKUP(VLOOKUP(C277,SRA!B:F,5,0),FUNÇÃO!A:B,2,0),"")</f>
        <v>OP. DE PROD. IND.</v>
      </c>
      <c r="H277" s="5">
        <f>IFERROR(VLOOKUP(C277,SRA!B:T,18,0),"")</f>
        <v>1209.71</v>
      </c>
      <c r="I277" s="5">
        <f>IFERROR(VLOOKUP(C277,SRA!B:T,19,0),"")</f>
        <v>0</v>
      </c>
      <c r="J277" s="5">
        <f>IFERROR(VLOOKUP(C277,MAIO!B:F,3,0),"")</f>
        <v>1209.71</v>
      </c>
      <c r="K277" s="5">
        <f t="shared" si="9"/>
        <v>293.02</v>
      </c>
      <c r="L277" s="5">
        <f>IFERROR(VLOOKUP(C277,MAIO!B:H,7,0),"")</f>
        <v>916.69</v>
      </c>
      <c r="M277" s="28"/>
    </row>
    <row r="278" spans="2:13">
      <c r="B278" s="7">
        <f t="shared" si="10"/>
        <v>270</v>
      </c>
      <c r="C278" s="7">
        <v>2627</v>
      </c>
      <c r="D278" s="6" t="s">
        <v>443</v>
      </c>
      <c r="E278" s="7" t="str">
        <f>IFERROR(VLOOKUP(C278,SRA!B:I,8,0),"")</f>
        <v>CLT</v>
      </c>
      <c r="F278" s="9" t="s">
        <v>725</v>
      </c>
      <c r="G278" s="7" t="str">
        <f>IFERROR(VLOOKUP(VLOOKUP(C278,SRA!B:F,5,0),FUNÇÃO!A:B,2,0),"")</f>
        <v>ANA ASS FARMACEUTICA</v>
      </c>
      <c r="H278" s="5">
        <f>IFERROR(VLOOKUP(C278,SRA!B:T,18,0),"")</f>
        <v>4149.8900000000003</v>
      </c>
      <c r="I278" s="5">
        <f>IFERROR(VLOOKUP(C278,SRA!B:T,19,0),"")</f>
        <v>0</v>
      </c>
      <c r="J278" s="5">
        <f>IFERROR(VLOOKUP(C278,MAIO!B:F,3,0),"")</f>
        <v>4420.1899999999996</v>
      </c>
      <c r="K278" s="5">
        <f t="shared" si="9"/>
        <v>692.17999999999938</v>
      </c>
      <c r="L278" s="5">
        <f>IFERROR(VLOOKUP(C278,MAIO!B:H,7,0),"")</f>
        <v>3728.01</v>
      </c>
      <c r="M278" s="28"/>
    </row>
    <row r="279" spans="2:13">
      <c r="B279" s="7">
        <f t="shared" si="10"/>
        <v>271</v>
      </c>
      <c r="C279" s="7">
        <v>2628</v>
      </c>
      <c r="D279" s="6" t="s">
        <v>195</v>
      </c>
      <c r="E279" s="7" t="str">
        <f>IFERROR(VLOOKUP(C279,SRA!B:I,8,0),"")</f>
        <v>CLT</v>
      </c>
      <c r="F279" s="9" t="s">
        <v>725</v>
      </c>
      <c r="G279" s="7" t="str">
        <f>IFERROR(VLOOKUP(VLOOKUP(C279,SRA!B:F,5,0),FUNÇÃO!A:B,2,0),"")</f>
        <v>TEC. EM ADM. E FIN.</v>
      </c>
      <c r="H279" s="5">
        <f>IFERROR(VLOOKUP(C279,SRA!B:T,18,0),"")</f>
        <v>1614.36</v>
      </c>
      <c r="I279" s="5">
        <f>IFERROR(VLOOKUP(C279,SRA!B:T,19,0),"")</f>
        <v>1250</v>
      </c>
      <c r="J279" s="5">
        <f>IFERROR(VLOOKUP(C279,MAIO!B:F,3,0),"")</f>
        <v>3114.36</v>
      </c>
      <c r="K279" s="5">
        <f t="shared" si="9"/>
        <v>1243.46</v>
      </c>
      <c r="L279" s="5">
        <f>IFERROR(VLOOKUP(C279,MAIO!B:H,7,0),"")</f>
        <v>1870.9</v>
      </c>
      <c r="M279" s="28"/>
    </row>
    <row r="280" spans="2:13">
      <c r="B280" s="7">
        <f t="shared" si="10"/>
        <v>272</v>
      </c>
      <c r="C280" s="7">
        <v>2634</v>
      </c>
      <c r="D280" s="6" t="s">
        <v>481</v>
      </c>
      <c r="E280" s="7" t="str">
        <f>IFERROR(VLOOKUP(C280,SRA!B:I,8,0),"")</f>
        <v>CLT</v>
      </c>
      <c r="F280" s="9" t="s">
        <v>725</v>
      </c>
      <c r="G280" s="7" t="str">
        <f>IFERROR(VLOOKUP(VLOOKUP(C280,SRA!B:F,5,0),FUNÇÃO!A:B,2,0),"")</f>
        <v>TEC. EM ADM. E FIN.</v>
      </c>
      <c r="H280" s="5">
        <f>IFERROR(VLOOKUP(C280,SRA!B:T,18,0),"")</f>
        <v>1614.36</v>
      </c>
      <c r="I280" s="5">
        <f>IFERROR(VLOOKUP(C280,SRA!B:T,19,0),"")</f>
        <v>0</v>
      </c>
      <c r="J280" s="5">
        <f>IFERROR(VLOOKUP(C280,MAIO!B:F,3,0),"")</f>
        <v>2313.92</v>
      </c>
      <c r="K280" s="5">
        <f t="shared" si="9"/>
        <v>2146.02</v>
      </c>
      <c r="L280" s="5">
        <f>IFERROR(VLOOKUP(C280,MAIO!B:H,7,0),"")</f>
        <v>167.9</v>
      </c>
      <c r="M280" s="28"/>
    </row>
    <row r="281" spans="2:13">
      <c r="B281" s="7">
        <f t="shared" si="10"/>
        <v>273</v>
      </c>
      <c r="C281" s="7">
        <v>2642</v>
      </c>
      <c r="D281" s="6" t="s">
        <v>196</v>
      </c>
      <c r="E281" s="7" t="str">
        <f>IFERROR(VLOOKUP(C281,SRA!B:I,8,0),"")</f>
        <v>CLT</v>
      </c>
      <c r="F281" s="9" t="s">
        <v>725</v>
      </c>
      <c r="G281" s="7" t="str">
        <f>IFERROR(VLOOKUP(VLOOKUP(C281,SRA!B:F,5,0),FUNÇÃO!A:B,2,0),"")</f>
        <v>TEC. EM ADM. E FIN.</v>
      </c>
      <c r="H281" s="5">
        <f>IFERROR(VLOOKUP(C281,SRA!B:T,18,0),"")</f>
        <v>1695.09</v>
      </c>
      <c r="I281" s="5">
        <f>IFERROR(VLOOKUP(C281,SRA!B:T,19,0),"")</f>
        <v>930.5</v>
      </c>
      <c r="J281" s="5">
        <f>IFERROR(VLOOKUP(C281,MAIO!B:F,3,0),"")</f>
        <v>3675.83</v>
      </c>
      <c r="K281" s="5">
        <f t="shared" si="9"/>
        <v>3492.62</v>
      </c>
      <c r="L281" s="5">
        <f>IFERROR(VLOOKUP(C281,MAIO!B:H,7,0),"")</f>
        <v>183.21</v>
      </c>
      <c r="M281" s="28"/>
    </row>
    <row r="282" spans="2:13">
      <c r="B282" s="7">
        <f t="shared" si="10"/>
        <v>274</v>
      </c>
      <c r="C282" s="7">
        <v>2644</v>
      </c>
      <c r="D282" s="6" t="s">
        <v>492</v>
      </c>
      <c r="E282" s="7" t="str">
        <f>IFERROR(VLOOKUP(C282,SRA!B:I,8,0),"")</f>
        <v>CLT</v>
      </c>
      <c r="F282" s="9" t="s">
        <v>725</v>
      </c>
      <c r="G282" s="7" t="str">
        <f>IFERROR(VLOOKUP(VLOOKUP(C282,SRA!B:F,5,0),FUNÇÃO!A:B,2,0),"")</f>
        <v>ANA ASS FARMACEUTICA</v>
      </c>
      <c r="H282" s="5">
        <f>IFERROR(VLOOKUP(C282,SRA!B:T,18,0),"")</f>
        <v>4149.8900000000003</v>
      </c>
      <c r="I282" s="5">
        <f>IFERROR(VLOOKUP(C282,SRA!B:T,19,0),"")</f>
        <v>0</v>
      </c>
      <c r="J282" s="5">
        <f>IFERROR(VLOOKUP(C282,MAIO!B:F,3,0),"")</f>
        <v>5948.18</v>
      </c>
      <c r="K282" s="5">
        <f t="shared" si="9"/>
        <v>5769.84</v>
      </c>
      <c r="L282" s="5">
        <f>IFERROR(VLOOKUP(C282,MAIO!B:H,7,0),"")</f>
        <v>178.34</v>
      </c>
      <c r="M282" s="28"/>
    </row>
    <row r="283" spans="2:13">
      <c r="B283" s="7">
        <f t="shared" si="10"/>
        <v>275</v>
      </c>
      <c r="C283" s="7">
        <v>2651</v>
      </c>
      <c r="D283" s="6" t="s">
        <v>493</v>
      </c>
      <c r="E283" s="7" t="str">
        <f>IFERROR(VLOOKUP(C283,SRA!B:I,8,0),"")</f>
        <v>CLT</v>
      </c>
      <c r="F283" s="9" t="s">
        <v>725</v>
      </c>
      <c r="G283" s="7" t="str">
        <f>IFERROR(VLOOKUP(VLOOKUP(C283,SRA!B:F,5,0),FUNÇÃO!A:B,2,0),"")</f>
        <v>ANA ASS FARMACEUTICA</v>
      </c>
      <c r="H283" s="5">
        <f>IFERROR(VLOOKUP(C283,SRA!B:T,18,0),"")</f>
        <v>4149.8900000000003</v>
      </c>
      <c r="I283" s="5">
        <f>IFERROR(VLOOKUP(C283,SRA!B:T,19,0),"")</f>
        <v>0</v>
      </c>
      <c r="J283" s="5">
        <f>IFERROR(VLOOKUP(C283,MAIO!B:F,3,0),"")</f>
        <v>5948.18</v>
      </c>
      <c r="K283" s="5">
        <f t="shared" si="9"/>
        <v>5512.8200000000006</v>
      </c>
      <c r="L283" s="5">
        <f>IFERROR(VLOOKUP(C283,MAIO!B:H,7,0),"")</f>
        <v>435.36</v>
      </c>
      <c r="M283" s="28"/>
    </row>
    <row r="284" spans="2:13">
      <c r="B284" s="7">
        <f t="shared" si="10"/>
        <v>276</v>
      </c>
      <c r="C284" s="7">
        <v>2656</v>
      </c>
      <c r="D284" s="6" t="s">
        <v>197</v>
      </c>
      <c r="E284" s="7" t="str">
        <f>IFERROR(VLOOKUP(C284,SRA!B:I,8,0),"")</f>
        <v>CLT</v>
      </c>
      <c r="F284" s="9" t="s">
        <v>725</v>
      </c>
      <c r="G284" s="7" t="str">
        <f>IFERROR(VLOOKUP(VLOOKUP(C284,SRA!B:F,5,0),FUNÇÃO!A:B,2,0),"")</f>
        <v>TEC. EM ADM. E FIN.</v>
      </c>
      <c r="H284" s="5">
        <f>IFERROR(VLOOKUP(C284,SRA!B:T,18,0),"")</f>
        <v>1614.36</v>
      </c>
      <c r="I284" s="5">
        <f>IFERROR(VLOOKUP(C284,SRA!B:T,19,0),"")</f>
        <v>708.95</v>
      </c>
      <c r="J284" s="5">
        <f>IFERROR(VLOOKUP(C284,MAIO!B:F,3,0),"")</f>
        <v>2323.31</v>
      </c>
      <c r="K284" s="5">
        <f t="shared" si="9"/>
        <v>889.55</v>
      </c>
      <c r="L284" s="5">
        <f>IFERROR(VLOOKUP(C284,MAIO!B:H,7,0),"")</f>
        <v>1433.76</v>
      </c>
      <c r="M284" s="28"/>
    </row>
    <row r="285" spans="2:13">
      <c r="B285" s="7">
        <f t="shared" si="10"/>
        <v>277</v>
      </c>
      <c r="C285" s="7">
        <v>2659</v>
      </c>
      <c r="D285" s="6" t="s">
        <v>198</v>
      </c>
      <c r="E285" s="7" t="str">
        <f>IFERROR(VLOOKUP(C285,SRA!B:I,8,0),"")</f>
        <v>CLT</v>
      </c>
      <c r="F285" s="9" t="s">
        <v>725</v>
      </c>
      <c r="G285" s="7" t="str">
        <f>IFERROR(VLOOKUP(VLOOKUP(C285,SRA!B:F,5,0),FUNÇÃO!A:B,2,0),"")</f>
        <v>TEC. EM ADM. E FIN.</v>
      </c>
      <c r="H285" s="5">
        <f>IFERROR(VLOOKUP(C285,SRA!B:T,18,0),"")</f>
        <v>1614.36</v>
      </c>
      <c r="I285" s="5">
        <f>IFERROR(VLOOKUP(C285,SRA!B:T,19,0),"")</f>
        <v>1993.92</v>
      </c>
      <c r="J285" s="5">
        <f>IFERROR(VLOOKUP(C285,MAIO!B:F,3,0),"")</f>
        <v>7885.51</v>
      </c>
      <c r="K285" s="5">
        <f t="shared" si="9"/>
        <v>6368.85</v>
      </c>
      <c r="L285" s="5">
        <f>IFERROR(VLOOKUP(C285,MAIO!B:H,7,0),"")</f>
        <v>1516.66</v>
      </c>
      <c r="M285" s="28"/>
    </row>
    <row r="286" spans="2:13">
      <c r="B286" s="7">
        <f t="shared" si="10"/>
        <v>278</v>
      </c>
      <c r="C286" s="7">
        <v>2661</v>
      </c>
      <c r="D286" s="6" t="s">
        <v>199</v>
      </c>
      <c r="E286" s="7" t="str">
        <f>IFERROR(VLOOKUP(C286,SRA!B:I,8,0),"")</f>
        <v>CLT</v>
      </c>
      <c r="F286" s="9" t="s">
        <v>725</v>
      </c>
      <c r="G286" s="7" t="str">
        <f>IFERROR(VLOOKUP(VLOOKUP(C286,SRA!B:F,5,0),FUNÇÃO!A:B,2,0),"")</f>
        <v>OP. DE PROD. IND.</v>
      </c>
      <c r="H286" s="5">
        <f>IFERROR(VLOOKUP(C286,SRA!B:T,18,0),"")</f>
        <v>1270.2</v>
      </c>
      <c r="I286" s="5">
        <f>IFERROR(VLOOKUP(C286,SRA!B:T,19,0),"")</f>
        <v>0</v>
      </c>
      <c r="J286" s="5">
        <f>IFERROR(VLOOKUP(C286,MAIO!B:F,3,0),"")</f>
        <v>2431.38</v>
      </c>
      <c r="K286" s="5">
        <f t="shared" si="9"/>
        <v>321.22000000000025</v>
      </c>
      <c r="L286" s="5">
        <f>IFERROR(VLOOKUP(C286,MAIO!B:H,7,0),"")</f>
        <v>2110.16</v>
      </c>
      <c r="M286" s="28"/>
    </row>
    <row r="287" spans="2:13">
      <c r="B287" s="7">
        <f t="shared" si="10"/>
        <v>279</v>
      </c>
      <c r="C287" s="7">
        <v>2664</v>
      </c>
      <c r="D287" s="6" t="s">
        <v>200</v>
      </c>
      <c r="E287" s="7" t="str">
        <f>IFERROR(VLOOKUP(C287,SRA!B:I,8,0),"")</f>
        <v>CLT</v>
      </c>
      <c r="F287" s="9" t="s">
        <v>725</v>
      </c>
      <c r="G287" s="7" t="str">
        <f>IFERROR(VLOOKUP(VLOOKUP(C287,SRA!B:F,5,0),FUNÇÃO!A:B,2,0),"")</f>
        <v>FARMACEUTICO IND</v>
      </c>
      <c r="H287" s="5">
        <f>IFERROR(VLOOKUP(C287,SRA!B:T,18,0),"")</f>
        <v>4656.5600000000004</v>
      </c>
      <c r="I287" s="5">
        <f>IFERROR(VLOOKUP(C287,SRA!B:T,19,0),"")</f>
        <v>1993.92</v>
      </c>
      <c r="J287" s="5">
        <f>IFERROR(VLOOKUP(C287,MAIO!B:F,3,0),"")</f>
        <v>6650.48</v>
      </c>
      <c r="K287" s="5">
        <f t="shared" si="9"/>
        <v>2025.1800000000003</v>
      </c>
      <c r="L287" s="5">
        <f>IFERROR(VLOOKUP(C287,MAIO!B:H,7,0),"")</f>
        <v>4625.2999999999993</v>
      </c>
      <c r="M287" s="28"/>
    </row>
    <row r="288" spans="2:13">
      <c r="B288" s="7">
        <f t="shared" si="10"/>
        <v>280</v>
      </c>
      <c r="C288" s="7">
        <v>2665</v>
      </c>
      <c r="D288" s="6" t="s">
        <v>201</v>
      </c>
      <c r="E288" s="7" t="str">
        <f>IFERROR(VLOOKUP(C288,SRA!B:I,8,0),"")</f>
        <v>CLT</v>
      </c>
      <c r="F288" s="9" t="s">
        <v>725</v>
      </c>
      <c r="G288" s="7" t="str">
        <f>IFERROR(VLOOKUP(VLOOKUP(C288,SRA!B:F,5,0),FUNÇÃO!A:B,2,0),"")</f>
        <v>TEC. EM ADM. E FIN.</v>
      </c>
      <c r="H288" s="5">
        <f>IFERROR(VLOOKUP(C288,SRA!B:T,18,0),"")</f>
        <v>1614.36</v>
      </c>
      <c r="I288" s="5">
        <f>IFERROR(VLOOKUP(C288,SRA!B:T,19,0),"")</f>
        <v>708.95</v>
      </c>
      <c r="J288" s="5">
        <f>IFERROR(VLOOKUP(C288,MAIO!B:F,3,0),"")</f>
        <v>2424.34</v>
      </c>
      <c r="K288" s="5">
        <f t="shared" si="9"/>
        <v>1176.0200000000002</v>
      </c>
      <c r="L288" s="5">
        <f>IFERROR(VLOOKUP(C288,MAIO!B:H,7,0),"")</f>
        <v>1248.32</v>
      </c>
      <c r="M288" s="28"/>
    </row>
    <row r="289" spans="2:13">
      <c r="B289" s="7">
        <f t="shared" si="10"/>
        <v>281</v>
      </c>
      <c r="C289" s="7">
        <v>2666</v>
      </c>
      <c r="D289" s="6" t="s">
        <v>202</v>
      </c>
      <c r="E289" s="7" t="str">
        <f>IFERROR(VLOOKUP(C289,SRA!B:I,8,0),"")</f>
        <v>CLT</v>
      </c>
      <c r="F289" s="9" t="s">
        <v>725</v>
      </c>
      <c r="G289" s="7" t="str">
        <f>IFERROR(VLOOKUP(VLOOKUP(C289,SRA!B:F,5,0),FUNÇÃO!A:B,2,0),"")</f>
        <v>TEC. EM ADM. E FIN.</v>
      </c>
      <c r="H289" s="5">
        <f>IFERROR(VLOOKUP(C289,SRA!B:T,18,0),"")</f>
        <v>1614.36</v>
      </c>
      <c r="I289" s="5">
        <f>IFERROR(VLOOKUP(C289,SRA!B:T,19,0),"")</f>
        <v>1993.92</v>
      </c>
      <c r="J289" s="5">
        <f>IFERROR(VLOOKUP(C289,MAIO!B:F,3,0),"")</f>
        <v>3608.28</v>
      </c>
      <c r="K289" s="5">
        <f t="shared" si="9"/>
        <v>1679.38</v>
      </c>
      <c r="L289" s="5">
        <f>IFERROR(VLOOKUP(C289,MAIO!B:H,7,0),"")</f>
        <v>1928.9</v>
      </c>
      <c r="M289" s="28"/>
    </row>
    <row r="290" spans="2:13">
      <c r="B290" s="7">
        <f t="shared" si="10"/>
        <v>282</v>
      </c>
      <c r="C290" s="7">
        <v>2668</v>
      </c>
      <c r="D290" s="6" t="s">
        <v>203</v>
      </c>
      <c r="E290" s="7" t="str">
        <f>IFERROR(VLOOKUP(C290,SRA!B:I,8,0),"")</f>
        <v>CLT</v>
      </c>
      <c r="F290" s="9" t="s">
        <v>725</v>
      </c>
      <c r="G290" s="7" t="str">
        <f>IFERROR(VLOOKUP(VLOOKUP(C290,SRA!B:F,5,0),FUNÇÃO!A:B,2,0),"")</f>
        <v>TEC. EM ADM. E FIN.</v>
      </c>
      <c r="H290" s="5">
        <f>IFERROR(VLOOKUP(C290,SRA!B:T,18,0),"")</f>
        <v>1614.36</v>
      </c>
      <c r="I290" s="5">
        <f>IFERROR(VLOOKUP(C290,SRA!B:T,19,0),"")</f>
        <v>0</v>
      </c>
      <c r="J290" s="5">
        <f>IFERROR(VLOOKUP(C290,MAIO!B:F,3,0),"")</f>
        <v>2154.96</v>
      </c>
      <c r="K290" s="5">
        <f t="shared" si="9"/>
        <v>149.11000000000013</v>
      </c>
      <c r="L290" s="5">
        <f>IFERROR(VLOOKUP(C290,MAIO!B:H,7,0),"")</f>
        <v>2005.85</v>
      </c>
      <c r="M290" s="28"/>
    </row>
    <row r="291" spans="2:13">
      <c r="B291" s="7">
        <f t="shared" si="10"/>
        <v>283</v>
      </c>
      <c r="C291" s="7">
        <v>2671</v>
      </c>
      <c r="D291" s="6" t="s">
        <v>204</v>
      </c>
      <c r="E291" s="7" t="str">
        <f>IFERROR(VLOOKUP(C291,SRA!B:I,8,0),"")</f>
        <v>CLT</v>
      </c>
      <c r="F291" s="9" t="s">
        <v>725</v>
      </c>
      <c r="G291" s="7" t="str">
        <f>IFERROR(VLOOKUP(VLOOKUP(C291,SRA!B:F,5,0),FUNÇÃO!A:B,2,0),"")</f>
        <v>OP. DE PROD. IND.</v>
      </c>
      <c r="H291" s="5">
        <f>IFERROR(VLOOKUP(C291,SRA!B:T,18,0),"")</f>
        <v>1333.73</v>
      </c>
      <c r="I291" s="5">
        <f>IFERROR(VLOOKUP(C291,SRA!B:T,19,0),"")</f>
        <v>0</v>
      </c>
      <c r="J291" s="5">
        <f>IFERROR(VLOOKUP(C291,MAIO!B:F,3,0),"")</f>
        <v>1382.35</v>
      </c>
      <c r="K291" s="5">
        <f t="shared" si="9"/>
        <v>124.84999999999991</v>
      </c>
      <c r="L291" s="5">
        <f>IFERROR(VLOOKUP(C291,MAIO!B:H,7,0),"")</f>
        <v>1257.5</v>
      </c>
      <c r="M291" s="28"/>
    </row>
    <row r="292" spans="2:13">
      <c r="B292" s="7">
        <f t="shared" si="10"/>
        <v>284</v>
      </c>
      <c r="C292" s="7">
        <v>2672</v>
      </c>
      <c r="D292" s="6" t="s">
        <v>205</v>
      </c>
      <c r="E292" s="7" t="str">
        <f>IFERROR(VLOOKUP(C292,SRA!B:I,8,0),"")</f>
        <v>CLT</v>
      </c>
      <c r="F292" s="9" t="s">
        <v>725</v>
      </c>
      <c r="G292" s="7" t="str">
        <f>IFERROR(VLOOKUP(VLOOKUP(C292,SRA!B:F,5,0),FUNÇÃO!A:B,2,0),"")</f>
        <v>OP. DE PROD. IND.</v>
      </c>
      <c r="H292" s="5">
        <f>IFERROR(VLOOKUP(C292,SRA!B:T,18,0),"")</f>
        <v>1270.21</v>
      </c>
      <c r="I292" s="5">
        <f>IFERROR(VLOOKUP(C292,SRA!B:T,19,0),"")</f>
        <v>0</v>
      </c>
      <c r="J292" s="5">
        <f>IFERROR(VLOOKUP(C292,MAIO!B:F,3,0),"")</f>
        <v>1270.21</v>
      </c>
      <c r="K292" s="5">
        <f t="shared" si="9"/>
        <v>389.63000000000011</v>
      </c>
      <c r="L292" s="5">
        <f>IFERROR(VLOOKUP(C292,MAIO!B:H,7,0),"")</f>
        <v>880.57999999999993</v>
      </c>
      <c r="M292" s="28"/>
    </row>
    <row r="293" spans="2:13">
      <c r="B293" s="7">
        <f t="shared" si="10"/>
        <v>285</v>
      </c>
      <c r="C293" s="7">
        <v>2675</v>
      </c>
      <c r="D293" s="6" t="s">
        <v>206</v>
      </c>
      <c r="E293" s="7" t="str">
        <f>IFERROR(VLOOKUP(C293,SRA!B:I,8,0),"")</f>
        <v>CLT</v>
      </c>
      <c r="F293" s="9" t="s">
        <v>725</v>
      </c>
      <c r="G293" s="7" t="str">
        <f>IFERROR(VLOOKUP(VLOOKUP(C293,SRA!B:F,5,0),FUNÇÃO!A:B,2,0),"")</f>
        <v>OP. DE PROD. IND.</v>
      </c>
      <c r="H293" s="5">
        <f>IFERROR(VLOOKUP(C293,SRA!B:T,18,0),"")</f>
        <v>1209.71</v>
      </c>
      <c r="I293" s="5">
        <f>IFERROR(VLOOKUP(C293,SRA!B:T,19,0),"")</f>
        <v>0</v>
      </c>
      <c r="J293" s="5">
        <f>IFERROR(VLOOKUP(C293,MAIO!B:F,3,0),"")</f>
        <v>1306.95</v>
      </c>
      <c r="K293" s="5">
        <f t="shared" si="9"/>
        <v>381.82999999999993</v>
      </c>
      <c r="L293" s="5">
        <f>IFERROR(VLOOKUP(C293,MAIO!B:H,7,0),"")</f>
        <v>925.12000000000012</v>
      </c>
      <c r="M293" s="28"/>
    </row>
    <row r="294" spans="2:13">
      <c r="B294" s="7">
        <f t="shared" si="10"/>
        <v>286</v>
      </c>
      <c r="C294" s="7">
        <v>2682</v>
      </c>
      <c r="D294" s="6" t="s">
        <v>207</v>
      </c>
      <c r="E294" s="7" t="str">
        <f>IFERROR(VLOOKUP(C294,SRA!B:I,8,0),"")</f>
        <v>CLT</v>
      </c>
      <c r="F294" s="9" t="s">
        <v>725</v>
      </c>
      <c r="G294" s="7" t="str">
        <f>IFERROR(VLOOKUP(VLOOKUP(C294,SRA!B:F,5,0),FUNÇÃO!A:B,2,0),"")</f>
        <v>TEC. EM ADM. E FIN.</v>
      </c>
      <c r="H294" s="5">
        <f>IFERROR(VLOOKUP(C294,SRA!B:T,18,0),"")</f>
        <v>1614.37</v>
      </c>
      <c r="I294" s="5">
        <f>IFERROR(VLOOKUP(C294,SRA!B:T,19,0),"")</f>
        <v>0</v>
      </c>
      <c r="J294" s="5">
        <f>IFERROR(VLOOKUP(C294,MAIO!B:F,3,0),"")</f>
        <v>2313.9299999999998</v>
      </c>
      <c r="K294" s="5">
        <f t="shared" si="9"/>
        <v>2146.0299999999997</v>
      </c>
      <c r="L294" s="5">
        <f>IFERROR(VLOOKUP(C294,MAIO!B:H,7,0),"")</f>
        <v>167.9</v>
      </c>
      <c r="M294" s="28"/>
    </row>
    <row r="295" spans="2:13">
      <c r="B295" s="7">
        <f t="shared" si="10"/>
        <v>287</v>
      </c>
      <c r="C295" s="7">
        <v>2684</v>
      </c>
      <c r="D295" s="6" t="s">
        <v>453</v>
      </c>
      <c r="E295" s="7" t="str">
        <f>IFERROR(VLOOKUP(C295,SRA!B:I,8,0),"")</f>
        <v>CLT</v>
      </c>
      <c r="F295" s="9" t="s">
        <v>725</v>
      </c>
      <c r="G295" s="7" t="str">
        <f>IFERROR(VLOOKUP(VLOOKUP(C295,SRA!B:F,5,0),FUNÇÃO!A:B,2,0),"")</f>
        <v>ANA ASS FARMACEUTICA</v>
      </c>
      <c r="H295" s="5">
        <f>IFERROR(VLOOKUP(C295,SRA!B:T,18,0),"")</f>
        <v>4149.8900000000003</v>
      </c>
      <c r="I295" s="5">
        <f>IFERROR(VLOOKUP(C295,SRA!B:T,19,0),"")</f>
        <v>0</v>
      </c>
      <c r="J295" s="5">
        <f>IFERROR(VLOOKUP(C295,MAIO!B:F,3,0),"")</f>
        <v>6218.48</v>
      </c>
      <c r="K295" s="5">
        <f t="shared" si="9"/>
        <v>5513.82</v>
      </c>
      <c r="L295" s="5">
        <f>IFERROR(VLOOKUP(C295,MAIO!B:H,7,0),"")</f>
        <v>704.66</v>
      </c>
      <c r="M295" s="28"/>
    </row>
    <row r="296" spans="2:13">
      <c r="B296" s="7">
        <f t="shared" si="10"/>
        <v>288</v>
      </c>
      <c r="C296" s="7">
        <v>2687</v>
      </c>
      <c r="D296" s="6" t="s">
        <v>208</v>
      </c>
      <c r="E296" s="7" t="str">
        <f>IFERROR(VLOOKUP(C296,SRA!B:I,8,0),"")</f>
        <v>CLT</v>
      </c>
      <c r="F296" s="9" t="s">
        <v>725</v>
      </c>
      <c r="G296" s="7" t="str">
        <f>IFERROR(VLOOKUP(VLOOKUP(C296,SRA!B:F,5,0),FUNÇÃO!A:B,2,0),"")</f>
        <v>TEC. EM ADM. E FIN.</v>
      </c>
      <c r="H296" s="5">
        <f>IFERROR(VLOOKUP(C296,SRA!B:T,18,0),"")</f>
        <v>1614.36</v>
      </c>
      <c r="I296" s="5">
        <f>IFERROR(VLOOKUP(C296,SRA!B:T,19,0),"")</f>
        <v>0</v>
      </c>
      <c r="J296" s="5">
        <f>IFERROR(VLOOKUP(C296,MAIO!B:F,3,0),"")</f>
        <v>1960.53</v>
      </c>
      <c r="K296" s="5">
        <f t="shared" si="9"/>
        <v>317.45999999999981</v>
      </c>
      <c r="L296" s="5">
        <f>IFERROR(VLOOKUP(C296,MAIO!B:H,7,0),"")</f>
        <v>1643.0700000000002</v>
      </c>
      <c r="M296" s="28"/>
    </row>
    <row r="297" spans="2:13">
      <c r="B297" s="7">
        <f t="shared" si="10"/>
        <v>289</v>
      </c>
      <c r="C297" s="7">
        <v>2689</v>
      </c>
      <c r="D297" s="6" t="s">
        <v>209</v>
      </c>
      <c r="E297" s="7" t="str">
        <f>IFERROR(VLOOKUP(C297,SRA!B:I,8,0),"")</f>
        <v>CLT</v>
      </c>
      <c r="F297" s="9" t="s">
        <v>725</v>
      </c>
      <c r="G297" s="7" t="str">
        <f>IFERROR(VLOOKUP(VLOOKUP(C297,SRA!B:F,5,0),FUNÇÃO!A:B,2,0),"")</f>
        <v>TEC. EM ADM. E FIN.</v>
      </c>
      <c r="H297" s="5">
        <f>IFERROR(VLOOKUP(C297,SRA!B:T,18,0),"")</f>
        <v>1614.36</v>
      </c>
      <c r="I297" s="5">
        <f>IFERROR(VLOOKUP(C297,SRA!B:T,19,0),"")</f>
        <v>930.5</v>
      </c>
      <c r="J297" s="5">
        <f>IFERROR(VLOOKUP(C297,MAIO!B:F,3,0),"")</f>
        <v>2815.16</v>
      </c>
      <c r="K297" s="5">
        <f t="shared" si="9"/>
        <v>660.40999999999985</v>
      </c>
      <c r="L297" s="5">
        <f>IFERROR(VLOOKUP(C297,MAIO!B:H,7,0),"")</f>
        <v>2154.75</v>
      </c>
      <c r="M297" s="28"/>
    </row>
    <row r="298" spans="2:13">
      <c r="B298" s="7">
        <f t="shared" si="10"/>
        <v>290</v>
      </c>
      <c r="C298" s="7">
        <v>2692</v>
      </c>
      <c r="D298" s="6" t="s">
        <v>464</v>
      </c>
      <c r="E298" s="7" t="str">
        <f>IFERROR(VLOOKUP(C298,SRA!B:I,8,0),"")</f>
        <v>CLT</v>
      </c>
      <c r="F298" s="9" t="s">
        <v>725</v>
      </c>
      <c r="G298" s="7" t="str">
        <f>IFERROR(VLOOKUP(VLOOKUP(C298,SRA!B:F,5,0),FUNÇÃO!A:B,2,0),"")</f>
        <v>TEC. EM ADM. E FIN.</v>
      </c>
      <c r="H298" s="5">
        <f>IFERROR(VLOOKUP(C298,SRA!B:T,18,0),"")</f>
        <v>1614.36</v>
      </c>
      <c r="I298" s="5">
        <f>IFERROR(VLOOKUP(C298,SRA!B:T,19,0),"")</f>
        <v>174.95</v>
      </c>
      <c r="J298" s="5">
        <f>IFERROR(VLOOKUP(C298,MAIO!B:F,3,0),"")</f>
        <v>2564.6799999999998</v>
      </c>
      <c r="K298" s="5">
        <f t="shared" si="9"/>
        <v>2378.5899999999997</v>
      </c>
      <c r="L298" s="5">
        <f>IFERROR(VLOOKUP(C298,MAIO!B:H,7,0),"")</f>
        <v>186.09</v>
      </c>
      <c r="M298" s="28"/>
    </row>
    <row r="299" spans="2:13">
      <c r="B299" s="7">
        <f t="shared" si="10"/>
        <v>291</v>
      </c>
      <c r="C299" s="7">
        <v>2696</v>
      </c>
      <c r="D299" s="6" t="s">
        <v>510</v>
      </c>
      <c r="E299" s="7" t="str">
        <f>IFERROR(VLOOKUP(C299,SRA!B:I,8,0),"")</f>
        <v>CLT</v>
      </c>
      <c r="F299" s="9" t="s">
        <v>725</v>
      </c>
      <c r="G299" s="7" t="str">
        <f>IFERROR(VLOOKUP(VLOOKUP(C299,SRA!B:F,5,0),FUNÇÃO!A:B,2,0),"")</f>
        <v>TEC. EM ADM. E FIN.</v>
      </c>
      <c r="H299" s="5">
        <f>IFERROR(VLOOKUP(C299,SRA!B:T,18,0),"")</f>
        <v>1614.36</v>
      </c>
      <c r="I299" s="5">
        <f>IFERROR(VLOOKUP(C299,SRA!B:T,19,0),"")</f>
        <v>0</v>
      </c>
      <c r="J299" s="5">
        <f>IFERROR(VLOOKUP(C299,MAIO!B:F,3,0),"")</f>
        <v>3437.92</v>
      </c>
      <c r="K299" s="5">
        <f t="shared" si="9"/>
        <v>2889.04</v>
      </c>
      <c r="L299" s="5">
        <f>IFERROR(VLOOKUP(C299,MAIO!B:H,7,0),"")</f>
        <v>548.88</v>
      </c>
      <c r="M299" s="28"/>
    </row>
    <row r="300" spans="2:13">
      <c r="B300" s="7">
        <f t="shared" si="10"/>
        <v>292</v>
      </c>
      <c r="C300" s="7">
        <v>2697</v>
      </c>
      <c r="D300" s="6" t="s">
        <v>210</v>
      </c>
      <c r="E300" s="7" t="str">
        <f>IFERROR(VLOOKUP(C300,SRA!B:I,8,0),"")</f>
        <v>CLT</v>
      </c>
      <c r="F300" s="9" t="s">
        <v>725</v>
      </c>
      <c r="G300" s="7" t="str">
        <f>IFERROR(VLOOKUP(VLOOKUP(C300,SRA!B:F,5,0),FUNÇÃO!A:B,2,0),"")</f>
        <v>TEC. EM ADM. E FIN.</v>
      </c>
      <c r="H300" s="5">
        <f>IFERROR(VLOOKUP(C300,SRA!B:T,18,0),"")</f>
        <v>1614.36</v>
      </c>
      <c r="I300" s="5">
        <f>IFERROR(VLOOKUP(C300,SRA!B:T,19,0),"")</f>
        <v>0</v>
      </c>
      <c r="J300" s="5">
        <f>IFERROR(VLOOKUP(C300,MAIO!B:F,3,0),"")</f>
        <v>1614.36</v>
      </c>
      <c r="K300" s="5">
        <f t="shared" si="9"/>
        <v>1030.32</v>
      </c>
      <c r="L300" s="5">
        <f>IFERROR(VLOOKUP(C300,MAIO!B:H,7,0),"")</f>
        <v>584.04</v>
      </c>
      <c r="M300" s="28"/>
    </row>
    <row r="301" spans="2:13">
      <c r="B301" s="7">
        <f t="shared" si="10"/>
        <v>293</v>
      </c>
      <c r="C301" s="7">
        <v>2701</v>
      </c>
      <c r="D301" s="6" t="s">
        <v>211</v>
      </c>
      <c r="E301" s="7" t="str">
        <f>IFERROR(VLOOKUP(C301,SRA!B:I,8,0),"")</f>
        <v>CLT</v>
      </c>
      <c r="F301" s="9" t="s">
        <v>725</v>
      </c>
      <c r="G301" s="7" t="str">
        <f>IFERROR(VLOOKUP(VLOOKUP(C301,SRA!B:F,5,0),FUNÇÃO!A:B,2,0),"")</f>
        <v>TEC. EM ADM. E FIN.</v>
      </c>
      <c r="H301" s="5">
        <f>IFERROR(VLOOKUP(C301,SRA!B:T,18,0),"")</f>
        <v>1614.36</v>
      </c>
      <c r="I301" s="5">
        <f>IFERROR(VLOOKUP(C301,SRA!B:T,19,0),"")</f>
        <v>0</v>
      </c>
      <c r="J301" s="5">
        <f>IFERROR(VLOOKUP(C301,MAIO!B:F,3,0),"")</f>
        <v>2964.74</v>
      </c>
      <c r="K301" s="5">
        <f t="shared" si="9"/>
        <v>657.29999999999973</v>
      </c>
      <c r="L301" s="5">
        <f>IFERROR(VLOOKUP(C301,MAIO!B:H,7,0),"")</f>
        <v>2307.44</v>
      </c>
      <c r="M301" s="28"/>
    </row>
    <row r="302" spans="2:13">
      <c r="B302" s="7">
        <f t="shared" si="10"/>
        <v>294</v>
      </c>
      <c r="C302" s="7">
        <v>2702</v>
      </c>
      <c r="D302" s="6" t="s">
        <v>482</v>
      </c>
      <c r="E302" s="7" t="str">
        <f>IFERROR(VLOOKUP(C302,SRA!B:I,8,0),"")</f>
        <v>CLT</v>
      </c>
      <c r="F302" s="9" t="s">
        <v>725</v>
      </c>
      <c r="G302" s="7" t="str">
        <f>IFERROR(VLOOKUP(VLOOKUP(C302,SRA!B:F,5,0),FUNÇÃO!A:B,2,0),"")</f>
        <v>ANA ASS FARMACEUTICA</v>
      </c>
      <c r="H302" s="5">
        <f>IFERROR(VLOOKUP(C302,SRA!B:T,18,0),"")</f>
        <v>4149.8900000000003</v>
      </c>
      <c r="I302" s="5">
        <f>IFERROR(VLOOKUP(C302,SRA!B:T,19,0),"")</f>
        <v>0</v>
      </c>
      <c r="J302" s="5">
        <f>IFERROR(VLOOKUP(C302,MAIO!B:F,3,0),"")</f>
        <v>6009.21</v>
      </c>
      <c r="K302" s="5">
        <f t="shared" si="9"/>
        <v>5603.08</v>
      </c>
      <c r="L302" s="5">
        <f>IFERROR(VLOOKUP(C302,MAIO!B:H,7,0),"")</f>
        <v>406.13</v>
      </c>
      <c r="M302" s="28"/>
    </row>
    <row r="303" spans="2:13">
      <c r="B303" s="7">
        <f t="shared" si="10"/>
        <v>295</v>
      </c>
      <c r="C303" s="7">
        <v>2705</v>
      </c>
      <c r="D303" s="6" t="s">
        <v>483</v>
      </c>
      <c r="E303" s="7" t="str">
        <f>IFERROR(VLOOKUP(C303,SRA!B:I,8,0),"")</f>
        <v>CLT</v>
      </c>
      <c r="F303" s="9" t="s">
        <v>725</v>
      </c>
      <c r="G303" s="7" t="str">
        <f>IFERROR(VLOOKUP(VLOOKUP(C303,SRA!B:F,5,0),FUNÇÃO!A:B,2,0),"")</f>
        <v>TEC. EM ADM. E FIN.</v>
      </c>
      <c r="H303" s="5">
        <f>IFERROR(VLOOKUP(C303,SRA!B:T,18,0),"")</f>
        <v>1614.36</v>
      </c>
      <c r="I303" s="5">
        <f>IFERROR(VLOOKUP(C303,SRA!B:T,19,0),"")</f>
        <v>0</v>
      </c>
      <c r="J303" s="5">
        <f>IFERROR(VLOOKUP(C303,MAIO!B:F,3,0),"")</f>
        <v>2338.34</v>
      </c>
      <c r="K303" s="5">
        <f t="shared" si="9"/>
        <v>2170.15</v>
      </c>
      <c r="L303" s="5">
        <f>IFERROR(VLOOKUP(C303,MAIO!B:H,7,0),"")</f>
        <v>168.19</v>
      </c>
      <c r="M303" s="28"/>
    </row>
    <row r="304" spans="2:13">
      <c r="B304" s="7">
        <f t="shared" si="10"/>
        <v>296</v>
      </c>
      <c r="C304" s="7">
        <v>2706</v>
      </c>
      <c r="D304" s="6" t="s">
        <v>471</v>
      </c>
      <c r="E304" s="7" t="str">
        <f>IFERROR(VLOOKUP(C304,SRA!B:I,8,0),"")</f>
        <v>CLT</v>
      </c>
      <c r="F304" s="9" t="s">
        <v>725</v>
      </c>
      <c r="G304" s="7" t="str">
        <f>IFERROR(VLOOKUP(VLOOKUP(C304,SRA!B:F,5,0),FUNÇÃO!A:B,2,0),"")</f>
        <v>ANA ASS FARMACEUTICA</v>
      </c>
      <c r="H304" s="5">
        <f>IFERROR(VLOOKUP(C304,SRA!B:T,18,0),"")</f>
        <v>4149.8900000000003</v>
      </c>
      <c r="I304" s="5">
        <f>IFERROR(VLOOKUP(C304,SRA!B:T,19,0),"")</f>
        <v>0</v>
      </c>
      <c r="J304" s="5">
        <f>IFERROR(VLOOKUP(C304,MAIO!B:F,3,0),"")</f>
        <v>6218.48</v>
      </c>
      <c r="K304" s="5">
        <f t="shared" si="9"/>
        <v>5515.0599999999995</v>
      </c>
      <c r="L304" s="5">
        <f>IFERROR(VLOOKUP(C304,MAIO!B:H,7,0),"")</f>
        <v>703.42</v>
      </c>
      <c r="M304" s="28"/>
    </row>
    <row r="305" spans="2:13">
      <c r="B305" s="7">
        <f t="shared" si="10"/>
        <v>297</v>
      </c>
      <c r="C305" s="7">
        <v>2707</v>
      </c>
      <c r="D305" s="6" t="s">
        <v>212</v>
      </c>
      <c r="E305" s="7" t="str">
        <f>IFERROR(VLOOKUP(C305,SRA!B:I,8,0),"")</f>
        <v>CLT</v>
      </c>
      <c r="F305" s="9" t="s">
        <v>725</v>
      </c>
      <c r="G305" s="7" t="str">
        <f>IFERROR(VLOOKUP(VLOOKUP(C305,SRA!B:F,5,0),FUNÇÃO!A:B,2,0),"")</f>
        <v>TEC. EM ADM. E FIN.</v>
      </c>
      <c r="H305" s="5">
        <f>IFERROR(VLOOKUP(C305,SRA!B:T,18,0),"")</f>
        <v>1614.36</v>
      </c>
      <c r="I305" s="5">
        <f>IFERROR(VLOOKUP(C305,SRA!B:T,19,0),"")</f>
        <v>708.95</v>
      </c>
      <c r="J305" s="5">
        <f>IFERROR(VLOOKUP(C305,MAIO!B:F,3,0),"")</f>
        <v>2323.31</v>
      </c>
      <c r="K305" s="5">
        <f t="shared" si="9"/>
        <v>690.8</v>
      </c>
      <c r="L305" s="5">
        <f>IFERROR(VLOOKUP(C305,MAIO!B:H,7,0),"")</f>
        <v>1632.51</v>
      </c>
      <c r="M305" s="28"/>
    </row>
    <row r="306" spans="2:13">
      <c r="B306" s="7">
        <f t="shared" si="10"/>
        <v>298</v>
      </c>
      <c r="C306" s="7">
        <v>2709</v>
      </c>
      <c r="D306" s="6" t="s">
        <v>213</v>
      </c>
      <c r="E306" s="7" t="str">
        <f>IFERROR(VLOOKUP(C306,SRA!B:I,8,0),"")</f>
        <v>CLT</v>
      </c>
      <c r="F306" s="9" t="s">
        <v>725</v>
      </c>
      <c r="G306" s="7" t="str">
        <f>IFERROR(VLOOKUP(VLOOKUP(C306,SRA!B:F,5,0),FUNÇÃO!A:B,2,0),"")</f>
        <v>TEC. EM ADM. E FIN.</v>
      </c>
      <c r="H306" s="5">
        <f>IFERROR(VLOOKUP(C306,SRA!B:T,18,0),"")</f>
        <v>1614.36</v>
      </c>
      <c r="I306" s="5">
        <f>IFERROR(VLOOKUP(C306,SRA!B:T,19,0),"")</f>
        <v>708.95</v>
      </c>
      <c r="J306" s="5">
        <f>IFERROR(VLOOKUP(C306,MAIO!B:F,3,0),"")</f>
        <v>2323.31</v>
      </c>
      <c r="K306" s="5">
        <f t="shared" si="9"/>
        <v>1108.9000000000001</v>
      </c>
      <c r="L306" s="5">
        <f>IFERROR(VLOOKUP(C306,MAIO!B:H,7,0),"")</f>
        <v>1214.4099999999999</v>
      </c>
      <c r="M306" s="28"/>
    </row>
    <row r="307" spans="2:13">
      <c r="B307" s="7">
        <f t="shared" si="10"/>
        <v>299</v>
      </c>
      <c r="C307" s="7">
        <v>2710</v>
      </c>
      <c r="D307" s="6" t="s">
        <v>214</v>
      </c>
      <c r="E307" s="7" t="str">
        <f>IFERROR(VLOOKUP(C307,SRA!B:I,8,0),"")</f>
        <v>CLT</v>
      </c>
      <c r="F307" s="9" t="s">
        <v>725</v>
      </c>
      <c r="G307" s="7" t="str">
        <f>IFERROR(VLOOKUP(VLOOKUP(C307,SRA!B:F,5,0),FUNÇÃO!A:B,2,0),"")</f>
        <v>TEC. EM ADM. E FIN.</v>
      </c>
      <c r="H307" s="5">
        <f>IFERROR(VLOOKUP(C307,SRA!B:T,18,0),"")</f>
        <v>1695.09</v>
      </c>
      <c r="I307" s="5">
        <f>IFERROR(VLOOKUP(C307,SRA!B:T,19,0),"")</f>
        <v>708.95</v>
      </c>
      <c r="J307" s="5">
        <f>IFERROR(VLOOKUP(C307,MAIO!B:F,3,0),"")</f>
        <v>2404.04</v>
      </c>
      <c r="K307" s="5">
        <f t="shared" si="9"/>
        <v>487.48</v>
      </c>
      <c r="L307" s="5">
        <f>IFERROR(VLOOKUP(C307,MAIO!B:H,7,0),"")</f>
        <v>1916.56</v>
      </c>
      <c r="M307" s="28"/>
    </row>
    <row r="308" spans="2:13">
      <c r="B308" s="7">
        <f t="shared" si="10"/>
        <v>300</v>
      </c>
      <c r="C308" s="7">
        <v>2712</v>
      </c>
      <c r="D308" s="6" t="s">
        <v>215</v>
      </c>
      <c r="E308" s="7" t="str">
        <f>IFERROR(VLOOKUP(C308,SRA!B:I,8,0),"")</f>
        <v>CLT</v>
      </c>
      <c r="F308" s="9" t="s">
        <v>725</v>
      </c>
      <c r="G308" s="7" t="str">
        <f>IFERROR(VLOOKUP(VLOOKUP(C308,SRA!B:F,5,0),FUNÇÃO!A:B,2,0),"")</f>
        <v>TEC. EM ADM. E FIN.</v>
      </c>
      <c r="H308" s="5">
        <f>IFERROR(VLOOKUP(C308,SRA!B:T,18,0),"")</f>
        <v>1695.09</v>
      </c>
      <c r="I308" s="5">
        <f>IFERROR(VLOOKUP(C308,SRA!B:T,19,0),"")</f>
        <v>0</v>
      </c>
      <c r="J308" s="5">
        <f>IFERROR(VLOOKUP(C308,MAIO!B:F,3,0),"")</f>
        <v>2045.76</v>
      </c>
      <c r="K308" s="5">
        <f t="shared" si="9"/>
        <v>604.97999999999979</v>
      </c>
      <c r="L308" s="5">
        <f>IFERROR(VLOOKUP(C308,MAIO!B:H,7,0),"")</f>
        <v>1440.7800000000002</v>
      </c>
      <c r="M308" s="28"/>
    </row>
    <row r="309" spans="2:13">
      <c r="B309" s="7">
        <f t="shared" si="10"/>
        <v>301</v>
      </c>
      <c r="C309" s="7">
        <v>2717</v>
      </c>
      <c r="D309" s="6" t="s">
        <v>217</v>
      </c>
      <c r="E309" s="7" t="str">
        <f>IFERROR(VLOOKUP(C309,SRA!B:I,8,0),"")</f>
        <v>CLT</v>
      </c>
      <c r="F309" s="9" t="s">
        <v>725</v>
      </c>
      <c r="G309" s="7" t="str">
        <f>IFERROR(VLOOKUP(VLOOKUP(C309,SRA!B:F,5,0),FUNÇÃO!A:B,2,0),"")</f>
        <v>ANA ASS FARMACEUTICA</v>
      </c>
      <c r="H309" s="5">
        <f>IFERROR(VLOOKUP(C309,SRA!B:T,18,0),"")</f>
        <v>4149.8900000000003</v>
      </c>
      <c r="I309" s="5">
        <f>IFERROR(VLOOKUP(C309,SRA!B:T,19,0),"")</f>
        <v>0</v>
      </c>
      <c r="J309" s="5">
        <f>IFERROR(VLOOKUP(C309,MAIO!B:F,3,0),"")</f>
        <v>4467.8900000000003</v>
      </c>
      <c r="K309" s="5">
        <f t="shared" si="9"/>
        <v>770.87000000000035</v>
      </c>
      <c r="L309" s="5">
        <f>IFERROR(VLOOKUP(C309,MAIO!B:H,7,0),"")</f>
        <v>3697.02</v>
      </c>
      <c r="M309" s="28"/>
    </row>
    <row r="310" spans="2:13">
      <c r="B310" s="7">
        <f t="shared" si="10"/>
        <v>302</v>
      </c>
      <c r="C310" s="7">
        <v>2718</v>
      </c>
      <c r="D310" s="6" t="s">
        <v>472</v>
      </c>
      <c r="E310" s="7" t="str">
        <f>IFERROR(VLOOKUP(C310,SRA!B:I,8,0),"")</f>
        <v>CLT</v>
      </c>
      <c r="F310" s="9" t="s">
        <v>725</v>
      </c>
      <c r="G310" s="7" t="str">
        <f>IFERROR(VLOOKUP(VLOOKUP(C310,SRA!B:F,5,0),FUNÇÃO!A:B,2,0),"")</f>
        <v>TEC. EM ADM. E FIN.</v>
      </c>
      <c r="H310" s="5">
        <f>IFERROR(VLOOKUP(C310,SRA!B:T,18,0),"")</f>
        <v>1614.36</v>
      </c>
      <c r="I310" s="5">
        <f>IFERROR(VLOOKUP(C310,SRA!B:T,19,0),"")</f>
        <v>174.95</v>
      </c>
      <c r="J310" s="5">
        <f>IFERROR(VLOOKUP(C310,MAIO!B:F,3,0),"")</f>
        <v>1884.66</v>
      </c>
      <c r="K310" s="5">
        <f t="shared" si="9"/>
        <v>425.92000000000007</v>
      </c>
      <c r="L310" s="5">
        <f>IFERROR(VLOOKUP(C310,MAIO!B:H,7,0),"")</f>
        <v>1458.74</v>
      </c>
      <c r="M310" s="28"/>
    </row>
    <row r="311" spans="2:13">
      <c r="B311" s="7">
        <f t="shared" si="10"/>
        <v>303</v>
      </c>
      <c r="C311" s="7">
        <v>2719</v>
      </c>
      <c r="D311" s="6" t="s">
        <v>457</v>
      </c>
      <c r="E311" s="7" t="str">
        <f>IFERROR(VLOOKUP(C311,SRA!B:I,8,0),"")</f>
        <v>CLT</v>
      </c>
      <c r="F311" s="9" t="s">
        <v>725</v>
      </c>
      <c r="G311" s="7" t="str">
        <f>IFERROR(VLOOKUP(VLOOKUP(C311,SRA!B:F,5,0),FUNÇÃO!A:B,2,0),"")</f>
        <v>TEC. EM ADM. E FIN.</v>
      </c>
      <c r="H311" s="5">
        <f>IFERROR(VLOOKUP(C311,SRA!B:T,18,0),"")</f>
        <v>1695.09</v>
      </c>
      <c r="I311" s="5">
        <f>IFERROR(VLOOKUP(C311,SRA!B:T,19,0),"")</f>
        <v>174.95</v>
      </c>
      <c r="J311" s="5">
        <f>IFERROR(VLOOKUP(C311,MAIO!B:F,3,0),"")</f>
        <v>2235.69</v>
      </c>
      <c r="K311" s="5">
        <f t="shared" si="9"/>
        <v>776.29</v>
      </c>
      <c r="L311" s="5">
        <f>IFERROR(VLOOKUP(C311,MAIO!B:H,7,0),"")</f>
        <v>1459.4</v>
      </c>
      <c r="M311" s="28"/>
    </row>
    <row r="312" spans="2:13">
      <c r="B312" s="7">
        <f t="shared" si="10"/>
        <v>304</v>
      </c>
      <c r="C312" s="7">
        <v>2720</v>
      </c>
      <c r="D312" s="6" t="s">
        <v>484</v>
      </c>
      <c r="E312" s="7" t="str">
        <f>IFERROR(VLOOKUP(C312,SRA!B:I,8,0),"")</f>
        <v>CLT</v>
      </c>
      <c r="F312" s="9" t="s">
        <v>725</v>
      </c>
      <c r="G312" s="7" t="str">
        <f>IFERROR(VLOOKUP(VLOOKUP(C312,SRA!B:F,5,0),FUNÇÃO!A:B,2,0),"")</f>
        <v>TEC. EM ADM. E FIN.</v>
      </c>
      <c r="H312" s="5">
        <f>IFERROR(VLOOKUP(C312,SRA!B:T,18,0),"")</f>
        <v>1614.37</v>
      </c>
      <c r="I312" s="5">
        <f>IFERROR(VLOOKUP(C312,SRA!B:T,19,0),"")</f>
        <v>0</v>
      </c>
      <c r="J312" s="5">
        <f>IFERROR(VLOOKUP(C312,MAIO!B:F,3,0),"")</f>
        <v>2313.9299999999998</v>
      </c>
      <c r="K312" s="5">
        <f t="shared" si="9"/>
        <v>2148.0299999999997</v>
      </c>
      <c r="L312" s="5">
        <f>IFERROR(VLOOKUP(C312,MAIO!B:H,7,0),"")</f>
        <v>165.9</v>
      </c>
      <c r="M312" s="28"/>
    </row>
    <row r="313" spans="2:13">
      <c r="B313" s="7">
        <f t="shared" si="10"/>
        <v>305</v>
      </c>
      <c r="C313" s="7">
        <v>2721</v>
      </c>
      <c r="D313" s="6" t="s">
        <v>495</v>
      </c>
      <c r="E313" s="7" t="str">
        <f>IFERROR(VLOOKUP(C313,SRA!B:I,8,0),"")</f>
        <v>CLT</v>
      </c>
      <c r="F313" s="9" t="s">
        <v>725</v>
      </c>
      <c r="G313" s="7" t="str">
        <f>IFERROR(VLOOKUP(VLOOKUP(C313,SRA!B:F,5,0),FUNÇÃO!A:B,2,0),"")</f>
        <v>TEC. EM ADM. E FIN.</v>
      </c>
      <c r="H313" s="5">
        <f>IFERROR(VLOOKUP(C313,SRA!B:T,18,0),"")</f>
        <v>1614.36</v>
      </c>
      <c r="I313" s="5">
        <f>IFERROR(VLOOKUP(C313,SRA!B:T,19,0),"")</f>
        <v>0</v>
      </c>
      <c r="J313" s="5">
        <f>IFERROR(VLOOKUP(C313,MAIO!B:F,3,0),"")</f>
        <v>2584.2199999999998</v>
      </c>
      <c r="K313" s="5">
        <f t="shared" si="9"/>
        <v>2146.02</v>
      </c>
      <c r="L313" s="5">
        <f>IFERROR(VLOOKUP(C313,MAIO!B:H,7,0),"")</f>
        <v>438.2</v>
      </c>
      <c r="M313" s="28"/>
    </row>
    <row r="314" spans="2:13">
      <c r="B314" s="7">
        <f t="shared" si="10"/>
        <v>306</v>
      </c>
      <c r="C314" s="7">
        <v>2726</v>
      </c>
      <c r="D314" s="6" t="s">
        <v>218</v>
      </c>
      <c r="E314" s="7" t="str">
        <f>IFERROR(VLOOKUP(C314,SRA!B:I,8,0),"")</f>
        <v>CLT</v>
      </c>
      <c r="F314" s="9" t="s">
        <v>725</v>
      </c>
      <c r="G314" s="7" t="str">
        <f>IFERROR(VLOOKUP(VLOOKUP(C314,SRA!B:F,5,0),FUNÇÃO!A:B,2,0),"")</f>
        <v>TEC. EM ADM. E FIN.</v>
      </c>
      <c r="H314" s="5">
        <f>IFERROR(VLOOKUP(C314,SRA!B:T,18,0),"")</f>
        <v>1695.09</v>
      </c>
      <c r="I314" s="5">
        <f>IFERROR(VLOOKUP(C314,SRA!B:T,19,0),"")</f>
        <v>1250</v>
      </c>
      <c r="J314" s="5">
        <f>IFERROR(VLOOKUP(C314,MAIO!B:F,3,0),"")</f>
        <v>2945.09</v>
      </c>
      <c r="K314" s="5">
        <f t="shared" si="9"/>
        <v>1199.29</v>
      </c>
      <c r="L314" s="5">
        <f>IFERROR(VLOOKUP(C314,MAIO!B:H,7,0),"")</f>
        <v>1745.8000000000002</v>
      </c>
      <c r="M314" s="28"/>
    </row>
    <row r="315" spans="2:13">
      <c r="B315" s="7">
        <f t="shared" si="10"/>
        <v>307</v>
      </c>
      <c r="C315" s="7">
        <v>2732</v>
      </c>
      <c r="D315" s="6" t="s">
        <v>219</v>
      </c>
      <c r="E315" s="7" t="str">
        <f>IFERROR(VLOOKUP(C315,SRA!B:I,8,0),"")</f>
        <v>CLT</v>
      </c>
      <c r="F315" s="9" t="s">
        <v>726</v>
      </c>
      <c r="G315" s="7" t="str">
        <f>IFERROR(VLOOKUP(VLOOKUP(C315,SRA!B:F,5,0),FUNÇÃO!A:B,2,0),"")</f>
        <v>TEC. EM ADM. E FIN.</v>
      </c>
      <c r="H315" s="5">
        <f>IFERROR(VLOOKUP(C315,SRA!B:T,18,0),"")</f>
        <v>1614.36</v>
      </c>
      <c r="I315" s="5">
        <f>IFERROR(VLOOKUP(C315,SRA!B:T,19,0),"")</f>
        <v>0</v>
      </c>
      <c r="J315" s="5">
        <f>IFERROR(VLOOKUP(C315,MAIO!B:F,3,0),"")</f>
        <v>2164.73</v>
      </c>
      <c r="K315" s="5">
        <f t="shared" si="9"/>
        <v>2164.73</v>
      </c>
      <c r="L315" s="5">
        <f>IFERROR(VLOOKUP(C315,MAIO!B:H,7,0),"")</f>
        <v>0</v>
      </c>
      <c r="M315" s="28"/>
    </row>
    <row r="316" spans="2:13">
      <c r="B316" s="7">
        <f t="shared" si="10"/>
        <v>308</v>
      </c>
      <c r="C316" s="7">
        <v>2736</v>
      </c>
      <c r="D316" s="6" t="s">
        <v>490</v>
      </c>
      <c r="E316" s="7" t="str">
        <f>IFERROR(VLOOKUP(C316,SRA!B:I,8,0),"")</f>
        <v>CLT</v>
      </c>
      <c r="F316" s="9" t="s">
        <v>725</v>
      </c>
      <c r="G316" s="7" t="str">
        <f>IFERROR(VLOOKUP(VLOOKUP(C316,SRA!B:F,5,0),FUNÇÃO!A:B,2,0),"")</f>
        <v>TEC. EM ADM. E FIN.</v>
      </c>
      <c r="H316" s="5">
        <f>IFERROR(VLOOKUP(C316,SRA!B:T,18,0),"")</f>
        <v>1614.36</v>
      </c>
      <c r="I316" s="5">
        <f>IFERROR(VLOOKUP(C316,SRA!B:T,19,0),"")</f>
        <v>174.95</v>
      </c>
      <c r="J316" s="5">
        <f>IFERROR(VLOOKUP(C316,MAIO!B:F,3,0),"")</f>
        <v>2564.6799999999998</v>
      </c>
      <c r="K316" s="5">
        <f t="shared" si="9"/>
        <v>2385.9399999999996</v>
      </c>
      <c r="L316" s="5">
        <f>IFERROR(VLOOKUP(C316,MAIO!B:H,7,0),"")</f>
        <v>178.74</v>
      </c>
      <c r="M316" s="28"/>
    </row>
    <row r="317" spans="2:13">
      <c r="B317" s="7">
        <f t="shared" si="10"/>
        <v>309</v>
      </c>
      <c r="C317" s="7">
        <v>2748</v>
      </c>
      <c r="D317" s="6" t="s">
        <v>220</v>
      </c>
      <c r="E317" s="7" t="str">
        <f>IFERROR(VLOOKUP(C317,SRA!B:I,8,0),"")</f>
        <v>CLT</v>
      </c>
      <c r="F317" s="9" t="s">
        <v>725</v>
      </c>
      <c r="G317" s="7" t="str">
        <f>IFERROR(VLOOKUP(VLOOKUP(C317,SRA!B:F,5,0),FUNÇÃO!A:B,2,0),"")</f>
        <v>OP. DE PROD. IND.</v>
      </c>
      <c r="H317" s="5">
        <f>IFERROR(VLOOKUP(C317,SRA!B:T,18,0),"")</f>
        <v>1209.71</v>
      </c>
      <c r="I317" s="5">
        <f>IFERROR(VLOOKUP(C317,SRA!B:T,19,0),"")</f>
        <v>0</v>
      </c>
      <c r="J317" s="5">
        <f>IFERROR(VLOOKUP(C317,MAIO!B:F,3,0),"")</f>
        <v>1209.71</v>
      </c>
      <c r="K317" s="5">
        <f t="shared" si="9"/>
        <v>274.57999999999993</v>
      </c>
      <c r="L317" s="5">
        <f>IFERROR(VLOOKUP(C317,MAIO!B:H,7,0),"")</f>
        <v>935.13000000000011</v>
      </c>
      <c r="M317" s="28"/>
    </row>
    <row r="318" spans="2:13">
      <c r="B318" s="7">
        <f t="shared" si="10"/>
        <v>310</v>
      </c>
      <c r="C318" s="7">
        <v>2751</v>
      </c>
      <c r="D318" s="6" t="s">
        <v>221</v>
      </c>
      <c r="E318" s="7" t="str">
        <f>IFERROR(VLOOKUP(C318,SRA!B:I,8,0),"")</f>
        <v>CLT</v>
      </c>
      <c r="F318" s="9" t="s">
        <v>725</v>
      </c>
      <c r="G318" s="7" t="str">
        <f>IFERROR(VLOOKUP(VLOOKUP(C318,SRA!B:F,5,0),FUNÇÃO!A:B,2,0),"")</f>
        <v>OP. DE PROD. IND.</v>
      </c>
      <c r="H318" s="5">
        <f>IFERROR(VLOOKUP(C318,SRA!B:T,18,0),"")</f>
        <v>1470.45</v>
      </c>
      <c r="I318" s="5">
        <f>IFERROR(VLOOKUP(C318,SRA!B:T,19,0),"")</f>
        <v>0</v>
      </c>
      <c r="J318" s="5">
        <f>IFERROR(VLOOKUP(C318,MAIO!B:F,3,0),"")</f>
        <v>1470.45</v>
      </c>
      <c r="K318" s="5">
        <f t="shared" si="9"/>
        <v>628.23</v>
      </c>
      <c r="L318" s="5">
        <f>IFERROR(VLOOKUP(C318,MAIO!B:H,7,0),"")</f>
        <v>842.22</v>
      </c>
      <c r="M318" s="28"/>
    </row>
    <row r="319" spans="2:13">
      <c r="B319" s="7">
        <f t="shared" si="10"/>
        <v>311</v>
      </c>
      <c r="C319" s="7">
        <v>2754</v>
      </c>
      <c r="D319" s="6" t="s">
        <v>535</v>
      </c>
      <c r="E319" s="7" t="str">
        <f>IFERROR(VLOOKUP(C319,SRA!B:I,8,0),"")</f>
        <v>CLT</v>
      </c>
      <c r="F319" s="9" t="s">
        <v>726</v>
      </c>
      <c r="G319" s="7" t="str">
        <f>IFERROR(VLOOKUP(VLOOKUP(C319,SRA!B:F,5,0),FUNÇÃO!A:B,2,0),"")</f>
        <v>OP. DE PROD. IND.</v>
      </c>
      <c r="H319" s="5">
        <f>IFERROR(VLOOKUP(C319,SRA!B:T,18,0),"")</f>
        <v>1097.25</v>
      </c>
      <c r="I319" s="5">
        <f>IFERROR(VLOOKUP(C319,SRA!B:T,19,0),"")</f>
        <v>0</v>
      </c>
      <c r="J319" s="5" t="str">
        <f>IFERROR(VLOOKUP(C319,MAIO!B:F,3,0),"")</f>
        <v/>
      </c>
      <c r="K319" s="5">
        <v>0</v>
      </c>
      <c r="L319" s="5">
        <v>0</v>
      </c>
      <c r="M319" s="28"/>
    </row>
    <row r="320" spans="2:13">
      <c r="B320" s="7">
        <f t="shared" si="10"/>
        <v>312</v>
      </c>
      <c r="C320" s="7">
        <v>2757</v>
      </c>
      <c r="D320" s="6" t="s">
        <v>222</v>
      </c>
      <c r="E320" s="7" t="str">
        <f>IFERROR(VLOOKUP(C320,SRA!B:I,8,0),"")</f>
        <v>CLT</v>
      </c>
      <c r="F320" s="9" t="s">
        <v>725</v>
      </c>
      <c r="G320" s="7" t="str">
        <f>IFERROR(VLOOKUP(VLOOKUP(C320,SRA!B:F,5,0),FUNÇÃO!A:B,2,0),"")</f>
        <v>OP. DE PROD. IND.</v>
      </c>
      <c r="H320" s="5">
        <f>IFERROR(VLOOKUP(C320,SRA!B:T,18,0),"")</f>
        <v>1333.73</v>
      </c>
      <c r="I320" s="5">
        <f>IFERROR(VLOOKUP(C320,SRA!B:T,19,0),"")</f>
        <v>0</v>
      </c>
      <c r="J320" s="5">
        <f>IFERROR(VLOOKUP(C320,MAIO!B:F,3,0),"")</f>
        <v>1335.27</v>
      </c>
      <c r="K320" s="5">
        <f t="shared" si="9"/>
        <v>657.56</v>
      </c>
      <c r="L320" s="5">
        <f>IFERROR(VLOOKUP(C320,MAIO!B:H,7,0),"")</f>
        <v>677.71</v>
      </c>
      <c r="M320" s="28"/>
    </row>
    <row r="321" spans="2:13">
      <c r="B321" s="7">
        <f t="shared" si="10"/>
        <v>313</v>
      </c>
      <c r="C321" s="7">
        <v>2764</v>
      </c>
      <c r="D321" s="6" t="s">
        <v>223</v>
      </c>
      <c r="E321" s="7" t="str">
        <f>IFERROR(VLOOKUP(C321,SRA!B:I,8,0),"")</f>
        <v>CLT</v>
      </c>
      <c r="F321" s="9" t="s">
        <v>725</v>
      </c>
      <c r="G321" s="7" t="str">
        <f>IFERROR(VLOOKUP(VLOOKUP(C321,SRA!B:F,5,0),FUNÇÃO!A:B,2,0),"")</f>
        <v>OP. DE PROD. IND.</v>
      </c>
      <c r="H321" s="5">
        <f>IFERROR(VLOOKUP(C321,SRA!B:T,18,0),"")</f>
        <v>1209.71</v>
      </c>
      <c r="I321" s="5">
        <f>IFERROR(VLOOKUP(C321,SRA!B:T,19,0),"")</f>
        <v>0</v>
      </c>
      <c r="J321" s="5">
        <f>IFERROR(VLOOKUP(C321,MAIO!B:F,3,0),"")</f>
        <v>1835.47</v>
      </c>
      <c r="K321" s="5">
        <f t="shared" si="9"/>
        <v>1778.75</v>
      </c>
      <c r="L321" s="5">
        <f>IFERROR(VLOOKUP(C321,MAIO!B:H,7,0),"")</f>
        <v>56.72</v>
      </c>
      <c r="M321" s="28"/>
    </row>
    <row r="322" spans="2:13">
      <c r="B322" s="7">
        <f t="shared" si="10"/>
        <v>314</v>
      </c>
      <c r="C322" s="7">
        <v>2766</v>
      </c>
      <c r="D322" s="6" t="s">
        <v>224</v>
      </c>
      <c r="E322" s="7" t="str">
        <f>IFERROR(VLOOKUP(C322,SRA!B:I,8,0),"")</f>
        <v>CLT</v>
      </c>
      <c r="F322" s="9" t="s">
        <v>725</v>
      </c>
      <c r="G322" s="7" t="str">
        <f>IFERROR(VLOOKUP(VLOOKUP(C322,SRA!B:F,5,0),FUNÇÃO!A:B,2,0),"")</f>
        <v>TEC.EM QUALIDADE IND</v>
      </c>
      <c r="H322" s="5">
        <f>IFERROR(VLOOKUP(C322,SRA!B:T,18,0),"")</f>
        <v>1537.47</v>
      </c>
      <c r="I322" s="5">
        <f>IFERROR(VLOOKUP(C322,SRA!B:T,19,0),"")</f>
        <v>0</v>
      </c>
      <c r="J322" s="5">
        <f>IFERROR(VLOOKUP(C322,MAIO!B:F,3,0),"")</f>
        <v>1537.47</v>
      </c>
      <c r="K322" s="5">
        <f t="shared" si="9"/>
        <v>611.08000000000004</v>
      </c>
      <c r="L322" s="5">
        <f>IFERROR(VLOOKUP(C322,MAIO!B:H,7,0),"")</f>
        <v>926.39</v>
      </c>
      <c r="M322" s="28"/>
    </row>
    <row r="323" spans="2:13">
      <c r="B323" s="7">
        <f t="shared" si="10"/>
        <v>315</v>
      </c>
      <c r="C323" s="7">
        <v>2768</v>
      </c>
      <c r="D323" s="6" t="s">
        <v>225</v>
      </c>
      <c r="E323" s="7" t="str">
        <f>IFERROR(VLOOKUP(C323,SRA!B:I,8,0),"")</f>
        <v>CLT</v>
      </c>
      <c r="F323" s="9" t="s">
        <v>725</v>
      </c>
      <c r="G323" s="7" t="str">
        <f>IFERROR(VLOOKUP(VLOOKUP(C323,SRA!B:F,5,0),FUNÇÃO!A:B,2,0),"")</f>
        <v>OP. DE PROD. IND.</v>
      </c>
      <c r="H323" s="5">
        <f>IFERROR(VLOOKUP(C323,SRA!B:T,18,0),"")</f>
        <v>1333.73</v>
      </c>
      <c r="I323" s="5">
        <f>IFERROR(VLOOKUP(C323,SRA!B:T,19,0),"")</f>
        <v>0</v>
      </c>
      <c r="J323" s="5">
        <f>IFERROR(VLOOKUP(C323,MAIO!B:F,3,0),"")</f>
        <v>1382.35</v>
      </c>
      <c r="K323" s="5">
        <f t="shared" si="9"/>
        <v>196.96000000000004</v>
      </c>
      <c r="L323" s="5">
        <f>IFERROR(VLOOKUP(C323,MAIO!B:H,7,0),"")</f>
        <v>1185.3899999999999</v>
      </c>
      <c r="M323" s="28"/>
    </row>
    <row r="324" spans="2:13">
      <c r="B324" s="7">
        <f t="shared" si="10"/>
        <v>316</v>
      </c>
      <c r="C324" s="7">
        <v>2770</v>
      </c>
      <c r="D324" s="6" t="s">
        <v>226</v>
      </c>
      <c r="E324" s="7" t="str">
        <f>IFERROR(VLOOKUP(C324,SRA!B:I,8,0),"")</f>
        <v>CLT</v>
      </c>
      <c r="F324" s="9" t="s">
        <v>725</v>
      </c>
      <c r="G324" s="7" t="str">
        <f>IFERROR(VLOOKUP(VLOOKUP(C324,SRA!B:F,5,0),FUNÇÃO!A:B,2,0),"")</f>
        <v>OP. DE PROD. IND.</v>
      </c>
      <c r="H324" s="5">
        <f>IFERROR(VLOOKUP(C324,SRA!B:T,18,0),"")</f>
        <v>1097.25</v>
      </c>
      <c r="I324" s="5">
        <f>IFERROR(VLOOKUP(C324,SRA!B:T,19,0),"")</f>
        <v>0</v>
      </c>
      <c r="J324" s="5">
        <f>IFERROR(VLOOKUP(C324,MAIO!B:F,3,0),"")</f>
        <v>1097.25</v>
      </c>
      <c r="K324" s="5">
        <f t="shared" si="9"/>
        <v>315.53999999999996</v>
      </c>
      <c r="L324" s="5">
        <f>IFERROR(VLOOKUP(C324,MAIO!B:H,7,0),"")</f>
        <v>781.71</v>
      </c>
      <c r="M324" s="28"/>
    </row>
    <row r="325" spans="2:13">
      <c r="B325" s="7">
        <f t="shared" si="10"/>
        <v>317</v>
      </c>
      <c r="C325" s="7">
        <v>2772</v>
      </c>
      <c r="D325" s="6" t="s">
        <v>473</v>
      </c>
      <c r="E325" s="7" t="str">
        <f>IFERROR(VLOOKUP(C325,SRA!B:I,8,0),"")</f>
        <v>CLT</v>
      </c>
      <c r="F325" s="9" t="s">
        <v>725</v>
      </c>
      <c r="G325" s="7" t="str">
        <f>IFERROR(VLOOKUP(VLOOKUP(C325,SRA!B:F,5,0),FUNÇÃO!A:B,2,0),"")</f>
        <v>TEC. EM ADM. E FIN.</v>
      </c>
      <c r="H325" s="5">
        <f>IFERROR(VLOOKUP(C325,SRA!B:T,18,0),"")</f>
        <v>1614.36</v>
      </c>
      <c r="I325" s="5">
        <f>IFERROR(VLOOKUP(C325,SRA!B:T,19,0),"")</f>
        <v>0</v>
      </c>
      <c r="J325" s="5">
        <f>IFERROR(VLOOKUP(C325,MAIO!B:F,3,0),"")</f>
        <v>2313.92</v>
      </c>
      <c r="K325" s="5">
        <f t="shared" si="9"/>
        <v>2146.02</v>
      </c>
      <c r="L325" s="5">
        <f>IFERROR(VLOOKUP(C325,MAIO!B:H,7,0),"")</f>
        <v>167.9</v>
      </c>
      <c r="M325" s="28"/>
    </row>
    <row r="326" spans="2:13">
      <c r="B326" s="7">
        <f t="shared" si="10"/>
        <v>318</v>
      </c>
      <c r="C326" s="7">
        <v>2773</v>
      </c>
      <c r="D326" s="6" t="s">
        <v>227</v>
      </c>
      <c r="E326" s="7" t="str">
        <f>IFERROR(VLOOKUP(C326,SRA!B:I,8,0),"")</f>
        <v>CLT</v>
      </c>
      <c r="F326" s="9" t="s">
        <v>725</v>
      </c>
      <c r="G326" s="7" t="str">
        <f>IFERROR(VLOOKUP(VLOOKUP(C326,SRA!B:F,5,0),FUNÇÃO!A:B,2,0),"")</f>
        <v>TEC.EM QUALIDADE IND</v>
      </c>
      <c r="H326" s="5">
        <f>IFERROR(VLOOKUP(C326,SRA!B:T,18,0),"")</f>
        <v>1537.47</v>
      </c>
      <c r="I326" s="5">
        <f>IFERROR(VLOOKUP(C326,SRA!B:T,19,0),"")</f>
        <v>0</v>
      </c>
      <c r="J326" s="5">
        <f>IFERROR(VLOOKUP(C326,MAIO!B:F,3,0),"")</f>
        <v>1909.16</v>
      </c>
      <c r="K326" s="5">
        <f t="shared" ref="K326:K389" si="11">J326-L326</f>
        <v>322.59000000000015</v>
      </c>
      <c r="L326" s="5">
        <f>IFERROR(VLOOKUP(C326,MAIO!B:H,7,0),"")</f>
        <v>1586.57</v>
      </c>
      <c r="M326" s="28"/>
    </row>
    <row r="327" spans="2:13">
      <c r="B327" s="7">
        <f t="shared" si="10"/>
        <v>319</v>
      </c>
      <c r="C327" s="7">
        <v>2775</v>
      </c>
      <c r="D327" s="6" t="s">
        <v>228</v>
      </c>
      <c r="E327" s="7" t="str">
        <f>IFERROR(VLOOKUP(C327,SRA!B:I,8,0),"")</f>
        <v>CLT</v>
      </c>
      <c r="F327" s="9" t="s">
        <v>725</v>
      </c>
      <c r="G327" s="7" t="str">
        <f>IFERROR(VLOOKUP(VLOOKUP(C327,SRA!B:F,5,0),FUNÇÃO!A:B,2,0),"")</f>
        <v>TEC. EM ADM. E FIN.</v>
      </c>
      <c r="H327" s="5">
        <f>IFERROR(VLOOKUP(C327,SRA!B:T,18,0),"")</f>
        <v>1695.09</v>
      </c>
      <c r="I327" s="5">
        <f>IFERROR(VLOOKUP(C327,SRA!B:T,19,0),"")</f>
        <v>708.95</v>
      </c>
      <c r="J327" s="5">
        <f>IFERROR(VLOOKUP(C327,MAIO!B:F,3,0),"")</f>
        <v>3445.32</v>
      </c>
      <c r="K327" s="5">
        <f t="shared" si="11"/>
        <v>1605.1200000000001</v>
      </c>
      <c r="L327" s="5">
        <f>IFERROR(VLOOKUP(C327,MAIO!B:H,7,0),"")</f>
        <v>1840.2</v>
      </c>
      <c r="M327" s="28"/>
    </row>
    <row r="328" spans="2:13">
      <c r="B328" s="7">
        <f t="shared" si="10"/>
        <v>320</v>
      </c>
      <c r="C328" s="7">
        <v>2779</v>
      </c>
      <c r="D328" s="6" t="s">
        <v>229</v>
      </c>
      <c r="E328" s="7" t="str">
        <f>IFERROR(VLOOKUP(C328,SRA!B:I,8,0),"")</f>
        <v>CLT</v>
      </c>
      <c r="F328" s="9" t="s">
        <v>725</v>
      </c>
      <c r="G328" s="7" t="str">
        <f>IFERROR(VLOOKUP(VLOOKUP(C328,SRA!B:F,5,0),FUNÇÃO!A:B,2,0),"")</f>
        <v>OP. DE PROD. IND.</v>
      </c>
      <c r="H328" s="5">
        <f>IFERROR(VLOOKUP(C328,SRA!B:T,18,0),"")</f>
        <v>1209.72</v>
      </c>
      <c r="I328" s="5">
        <f>IFERROR(VLOOKUP(C328,SRA!B:T,19,0),"")</f>
        <v>708.95</v>
      </c>
      <c r="J328" s="5">
        <f>IFERROR(VLOOKUP(C328,MAIO!B:F,3,0),"")</f>
        <v>1918.67</v>
      </c>
      <c r="K328" s="5">
        <f t="shared" si="11"/>
        <v>1016.6</v>
      </c>
      <c r="L328" s="5">
        <f>IFERROR(VLOOKUP(C328,MAIO!B:H,7,0),"")</f>
        <v>902.07</v>
      </c>
      <c r="M328" s="28"/>
    </row>
    <row r="329" spans="2:13">
      <c r="B329" s="7">
        <f t="shared" si="10"/>
        <v>321</v>
      </c>
      <c r="C329" s="7">
        <v>2782</v>
      </c>
      <c r="D329" s="6" t="s">
        <v>230</v>
      </c>
      <c r="E329" s="7" t="str">
        <f>IFERROR(VLOOKUP(C329,SRA!B:I,8,0),"")</f>
        <v>CLT</v>
      </c>
      <c r="F329" s="9" t="s">
        <v>725</v>
      </c>
      <c r="G329" s="7" t="str">
        <f>IFERROR(VLOOKUP(VLOOKUP(C329,SRA!B:F,5,0),FUNÇÃO!A:B,2,0),"")</f>
        <v>OP. DE PROD. IND.</v>
      </c>
      <c r="H329" s="5">
        <f>IFERROR(VLOOKUP(C329,SRA!B:T,18,0),"")</f>
        <v>1209.71</v>
      </c>
      <c r="I329" s="5">
        <f>IFERROR(VLOOKUP(C329,SRA!B:T,19,0),"")</f>
        <v>0</v>
      </c>
      <c r="J329" s="5">
        <f>IFERROR(VLOOKUP(C329,MAIO!B:F,3,0),"")</f>
        <v>1209.71</v>
      </c>
      <c r="K329" s="5">
        <f t="shared" si="11"/>
        <v>174.18000000000006</v>
      </c>
      <c r="L329" s="5">
        <f>IFERROR(VLOOKUP(C329,MAIO!B:H,7,0),"")</f>
        <v>1035.53</v>
      </c>
      <c r="M329" s="28"/>
    </row>
    <row r="330" spans="2:13">
      <c r="B330" s="7">
        <f t="shared" ref="B330:B393" si="12">B329+1</f>
        <v>322</v>
      </c>
      <c r="C330" s="7">
        <v>2784</v>
      </c>
      <c r="D330" s="6" t="s">
        <v>231</v>
      </c>
      <c r="E330" s="7" t="str">
        <f>IFERROR(VLOOKUP(C330,SRA!B:I,8,0),"")</f>
        <v>CLT</v>
      </c>
      <c r="F330" s="9" t="s">
        <v>725</v>
      </c>
      <c r="G330" s="7" t="str">
        <f>IFERROR(VLOOKUP(VLOOKUP(C330,SRA!B:F,5,0),FUNÇÃO!A:B,2,0),"")</f>
        <v>OP. DE PROD. IND.</v>
      </c>
      <c r="H330" s="5">
        <f>IFERROR(VLOOKUP(C330,SRA!B:T,18,0),"")</f>
        <v>1270.2</v>
      </c>
      <c r="I330" s="5">
        <f>IFERROR(VLOOKUP(C330,SRA!B:T,19,0),"")</f>
        <v>0</v>
      </c>
      <c r="J330" s="5">
        <f>IFERROR(VLOOKUP(C330,MAIO!B:F,3,0),"")</f>
        <v>1270.27</v>
      </c>
      <c r="K330" s="5">
        <f t="shared" si="11"/>
        <v>771.41</v>
      </c>
      <c r="L330" s="5">
        <f>IFERROR(VLOOKUP(C330,MAIO!B:H,7,0),"")</f>
        <v>498.86</v>
      </c>
      <c r="M330" s="28"/>
    </row>
    <row r="331" spans="2:13">
      <c r="B331" s="7">
        <f t="shared" si="12"/>
        <v>323</v>
      </c>
      <c r="C331" s="7">
        <v>2785</v>
      </c>
      <c r="D331" s="6" t="s">
        <v>232</v>
      </c>
      <c r="E331" s="7" t="str">
        <f>IFERROR(VLOOKUP(C331,SRA!B:I,8,0),"")</f>
        <v>CLT</v>
      </c>
      <c r="F331" s="9" t="s">
        <v>725</v>
      </c>
      <c r="G331" s="7" t="str">
        <f>IFERROR(VLOOKUP(VLOOKUP(C331,SRA!B:F,5,0),FUNÇÃO!A:B,2,0),"")</f>
        <v>OP. DE PROD. IND.</v>
      </c>
      <c r="H331" s="5">
        <f>IFERROR(VLOOKUP(C331,SRA!B:T,18,0),"")</f>
        <v>1209.72</v>
      </c>
      <c r="I331" s="5">
        <f>IFERROR(VLOOKUP(C331,SRA!B:T,19,0),"")</f>
        <v>0</v>
      </c>
      <c r="J331" s="5">
        <f>IFERROR(VLOOKUP(C331,MAIO!B:F,3,0),"")</f>
        <v>1210.5999999999999</v>
      </c>
      <c r="K331" s="5">
        <f t="shared" si="11"/>
        <v>799.3</v>
      </c>
      <c r="L331" s="5">
        <f>IFERROR(VLOOKUP(C331,MAIO!B:H,7,0),"")</f>
        <v>411.3</v>
      </c>
      <c r="M331" s="28"/>
    </row>
    <row r="332" spans="2:13">
      <c r="B332" s="7">
        <f t="shared" si="12"/>
        <v>324</v>
      </c>
      <c r="C332" s="7">
        <v>2788</v>
      </c>
      <c r="D332" s="6" t="s">
        <v>233</v>
      </c>
      <c r="E332" s="7" t="str">
        <f>IFERROR(VLOOKUP(C332,SRA!B:I,8,0),"")</f>
        <v>CLT</v>
      </c>
      <c r="F332" s="9" t="s">
        <v>725</v>
      </c>
      <c r="G332" s="7" t="str">
        <f>IFERROR(VLOOKUP(VLOOKUP(C332,SRA!B:F,5,0),FUNÇÃO!A:B,2,0),"")</f>
        <v>OP. DE PROD. IND.</v>
      </c>
      <c r="H332" s="5">
        <f>IFERROR(VLOOKUP(C332,SRA!B:T,18,0),"")</f>
        <v>1333.73</v>
      </c>
      <c r="I332" s="5">
        <f>IFERROR(VLOOKUP(C332,SRA!B:T,19,0),"")</f>
        <v>0</v>
      </c>
      <c r="J332" s="5">
        <f>IFERROR(VLOOKUP(C332,MAIO!B:F,3,0),"")</f>
        <v>1333.73</v>
      </c>
      <c r="K332" s="5">
        <f t="shared" si="11"/>
        <v>278.31999999999994</v>
      </c>
      <c r="L332" s="5">
        <f>IFERROR(VLOOKUP(C332,MAIO!B:H,7,0),"")</f>
        <v>1055.4100000000001</v>
      </c>
      <c r="M332" s="28"/>
    </row>
    <row r="333" spans="2:13">
      <c r="B333" s="7">
        <f t="shared" si="12"/>
        <v>325</v>
      </c>
      <c r="C333" s="7">
        <v>2790</v>
      </c>
      <c r="D333" s="6" t="s">
        <v>234</v>
      </c>
      <c r="E333" s="7" t="str">
        <f>IFERROR(VLOOKUP(C333,SRA!B:I,8,0),"")</f>
        <v>CLT</v>
      </c>
      <c r="F333" s="9" t="s">
        <v>725</v>
      </c>
      <c r="G333" s="7" t="str">
        <f>IFERROR(VLOOKUP(VLOOKUP(C333,SRA!B:F,5,0),FUNÇÃO!A:B,2,0),"")</f>
        <v>TEC. EM ADM. E FIN.</v>
      </c>
      <c r="H333" s="5">
        <f>IFERROR(VLOOKUP(C333,SRA!B:T,18,0),"")</f>
        <v>1614.36</v>
      </c>
      <c r="I333" s="5">
        <f>IFERROR(VLOOKUP(C333,SRA!B:T,19,0),"")</f>
        <v>930.5</v>
      </c>
      <c r="J333" s="5">
        <f>IFERROR(VLOOKUP(C333,MAIO!B:F,3,0),"")</f>
        <v>2544.86</v>
      </c>
      <c r="K333" s="5">
        <f t="shared" si="11"/>
        <v>1314.0200000000002</v>
      </c>
      <c r="L333" s="5">
        <f>IFERROR(VLOOKUP(C333,MAIO!B:H,7,0),"")</f>
        <v>1230.8399999999999</v>
      </c>
      <c r="M333" s="28"/>
    </row>
    <row r="334" spans="2:13">
      <c r="B334" s="7">
        <f t="shared" si="12"/>
        <v>326</v>
      </c>
      <c r="C334" s="7">
        <v>2791</v>
      </c>
      <c r="D334" s="6" t="s">
        <v>235</v>
      </c>
      <c r="E334" s="7" t="str">
        <f>IFERROR(VLOOKUP(C334,SRA!B:I,8,0),"")</f>
        <v>CLT</v>
      </c>
      <c r="F334" s="9" t="s">
        <v>725</v>
      </c>
      <c r="G334" s="7" t="str">
        <f>IFERROR(VLOOKUP(VLOOKUP(C334,SRA!B:F,5,0),FUNÇÃO!A:B,2,0),"")</f>
        <v>FARMACEUTICO IND</v>
      </c>
      <c r="H334" s="5">
        <f>IFERROR(VLOOKUP(C334,SRA!B:T,18,0),"")</f>
        <v>4656.5600000000004</v>
      </c>
      <c r="I334" s="5">
        <f>IFERROR(VLOOKUP(C334,SRA!B:T,19,0),"")</f>
        <v>1993.92</v>
      </c>
      <c r="J334" s="5">
        <f>IFERROR(VLOOKUP(C334,MAIO!B:F,3,0),"")</f>
        <v>6650.48</v>
      </c>
      <c r="K334" s="5">
        <f t="shared" si="11"/>
        <v>1425.4599999999991</v>
      </c>
      <c r="L334" s="5">
        <f>IFERROR(VLOOKUP(C334,MAIO!B:H,7,0),"")</f>
        <v>5225.0200000000004</v>
      </c>
      <c r="M334" s="28"/>
    </row>
    <row r="335" spans="2:13">
      <c r="B335" s="7">
        <f t="shared" si="12"/>
        <v>327</v>
      </c>
      <c r="C335" s="7">
        <v>2797</v>
      </c>
      <c r="D335" s="6" t="s">
        <v>236</v>
      </c>
      <c r="E335" s="7" t="str">
        <f>IFERROR(VLOOKUP(C335,SRA!B:I,8,0),"")</f>
        <v>CLT</v>
      </c>
      <c r="F335" s="9" t="s">
        <v>725</v>
      </c>
      <c r="G335" s="7" t="str">
        <f>IFERROR(VLOOKUP(VLOOKUP(C335,SRA!B:F,5,0),FUNÇÃO!A:B,2,0),"")</f>
        <v>TEC. EM ADM. E FIN.</v>
      </c>
      <c r="H335" s="5">
        <f>IFERROR(VLOOKUP(C335,SRA!B:T,18,0),"")</f>
        <v>1614.36</v>
      </c>
      <c r="I335" s="5">
        <f>IFERROR(VLOOKUP(C335,SRA!B:T,19,0),"")</f>
        <v>1993.92</v>
      </c>
      <c r="J335" s="5">
        <f>IFERROR(VLOOKUP(C335,MAIO!B:F,3,0),"")</f>
        <v>3878.58</v>
      </c>
      <c r="K335" s="5">
        <f t="shared" si="11"/>
        <v>1380.48</v>
      </c>
      <c r="L335" s="5">
        <f>IFERROR(VLOOKUP(C335,MAIO!B:H,7,0),"")</f>
        <v>2498.1</v>
      </c>
      <c r="M335" s="28"/>
    </row>
    <row r="336" spans="2:13">
      <c r="B336" s="7">
        <f t="shared" si="12"/>
        <v>328</v>
      </c>
      <c r="C336" s="7">
        <v>2798</v>
      </c>
      <c r="D336" s="6" t="s">
        <v>237</v>
      </c>
      <c r="E336" s="7" t="str">
        <f>IFERROR(VLOOKUP(C336,SRA!B:I,8,0),"")</f>
        <v>CLT</v>
      </c>
      <c r="F336" s="9" t="s">
        <v>725</v>
      </c>
      <c r="G336" s="7" t="str">
        <f>IFERROR(VLOOKUP(VLOOKUP(C336,SRA!B:F,5,0),FUNÇÃO!A:B,2,0),"")</f>
        <v>TEC. EM ADM. E FIN.</v>
      </c>
      <c r="H336" s="5">
        <f>IFERROR(VLOOKUP(C336,SRA!B:T,18,0),"")</f>
        <v>1614.36</v>
      </c>
      <c r="I336" s="5">
        <f>IFERROR(VLOOKUP(C336,SRA!B:T,19,0),"")</f>
        <v>1993.92</v>
      </c>
      <c r="J336" s="5">
        <f>IFERROR(VLOOKUP(C336,MAIO!B:F,3,0),"")</f>
        <v>3608.28</v>
      </c>
      <c r="K336" s="5">
        <f t="shared" si="11"/>
        <v>1033.9200000000005</v>
      </c>
      <c r="L336" s="5">
        <f>IFERROR(VLOOKUP(C336,MAIO!B:H,7,0),"")</f>
        <v>2574.3599999999997</v>
      </c>
      <c r="M336" s="28"/>
    </row>
    <row r="337" spans="2:13">
      <c r="B337" s="7">
        <f t="shared" si="12"/>
        <v>329</v>
      </c>
      <c r="C337" s="7">
        <v>2799</v>
      </c>
      <c r="D337" s="6" t="s">
        <v>467</v>
      </c>
      <c r="E337" s="7" t="str">
        <f>IFERROR(VLOOKUP(C337,SRA!B:I,8,0),"")</f>
        <v>CLT</v>
      </c>
      <c r="F337" s="9" t="s">
        <v>725</v>
      </c>
      <c r="G337" s="7" t="str">
        <f>IFERROR(VLOOKUP(VLOOKUP(C337,SRA!B:F,5,0),FUNÇÃO!A:B,2,0),"")</f>
        <v>TEC. EM ADM. E FIN.</v>
      </c>
      <c r="H337" s="5">
        <f>IFERROR(VLOOKUP(C337,SRA!B:T,18,0),"")</f>
        <v>1614.36</v>
      </c>
      <c r="I337" s="5">
        <f>IFERROR(VLOOKUP(C337,SRA!B:T,19,0),"")</f>
        <v>174.95</v>
      </c>
      <c r="J337" s="5">
        <f>IFERROR(VLOOKUP(C337,MAIO!B:F,3,0),"")</f>
        <v>3182.32</v>
      </c>
      <c r="K337" s="5">
        <f t="shared" si="11"/>
        <v>2455.63</v>
      </c>
      <c r="L337" s="5">
        <f>IFERROR(VLOOKUP(C337,MAIO!B:H,7,0),"")</f>
        <v>726.69</v>
      </c>
      <c r="M337" s="28"/>
    </row>
    <row r="338" spans="2:13">
      <c r="B338" s="7">
        <f t="shared" si="12"/>
        <v>330</v>
      </c>
      <c r="C338" s="7">
        <v>2801</v>
      </c>
      <c r="D338" s="6" t="s">
        <v>238</v>
      </c>
      <c r="E338" s="7" t="str">
        <f>IFERROR(VLOOKUP(C338,SRA!B:I,8,0),"")</f>
        <v>CLT</v>
      </c>
      <c r="F338" s="9" t="s">
        <v>725</v>
      </c>
      <c r="G338" s="7" t="str">
        <f>IFERROR(VLOOKUP(VLOOKUP(C338,SRA!B:F,5,0),FUNÇÃO!A:B,2,0),"")</f>
        <v>TEC. CONTABIL</v>
      </c>
      <c r="H338" s="5">
        <f>IFERROR(VLOOKUP(C338,SRA!B:T,18,0),"")</f>
        <v>4498.01</v>
      </c>
      <c r="I338" s="5">
        <f>IFERROR(VLOOKUP(C338,SRA!B:T,19,0),"")</f>
        <v>0</v>
      </c>
      <c r="J338" s="5">
        <f>IFERROR(VLOOKUP(C338,MAIO!B:F,3,0),"")</f>
        <v>4723.75</v>
      </c>
      <c r="K338" s="5">
        <f t="shared" si="11"/>
        <v>3374.35</v>
      </c>
      <c r="L338" s="5">
        <f>IFERROR(VLOOKUP(C338,MAIO!B:H,7,0),"")</f>
        <v>1349.4</v>
      </c>
      <c r="M338" s="28"/>
    </row>
    <row r="339" spans="2:13">
      <c r="B339" s="7">
        <f t="shared" si="12"/>
        <v>331</v>
      </c>
      <c r="C339" s="7">
        <v>2806</v>
      </c>
      <c r="D339" s="6" t="s">
        <v>239</v>
      </c>
      <c r="E339" s="7" t="str">
        <f>IFERROR(VLOOKUP(C339,SRA!B:I,8,0),"")</f>
        <v>CLT</v>
      </c>
      <c r="F339" s="9" t="s">
        <v>725</v>
      </c>
      <c r="G339" s="7" t="str">
        <f>IFERROR(VLOOKUP(VLOOKUP(C339,SRA!B:F,5,0),FUNÇÃO!A:B,2,0),"")</f>
        <v>TEC. CONTABIL</v>
      </c>
      <c r="H339" s="5">
        <f>IFERROR(VLOOKUP(C339,SRA!B:T,18,0),"")</f>
        <v>1868.82</v>
      </c>
      <c r="I339" s="5">
        <f>IFERROR(VLOOKUP(C339,SRA!B:T,19,0),"")</f>
        <v>1993.92</v>
      </c>
      <c r="J339" s="5">
        <f>IFERROR(VLOOKUP(C339,MAIO!B:F,3,0),"")</f>
        <v>4133.04</v>
      </c>
      <c r="K339" s="5">
        <f t="shared" si="11"/>
        <v>1544.06</v>
      </c>
      <c r="L339" s="5">
        <f>IFERROR(VLOOKUP(C339,MAIO!B:H,7,0),"")</f>
        <v>2588.98</v>
      </c>
      <c r="M339" s="28"/>
    </row>
    <row r="340" spans="2:13">
      <c r="B340" s="7">
        <f t="shared" si="12"/>
        <v>332</v>
      </c>
      <c r="C340" s="7">
        <v>2808</v>
      </c>
      <c r="D340" s="6" t="s">
        <v>474</v>
      </c>
      <c r="E340" s="7" t="str">
        <f>IFERROR(VLOOKUP(C340,SRA!B:I,8,0),"")</f>
        <v>CLT</v>
      </c>
      <c r="F340" s="9" t="s">
        <v>725</v>
      </c>
      <c r="G340" s="7" t="str">
        <f>IFERROR(VLOOKUP(VLOOKUP(C340,SRA!B:F,5,0),FUNÇÃO!A:B,2,0),"")</f>
        <v>TEC. EM ADM. E FIN.</v>
      </c>
      <c r="H340" s="5">
        <f>IFERROR(VLOOKUP(C340,SRA!B:T,18,0),"")</f>
        <v>1695.09</v>
      </c>
      <c r="I340" s="5">
        <f>IFERROR(VLOOKUP(C340,SRA!B:T,19,0),"")</f>
        <v>0</v>
      </c>
      <c r="J340" s="5">
        <f>IFERROR(VLOOKUP(C340,MAIO!B:F,3,0),"")</f>
        <v>4395.0200000000004</v>
      </c>
      <c r="K340" s="5">
        <f t="shared" si="11"/>
        <v>2118.4900000000002</v>
      </c>
      <c r="L340" s="5">
        <f>IFERROR(VLOOKUP(C340,MAIO!B:H,7,0),"")</f>
        <v>2276.5300000000002</v>
      </c>
      <c r="M340" s="28"/>
    </row>
    <row r="341" spans="2:13">
      <c r="B341" s="7">
        <f t="shared" si="12"/>
        <v>333</v>
      </c>
      <c r="C341" s="7">
        <v>2816</v>
      </c>
      <c r="D341" s="6" t="s">
        <v>240</v>
      </c>
      <c r="E341" s="7" t="str">
        <f>IFERROR(VLOOKUP(C341,SRA!B:I,8,0),"")</f>
        <v>CLT</v>
      </c>
      <c r="F341" s="9" t="s">
        <v>725</v>
      </c>
      <c r="G341" s="7" t="str">
        <f>IFERROR(VLOOKUP(VLOOKUP(C341,SRA!B:F,5,0),FUNÇÃO!A:B,2,0),"")</f>
        <v>TEC.EM QUALIDADE IND</v>
      </c>
      <c r="H341" s="5">
        <f>IFERROR(VLOOKUP(C341,SRA!B:T,18,0),"")</f>
        <v>1537.47</v>
      </c>
      <c r="I341" s="5">
        <f>IFERROR(VLOOKUP(C341,SRA!B:T,19,0),"")</f>
        <v>0</v>
      </c>
      <c r="J341" s="5">
        <f>IFERROR(VLOOKUP(C341,MAIO!B:F,3,0),"")</f>
        <v>2923.43</v>
      </c>
      <c r="K341" s="5">
        <f t="shared" si="11"/>
        <v>1058.6399999999999</v>
      </c>
      <c r="L341" s="5">
        <f>IFERROR(VLOOKUP(C341,MAIO!B:H,7,0),"")</f>
        <v>1864.79</v>
      </c>
      <c r="M341" s="28"/>
    </row>
    <row r="342" spans="2:13">
      <c r="B342" s="7">
        <f t="shared" si="12"/>
        <v>334</v>
      </c>
      <c r="C342" s="7">
        <v>2819</v>
      </c>
      <c r="D342" s="6" t="s">
        <v>241</v>
      </c>
      <c r="E342" s="7" t="str">
        <f>IFERROR(VLOOKUP(C342,SRA!B:I,8,0),"")</f>
        <v>CLT</v>
      </c>
      <c r="F342" s="9" t="s">
        <v>725</v>
      </c>
      <c r="G342" s="7" t="str">
        <f>IFERROR(VLOOKUP(VLOOKUP(C342,SRA!B:F,5,0),FUNÇÃO!A:B,2,0),"")</f>
        <v>TEC. EM ADM. E FIN.</v>
      </c>
      <c r="H342" s="5">
        <f>IFERROR(VLOOKUP(C342,SRA!B:T,18,0),"")</f>
        <v>1614.36</v>
      </c>
      <c r="I342" s="5">
        <f>IFERROR(VLOOKUP(C342,SRA!B:T,19,0),"")</f>
        <v>5739.47</v>
      </c>
      <c r="J342" s="5">
        <f>IFERROR(VLOOKUP(C342,MAIO!B:F,3,0),"")</f>
        <v>12588.6</v>
      </c>
      <c r="K342" s="5">
        <f t="shared" si="11"/>
        <v>3933.4500000000007</v>
      </c>
      <c r="L342" s="5">
        <f>IFERROR(VLOOKUP(C342,MAIO!B:H,7,0),"")</f>
        <v>8655.15</v>
      </c>
      <c r="M342" s="28"/>
    </row>
    <row r="343" spans="2:13">
      <c r="B343" s="7">
        <f t="shared" si="12"/>
        <v>335</v>
      </c>
      <c r="C343" s="7">
        <v>2820</v>
      </c>
      <c r="D343" s="6" t="s">
        <v>242</v>
      </c>
      <c r="E343" s="7" t="str">
        <f>IFERROR(VLOOKUP(C343,SRA!B:I,8,0),"")</f>
        <v>CLT</v>
      </c>
      <c r="F343" s="9" t="s">
        <v>725</v>
      </c>
      <c r="G343" s="7" t="str">
        <f>IFERROR(VLOOKUP(VLOOKUP(C343,SRA!B:F,5,0),FUNÇÃO!A:B,2,0),"")</f>
        <v>TEC. EM ADM. E FIN.</v>
      </c>
      <c r="H343" s="5">
        <f>IFERROR(VLOOKUP(C343,SRA!B:T,18,0),"")</f>
        <v>1614.36</v>
      </c>
      <c r="I343" s="5">
        <f>IFERROR(VLOOKUP(C343,SRA!B:T,19,0),"")</f>
        <v>3000</v>
      </c>
      <c r="J343" s="5">
        <f>IFERROR(VLOOKUP(C343,MAIO!B:F,3,0),"")</f>
        <v>4614.3599999999997</v>
      </c>
      <c r="K343" s="5">
        <f t="shared" si="11"/>
        <v>2306.8699999999994</v>
      </c>
      <c r="L343" s="5">
        <f>IFERROR(VLOOKUP(C343,MAIO!B:H,7,0),"")</f>
        <v>2307.4900000000002</v>
      </c>
      <c r="M343" s="28"/>
    </row>
    <row r="344" spans="2:13">
      <c r="B344" s="7">
        <f t="shared" si="12"/>
        <v>336</v>
      </c>
      <c r="C344" s="7">
        <v>2821</v>
      </c>
      <c r="D344" s="6" t="s">
        <v>475</v>
      </c>
      <c r="E344" s="7" t="str">
        <f>IFERROR(VLOOKUP(C344,SRA!B:I,8,0),"")</f>
        <v>CLT</v>
      </c>
      <c r="F344" s="9" t="s">
        <v>725</v>
      </c>
      <c r="G344" s="7" t="str">
        <f>IFERROR(VLOOKUP(VLOOKUP(C344,SRA!B:F,5,0),FUNÇÃO!A:B,2,0),"")</f>
        <v>ANA ASS FARMACEUTICA</v>
      </c>
      <c r="H344" s="5">
        <f>IFERROR(VLOOKUP(C344,SRA!B:T,18,0),"")</f>
        <v>3952.27</v>
      </c>
      <c r="I344" s="5">
        <f>IFERROR(VLOOKUP(C344,SRA!B:T,19,0),"")</f>
        <v>0</v>
      </c>
      <c r="J344" s="5">
        <f>IFERROR(VLOOKUP(C344,MAIO!B:F,3,0),"")</f>
        <v>5664.92</v>
      </c>
      <c r="K344" s="5">
        <f t="shared" si="11"/>
        <v>5251.24</v>
      </c>
      <c r="L344" s="5">
        <f>IFERROR(VLOOKUP(C344,MAIO!B:H,7,0),"")</f>
        <v>413.68</v>
      </c>
      <c r="M344" s="28"/>
    </row>
    <row r="345" spans="2:13">
      <c r="B345" s="7">
        <f t="shared" si="12"/>
        <v>337</v>
      </c>
      <c r="C345" s="7">
        <v>2823</v>
      </c>
      <c r="D345" s="6" t="s">
        <v>458</v>
      </c>
      <c r="E345" s="7" t="str">
        <f>IFERROR(VLOOKUP(C345,SRA!B:I,8,0),"")</f>
        <v>CLT</v>
      </c>
      <c r="F345" s="9" t="s">
        <v>725</v>
      </c>
      <c r="G345" s="7" t="str">
        <f>IFERROR(VLOOKUP(VLOOKUP(C345,SRA!B:F,5,0),FUNÇÃO!A:B,2,0),"")</f>
        <v>TEC. EM ADM. E FIN.</v>
      </c>
      <c r="H345" s="5">
        <f>IFERROR(VLOOKUP(C345,SRA!B:T,18,0),"")</f>
        <v>1614.36</v>
      </c>
      <c r="I345" s="5">
        <f>IFERROR(VLOOKUP(C345,SRA!B:T,19,0),"")</f>
        <v>0</v>
      </c>
      <c r="J345" s="5">
        <f>IFERROR(VLOOKUP(C345,MAIO!B:F,3,0),"")</f>
        <v>4097.7700000000004</v>
      </c>
      <c r="K345" s="5">
        <f t="shared" si="11"/>
        <v>2166.3600000000006</v>
      </c>
      <c r="L345" s="5">
        <f>IFERROR(VLOOKUP(C345,MAIO!B:H,7,0),"")</f>
        <v>1931.41</v>
      </c>
      <c r="M345" s="28"/>
    </row>
    <row r="346" spans="2:13">
      <c r="B346" s="7">
        <f t="shared" si="12"/>
        <v>338</v>
      </c>
      <c r="C346" s="7">
        <v>2824</v>
      </c>
      <c r="D346" s="6" t="s">
        <v>537</v>
      </c>
      <c r="E346" s="7" t="str">
        <f>IFERROR(VLOOKUP(C346,SRA!B:I,8,0),"")</f>
        <v>CLT</v>
      </c>
      <c r="F346" s="9" t="s">
        <v>726</v>
      </c>
      <c r="G346" s="7" t="str">
        <f>IFERROR(VLOOKUP(VLOOKUP(C346,SRA!B:F,5,0),FUNÇÃO!A:B,2,0),"")</f>
        <v>ANA ASS FARMACEUTICA</v>
      </c>
      <c r="H346" s="5">
        <f>IFERROR(VLOOKUP(C346,SRA!B:T,18,0),"")</f>
        <v>3952.26</v>
      </c>
      <c r="I346" s="5">
        <f>IFERROR(VLOOKUP(C346,SRA!B:T,19,0),"")</f>
        <v>0</v>
      </c>
      <c r="J346" s="5" t="str">
        <f>IFERROR(VLOOKUP(C346,MAIO!B:F,3,0),"")</f>
        <v/>
      </c>
      <c r="K346" s="5">
        <v>0</v>
      </c>
      <c r="L346" s="5">
        <v>0</v>
      </c>
      <c r="M346" s="28"/>
    </row>
    <row r="347" spans="2:13">
      <c r="B347" s="7">
        <f t="shared" si="12"/>
        <v>339</v>
      </c>
      <c r="C347" s="7">
        <v>2827</v>
      </c>
      <c r="D347" s="6" t="s">
        <v>485</v>
      </c>
      <c r="E347" s="7" t="str">
        <f>IFERROR(VLOOKUP(C347,SRA!B:I,8,0),"")</f>
        <v>CLT</v>
      </c>
      <c r="F347" s="9" t="s">
        <v>725</v>
      </c>
      <c r="G347" s="7" t="str">
        <f>IFERROR(VLOOKUP(VLOOKUP(C347,SRA!B:F,5,0),FUNÇÃO!A:B,2,0),"")</f>
        <v>TEC. EM ADM. E FIN.</v>
      </c>
      <c r="H347" s="5">
        <f>IFERROR(VLOOKUP(C347,SRA!B:T,18,0),"")</f>
        <v>1614.36</v>
      </c>
      <c r="I347" s="5">
        <f>IFERROR(VLOOKUP(C347,SRA!B:T,19,0),"")</f>
        <v>174.95</v>
      </c>
      <c r="J347" s="5">
        <f>IFERROR(VLOOKUP(C347,MAIO!B:F,3,0),"")</f>
        <v>2834.98</v>
      </c>
      <c r="K347" s="5">
        <f t="shared" si="11"/>
        <v>2378.59</v>
      </c>
      <c r="L347" s="5">
        <f>IFERROR(VLOOKUP(C347,MAIO!B:H,7,0),"")</f>
        <v>456.39</v>
      </c>
      <c r="M347" s="28"/>
    </row>
    <row r="348" spans="2:13">
      <c r="B348" s="7">
        <f t="shared" si="12"/>
        <v>340</v>
      </c>
      <c r="C348" s="7">
        <v>2831</v>
      </c>
      <c r="D348" s="6" t="s">
        <v>243</v>
      </c>
      <c r="E348" s="7" t="str">
        <f>IFERROR(VLOOKUP(C348,SRA!B:I,8,0),"")</f>
        <v>CLT</v>
      </c>
      <c r="F348" s="9" t="s">
        <v>725</v>
      </c>
      <c r="G348" s="7" t="str">
        <f>IFERROR(VLOOKUP(VLOOKUP(C348,SRA!B:F,5,0),FUNÇÃO!A:B,2,0),"")</f>
        <v>TEC. EM ADM. E FIN.</v>
      </c>
      <c r="H348" s="5">
        <f>IFERROR(VLOOKUP(C348,SRA!B:T,18,0),"")</f>
        <v>1614.36</v>
      </c>
      <c r="I348" s="5">
        <f>IFERROR(VLOOKUP(C348,SRA!B:T,19,0),"")</f>
        <v>3000</v>
      </c>
      <c r="J348" s="5">
        <f>IFERROR(VLOOKUP(C348,MAIO!B:F,3,0),"")</f>
        <v>4884.66</v>
      </c>
      <c r="K348" s="5">
        <f t="shared" si="11"/>
        <v>1348.08</v>
      </c>
      <c r="L348" s="5">
        <f>IFERROR(VLOOKUP(C348,MAIO!B:H,7,0),"")</f>
        <v>3536.58</v>
      </c>
      <c r="M348" s="28"/>
    </row>
    <row r="349" spans="2:13">
      <c r="B349" s="7">
        <f t="shared" si="12"/>
        <v>341</v>
      </c>
      <c r="C349" s="7">
        <v>2833</v>
      </c>
      <c r="D349" s="6" t="s">
        <v>244</v>
      </c>
      <c r="E349" s="7" t="str">
        <f>IFERROR(VLOOKUP(C349,SRA!B:I,8,0),"")</f>
        <v>CLT</v>
      </c>
      <c r="F349" s="9" t="s">
        <v>725</v>
      </c>
      <c r="G349" s="7" t="str">
        <f>IFERROR(VLOOKUP(VLOOKUP(C349,SRA!B:F,5,0),FUNÇÃO!A:B,2,0),"")</f>
        <v>TEC. EM ADM. E FIN.</v>
      </c>
      <c r="H349" s="5">
        <f>IFERROR(VLOOKUP(C349,SRA!B:T,18,0),"")</f>
        <v>1695.09</v>
      </c>
      <c r="I349" s="5">
        <f>IFERROR(VLOOKUP(C349,SRA!B:T,19,0),"")</f>
        <v>930.5</v>
      </c>
      <c r="J349" s="5">
        <f>IFERROR(VLOOKUP(C349,MAIO!B:F,3,0),"")</f>
        <v>3166.19</v>
      </c>
      <c r="K349" s="5">
        <f t="shared" si="11"/>
        <v>2131.0299999999997</v>
      </c>
      <c r="L349" s="5">
        <f>IFERROR(VLOOKUP(C349,MAIO!B:H,7,0),"")</f>
        <v>1035.1600000000001</v>
      </c>
      <c r="M349" s="28"/>
    </row>
    <row r="350" spans="2:13">
      <c r="B350" s="7">
        <f t="shared" si="12"/>
        <v>342</v>
      </c>
      <c r="C350" s="7">
        <v>2834</v>
      </c>
      <c r="D350" s="6" t="s">
        <v>245</v>
      </c>
      <c r="E350" s="7" t="str">
        <f>IFERROR(VLOOKUP(C350,SRA!B:I,8,0),"")</f>
        <v>CLT</v>
      </c>
      <c r="F350" s="9" t="s">
        <v>725</v>
      </c>
      <c r="G350" s="7" t="str">
        <f>IFERROR(VLOOKUP(VLOOKUP(C350,SRA!B:F,5,0),FUNÇÃO!A:B,2,0),"")</f>
        <v>TEC. EM ADM. E FIN.</v>
      </c>
      <c r="H350" s="5">
        <f>IFERROR(VLOOKUP(C350,SRA!B:T,18,0),"")</f>
        <v>1614.36</v>
      </c>
      <c r="I350" s="5">
        <f>IFERROR(VLOOKUP(C350,SRA!B:T,19,0),"")</f>
        <v>708.95</v>
      </c>
      <c r="J350" s="5">
        <f>IFERROR(VLOOKUP(C350,MAIO!B:F,3,0),"")</f>
        <v>2593.61</v>
      </c>
      <c r="K350" s="5">
        <f t="shared" si="11"/>
        <v>567.52</v>
      </c>
      <c r="L350" s="5">
        <f>IFERROR(VLOOKUP(C350,MAIO!B:H,7,0),"")</f>
        <v>2026.0900000000001</v>
      </c>
      <c r="M350" s="28"/>
    </row>
    <row r="351" spans="2:13">
      <c r="B351" s="7">
        <f t="shared" si="12"/>
        <v>343</v>
      </c>
      <c r="C351" s="7">
        <v>2835</v>
      </c>
      <c r="D351" s="6" t="s">
        <v>503</v>
      </c>
      <c r="E351" s="7" t="str">
        <f>IFERROR(VLOOKUP(C351,SRA!B:I,8,0),"")</f>
        <v>CLT</v>
      </c>
      <c r="F351" s="9" t="s">
        <v>725</v>
      </c>
      <c r="G351" s="7" t="str">
        <f>IFERROR(VLOOKUP(VLOOKUP(C351,SRA!B:F,5,0),FUNÇÃO!A:B,2,0),"")</f>
        <v>TEC. EM ADM. E FIN.</v>
      </c>
      <c r="H351" s="5">
        <f>IFERROR(VLOOKUP(C351,SRA!B:T,18,0),"")</f>
        <v>1614.36</v>
      </c>
      <c r="I351" s="5">
        <f>IFERROR(VLOOKUP(C351,SRA!B:T,19,0),"")</f>
        <v>174.95</v>
      </c>
      <c r="J351" s="5">
        <f>IFERROR(VLOOKUP(C351,MAIO!B:F,3,0),"")</f>
        <v>2564.6799999999998</v>
      </c>
      <c r="K351" s="5">
        <f t="shared" si="11"/>
        <v>2378.5899999999997</v>
      </c>
      <c r="L351" s="5">
        <f>IFERROR(VLOOKUP(C351,MAIO!B:H,7,0),"")</f>
        <v>186.09</v>
      </c>
      <c r="M351" s="28"/>
    </row>
    <row r="352" spans="2:13">
      <c r="B352" s="7">
        <f t="shared" si="12"/>
        <v>344</v>
      </c>
      <c r="C352" s="7">
        <v>2836</v>
      </c>
      <c r="D352" s="6" t="s">
        <v>496</v>
      </c>
      <c r="E352" s="7" t="str">
        <f>IFERROR(VLOOKUP(C352,SRA!B:I,8,0),"")</f>
        <v>CLT</v>
      </c>
      <c r="F352" s="9" t="s">
        <v>725</v>
      </c>
      <c r="G352" s="7" t="str">
        <f>IFERROR(VLOOKUP(VLOOKUP(C352,SRA!B:F,5,0),FUNÇÃO!A:B,2,0),"")</f>
        <v>TEC. EM ADM. E FIN.</v>
      </c>
      <c r="H352" s="5">
        <f>IFERROR(VLOOKUP(C352,SRA!B:T,18,0),"")</f>
        <v>1614.36</v>
      </c>
      <c r="I352" s="5">
        <f>IFERROR(VLOOKUP(C352,SRA!B:T,19,0),"")</f>
        <v>174.95</v>
      </c>
      <c r="J352" s="5">
        <f>IFERROR(VLOOKUP(C352,MAIO!B:F,3,0),"")</f>
        <v>2834.98</v>
      </c>
      <c r="K352" s="5">
        <f t="shared" si="11"/>
        <v>2378.59</v>
      </c>
      <c r="L352" s="5">
        <f>IFERROR(VLOOKUP(C352,MAIO!B:H,7,0),"")</f>
        <v>456.39</v>
      </c>
      <c r="M352" s="28"/>
    </row>
    <row r="353" spans="2:13">
      <c r="B353" s="7">
        <f t="shared" si="12"/>
        <v>345</v>
      </c>
      <c r="C353" s="7">
        <v>2837</v>
      </c>
      <c r="D353" s="6" t="s">
        <v>246</v>
      </c>
      <c r="E353" s="7" t="str">
        <f>IFERROR(VLOOKUP(C353,SRA!B:I,8,0),"")</f>
        <v>CLT</v>
      </c>
      <c r="F353" s="9" t="s">
        <v>725</v>
      </c>
      <c r="G353" s="7" t="str">
        <f>IFERROR(VLOOKUP(VLOOKUP(C353,SRA!B:F,5,0),FUNÇÃO!A:B,2,0),"")</f>
        <v>TEC. EM ADM. E FIN.</v>
      </c>
      <c r="H353" s="5">
        <f>IFERROR(VLOOKUP(C353,SRA!B:T,18,0),"")</f>
        <v>1614.36</v>
      </c>
      <c r="I353" s="5">
        <f>IFERROR(VLOOKUP(C353,SRA!B:T,19,0),"")</f>
        <v>0</v>
      </c>
      <c r="J353" s="5">
        <f>IFERROR(VLOOKUP(C353,MAIO!B:F,3,0),"")</f>
        <v>2154.96</v>
      </c>
      <c r="K353" s="5">
        <f t="shared" si="11"/>
        <v>1226.6400000000001</v>
      </c>
      <c r="L353" s="5">
        <f>IFERROR(VLOOKUP(C353,MAIO!B:H,7,0),"")</f>
        <v>928.31999999999994</v>
      </c>
      <c r="M353" s="28"/>
    </row>
    <row r="354" spans="2:13">
      <c r="B354" s="7">
        <f t="shared" si="12"/>
        <v>346</v>
      </c>
      <c r="C354" s="7">
        <v>2838</v>
      </c>
      <c r="D354" s="6" t="s">
        <v>462</v>
      </c>
      <c r="E354" s="7" t="str">
        <f>IFERROR(VLOOKUP(C354,SRA!B:I,8,0),"")</f>
        <v>CLT</v>
      </c>
      <c r="F354" s="9" t="s">
        <v>725</v>
      </c>
      <c r="G354" s="7" t="str">
        <f>IFERROR(VLOOKUP(VLOOKUP(C354,SRA!B:F,5,0),FUNÇÃO!A:B,2,0),"")</f>
        <v>TEC. EM ADM. E FIN.</v>
      </c>
      <c r="H354" s="5">
        <f>IFERROR(VLOOKUP(C354,SRA!B:T,18,0),"")</f>
        <v>1614.36</v>
      </c>
      <c r="I354" s="5">
        <f>IFERROR(VLOOKUP(C354,SRA!B:T,19,0),"")</f>
        <v>174.95</v>
      </c>
      <c r="J354" s="5">
        <f>IFERROR(VLOOKUP(C354,MAIO!B:F,3,0),"")</f>
        <v>2564.6799999999998</v>
      </c>
      <c r="K354" s="5">
        <f t="shared" si="11"/>
        <v>2420.77</v>
      </c>
      <c r="L354" s="5">
        <f>IFERROR(VLOOKUP(C354,MAIO!B:H,7,0),"")</f>
        <v>143.91</v>
      </c>
      <c r="M354" s="28"/>
    </row>
    <row r="355" spans="2:13">
      <c r="B355" s="7">
        <f t="shared" si="12"/>
        <v>347</v>
      </c>
      <c r="C355" s="7">
        <v>2839</v>
      </c>
      <c r="D355" s="6" t="s">
        <v>247</v>
      </c>
      <c r="E355" s="7" t="str">
        <f>IFERROR(VLOOKUP(C355,SRA!B:I,8,0),"")</f>
        <v>CLT</v>
      </c>
      <c r="F355" s="9" t="s">
        <v>725</v>
      </c>
      <c r="G355" s="7" t="str">
        <f>IFERROR(VLOOKUP(VLOOKUP(C355,SRA!B:F,5,0),FUNÇÃO!A:B,2,0),"")</f>
        <v>TEC. CONTABIL</v>
      </c>
      <c r="H355" s="5">
        <f>IFERROR(VLOOKUP(C355,SRA!B:T,18,0),"")</f>
        <v>1868.82</v>
      </c>
      <c r="I355" s="5">
        <f>IFERROR(VLOOKUP(C355,SRA!B:T,19,0),"")</f>
        <v>1993.92</v>
      </c>
      <c r="J355" s="5">
        <f>IFERROR(VLOOKUP(C355,MAIO!B:F,3,0),"")</f>
        <v>3862.75</v>
      </c>
      <c r="K355" s="5">
        <f t="shared" si="11"/>
        <v>567.46</v>
      </c>
      <c r="L355" s="5">
        <f>IFERROR(VLOOKUP(C355,MAIO!B:H,7,0),"")</f>
        <v>3295.29</v>
      </c>
      <c r="M355" s="28"/>
    </row>
    <row r="356" spans="2:13">
      <c r="B356" s="7">
        <f t="shared" si="12"/>
        <v>348</v>
      </c>
      <c r="C356" s="7">
        <v>2848</v>
      </c>
      <c r="D356" s="6" t="s">
        <v>248</v>
      </c>
      <c r="E356" s="7" t="str">
        <f>IFERROR(VLOOKUP(C356,SRA!B:I,8,0),"")</f>
        <v>CLT</v>
      </c>
      <c r="F356" s="9" t="s">
        <v>725</v>
      </c>
      <c r="G356" s="7" t="str">
        <f>IFERROR(VLOOKUP(VLOOKUP(C356,SRA!B:F,5,0),FUNÇÃO!A:B,2,0),"")</f>
        <v>OP. DE PROD. IND.</v>
      </c>
      <c r="H356" s="5">
        <f>IFERROR(VLOOKUP(C356,SRA!B:T,18,0),"")</f>
        <v>1097.25</v>
      </c>
      <c r="I356" s="5">
        <f>IFERROR(VLOOKUP(C356,SRA!B:T,19,0),"")</f>
        <v>0</v>
      </c>
      <c r="J356" s="5">
        <f>IFERROR(VLOOKUP(C356,MAIO!B:F,3,0),"")</f>
        <v>1097.25</v>
      </c>
      <c r="K356" s="5">
        <f t="shared" si="11"/>
        <v>268.05999999999995</v>
      </c>
      <c r="L356" s="5">
        <f>IFERROR(VLOOKUP(C356,MAIO!B:H,7,0),"")</f>
        <v>829.19</v>
      </c>
      <c r="M356" s="28"/>
    </row>
    <row r="357" spans="2:13">
      <c r="B357" s="7">
        <f t="shared" si="12"/>
        <v>349</v>
      </c>
      <c r="C357" s="7">
        <v>2849</v>
      </c>
      <c r="D357" s="6" t="s">
        <v>249</v>
      </c>
      <c r="E357" s="7" t="str">
        <f>IFERROR(VLOOKUP(C357,SRA!B:I,8,0),"")</f>
        <v>CLT</v>
      </c>
      <c r="F357" s="9" t="s">
        <v>725</v>
      </c>
      <c r="G357" s="7" t="str">
        <f>IFERROR(VLOOKUP(VLOOKUP(C357,SRA!B:F,5,0),FUNÇÃO!A:B,2,0),"")</f>
        <v>OP. DE PROD. IND.</v>
      </c>
      <c r="H357" s="5">
        <f>IFERROR(VLOOKUP(C357,SRA!B:T,18,0),"")</f>
        <v>1097.25</v>
      </c>
      <c r="I357" s="5">
        <f>IFERROR(VLOOKUP(C357,SRA!B:T,19,0),"")</f>
        <v>0</v>
      </c>
      <c r="J357" s="5">
        <f>IFERROR(VLOOKUP(C357,MAIO!B:F,3,0),"")</f>
        <v>1572.75</v>
      </c>
      <c r="K357" s="5">
        <f t="shared" si="11"/>
        <v>1520.07</v>
      </c>
      <c r="L357" s="5">
        <f>IFERROR(VLOOKUP(C357,MAIO!B:H,7,0),"")</f>
        <v>52.68</v>
      </c>
      <c r="M357" s="28"/>
    </row>
    <row r="358" spans="2:13">
      <c r="B358" s="7">
        <f t="shared" si="12"/>
        <v>350</v>
      </c>
      <c r="C358" s="7">
        <v>2850</v>
      </c>
      <c r="D358" s="6" t="s">
        <v>250</v>
      </c>
      <c r="E358" s="7" t="str">
        <f>IFERROR(VLOOKUP(C358,SRA!B:I,8,0),"")</f>
        <v>CLT</v>
      </c>
      <c r="F358" s="9" t="s">
        <v>725</v>
      </c>
      <c r="G358" s="7" t="str">
        <f>IFERROR(VLOOKUP(VLOOKUP(C358,SRA!B:F,5,0),FUNÇÃO!A:B,2,0),"")</f>
        <v>OP. DE PROD. IND.</v>
      </c>
      <c r="H358" s="5">
        <f>IFERROR(VLOOKUP(C358,SRA!B:T,18,0),"")</f>
        <v>1097.25</v>
      </c>
      <c r="I358" s="5">
        <f>IFERROR(VLOOKUP(C358,SRA!B:T,19,0),"")</f>
        <v>0</v>
      </c>
      <c r="J358" s="5">
        <f>IFERROR(VLOOKUP(C358,MAIO!B:F,3,0),"")</f>
        <v>1240.52</v>
      </c>
      <c r="K358" s="5">
        <f t="shared" si="11"/>
        <v>554.87</v>
      </c>
      <c r="L358" s="5">
        <f>IFERROR(VLOOKUP(C358,MAIO!B:H,7,0),"")</f>
        <v>685.65</v>
      </c>
      <c r="M358" s="28"/>
    </row>
    <row r="359" spans="2:13">
      <c r="B359" s="7">
        <f t="shared" si="12"/>
        <v>351</v>
      </c>
      <c r="C359" s="7">
        <v>2851</v>
      </c>
      <c r="D359" s="6" t="s">
        <v>251</v>
      </c>
      <c r="E359" s="7" t="str">
        <f>IFERROR(VLOOKUP(C359,SRA!B:I,8,0),"")</f>
        <v>CLT</v>
      </c>
      <c r="F359" s="9" t="s">
        <v>725</v>
      </c>
      <c r="G359" s="7" t="str">
        <f>IFERROR(VLOOKUP(VLOOKUP(C359,SRA!B:F,5,0),FUNÇÃO!A:B,2,0),"")</f>
        <v>OP. DE PROD. IND.</v>
      </c>
      <c r="H359" s="5">
        <f>IFERROR(VLOOKUP(C359,SRA!B:T,18,0),"")</f>
        <v>1209.71</v>
      </c>
      <c r="I359" s="5">
        <f>IFERROR(VLOOKUP(C359,SRA!B:T,19,0),"")</f>
        <v>0</v>
      </c>
      <c r="J359" s="5">
        <f>IFERROR(VLOOKUP(C359,MAIO!B:F,3,0),"")</f>
        <v>1209.71</v>
      </c>
      <c r="K359" s="5">
        <f t="shared" si="11"/>
        <v>571.39</v>
      </c>
      <c r="L359" s="5">
        <f>IFERROR(VLOOKUP(C359,MAIO!B:H,7,0),"")</f>
        <v>638.32000000000005</v>
      </c>
      <c r="M359" s="28"/>
    </row>
    <row r="360" spans="2:13">
      <c r="B360" s="7">
        <f t="shared" si="12"/>
        <v>352</v>
      </c>
      <c r="C360" s="7">
        <v>2853</v>
      </c>
      <c r="D360" s="6" t="s">
        <v>252</v>
      </c>
      <c r="E360" s="7" t="str">
        <f>IFERROR(VLOOKUP(C360,SRA!B:I,8,0),"")</f>
        <v>CLT</v>
      </c>
      <c r="F360" s="9" t="s">
        <v>725</v>
      </c>
      <c r="G360" s="7" t="str">
        <f>IFERROR(VLOOKUP(VLOOKUP(C360,SRA!B:F,5,0),FUNÇÃO!A:B,2,0),"")</f>
        <v>OP. DE PROD. IND.</v>
      </c>
      <c r="H360" s="5">
        <f>IFERROR(VLOOKUP(C360,SRA!B:T,18,0),"")</f>
        <v>1209.72</v>
      </c>
      <c r="I360" s="5">
        <f>IFERROR(VLOOKUP(C360,SRA!B:T,19,0),"")</f>
        <v>0</v>
      </c>
      <c r="J360" s="5">
        <f>IFERROR(VLOOKUP(C360,MAIO!B:F,3,0),"")</f>
        <v>1750.32</v>
      </c>
      <c r="K360" s="5">
        <f t="shared" si="11"/>
        <v>485.24</v>
      </c>
      <c r="L360" s="5">
        <f>IFERROR(VLOOKUP(C360,MAIO!B:H,7,0),"")</f>
        <v>1265.08</v>
      </c>
      <c r="M360" s="28"/>
    </row>
    <row r="361" spans="2:13">
      <c r="B361" s="7">
        <f t="shared" si="12"/>
        <v>353</v>
      </c>
      <c r="C361" s="7">
        <v>2854</v>
      </c>
      <c r="D361" s="6" t="s">
        <v>253</v>
      </c>
      <c r="E361" s="7" t="str">
        <f>IFERROR(VLOOKUP(C361,SRA!B:I,8,0),"")</f>
        <v>CLT</v>
      </c>
      <c r="F361" s="9" t="s">
        <v>725</v>
      </c>
      <c r="G361" s="7" t="str">
        <f>IFERROR(VLOOKUP(VLOOKUP(C361,SRA!B:F,5,0),FUNÇÃO!A:B,2,0),"")</f>
        <v>OP. DE PROD. IND.</v>
      </c>
      <c r="H361" s="5">
        <f>IFERROR(VLOOKUP(C361,SRA!B:T,18,0),"")</f>
        <v>1097.25</v>
      </c>
      <c r="I361" s="5">
        <f>IFERROR(VLOOKUP(C361,SRA!B:T,19,0),"")</f>
        <v>0</v>
      </c>
      <c r="J361" s="5">
        <f>IFERROR(VLOOKUP(C361,MAIO!B:F,3,0),"")</f>
        <v>1097.25</v>
      </c>
      <c r="K361" s="5">
        <f t="shared" si="11"/>
        <v>707.23</v>
      </c>
      <c r="L361" s="5">
        <f>IFERROR(VLOOKUP(C361,MAIO!B:H,7,0),"")</f>
        <v>390.02</v>
      </c>
      <c r="M361" s="28"/>
    </row>
    <row r="362" spans="2:13">
      <c r="B362" s="7">
        <f t="shared" si="12"/>
        <v>354</v>
      </c>
      <c r="C362" s="7">
        <v>2856</v>
      </c>
      <c r="D362" s="6" t="s">
        <v>254</v>
      </c>
      <c r="E362" s="7" t="str">
        <f>IFERROR(VLOOKUP(C362,SRA!B:I,8,0),"")</f>
        <v>CLT</v>
      </c>
      <c r="F362" s="9" t="s">
        <v>725</v>
      </c>
      <c r="G362" s="7" t="str">
        <f>IFERROR(VLOOKUP(VLOOKUP(C362,SRA!B:F,5,0),FUNÇÃO!A:B,2,0),"")</f>
        <v>TEC.EM QUALIDADE IND</v>
      </c>
      <c r="H362" s="5">
        <f>IFERROR(VLOOKUP(C362,SRA!B:T,18,0),"")</f>
        <v>1537.47</v>
      </c>
      <c r="I362" s="5">
        <f>IFERROR(VLOOKUP(C362,SRA!B:T,19,0),"")</f>
        <v>0</v>
      </c>
      <c r="J362" s="5">
        <f>IFERROR(VLOOKUP(C362,MAIO!B:F,3,0),"")</f>
        <v>2171.0700000000002</v>
      </c>
      <c r="K362" s="5">
        <f t="shared" si="11"/>
        <v>639.15000000000032</v>
      </c>
      <c r="L362" s="5">
        <f>IFERROR(VLOOKUP(C362,MAIO!B:H,7,0),"")</f>
        <v>1531.9199999999998</v>
      </c>
      <c r="M362" s="28"/>
    </row>
    <row r="363" spans="2:13">
      <c r="B363" s="7">
        <f t="shared" si="12"/>
        <v>355</v>
      </c>
      <c r="C363" s="7">
        <v>2857</v>
      </c>
      <c r="D363" s="6" t="s">
        <v>255</v>
      </c>
      <c r="E363" s="7" t="str">
        <f>IFERROR(VLOOKUP(C363,SRA!B:I,8,0),"")</f>
        <v>CLT</v>
      </c>
      <c r="F363" s="9" t="s">
        <v>725</v>
      </c>
      <c r="G363" s="7" t="str">
        <f>IFERROR(VLOOKUP(VLOOKUP(C363,SRA!B:F,5,0),FUNÇÃO!A:B,2,0),"")</f>
        <v>TEC. EM ADM. E FIN.</v>
      </c>
      <c r="H363" s="5">
        <f>IFERROR(VLOOKUP(C363,SRA!B:T,18,0),"")</f>
        <v>1614.37</v>
      </c>
      <c r="I363" s="5">
        <f>IFERROR(VLOOKUP(C363,SRA!B:T,19,0),"")</f>
        <v>0</v>
      </c>
      <c r="J363" s="5">
        <f>IFERROR(VLOOKUP(C363,MAIO!B:F,3,0),"")</f>
        <v>1614.37</v>
      </c>
      <c r="K363" s="5">
        <f t="shared" si="11"/>
        <v>350.3599999999999</v>
      </c>
      <c r="L363" s="5">
        <f>IFERROR(VLOOKUP(C363,MAIO!B:H,7,0),"")</f>
        <v>1264.01</v>
      </c>
      <c r="M363" s="28"/>
    </row>
    <row r="364" spans="2:13">
      <c r="B364" s="7">
        <f t="shared" si="12"/>
        <v>356</v>
      </c>
      <c r="C364" s="7">
        <v>2860</v>
      </c>
      <c r="D364" s="6" t="s">
        <v>256</v>
      </c>
      <c r="E364" s="7" t="str">
        <f>IFERROR(VLOOKUP(C364,SRA!B:I,8,0),"")</f>
        <v>CLT</v>
      </c>
      <c r="F364" s="9" t="s">
        <v>725</v>
      </c>
      <c r="G364" s="7" t="str">
        <f>IFERROR(VLOOKUP(VLOOKUP(C364,SRA!B:F,5,0),FUNÇÃO!A:B,2,0),"")</f>
        <v>OP. DE PROD. IND.</v>
      </c>
      <c r="H364" s="5">
        <f>IFERROR(VLOOKUP(C364,SRA!B:T,18,0),"")</f>
        <v>1097.25</v>
      </c>
      <c r="I364" s="5">
        <f>IFERROR(VLOOKUP(C364,SRA!B:T,19,0),"")</f>
        <v>0</v>
      </c>
      <c r="J364" s="5">
        <f>IFERROR(VLOOKUP(C364,MAIO!B:F,3,0),"")</f>
        <v>1145.8800000000001</v>
      </c>
      <c r="K364" s="5">
        <f t="shared" si="11"/>
        <v>904.06000000000017</v>
      </c>
      <c r="L364" s="5">
        <f>IFERROR(VLOOKUP(C364,MAIO!B:H,7,0),"")</f>
        <v>241.82</v>
      </c>
      <c r="M364" s="28"/>
    </row>
    <row r="365" spans="2:13">
      <c r="B365" s="7">
        <f t="shared" si="12"/>
        <v>357</v>
      </c>
      <c r="C365" s="7">
        <v>2863</v>
      </c>
      <c r="D365" s="6" t="s">
        <v>257</v>
      </c>
      <c r="E365" s="7" t="str">
        <f>IFERROR(VLOOKUP(C365,SRA!B:I,8,0),"")</f>
        <v>CLT</v>
      </c>
      <c r="F365" s="9" t="s">
        <v>725</v>
      </c>
      <c r="G365" s="7" t="str">
        <f>IFERROR(VLOOKUP(VLOOKUP(C365,SRA!B:F,5,0),FUNÇÃO!A:B,2,0),"")</f>
        <v>OP. DE PROD. IND.</v>
      </c>
      <c r="H365" s="5">
        <f>IFERROR(VLOOKUP(C365,SRA!B:T,18,0),"")</f>
        <v>1097.25</v>
      </c>
      <c r="I365" s="5">
        <f>IFERROR(VLOOKUP(C365,SRA!B:T,19,0),"")</f>
        <v>0</v>
      </c>
      <c r="J365" s="5">
        <f>IFERROR(VLOOKUP(C365,MAIO!B:F,3,0),"")</f>
        <v>2579.23</v>
      </c>
      <c r="K365" s="5">
        <f t="shared" si="11"/>
        <v>2579.23</v>
      </c>
      <c r="L365" s="5">
        <f>IFERROR(VLOOKUP(C365,MAIO!B:H,7,0),"")</f>
        <v>0</v>
      </c>
      <c r="M365" s="28"/>
    </row>
    <row r="366" spans="2:13">
      <c r="B366" s="7">
        <f t="shared" si="12"/>
        <v>358</v>
      </c>
      <c r="C366" s="7">
        <v>2864</v>
      </c>
      <c r="D366" s="6" t="s">
        <v>258</v>
      </c>
      <c r="E366" s="7" t="str">
        <f>IFERROR(VLOOKUP(C366,SRA!B:I,8,0),"")</f>
        <v>CLT</v>
      </c>
      <c r="F366" s="9" t="s">
        <v>725</v>
      </c>
      <c r="G366" s="7" t="str">
        <f>IFERROR(VLOOKUP(VLOOKUP(C366,SRA!B:F,5,0),FUNÇÃO!A:B,2,0),"")</f>
        <v>OP. DE PROD. IND.</v>
      </c>
      <c r="H366" s="5">
        <f>IFERROR(VLOOKUP(C366,SRA!B:T,18,0),"")</f>
        <v>1270.2</v>
      </c>
      <c r="I366" s="5">
        <f>IFERROR(VLOOKUP(C366,SRA!B:T,19,0),"")</f>
        <v>708.95</v>
      </c>
      <c r="J366" s="5">
        <f>IFERROR(VLOOKUP(C366,MAIO!B:F,3,0),"")</f>
        <v>1979.15</v>
      </c>
      <c r="K366" s="5">
        <f t="shared" si="11"/>
        <v>1019.9200000000001</v>
      </c>
      <c r="L366" s="5">
        <f>IFERROR(VLOOKUP(C366,MAIO!B:H,7,0),"")</f>
        <v>959.23</v>
      </c>
      <c r="M366" s="28"/>
    </row>
    <row r="367" spans="2:13">
      <c r="B367" s="7">
        <f t="shared" si="12"/>
        <v>359</v>
      </c>
      <c r="C367" s="7">
        <v>2866</v>
      </c>
      <c r="D367" s="6" t="s">
        <v>259</v>
      </c>
      <c r="E367" s="7" t="str">
        <f>IFERROR(VLOOKUP(C367,SRA!B:I,8,0),"")</f>
        <v>CLT</v>
      </c>
      <c r="F367" s="9" t="s">
        <v>725</v>
      </c>
      <c r="G367" s="7" t="str">
        <f>IFERROR(VLOOKUP(VLOOKUP(C367,SRA!B:F,5,0),FUNÇÃO!A:B,2,0),"")</f>
        <v>OP. DE PROD. IND.</v>
      </c>
      <c r="H367" s="5">
        <f>IFERROR(VLOOKUP(C367,SRA!B:T,18,0),"")</f>
        <v>1097.25</v>
      </c>
      <c r="I367" s="5">
        <f>IFERROR(VLOOKUP(C367,SRA!B:T,19,0),"")</f>
        <v>930.5</v>
      </c>
      <c r="J367" s="5">
        <f>IFERROR(VLOOKUP(C367,MAIO!B:F,3,0),"")</f>
        <v>2027.75</v>
      </c>
      <c r="K367" s="5">
        <f t="shared" si="11"/>
        <v>408.3599999999999</v>
      </c>
      <c r="L367" s="5">
        <f>IFERROR(VLOOKUP(C367,MAIO!B:H,7,0),"")</f>
        <v>1619.39</v>
      </c>
      <c r="M367" s="28"/>
    </row>
    <row r="368" spans="2:13">
      <c r="B368" s="7">
        <f t="shared" si="12"/>
        <v>360</v>
      </c>
      <c r="C368" s="7">
        <v>2867</v>
      </c>
      <c r="D368" s="6" t="s">
        <v>260</v>
      </c>
      <c r="E368" s="7" t="str">
        <f>IFERROR(VLOOKUP(C368,SRA!B:I,8,0),"")</f>
        <v>CLT</v>
      </c>
      <c r="F368" s="9" t="s">
        <v>725</v>
      </c>
      <c r="G368" s="7" t="str">
        <f>IFERROR(VLOOKUP(VLOOKUP(C368,SRA!B:F,5,0),FUNÇÃO!A:B,2,0),"")</f>
        <v>OP. DE PROD. IND.</v>
      </c>
      <c r="H368" s="5">
        <f>IFERROR(VLOOKUP(C368,SRA!B:T,18,0),"")</f>
        <v>1209.71</v>
      </c>
      <c r="I368" s="5">
        <f>IFERROR(VLOOKUP(C368,SRA!B:T,19,0),"")</f>
        <v>0</v>
      </c>
      <c r="J368" s="5">
        <f>IFERROR(VLOOKUP(C368,MAIO!B:F,3,0),"")</f>
        <v>4248.0600000000004</v>
      </c>
      <c r="K368" s="5">
        <f t="shared" si="11"/>
        <v>1113.1300000000001</v>
      </c>
      <c r="L368" s="5">
        <f>IFERROR(VLOOKUP(C368,MAIO!B:H,7,0),"")</f>
        <v>3134.9300000000003</v>
      </c>
      <c r="M368" s="28"/>
    </row>
    <row r="369" spans="2:13">
      <c r="B369" s="7">
        <f t="shared" si="12"/>
        <v>361</v>
      </c>
      <c r="C369" s="7">
        <v>2869</v>
      </c>
      <c r="D369" s="6" t="s">
        <v>261</v>
      </c>
      <c r="E369" s="7" t="str">
        <f>IFERROR(VLOOKUP(C369,SRA!B:I,8,0),"")</f>
        <v>CLT</v>
      </c>
      <c r="F369" s="9" t="s">
        <v>725</v>
      </c>
      <c r="G369" s="7" t="str">
        <f>IFERROR(VLOOKUP(VLOOKUP(C369,SRA!B:F,5,0),FUNÇÃO!A:B,2,0),"")</f>
        <v>OP. DE PROD. IND.</v>
      </c>
      <c r="H369" s="5">
        <f>IFERROR(VLOOKUP(C369,SRA!B:T,18,0),"")</f>
        <v>1097.25</v>
      </c>
      <c r="I369" s="5">
        <f>IFERROR(VLOOKUP(C369,SRA!B:T,19,0),"")</f>
        <v>0</v>
      </c>
      <c r="J369" s="5">
        <f>IFERROR(VLOOKUP(C369,MAIO!B:F,3,0),"")</f>
        <v>1572.75</v>
      </c>
      <c r="K369" s="5">
        <f t="shared" si="11"/>
        <v>1465.6</v>
      </c>
      <c r="L369" s="5">
        <f>IFERROR(VLOOKUP(C369,MAIO!B:H,7,0),"")</f>
        <v>107.15</v>
      </c>
      <c r="M369" s="28"/>
    </row>
    <row r="370" spans="2:13">
      <c r="B370" s="7">
        <f t="shared" si="12"/>
        <v>362</v>
      </c>
      <c r="C370" s="7">
        <v>2870</v>
      </c>
      <c r="D370" s="6" t="s">
        <v>262</v>
      </c>
      <c r="E370" s="7" t="str">
        <f>IFERROR(VLOOKUP(C370,SRA!B:I,8,0),"")</f>
        <v>CLT</v>
      </c>
      <c r="F370" s="9" t="s">
        <v>725</v>
      </c>
      <c r="G370" s="7" t="str">
        <f>IFERROR(VLOOKUP(VLOOKUP(C370,SRA!B:F,5,0),FUNÇÃO!A:B,2,0),"")</f>
        <v>OP. DE PROD. IND.</v>
      </c>
      <c r="H370" s="5">
        <f>IFERROR(VLOOKUP(C370,SRA!B:T,18,0),"")</f>
        <v>1097.25</v>
      </c>
      <c r="I370" s="5">
        <f>IFERROR(VLOOKUP(C370,SRA!B:T,19,0),"")</f>
        <v>0</v>
      </c>
      <c r="J370" s="5">
        <f>IFERROR(VLOOKUP(C370,MAIO!B:F,3,0),"")</f>
        <v>1097.25</v>
      </c>
      <c r="K370" s="5">
        <f t="shared" si="11"/>
        <v>355.57999999999993</v>
      </c>
      <c r="L370" s="5">
        <f>IFERROR(VLOOKUP(C370,MAIO!B:H,7,0),"")</f>
        <v>741.67000000000007</v>
      </c>
      <c r="M370" s="28"/>
    </row>
    <row r="371" spans="2:13">
      <c r="B371" s="7">
        <f t="shared" si="12"/>
        <v>363</v>
      </c>
      <c r="C371" s="7">
        <v>2871</v>
      </c>
      <c r="D371" s="6" t="s">
        <v>263</v>
      </c>
      <c r="E371" s="7" t="str">
        <f>IFERROR(VLOOKUP(C371,SRA!B:I,8,0),"")</f>
        <v>CLT</v>
      </c>
      <c r="F371" s="9" t="s">
        <v>725</v>
      </c>
      <c r="G371" s="7" t="str">
        <f>IFERROR(VLOOKUP(VLOOKUP(C371,SRA!B:F,5,0),FUNÇÃO!A:B,2,0),"")</f>
        <v>OP. DE PROD. IND.</v>
      </c>
      <c r="H371" s="5">
        <f>IFERROR(VLOOKUP(C371,SRA!B:T,18,0),"")</f>
        <v>1209.72</v>
      </c>
      <c r="I371" s="5">
        <f>IFERROR(VLOOKUP(C371,SRA!B:T,19,0),"")</f>
        <v>0</v>
      </c>
      <c r="J371" s="5">
        <f>IFERROR(VLOOKUP(C371,MAIO!B:F,3,0),"")</f>
        <v>1528.64</v>
      </c>
      <c r="K371" s="5">
        <f t="shared" si="11"/>
        <v>480.35000000000014</v>
      </c>
      <c r="L371" s="5">
        <f>IFERROR(VLOOKUP(C371,MAIO!B:H,7,0),"")</f>
        <v>1048.29</v>
      </c>
      <c r="M371" s="28"/>
    </row>
    <row r="372" spans="2:13">
      <c r="B372" s="7">
        <f t="shared" si="12"/>
        <v>364</v>
      </c>
      <c r="C372" s="7">
        <v>2873</v>
      </c>
      <c r="D372" s="6" t="s">
        <v>463</v>
      </c>
      <c r="E372" s="7" t="str">
        <f>IFERROR(VLOOKUP(C372,SRA!B:I,8,0),"")</f>
        <v>CLT</v>
      </c>
      <c r="F372" s="9" t="s">
        <v>725</v>
      </c>
      <c r="G372" s="7" t="str">
        <f>IFERROR(VLOOKUP(VLOOKUP(C372,SRA!B:F,5,0),FUNÇÃO!A:B,2,0),"")</f>
        <v>ANA ASS FARMACEUTICA</v>
      </c>
      <c r="H372" s="5">
        <f>IFERROR(VLOOKUP(C372,SRA!B:T,18,0),"")</f>
        <v>3952.26</v>
      </c>
      <c r="I372" s="5">
        <f>IFERROR(VLOOKUP(C372,SRA!B:T,19,0),"")</f>
        <v>0</v>
      </c>
      <c r="J372" s="5">
        <f>IFERROR(VLOOKUP(C372,MAIO!B:F,3,0),"")</f>
        <v>5664.91</v>
      </c>
      <c r="K372" s="5">
        <f t="shared" si="11"/>
        <v>5251.24</v>
      </c>
      <c r="L372" s="5">
        <f>IFERROR(VLOOKUP(C372,MAIO!B:H,7,0),"")</f>
        <v>413.67</v>
      </c>
      <c r="M372" s="28"/>
    </row>
    <row r="373" spans="2:13">
      <c r="B373" s="7">
        <f t="shared" si="12"/>
        <v>365</v>
      </c>
      <c r="C373" s="7">
        <v>2878</v>
      </c>
      <c r="D373" s="6" t="s">
        <v>476</v>
      </c>
      <c r="E373" s="7" t="str">
        <f>IFERROR(VLOOKUP(C373,SRA!B:I,8,0),"")</f>
        <v>CLT</v>
      </c>
      <c r="F373" s="9" t="s">
        <v>725</v>
      </c>
      <c r="G373" s="7" t="str">
        <f>IFERROR(VLOOKUP(VLOOKUP(C373,SRA!B:F,5,0),FUNÇÃO!A:B,2,0),"")</f>
        <v>TEC. EM ADM. E FIN.</v>
      </c>
      <c r="H373" s="5">
        <f>IFERROR(VLOOKUP(C373,SRA!B:T,18,0),"")</f>
        <v>1614.36</v>
      </c>
      <c r="I373" s="5">
        <f>IFERROR(VLOOKUP(C373,SRA!B:T,19,0),"")</f>
        <v>174.95</v>
      </c>
      <c r="J373" s="5">
        <f>IFERROR(VLOOKUP(C373,MAIO!B:F,3,0),"")</f>
        <v>2564.6799999999998</v>
      </c>
      <c r="K373" s="5">
        <f t="shared" si="11"/>
        <v>2378.5899999999997</v>
      </c>
      <c r="L373" s="5">
        <f>IFERROR(VLOOKUP(C373,MAIO!B:H,7,0),"")</f>
        <v>186.09</v>
      </c>
      <c r="M373" s="28"/>
    </row>
    <row r="374" spans="2:13">
      <c r="B374" s="7">
        <f t="shared" si="12"/>
        <v>366</v>
      </c>
      <c r="C374" s="7">
        <v>2882</v>
      </c>
      <c r="D374" s="6" t="s">
        <v>264</v>
      </c>
      <c r="E374" s="7" t="str">
        <f>IFERROR(VLOOKUP(C374,SRA!B:I,8,0),"")</f>
        <v>CLT</v>
      </c>
      <c r="F374" s="9" t="s">
        <v>725</v>
      </c>
      <c r="G374" s="7" t="str">
        <f>IFERROR(VLOOKUP(VLOOKUP(C374,SRA!B:F,5,0),FUNÇÃO!A:B,2,0),"")</f>
        <v>OP. DE PROD. IND.</v>
      </c>
      <c r="H374" s="5">
        <f>IFERROR(VLOOKUP(C374,SRA!B:T,18,0),"")</f>
        <v>1209.71</v>
      </c>
      <c r="I374" s="5">
        <f>IFERROR(VLOOKUP(C374,SRA!B:T,19,0),"")</f>
        <v>0</v>
      </c>
      <c r="J374" s="5">
        <f>IFERROR(VLOOKUP(C374,MAIO!B:F,3,0),"")</f>
        <v>1577.25</v>
      </c>
      <c r="K374" s="5">
        <f t="shared" si="11"/>
        <v>570.8599999999999</v>
      </c>
      <c r="L374" s="5">
        <f>IFERROR(VLOOKUP(C374,MAIO!B:H,7,0),"")</f>
        <v>1006.3900000000001</v>
      </c>
      <c r="M374" s="28"/>
    </row>
    <row r="375" spans="2:13">
      <c r="B375" s="7">
        <f t="shared" si="12"/>
        <v>367</v>
      </c>
      <c r="C375" s="7">
        <v>2887</v>
      </c>
      <c r="D375" s="6" t="s">
        <v>265</v>
      </c>
      <c r="E375" s="7" t="str">
        <f>IFERROR(VLOOKUP(C375,SRA!B:I,8,0),"")</f>
        <v>CLT</v>
      </c>
      <c r="F375" s="9" t="s">
        <v>725</v>
      </c>
      <c r="G375" s="7" t="str">
        <f>IFERROR(VLOOKUP(VLOOKUP(C375,SRA!B:F,5,0),FUNÇÃO!A:B,2,0),"")</f>
        <v>TEC. EM ADM. E FIN.</v>
      </c>
      <c r="H375" s="5">
        <f>IFERROR(VLOOKUP(C375,SRA!B:T,18,0),"")</f>
        <v>1614.37</v>
      </c>
      <c r="I375" s="5">
        <f>IFERROR(VLOOKUP(C375,SRA!B:T,19,0),"")</f>
        <v>0</v>
      </c>
      <c r="J375" s="5">
        <f>IFERROR(VLOOKUP(C375,MAIO!B:F,3,0),"")</f>
        <v>1614.37</v>
      </c>
      <c r="K375" s="5">
        <f t="shared" si="11"/>
        <v>315.48</v>
      </c>
      <c r="L375" s="5">
        <f>IFERROR(VLOOKUP(C375,MAIO!B:H,7,0),"")</f>
        <v>1298.8899999999999</v>
      </c>
      <c r="M375" s="28"/>
    </row>
    <row r="376" spans="2:13">
      <c r="B376" s="7">
        <f t="shared" si="12"/>
        <v>368</v>
      </c>
      <c r="C376" s="7">
        <v>2889</v>
      </c>
      <c r="D376" s="6" t="s">
        <v>266</v>
      </c>
      <c r="E376" s="7" t="str">
        <f>IFERROR(VLOOKUP(C376,SRA!B:I,8,0),"")</f>
        <v>CLT</v>
      </c>
      <c r="F376" s="9" t="s">
        <v>725</v>
      </c>
      <c r="G376" s="7" t="str">
        <f>IFERROR(VLOOKUP(VLOOKUP(C376,SRA!B:F,5,0),FUNÇÃO!A:B,2,0),"")</f>
        <v>TEC. CONTABIL</v>
      </c>
      <c r="H376" s="5">
        <f>IFERROR(VLOOKUP(C376,SRA!B:T,18,0),"")</f>
        <v>1868.82</v>
      </c>
      <c r="I376" s="5">
        <f>IFERROR(VLOOKUP(C376,SRA!B:T,19,0),"")</f>
        <v>0</v>
      </c>
      <c r="J376" s="5">
        <f>IFERROR(VLOOKUP(C376,MAIO!B:F,3,0),"")</f>
        <v>1868.82</v>
      </c>
      <c r="K376" s="5">
        <f t="shared" si="11"/>
        <v>480.93000000000006</v>
      </c>
      <c r="L376" s="5">
        <f>IFERROR(VLOOKUP(C376,MAIO!B:H,7,0),"")</f>
        <v>1387.8899999999999</v>
      </c>
      <c r="M376" s="28"/>
    </row>
    <row r="377" spans="2:13">
      <c r="B377" s="7">
        <f t="shared" si="12"/>
        <v>369</v>
      </c>
      <c r="C377" s="7">
        <v>2890</v>
      </c>
      <c r="D377" s="6" t="s">
        <v>267</v>
      </c>
      <c r="E377" s="7" t="str">
        <f>IFERROR(VLOOKUP(C377,SRA!B:I,8,0),"")</f>
        <v>CLT</v>
      </c>
      <c r="F377" s="9" t="s">
        <v>725</v>
      </c>
      <c r="G377" s="7" t="str">
        <f>IFERROR(VLOOKUP(VLOOKUP(C377,SRA!B:F,5,0),FUNÇÃO!A:B,2,0),"")</f>
        <v>OP. DE PROD. IND.</v>
      </c>
      <c r="H377" s="5">
        <f>IFERROR(VLOOKUP(C377,SRA!B:T,18,0),"")</f>
        <v>1097.25</v>
      </c>
      <c r="I377" s="5">
        <f>IFERROR(VLOOKUP(C377,SRA!B:T,19,0),"")</f>
        <v>0</v>
      </c>
      <c r="J377" s="5">
        <f>IFERROR(VLOOKUP(C377,MAIO!B:F,3,0),"")</f>
        <v>1097.25</v>
      </c>
      <c r="K377" s="5">
        <f t="shared" si="11"/>
        <v>243.86</v>
      </c>
      <c r="L377" s="5">
        <f>IFERROR(VLOOKUP(C377,MAIO!B:H,7,0),"")</f>
        <v>853.39</v>
      </c>
      <c r="M377" s="28"/>
    </row>
    <row r="378" spans="2:13">
      <c r="B378" s="7">
        <f t="shared" si="12"/>
        <v>370</v>
      </c>
      <c r="C378" s="7">
        <v>2891</v>
      </c>
      <c r="D378" s="6" t="s">
        <v>268</v>
      </c>
      <c r="E378" s="7" t="str">
        <f>IFERROR(VLOOKUP(C378,SRA!B:I,8,0),"")</f>
        <v>CLT</v>
      </c>
      <c r="F378" s="9" t="s">
        <v>725</v>
      </c>
      <c r="G378" s="7" t="str">
        <f>IFERROR(VLOOKUP(VLOOKUP(C378,SRA!B:F,5,0),FUNÇÃO!A:B,2,0),"")</f>
        <v>OP. DE PROD. IND.</v>
      </c>
      <c r="H378" s="5">
        <f>IFERROR(VLOOKUP(C378,SRA!B:T,18,0),"")</f>
        <v>1152.1199999999999</v>
      </c>
      <c r="I378" s="5">
        <f>IFERROR(VLOOKUP(C378,SRA!B:T,19,0),"")</f>
        <v>0</v>
      </c>
      <c r="J378" s="5">
        <f>IFERROR(VLOOKUP(C378,MAIO!B:F,3,0),"")</f>
        <v>1152.1199999999999</v>
      </c>
      <c r="K378" s="5">
        <f t="shared" si="11"/>
        <v>636.54999999999984</v>
      </c>
      <c r="L378" s="5">
        <f>IFERROR(VLOOKUP(C378,MAIO!B:H,7,0),"")</f>
        <v>515.57000000000005</v>
      </c>
      <c r="M378" s="28"/>
    </row>
    <row r="379" spans="2:13">
      <c r="B379" s="7">
        <f t="shared" si="12"/>
        <v>371</v>
      </c>
      <c r="C379" s="7">
        <v>2894</v>
      </c>
      <c r="D379" s="6" t="s">
        <v>269</v>
      </c>
      <c r="E379" s="7" t="str">
        <f>IFERROR(VLOOKUP(C379,SRA!B:I,8,0),"")</f>
        <v>CLT</v>
      </c>
      <c r="F379" s="9" t="s">
        <v>725</v>
      </c>
      <c r="G379" s="7" t="str">
        <f>IFERROR(VLOOKUP(VLOOKUP(C379,SRA!B:F,5,0),FUNÇÃO!A:B,2,0),"")</f>
        <v>OP. DE PROD. IND.</v>
      </c>
      <c r="H379" s="5">
        <f>IFERROR(VLOOKUP(C379,SRA!B:T,18,0),"")</f>
        <v>1209.72</v>
      </c>
      <c r="I379" s="5">
        <f>IFERROR(VLOOKUP(C379,SRA!B:T,19,0),"")</f>
        <v>0</v>
      </c>
      <c r="J379" s="5">
        <f>IFERROR(VLOOKUP(C379,MAIO!B:F,3,0),"")</f>
        <v>1357.69</v>
      </c>
      <c r="K379" s="5">
        <f t="shared" si="11"/>
        <v>946.3900000000001</v>
      </c>
      <c r="L379" s="5">
        <f>IFERROR(VLOOKUP(C379,MAIO!B:H,7,0),"")</f>
        <v>411.3</v>
      </c>
      <c r="M379" s="28"/>
    </row>
    <row r="380" spans="2:13">
      <c r="B380" s="7">
        <f t="shared" si="12"/>
        <v>372</v>
      </c>
      <c r="C380" s="7">
        <v>2895</v>
      </c>
      <c r="D380" s="6" t="s">
        <v>270</v>
      </c>
      <c r="E380" s="7" t="str">
        <f>IFERROR(VLOOKUP(C380,SRA!B:I,8,0),"")</f>
        <v>CLT</v>
      </c>
      <c r="F380" s="9" t="s">
        <v>725</v>
      </c>
      <c r="G380" s="7" t="str">
        <f>IFERROR(VLOOKUP(VLOOKUP(C380,SRA!B:F,5,0),FUNÇÃO!A:B,2,0),"")</f>
        <v>OP. DE PROD. IND.</v>
      </c>
      <c r="H380" s="5">
        <f>IFERROR(VLOOKUP(C380,SRA!B:T,18,0),"")</f>
        <v>1097.25</v>
      </c>
      <c r="I380" s="5">
        <f>IFERROR(VLOOKUP(C380,SRA!B:T,19,0),"")</f>
        <v>0</v>
      </c>
      <c r="J380" s="5">
        <f>IFERROR(VLOOKUP(C380,MAIO!B:F,3,0),"")</f>
        <v>1097.25</v>
      </c>
      <c r="K380" s="5">
        <f t="shared" si="11"/>
        <v>251.12</v>
      </c>
      <c r="L380" s="5">
        <f>IFERROR(VLOOKUP(C380,MAIO!B:H,7,0),"")</f>
        <v>846.13</v>
      </c>
      <c r="M380" s="28"/>
    </row>
    <row r="381" spans="2:13">
      <c r="B381" s="7">
        <f t="shared" si="12"/>
        <v>373</v>
      </c>
      <c r="C381" s="7">
        <v>2904</v>
      </c>
      <c r="D381" s="6" t="s">
        <v>491</v>
      </c>
      <c r="E381" s="7" t="str">
        <f>IFERROR(VLOOKUP(C381,SRA!B:I,8,0),"")</f>
        <v>CLT</v>
      </c>
      <c r="F381" s="9" t="s">
        <v>725</v>
      </c>
      <c r="G381" s="7" t="str">
        <f>IFERROR(VLOOKUP(VLOOKUP(C381,SRA!B:F,5,0),FUNÇÃO!A:B,2,0),"")</f>
        <v>TEC. EM ADM. E FIN.</v>
      </c>
      <c r="H381" s="5">
        <f>IFERROR(VLOOKUP(C381,SRA!B:T,18,0),"")</f>
        <v>1614.37</v>
      </c>
      <c r="I381" s="5">
        <f>IFERROR(VLOOKUP(C381,SRA!B:T,19,0),"")</f>
        <v>0</v>
      </c>
      <c r="J381" s="5">
        <f>IFERROR(VLOOKUP(C381,MAIO!B:F,3,0),"")</f>
        <v>2278.94</v>
      </c>
      <c r="K381" s="5">
        <f t="shared" si="11"/>
        <v>2220.4700000000003</v>
      </c>
      <c r="L381" s="5">
        <f>IFERROR(VLOOKUP(C381,MAIO!B:H,7,0),"")</f>
        <v>58.47</v>
      </c>
      <c r="M381" s="28"/>
    </row>
    <row r="382" spans="2:13">
      <c r="B382" s="7">
        <f t="shared" si="12"/>
        <v>374</v>
      </c>
      <c r="C382" s="7">
        <v>2906</v>
      </c>
      <c r="D382" s="6" t="s">
        <v>459</v>
      </c>
      <c r="E382" s="7" t="str">
        <f>IFERROR(VLOOKUP(C382,SRA!B:I,8,0),"")</f>
        <v>CLT</v>
      </c>
      <c r="F382" s="9" t="s">
        <v>725</v>
      </c>
      <c r="G382" s="7" t="str">
        <f>IFERROR(VLOOKUP(VLOOKUP(C382,SRA!B:F,5,0),FUNÇÃO!A:B,2,0),"")</f>
        <v>ANA ASS FARMACEUTICA</v>
      </c>
      <c r="H382" s="5">
        <f>IFERROR(VLOOKUP(C382,SRA!B:T,18,0),"")</f>
        <v>3952.26</v>
      </c>
      <c r="I382" s="5">
        <f>IFERROR(VLOOKUP(C382,SRA!B:T,19,0),"")</f>
        <v>0</v>
      </c>
      <c r="J382" s="5">
        <f>IFERROR(VLOOKUP(C382,MAIO!B:F,3,0),"")</f>
        <v>6205.51</v>
      </c>
      <c r="K382" s="5">
        <f t="shared" si="11"/>
        <v>5251.24</v>
      </c>
      <c r="L382" s="5">
        <f>IFERROR(VLOOKUP(C382,MAIO!B:H,7,0),"")</f>
        <v>954.27</v>
      </c>
      <c r="M382" s="28"/>
    </row>
    <row r="383" spans="2:13">
      <c r="B383" s="7">
        <f t="shared" si="12"/>
        <v>375</v>
      </c>
      <c r="C383" s="7">
        <v>2907</v>
      </c>
      <c r="D383" s="6" t="s">
        <v>271</v>
      </c>
      <c r="E383" s="7" t="str">
        <f>IFERROR(VLOOKUP(C383,SRA!B:I,8,0),"")</f>
        <v>CLT</v>
      </c>
      <c r="F383" s="9" t="s">
        <v>725</v>
      </c>
      <c r="G383" s="7" t="str">
        <f>IFERROR(VLOOKUP(VLOOKUP(C383,SRA!B:F,5,0),FUNÇÃO!A:B,2,0),"")</f>
        <v>TEC. EM ADM. E FIN.</v>
      </c>
      <c r="H383" s="5">
        <f>IFERROR(VLOOKUP(C383,SRA!B:T,18,0),"")</f>
        <v>1614.37</v>
      </c>
      <c r="I383" s="5">
        <f>IFERROR(VLOOKUP(C383,SRA!B:T,19,0),"")</f>
        <v>0</v>
      </c>
      <c r="J383" s="5">
        <f>IFERROR(VLOOKUP(C383,MAIO!B:F,3,0),"")</f>
        <v>3928.3</v>
      </c>
      <c r="K383" s="5">
        <f t="shared" si="11"/>
        <v>2226.7600000000002</v>
      </c>
      <c r="L383" s="5">
        <f>IFERROR(VLOOKUP(C383,MAIO!B:H,7,0),"")</f>
        <v>1701.54</v>
      </c>
      <c r="M383" s="28"/>
    </row>
    <row r="384" spans="2:13">
      <c r="B384" s="7">
        <f t="shared" si="12"/>
        <v>376</v>
      </c>
      <c r="C384" s="7">
        <v>2909</v>
      </c>
      <c r="D384" s="6" t="s">
        <v>272</v>
      </c>
      <c r="E384" s="7" t="str">
        <f>IFERROR(VLOOKUP(C384,SRA!B:I,8,0),"")</f>
        <v>CLT</v>
      </c>
      <c r="F384" s="9" t="s">
        <v>725</v>
      </c>
      <c r="G384" s="7" t="str">
        <f>IFERROR(VLOOKUP(VLOOKUP(C384,SRA!B:F,5,0),FUNÇÃO!A:B,2,0),"")</f>
        <v>TEC. EM ADM. E FIN.</v>
      </c>
      <c r="H384" s="5">
        <f>IFERROR(VLOOKUP(C384,SRA!B:T,18,0),"")</f>
        <v>1614.37</v>
      </c>
      <c r="I384" s="5">
        <f>IFERROR(VLOOKUP(C384,SRA!B:T,19,0),"")</f>
        <v>0</v>
      </c>
      <c r="J384" s="5">
        <f>IFERROR(VLOOKUP(C384,MAIO!B:F,3,0),"")</f>
        <v>1614.37</v>
      </c>
      <c r="K384" s="5">
        <f t="shared" si="11"/>
        <v>159.82999999999993</v>
      </c>
      <c r="L384" s="5">
        <f>IFERROR(VLOOKUP(C384,MAIO!B:H,7,0),"")</f>
        <v>1454.54</v>
      </c>
      <c r="M384" s="28"/>
    </row>
    <row r="385" spans="2:13">
      <c r="B385" s="7">
        <f t="shared" si="12"/>
        <v>377</v>
      </c>
      <c r="C385" s="7">
        <v>2910</v>
      </c>
      <c r="D385" s="6" t="s">
        <v>273</v>
      </c>
      <c r="E385" s="7" t="str">
        <f>IFERROR(VLOOKUP(C385,SRA!B:I,8,0),"")</f>
        <v>CLT</v>
      </c>
      <c r="F385" s="9" t="s">
        <v>725</v>
      </c>
      <c r="G385" s="7" t="str">
        <f>IFERROR(VLOOKUP(VLOOKUP(C385,SRA!B:F,5,0),FUNÇÃO!A:B,2,0),"")</f>
        <v>TEC. EM ADM. E FIN.</v>
      </c>
      <c r="H385" s="5">
        <f>IFERROR(VLOOKUP(C385,SRA!B:T,18,0),"")</f>
        <v>1695.09</v>
      </c>
      <c r="I385" s="5">
        <f>IFERROR(VLOOKUP(C385,SRA!B:T,19,0),"")</f>
        <v>3243.92</v>
      </c>
      <c r="J385" s="5">
        <f>IFERROR(VLOOKUP(C385,MAIO!B:F,3,0),"")</f>
        <v>7994.97</v>
      </c>
      <c r="K385" s="5">
        <f t="shared" si="11"/>
        <v>2060.87</v>
      </c>
      <c r="L385" s="5">
        <f>IFERROR(VLOOKUP(C385,MAIO!B:H,7,0),"")</f>
        <v>5934.1</v>
      </c>
      <c r="M385" s="28"/>
    </row>
    <row r="386" spans="2:13">
      <c r="B386" s="7">
        <f t="shared" si="12"/>
        <v>378</v>
      </c>
      <c r="C386" s="7">
        <v>2911</v>
      </c>
      <c r="D386" s="6" t="s">
        <v>274</v>
      </c>
      <c r="E386" s="7" t="str">
        <f>IFERROR(VLOOKUP(C386,SRA!B:I,8,0),"")</f>
        <v>CLT</v>
      </c>
      <c r="F386" s="9" t="s">
        <v>725</v>
      </c>
      <c r="G386" s="7" t="str">
        <f>IFERROR(VLOOKUP(VLOOKUP(C386,SRA!B:F,5,0),FUNÇÃO!A:B,2,0),"")</f>
        <v>OP. DE PROD. IND.</v>
      </c>
      <c r="H386" s="5">
        <f>IFERROR(VLOOKUP(C386,SRA!B:T,18,0),"")</f>
        <v>1209.71</v>
      </c>
      <c r="I386" s="5">
        <f>IFERROR(VLOOKUP(C386,SRA!B:T,19,0),"")</f>
        <v>0</v>
      </c>
      <c r="J386" s="5">
        <f>IFERROR(VLOOKUP(C386,MAIO!B:F,3,0),"")</f>
        <v>1952.7</v>
      </c>
      <c r="K386" s="5">
        <f t="shared" si="11"/>
        <v>1669.8000000000002</v>
      </c>
      <c r="L386" s="5">
        <f>IFERROR(VLOOKUP(C386,MAIO!B:H,7,0),"")</f>
        <v>282.89999999999998</v>
      </c>
      <c r="M386" s="28"/>
    </row>
    <row r="387" spans="2:13">
      <c r="B387" s="7">
        <f t="shared" si="12"/>
        <v>379</v>
      </c>
      <c r="C387" s="7">
        <v>2913</v>
      </c>
      <c r="D387" s="6" t="s">
        <v>275</v>
      </c>
      <c r="E387" s="7" t="str">
        <f>IFERROR(VLOOKUP(C387,SRA!B:I,8,0),"")</f>
        <v>CLT</v>
      </c>
      <c r="F387" s="9" t="s">
        <v>725</v>
      </c>
      <c r="G387" s="7" t="str">
        <f>IFERROR(VLOOKUP(VLOOKUP(C387,SRA!B:F,5,0),FUNÇÃO!A:B,2,0),"")</f>
        <v>OP. DE PROD. IND.</v>
      </c>
      <c r="H387" s="5">
        <f>IFERROR(VLOOKUP(C387,SRA!B:T,18,0),"")</f>
        <v>1209.71</v>
      </c>
      <c r="I387" s="5">
        <f>IFERROR(VLOOKUP(C387,SRA!B:T,19,0),"")</f>
        <v>0</v>
      </c>
      <c r="J387" s="5">
        <f>IFERROR(VLOOKUP(C387,MAIO!B:F,3,0),"")</f>
        <v>1209.71</v>
      </c>
      <c r="K387" s="5">
        <f t="shared" si="11"/>
        <v>227.76</v>
      </c>
      <c r="L387" s="5">
        <f>IFERROR(VLOOKUP(C387,MAIO!B:H,7,0),"")</f>
        <v>981.95</v>
      </c>
      <c r="M387" s="28"/>
    </row>
    <row r="388" spans="2:13">
      <c r="B388" s="7">
        <f t="shared" si="12"/>
        <v>380</v>
      </c>
      <c r="C388" s="7">
        <v>2915</v>
      </c>
      <c r="D388" s="6" t="s">
        <v>276</v>
      </c>
      <c r="E388" s="7" t="str">
        <f>IFERROR(VLOOKUP(C388,SRA!B:I,8,0),"")</f>
        <v>CLT</v>
      </c>
      <c r="F388" s="9" t="s">
        <v>725</v>
      </c>
      <c r="G388" s="7" t="str">
        <f>IFERROR(VLOOKUP(VLOOKUP(C388,SRA!B:F,5,0),FUNÇÃO!A:B,2,0),"")</f>
        <v>OP. DE PROD. IND.</v>
      </c>
      <c r="H388" s="5">
        <f>IFERROR(VLOOKUP(C388,SRA!B:T,18,0),"")</f>
        <v>1209.71</v>
      </c>
      <c r="I388" s="5">
        <f>IFERROR(VLOOKUP(C388,SRA!B:T,19,0),"")</f>
        <v>0</v>
      </c>
      <c r="J388" s="5">
        <f>IFERROR(VLOOKUP(C388,MAIO!B:F,3,0),"")</f>
        <v>1274.1400000000001</v>
      </c>
      <c r="K388" s="5">
        <f t="shared" si="11"/>
        <v>250.91000000000008</v>
      </c>
      <c r="L388" s="5">
        <f>IFERROR(VLOOKUP(C388,MAIO!B:H,7,0),"")</f>
        <v>1023.23</v>
      </c>
      <c r="M388" s="28"/>
    </row>
    <row r="389" spans="2:13">
      <c r="B389" s="7">
        <f t="shared" si="12"/>
        <v>381</v>
      </c>
      <c r="C389" s="7">
        <v>2917</v>
      </c>
      <c r="D389" s="6" t="s">
        <v>277</v>
      </c>
      <c r="E389" s="7" t="str">
        <f>IFERROR(VLOOKUP(C389,SRA!B:I,8,0),"")</f>
        <v>CLT</v>
      </c>
      <c r="F389" s="9" t="s">
        <v>725</v>
      </c>
      <c r="G389" s="7" t="str">
        <f>IFERROR(VLOOKUP(VLOOKUP(C389,SRA!B:F,5,0),FUNÇÃO!A:B,2,0),"")</f>
        <v>OP. DE PROD. IND.</v>
      </c>
      <c r="H389" s="5">
        <f>IFERROR(VLOOKUP(C389,SRA!B:T,18,0),"")</f>
        <v>1270.2</v>
      </c>
      <c r="I389" s="5">
        <f>IFERROR(VLOOKUP(C389,SRA!B:T,19,0),"")</f>
        <v>0</v>
      </c>
      <c r="J389" s="5">
        <f>IFERROR(VLOOKUP(C389,MAIO!B:F,3,0),"")</f>
        <v>1318.82</v>
      </c>
      <c r="K389" s="5">
        <f t="shared" si="11"/>
        <v>484.02</v>
      </c>
      <c r="L389" s="5">
        <f>IFERROR(VLOOKUP(C389,MAIO!B:H,7,0),"")</f>
        <v>834.8</v>
      </c>
      <c r="M389" s="28"/>
    </row>
    <row r="390" spans="2:13">
      <c r="B390" s="7">
        <f t="shared" si="12"/>
        <v>382</v>
      </c>
      <c r="C390" s="7">
        <v>2918</v>
      </c>
      <c r="D390" s="6" t="s">
        <v>278</v>
      </c>
      <c r="E390" s="7" t="str">
        <f>IFERROR(VLOOKUP(C390,SRA!B:I,8,0),"")</f>
        <v>CLT</v>
      </c>
      <c r="F390" s="9" t="s">
        <v>725</v>
      </c>
      <c r="G390" s="7" t="str">
        <f>IFERROR(VLOOKUP(VLOOKUP(C390,SRA!B:F,5,0),FUNÇÃO!A:B,2,0),"")</f>
        <v>OP. DE PROD. IND.</v>
      </c>
      <c r="H390" s="5">
        <f>IFERROR(VLOOKUP(C390,SRA!B:T,18,0),"")</f>
        <v>1097.25</v>
      </c>
      <c r="I390" s="5">
        <f>IFERROR(VLOOKUP(C390,SRA!B:T,19,0),"")</f>
        <v>0</v>
      </c>
      <c r="J390" s="5">
        <f>IFERROR(VLOOKUP(C390,MAIO!B:F,3,0),"")</f>
        <v>1578.15</v>
      </c>
      <c r="K390" s="5">
        <f t="shared" ref="K390:K452" si="13">J390-L390</f>
        <v>1578.15</v>
      </c>
      <c r="L390" s="5">
        <f>IFERROR(VLOOKUP(C390,MAIO!B:H,7,0),"")</f>
        <v>0</v>
      </c>
      <c r="M390" s="28"/>
    </row>
    <row r="391" spans="2:13">
      <c r="B391" s="7">
        <f t="shared" si="12"/>
        <v>383</v>
      </c>
      <c r="C391" s="7">
        <v>2921</v>
      </c>
      <c r="D391" s="6" t="s">
        <v>279</v>
      </c>
      <c r="E391" s="7" t="str">
        <f>IFERROR(VLOOKUP(C391,SRA!B:I,8,0),"")</f>
        <v>CLT</v>
      </c>
      <c r="F391" s="9" t="s">
        <v>725</v>
      </c>
      <c r="G391" s="7" t="str">
        <f>IFERROR(VLOOKUP(VLOOKUP(C391,SRA!B:F,5,0),FUNÇÃO!A:B,2,0),"")</f>
        <v>OP. DE PROD. IND.</v>
      </c>
      <c r="H391" s="5">
        <f>IFERROR(VLOOKUP(C391,SRA!B:T,18,0),"")</f>
        <v>1209.71</v>
      </c>
      <c r="I391" s="5">
        <f>IFERROR(VLOOKUP(C391,SRA!B:T,19,0),"")</f>
        <v>0</v>
      </c>
      <c r="J391" s="5">
        <f>IFERROR(VLOOKUP(C391,MAIO!B:F,3,0),"")</f>
        <v>2085.96</v>
      </c>
      <c r="K391" s="5">
        <f t="shared" si="13"/>
        <v>2073.86</v>
      </c>
      <c r="L391" s="5">
        <f>IFERROR(VLOOKUP(C391,MAIO!B:H,7,0),"")</f>
        <v>12.1</v>
      </c>
      <c r="M391" s="28"/>
    </row>
    <row r="392" spans="2:13">
      <c r="B392" s="7">
        <f t="shared" si="12"/>
        <v>384</v>
      </c>
      <c r="C392" s="7">
        <v>2922</v>
      </c>
      <c r="D392" s="6" t="s">
        <v>280</v>
      </c>
      <c r="E392" s="7" t="str">
        <f>IFERROR(VLOOKUP(C392,SRA!B:I,8,0),"")</f>
        <v>CLT</v>
      </c>
      <c r="F392" s="9" t="s">
        <v>725</v>
      </c>
      <c r="G392" s="7" t="str">
        <f>IFERROR(VLOOKUP(VLOOKUP(C392,SRA!B:F,5,0),FUNÇÃO!A:B,2,0),"")</f>
        <v>OP. DE PROD. IND.</v>
      </c>
      <c r="H392" s="5">
        <f>IFERROR(VLOOKUP(C392,SRA!B:T,18,0),"")</f>
        <v>1270.2</v>
      </c>
      <c r="I392" s="5">
        <f>IFERROR(VLOOKUP(C392,SRA!B:T,19,0),"")</f>
        <v>0</v>
      </c>
      <c r="J392" s="5">
        <f>IFERROR(VLOOKUP(C392,MAIO!B:F,3,0),"")</f>
        <v>1270.2</v>
      </c>
      <c r="K392" s="5">
        <f t="shared" si="13"/>
        <v>277.64</v>
      </c>
      <c r="L392" s="5">
        <f>IFERROR(VLOOKUP(C392,MAIO!B:H,7,0),"")</f>
        <v>992.56000000000006</v>
      </c>
      <c r="M392" s="28"/>
    </row>
    <row r="393" spans="2:13">
      <c r="B393" s="7">
        <f t="shared" si="12"/>
        <v>385</v>
      </c>
      <c r="C393" s="7">
        <v>2924</v>
      </c>
      <c r="D393" s="6" t="s">
        <v>281</v>
      </c>
      <c r="E393" s="7" t="str">
        <f>IFERROR(VLOOKUP(C393,SRA!B:I,8,0),"")</f>
        <v>CLT</v>
      </c>
      <c r="F393" s="9" t="s">
        <v>725</v>
      </c>
      <c r="G393" s="7" t="str">
        <f>IFERROR(VLOOKUP(VLOOKUP(C393,SRA!B:F,5,0),FUNÇÃO!A:B,2,0),"")</f>
        <v>TEC. EM ADM. E FIN.</v>
      </c>
      <c r="H393" s="5">
        <f>IFERROR(VLOOKUP(C393,SRA!B:T,18,0),"")</f>
        <v>1614.36</v>
      </c>
      <c r="I393" s="5">
        <f>IFERROR(VLOOKUP(C393,SRA!B:T,19,0),"")</f>
        <v>0</v>
      </c>
      <c r="J393" s="5">
        <f>IFERROR(VLOOKUP(C393,MAIO!B:F,3,0),"")</f>
        <v>2313.92</v>
      </c>
      <c r="K393" s="5">
        <f t="shared" si="13"/>
        <v>2146.02</v>
      </c>
      <c r="L393" s="5">
        <f>IFERROR(VLOOKUP(C393,MAIO!B:H,7,0),"")</f>
        <v>167.9</v>
      </c>
      <c r="M393" s="28"/>
    </row>
    <row r="394" spans="2:13">
      <c r="B394" s="7">
        <f t="shared" ref="B394:B456" si="14">B393+1</f>
        <v>386</v>
      </c>
      <c r="C394" s="7">
        <v>2926</v>
      </c>
      <c r="D394" s="6" t="s">
        <v>282</v>
      </c>
      <c r="E394" s="7" t="str">
        <f>IFERROR(VLOOKUP(C394,SRA!B:I,8,0),"")</f>
        <v>CLT</v>
      </c>
      <c r="F394" s="9" t="s">
        <v>725</v>
      </c>
      <c r="G394" s="7" t="str">
        <f>IFERROR(VLOOKUP(VLOOKUP(C394,SRA!B:F,5,0),FUNÇÃO!A:B,2,0),"")</f>
        <v>OP. DE PROD. IND.</v>
      </c>
      <c r="H394" s="5">
        <f>IFERROR(VLOOKUP(C394,SRA!B:T,18,0),"")</f>
        <v>1333.75</v>
      </c>
      <c r="I394" s="5">
        <f>IFERROR(VLOOKUP(C394,SRA!B:T,19,0),"")</f>
        <v>0</v>
      </c>
      <c r="J394" s="5">
        <f>IFERROR(VLOOKUP(C394,MAIO!B:F,3,0),"")</f>
        <v>1333.75</v>
      </c>
      <c r="K394" s="5">
        <f t="shared" si="13"/>
        <v>221.03999999999996</v>
      </c>
      <c r="L394" s="5">
        <f>IFERROR(VLOOKUP(C394,MAIO!B:H,7,0),"")</f>
        <v>1112.71</v>
      </c>
      <c r="M394" s="28"/>
    </row>
    <row r="395" spans="2:13">
      <c r="B395" s="7">
        <f t="shared" si="14"/>
        <v>387</v>
      </c>
      <c r="C395" s="7">
        <v>2927</v>
      </c>
      <c r="D395" s="6" t="s">
        <v>283</v>
      </c>
      <c r="E395" s="7" t="str">
        <f>IFERROR(VLOOKUP(C395,SRA!B:I,8,0),"")</f>
        <v>CLT</v>
      </c>
      <c r="F395" s="9" t="s">
        <v>725</v>
      </c>
      <c r="G395" s="7" t="str">
        <f>IFERROR(VLOOKUP(VLOOKUP(C395,SRA!B:F,5,0),FUNÇÃO!A:B,2,0),"")</f>
        <v>OP. DE PROD. IND.</v>
      </c>
      <c r="H395" s="5">
        <f>IFERROR(VLOOKUP(C395,SRA!B:T,18,0),"")</f>
        <v>1209.72</v>
      </c>
      <c r="I395" s="5">
        <f>IFERROR(VLOOKUP(C395,SRA!B:T,19,0),"")</f>
        <v>0</v>
      </c>
      <c r="J395" s="5">
        <f>IFERROR(VLOOKUP(C395,MAIO!B:F,3,0),"")</f>
        <v>1577.26</v>
      </c>
      <c r="K395" s="5">
        <f t="shared" si="13"/>
        <v>576.72</v>
      </c>
      <c r="L395" s="5">
        <f>IFERROR(VLOOKUP(C395,MAIO!B:H,7,0),"")</f>
        <v>1000.54</v>
      </c>
      <c r="M395" s="28"/>
    </row>
    <row r="396" spans="2:13">
      <c r="B396" s="7">
        <f t="shared" si="14"/>
        <v>388</v>
      </c>
      <c r="C396" s="7">
        <v>2930</v>
      </c>
      <c r="D396" s="6" t="s">
        <v>284</v>
      </c>
      <c r="E396" s="7" t="str">
        <f>IFERROR(VLOOKUP(C396,SRA!B:I,8,0),"")</f>
        <v>CLT</v>
      </c>
      <c r="F396" s="9" t="s">
        <v>725</v>
      </c>
      <c r="G396" s="7" t="str">
        <f>IFERROR(VLOOKUP(VLOOKUP(C396,SRA!B:F,5,0),FUNÇÃO!A:B,2,0),"")</f>
        <v>OP. DE PROD. IND.(C)</v>
      </c>
      <c r="H396" s="5">
        <f>IFERROR(VLOOKUP(C396,SRA!B:T,18,0),"")</f>
        <v>1333.75</v>
      </c>
      <c r="I396" s="5">
        <f>IFERROR(VLOOKUP(C396,SRA!B:T,19,0),"")</f>
        <v>0</v>
      </c>
      <c r="J396" s="5">
        <f>IFERROR(VLOOKUP(C396,MAIO!B:F,3,0),"")</f>
        <v>1335.19</v>
      </c>
      <c r="K396" s="5">
        <f t="shared" si="13"/>
        <v>625.38000000000011</v>
      </c>
      <c r="L396" s="5">
        <f>IFERROR(VLOOKUP(C396,MAIO!B:H,7,0),"")</f>
        <v>709.81</v>
      </c>
      <c r="M396" s="28"/>
    </row>
    <row r="397" spans="2:13">
      <c r="B397" s="7">
        <f t="shared" si="14"/>
        <v>389</v>
      </c>
      <c r="C397" s="7">
        <v>2931</v>
      </c>
      <c r="D397" s="6" t="s">
        <v>285</v>
      </c>
      <c r="E397" s="7" t="str">
        <f>IFERROR(VLOOKUP(C397,SRA!B:I,8,0),"")</f>
        <v>CLT</v>
      </c>
      <c r="F397" s="9" t="s">
        <v>725</v>
      </c>
      <c r="G397" s="7" t="str">
        <f>IFERROR(VLOOKUP(VLOOKUP(C397,SRA!B:F,5,0),FUNÇÃO!A:B,2,0),"")</f>
        <v>OP. DE PROD. IND.</v>
      </c>
      <c r="H397" s="5">
        <f>IFERROR(VLOOKUP(C397,SRA!B:T,18,0),"")</f>
        <v>1209.71</v>
      </c>
      <c r="I397" s="5">
        <f>IFERROR(VLOOKUP(C397,SRA!B:T,19,0),"")</f>
        <v>708.95</v>
      </c>
      <c r="J397" s="5">
        <f>IFERROR(VLOOKUP(C397,MAIO!B:F,3,0),"")</f>
        <v>2164.36</v>
      </c>
      <c r="K397" s="5">
        <f t="shared" si="13"/>
        <v>502.76000000000022</v>
      </c>
      <c r="L397" s="5">
        <f>IFERROR(VLOOKUP(C397,MAIO!B:H,7,0),"")</f>
        <v>1661.6</v>
      </c>
      <c r="M397" s="28"/>
    </row>
    <row r="398" spans="2:13">
      <c r="B398" s="7">
        <f t="shared" si="14"/>
        <v>390</v>
      </c>
      <c r="C398" s="7">
        <v>2933</v>
      </c>
      <c r="D398" s="6" t="s">
        <v>286</v>
      </c>
      <c r="E398" s="7" t="str">
        <f>IFERROR(VLOOKUP(C398,SRA!B:I,8,0),"")</f>
        <v>CLT</v>
      </c>
      <c r="F398" s="9" t="s">
        <v>725</v>
      </c>
      <c r="G398" s="7" t="str">
        <f>IFERROR(VLOOKUP(VLOOKUP(C398,SRA!B:F,5,0),FUNÇÃO!A:B,2,0),"")</f>
        <v>OP. DE PROD. IND.</v>
      </c>
      <c r="H398" s="5">
        <f>IFERROR(VLOOKUP(C398,SRA!B:T,18,0),"")</f>
        <v>1209.71</v>
      </c>
      <c r="I398" s="5">
        <f>IFERROR(VLOOKUP(C398,SRA!B:T,19,0),"")</f>
        <v>0</v>
      </c>
      <c r="J398" s="5">
        <f>IFERROR(VLOOKUP(C398,MAIO!B:F,3,0),"")</f>
        <v>1209.71</v>
      </c>
      <c r="K398" s="5">
        <f t="shared" si="13"/>
        <v>661.21</v>
      </c>
      <c r="L398" s="5">
        <f>IFERROR(VLOOKUP(C398,MAIO!B:H,7,0),"")</f>
        <v>548.5</v>
      </c>
      <c r="M398" s="28"/>
    </row>
    <row r="399" spans="2:13">
      <c r="B399" s="7">
        <f t="shared" si="14"/>
        <v>391</v>
      </c>
      <c r="C399" s="7">
        <v>2936</v>
      </c>
      <c r="D399" s="6" t="s">
        <v>287</v>
      </c>
      <c r="E399" s="7" t="str">
        <f>IFERROR(VLOOKUP(C399,SRA!B:I,8,0),"")</f>
        <v>CLT</v>
      </c>
      <c r="F399" s="9" t="s">
        <v>725</v>
      </c>
      <c r="G399" s="7" t="str">
        <f>IFERROR(VLOOKUP(VLOOKUP(C399,SRA!B:F,5,0),FUNÇÃO!A:B,2,0),"")</f>
        <v>OP. DE PROD. IND.</v>
      </c>
      <c r="H399" s="5">
        <f>IFERROR(VLOOKUP(C399,SRA!B:T,18,0),"")</f>
        <v>1209.71</v>
      </c>
      <c r="I399" s="5">
        <f>IFERROR(VLOOKUP(C399,SRA!B:T,19,0),"")</f>
        <v>0</v>
      </c>
      <c r="J399" s="5">
        <f>IFERROR(VLOOKUP(C399,MAIO!B:F,3,0),"")</f>
        <v>1209.71</v>
      </c>
      <c r="K399" s="5">
        <f t="shared" si="13"/>
        <v>568.19000000000005</v>
      </c>
      <c r="L399" s="5">
        <f>IFERROR(VLOOKUP(C399,MAIO!B:H,7,0),"")</f>
        <v>641.52</v>
      </c>
      <c r="M399" s="28"/>
    </row>
    <row r="400" spans="2:13">
      <c r="B400" s="7">
        <f t="shared" si="14"/>
        <v>392</v>
      </c>
      <c r="C400" s="7">
        <v>2937</v>
      </c>
      <c r="D400" s="6" t="s">
        <v>288</v>
      </c>
      <c r="E400" s="7" t="str">
        <f>IFERROR(VLOOKUP(C400,SRA!B:I,8,0),"")</f>
        <v>CLT</v>
      </c>
      <c r="F400" s="9" t="s">
        <v>725</v>
      </c>
      <c r="G400" s="7" t="str">
        <f>IFERROR(VLOOKUP(VLOOKUP(C400,SRA!B:F,5,0),FUNÇÃO!A:B,2,0),"")</f>
        <v>OP. DE PROD. IND.</v>
      </c>
      <c r="H400" s="5">
        <f>IFERROR(VLOOKUP(C400,SRA!B:T,18,0),"")</f>
        <v>1097.25</v>
      </c>
      <c r="I400" s="5">
        <f>IFERROR(VLOOKUP(C400,SRA!B:T,19,0),"")</f>
        <v>0</v>
      </c>
      <c r="J400" s="5">
        <f>IFERROR(VLOOKUP(C400,MAIO!B:F,3,0),"")</f>
        <v>1097.25</v>
      </c>
      <c r="K400" s="5">
        <f t="shared" si="13"/>
        <v>258.92000000000007</v>
      </c>
      <c r="L400" s="5">
        <f>IFERROR(VLOOKUP(C400,MAIO!B:H,7,0),"")</f>
        <v>838.32999999999993</v>
      </c>
      <c r="M400" s="28"/>
    </row>
    <row r="401" spans="2:13">
      <c r="B401" s="7">
        <f t="shared" si="14"/>
        <v>393</v>
      </c>
      <c r="C401" s="7">
        <v>2941</v>
      </c>
      <c r="D401" s="6" t="s">
        <v>289</v>
      </c>
      <c r="E401" s="7" t="str">
        <f>IFERROR(VLOOKUP(C401,SRA!B:I,8,0),"")</f>
        <v>CLT</v>
      </c>
      <c r="F401" s="9" t="s">
        <v>725</v>
      </c>
      <c r="G401" s="7" t="str">
        <f>IFERROR(VLOOKUP(VLOOKUP(C401,SRA!B:F,5,0),FUNÇÃO!A:B,2,0),"")</f>
        <v>TEC. EM ADM. E FIN.</v>
      </c>
      <c r="H401" s="5">
        <f>IFERROR(VLOOKUP(C401,SRA!B:T,18,0),"")</f>
        <v>1614.36</v>
      </c>
      <c r="I401" s="5">
        <f>IFERROR(VLOOKUP(C401,SRA!B:T,19,0),"")</f>
        <v>708.95</v>
      </c>
      <c r="J401" s="5">
        <f>IFERROR(VLOOKUP(C401,MAIO!B:F,3,0),"")</f>
        <v>2323.31</v>
      </c>
      <c r="K401" s="5">
        <f t="shared" si="13"/>
        <v>1310.3800000000001</v>
      </c>
      <c r="L401" s="5">
        <f>IFERROR(VLOOKUP(C401,MAIO!B:H,7,0),"")</f>
        <v>1012.93</v>
      </c>
      <c r="M401" s="28"/>
    </row>
    <row r="402" spans="2:13">
      <c r="B402" s="7">
        <f t="shared" si="14"/>
        <v>394</v>
      </c>
      <c r="C402" s="7">
        <v>2942</v>
      </c>
      <c r="D402" s="6" t="s">
        <v>290</v>
      </c>
      <c r="E402" s="7" t="str">
        <f>IFERROR(VLOOKUP(C402,SRA!B:I,8,0),"")</f>
        <v>CLT</v>
      </c>
      <c r="F402" s="9" t="s">
        <v>725</v>
      </c>
      <c r="G402" s="7" t="str">
        <f>IFERROR(VLOOKUP(VLOOKUP(C402,SRA!B:F,5,0),FUNÇÃO!A:B,2,0),"")</f>
        <v>OP. DE PROD. IND.</v>
      </c>
      <c r="H402" s="5">
        <f>IFERROR(VLOOKUP(C402,SRA!B:T,18,0),"")</f>
        <v>1209.72</v>
      </c>
      <c r="I402" s="5">
        <f>IFERROR(VLOOKUP(C402,SRA!B:T,19,0),"")</f>
        <v>0</v>
      </c>
      <c r="J402" s="5">
        <f>IFERROR(VLOOKUP(C402,MAIO!B:F,3,0),"")</f>
        <v>1209.72</v>
      </c>
      <c r="K402" s="5">
        <f t="shared" si="13"/>
        <v>387.18000000000006</v>
      </c>
      <c r="L402" s="5">
        <f>IFERROR(VLOOKUP(C402,MAIO!B:H,7,0),"")</f>
        <v>822.54</v>
      </c>
      <c r="M402" s="28"/>
    </row>
    <row r="403" spans="2:13">
      <c r="B403" s="7">
        <f t="shared" si="14"/>
        <v>395</v>
      </c>
      <c r="C403" s="7">
        <v>2943</v>
      </c>
      <c r="D403" s="6" t="s">
        <v>291</v>
      </c>
      <c r="E403" s="7" t="str">
        <f>IFERROR(VLOOKUP(C403,SRA!B:I,8,0),"")</f>
        <v>CLT</v>
      </c>
      <c r="F403" s="9" t="s">
        <v>725</v>
      </c>
      <c r="G403" s="7" t="str">
        <f>IFERROR(VLOOKUP(VLOOKUP(C403,SRA!B:F,5,0),FUNÇÃO!A:B,2,0),"")</f>
        <v>OP. DE PROD. IND.</v>
      </c>
      <c r="H403" s="5">
        <f>IFERROR(VLOOKUP(C403,SRA!B:T,18,0),"")</f>
        <v>1097.25</v>
      </c>
      <c r="I403" s="5">
        <f>IFERROR(VLOOKUP(C403,SRA!B:T,19,0),"")</f>
        <v>0</v>
      </c>
      <c r="J403" s="5">
        <f>IFERROR(VLOOKUP(C403,MAIO!B:F,3,0),"")</f>
        <v>1380.66</v>
      </c>
      <c r="K403" s="5">
        <f t="shared" si="13"/>
        <v>317.18000000000006</v>
      </c>
      <c r="L403" s="5">
        <f>IFERROR(VLOOKUP(C403,MAIO!B:H,7,0),"")</f>
        <v>1063.48</v>
      </c>
      <c r="M403" s="28"/>
    </row>
    <row r="404" spans="2:13">
      <c r="B404" s="7">
        <f t="shared" si="14"/>
        <v>396</v>
      </c>
      <c r="C404" s="7">
        <v>2962</v>
      </c>
      <c r="D404" s="6" t="s">
        <v>511</v>
      </c>
      <c r="E404" s="7" t="str">
        <f>IFERROR(VLOOKUP(C404,SRA!B:I,8,0),"")</f>
        <v>CLT</v>
      </c>
      <c r="F404" s="9" t="s">
        <v>725</v>
      </c>
      <c r="G404" s="7" t="str">
        <f>IFERROR(VLOOKUP(VLOOKUP(C404,SRA!B:F,5,0),FUNÇÃO!A:B,2,0),"")</f>
        <v>TEC. EM ADM. E VEN.</v>
      </c>
      <c r="H404" s="5">
        <f>IFERROR(VLOOKUP(C404,SRA!B:T,18,0),"")</f>
        <v>1537.47</v>
      </c>
      <c r="I404" s="5">
        <f>IFERROR(VLOOKUP(C404,SRA!B:T,19,0),"")</f>
        <v>174.95</v>
      </c>
      <c r="J404" s="5">
        <f>IFERROR(VLOOKUP(C404,MAIO!B:F,3,0),"")</f>
        <v>2762.88</v>
      </c>
      <c r="K404" s="5">
        <f t="shared" si="13"/>
        <v>2376.4700000000003</v>
      </c>
      <c r="L404" s="5">
        <f>IFERROR(VLOOKUP(C404,MAIO!B:H,7,0),"")</f>
        <v>386.41</v>
      </c>
      <c r="M404" s="28"/>
    </row>
    <row r="405" spans="2:13">
      <c r="B405" s="7">
        <f t="shared" si="14"/>
        <v>397</v>
      </c>
      <c r="C405" s="7">
        <v>2967</v>
      </c>
      <c r="D405" s="6" t="s">
        <v>444</v>
      </c>
      <c r="E405" s="7" t="str">
        <f>IFERROR(VLOOKUP(C405,SRA!B:I,8,0),"")</f>
        <v>CLT</v>
      </c>
      <c r="F405" s="9" t="s">
        <v>725</v>
      </c>
      <c r="G405" s="7" t="str">
        <f>IFERROR(VLOOKUP(VLOOKUP(C405,SRA!B:F,5,0),FUNÇÃO!A:B,2,0),"")</f>
        <v>ANA ASS FARMACEUTICA</v>
      </c>
      <c r="H405" s="5">
        <f>IFERROR(VLOOKUP(C405,SRA!B:T,18,0),"")</f>
        <v>3414.1</v>
      </c>
      <c r="I405" s="5">
        <f>IFERROR(VLOOKUP(C405,SRA!B:T,19,0),"")</f>
        <v>0</v>
      </c>
      <c r="J405" s="5">
        <f>IFERROR(VLOOKUP(C405,MAIO!B:F,3,0),"")</f>
        <v>3414.1</v>
      </c>
      <c r="K405" s="5">
        <f t="shared" si="13"/>
        <v>1132.7999999999997</v>
      </c>
      <c r="L405" s="5">
        <f>IFERROR(VLOOKUP(C405,MAIO!B:H,7,0),"")</f>
        <v>2281.3000000000002</v>
      </c>
      <c r="M405" s="28"/>
    </row>
    <row r="406" spans="2:13">
      <c r="B406" s="7">
        <f t="shared" si="14"/>
        <v>398</v>
      </c>
      <c r="C406" s="7">
        <v>2969</v>
      </c>
      <c r="D406" s="6" t="s">
        <v>293</v>
      </c>
      <c r="E406" s="7" t="str">
        <f>IFERROR(VLOOKUP(C406,SRA!B:I,8,0),"")</f>
        <v>CLT</v>
      </c>
      <c r="F406" s="9" t="s">
        <v>725</v>
      </c>
      <c r="G406" s="7" t="str">
        <f>IFERROR(VLOOKUP(VLOOKUP(C406,SRA!B:F,5,0),FUNÇÃO!A:B,2,0),"")</f>
        <v>TEC. EM ADM. E VEN.</v>
      </c>
      <c r="H406" s="5">
        <f>IFERROR(VLOOKUP(C406,SRA!B:T,18,0),"")</f>
        <v>1537.48</v>
      </c>
      <c r="I406" s="5">
        <f>IFERROR(VLOOKUP(C406,SRA!B:T,19,0),"")</f>
        <v>930.5</v>
      </c>
      <c r="J406" s="5">
        <f>IFERROR(VLOOKUP(C406,MAIO!B:F,3,0),"")</f>
        <v>5923.15</v>
      </c>
      <c r="K406" s="5">
        <f t="shared" si="13"/>
        <v>3349.7</v>
      </c>
      <c r="L406" s="5">
        <f>IFERROR(VLOOKUP(C406,MAIO!B:H,7,0),"")</f>
        <v>2573.4499999999998</v>
      </c>
      <c r="M406" s="28"/>
    </row>
    <row r="407" spans="2:13">
      <c r="B407" s="7">
        <f t="shared" si="14"/>
        <v>399</v>
      </c>
      <c r="C407" s="7">
        <v>2970</v>
      </c>
      <c r="D407" s="6" t="s">
        <v>445</v>
      </c>
      <c r="E407" s="7" t="str">
        <f>IFERROR(VLOOKUP(C407,SRA!B:I,8,0),"")</f>
        <v>CLT</v>
      </c>
      <c r="F407" s="9" t="s">
        <v>725</v>
      </c>
      <c r="G407" s="7" t="str">
        <f>IFERROR(VLOOKUP(VLOOKUP(C407,SRA!B:F,5,0),FUNÇÃO!A:B,2,0),"")</f>
        <v>TEC. EM ADM. E VEN.</v>
      </c>
      <c r="H407" s="5">
        <f>IFERROR(VLOOKUP(C407,SRA!B:T,18,0),"")</f>
        <v>1537.47</v>
      </c>
      <c r="I407" s="5">
        <f>IFERROR(VLOOKUP(C407,SRA!B:T,19,0),"")</f>
        <v>174.95</v>
      </c>
      <c r="J407" s="5">
        <f>IFERROR(VLOOKUP(C407,MAIO!B:F,3,0),"")</f>
        <v>2724.78</v>
      </c>
      <c r="K407" s="5">
        <f t="shared" si="13"/>
        <v>2282.5800000000004</v>
      </c>
      <c r="L407" s="5">
        <f>IFERROR(VLOOKUP(C407,MAIO!B:H,7,0),"")</f>
        <v>442.2</v>
      </c>
      <c r="M407" s="28"/>
    </row>
    <row r="408" spans="2:13">
      <c r="B408" s="7">
        <f t="shared" si="14"/>
        <v>400</v>
      </c>
      <c r="C408" s="7">
        <v>2971</v>
      </c>
      <c r="D408" s="6" t="s">
        <v>501</v>
      </c>
      <c r="E408" s="7" t="str">
        <f>IFERROR(VLOOKUP(C408,SRA!B:I,8,0),"")</f>
        <v>CLT</v>
      </c>
      <c r="F408" s="9" t="s">
        <v>725</v>
      </c>
      <c r="G408" s="7" t="str">
        <f>IFERROR(VLOOKUP(VLOOKUP(C408,SRA!B:F,5,0),FUNÇÃO!A:B,2,0),"")</f>
        <v>TEC. EM ADM. E VEN.</v>
      </c>
      <c r="H408" s="5">
        <f>IFERROR(VLOOKUP(C408,SRA!B:T,18,0),"")</f>
        <v>1537.47</v>
      </c>
      <c r="I408" s="5">
        <f>IFERROR(VLOOKUP(C408,SRA!B:T,19,0),"")</f>
        <v>0</v>
      </c>
      <c r="J408" s="5">
        <f>IFERROR(VLOOKUP(C408,MAIO!B:F,3,0),"")</f>
        <v>2222.54</v>
      </c>
      <c r="K408" s="5">
        <f t="shared" si="13"/>
        <v>2068.3000000000002</v>
      </c>
      <c r="L408" s="5">
        <f>IFERROR(VLOOKUP(C408,MAIO!B:H,7,0),"")</f>
        <v>154.24</v>
      </c>
      <c r="M408" s="28"/>
    </row>
    <row r="409" spans="2:13">
      <c r="B409" s="7">
        <f t="shared" si="14"/>
        <v>401</v>
      </c>
      <c r="C409" s="7">
        <v>2973</v>
      </c>
      <c r="D409" s="6" t="s">
        <v>454</v>
      </c>
      <c r="E409" s="7" t="str">
        <f>IFERROR(VLOOKUP(C409,SRA!B:I,8,0),"")</f>
        <v>CLT</v>
      </c>
      <c r="F409" s="9" t="s">
        <v>725</v>
      </c>
      <c r="G409" s="7" t="str">
        <f>IFERROR(VLOOKUP(VLOOKUP(C409,SRA!B:F,5,0),FUNÇÃO!A:B,2,0),"")</f>
        <v>TEC. EM ADM. E VEN.</v>
      </c>
      <c r="H409" s="5">
        <f>IFERROR(VLOOKUP(C409,SRA!B:T,18,0),"")</f>
        <v>1537.47</v>
      </c>
      <c r="I409" s="5">
        <f>IFERROR(VLOOKUP(C409,SRA!B:T,19,0),"")</f>
        <v>174.95</v>
      </c>
      <c r="J409" s="5">
        <f>IFERROR(VLOOKUP(C409,MAIO!B:F,3,0),"")</f>
        <v>1712.42</v>
      </c>
      <c r="K409" s="5">
        <f t="shared" si="13"/>
        <v>1148.6100000000001</v>
      </c>
      <c r="L409" s="5">
        <f>IFERROR(VLOOKUP(C409,MAIO!B:H,7,0),"")</f>
        <v>563.81000000000006</v>
      </c>
      <c r="M409" s="28"/>
    </row>
    <row r="410" spans="2:13">
      <c r="B410" s="7">
        <f t="shared" si="14"/>
        <v>402</v>
      </c>
      <c r="C410" s="7">
        <v>2974</v>
      </c>
      <c r="D410" s="6" t="s">
        <v>455</v>
      </c>
      <c r="E410" s="7" t="str">
        <f>IFERROR(VLOOKUP(C410,SRA!B:I,8,0),"")</f>
        <v>CLT</v>
      </c>
      <c r="F410" s="9" t="s">
        <v>725</v>
      </c>
      <c r="G410" s="7" t="str">
        <f>IFERROR(VLOOKUP(VLOOKUP(C410,SRA!B:F,5,0),FUNÇÃO!A:B,2,0),"")</f>
        <v>TEC. EM ADM. E VEN.</v>
      </c>
      <c r="H410" s="5">
        <f>IFERROR(VLOOKUP(C410,SRA!B:T,18,0),"")</f>
        <v>1537.47</v>
      </c>
      <c r="I410" s="5">
        <f>IFERROR(VLOOKUP(C410,SRA!B:T,19,0),"")</f>
        <v>0</v>
      </c>
      <c r="J410" s="5">
        <f>IFERROR(VLOOKUP(C410,MAIO!B:F,3,0),"")</f>
        <v>2203.71</v>
      </c>
      <c r="K410" s="5">
        <f t="shared" si="13"/>
        <v>2045.35</v>
      </c>
      <c r="L410" s="5">
        <f>IFERROR(VLOOKUP(C410,MAIO!B:H,7,0),"")</f>
        <v>158.36000000000001</v>
      </c>
      <c r="M410" s="28"/>
    </row>
    <row r="411" spans="2:13">
      <c r="B411" s="7">
        <f t="shared" si="14"/>
        <v>403</v>
      </c>
      <c r="C411" s="7">
        <v>2977</v>
      </c>
      <c r="D411" s="6" t="s">
        <v>469</v>
      </c>
      <c r="E411" s="7" t="str">
        <f>IFERROR(VLOOKUP(C411,SRA!B:I,8,0),"")</f>
        <v>CLT</v>
      </c>
      <c r="F411" s="9" t="s">
        <v>725</v>
      </c>
      <c r="G411" s="7" t="str">
        <f>IFERROR(VLOOKUP(VLOOKUP(C411,SRA!B:F,5,0),FUNÇÃO!A:B,2,0),"")</f>
        <v>ANA ASS FARMACEUTICA</v>
      </c>
      <c r="H411" s="5">
        <f>IFERROR(VLOOKUP(C411,SRA!B:T,18,0),"")</f>
        <v>3414.1</v>
      </c>
      <c r="I411" s="5">
        <f>IFERROR(VLOOKUP(C411,SRA!B:T,19,0),"")</f>
        <v>0</v>
      </c>
      <c r="J411" s="5">
        <f>IFERROR(VLOOKUP(C411,MAIO!B:F,3,0),"")</f>
        <v>4893.54</v>
      </c>
      <c r="K411" s="5">
        <f t="shared" si="13"/>
        <v>4536.2</v>
      </c>
      <c r="L411" s="5">
        <f>IFERROR(VLOOKUP(C411,MAIO!B:H,7,0),"")</f>
        <v>357.34</v>
      </c>
      <c r="M411" s="28"/>
    </row>
    <row r="412" spans="2:13">
      <c r="B412" s="7">
        <f t="shared" si="14"/>
        <v>404</v>
      </c>
      <c r="C412" s="7">
        <v>2978</v>
      </c>
      <c r="D412" s="6" t="s">
        <v>470</v>
      </c>
      <c r="E412" s="7" t="str">
        <f>IFERROR(VLOOKUP(C412,SRA!B:I,8,0),"")</f>
        <v>CLT</v>
      </c>
      <c r="F412" s="9" t="s">
        <v>725</v>
      </c>
      <c r="G412" s="7" t="str">
        <f>IFERROR(VLOOKUP(VLOOKUP(C412,SRA!B:F,5,0),FUNÇÃO!A:B,2,0),"")</f>
        <v>TEC. EM ADM. E VEN.</v>
      </c>
      <c r="H412" s="5">
        <f>IFERROR(VLOOKUP(C412,SRA!B:T,18,0),"")</f>
        <v>1537.47</v>
      </c>
      <c r="I412" s="5">
        <f>IFERROR(VLOOKUP(C412,SRA!B:T,19,0),"")</f>
        <v>0</v>
      </c>
      <c r="J412" s="5">
        <f>IFERROR(VLOOKUP(C412,MAIO!B:F,3,0),"")</f>
        <v>2474.0100000000002</v>
      </c>
      <c r="K412" s="5">
        <f t="shared" si="13"/>
        <v>2045.3500000000001</v>
      </c>
      <c r="L412" s="5">
        <f>IFERROR(VLOOKUP(C412,MAIO!B:H,7,0),"")</f>
        <v>428.66</v>
      </c>
      <c r="M412" s="28"/>
    </row>
    <row r="413" spans="2:13">
      <c r="B413" s="7">
        <f t="shared" si="14"/>
        <v>405</v>
      </c>
      <c r="C413" s="7">
        <v>2982</v>
      </c>
      <c r="D413" s="6" t="s">
        <v>294</v>
      </c>
      <c r="E413" s="7" t="str">
        <f>IFERROR(VLOOKUP(C413,SRA!B:I,8,0),"")</f>
        <v>CLT</v>
      </c>
      <c r="F413" s="9" t="s">
        <v>725</v>
      </c>
      <c r="G413" s="7" t="str">
        <f>IFERROR(VLOOKUP(VLOOKUP(C413,SRA!B:F,5,0),FUNÇÃO!A:B,2,0),"")</f>
        <v>ENFERMEIRO TRABALHO</v>
      </c>
      <c r="H413" s="5">
        <f>IFERROR(VLOOKUP(C413,SRA!B:T,18,0),"")</f>
        <v>2675.02</v>
      </c>
      <c r="I413" s="5">
        <f>IFERROR(VLOOKUP(C413,SRA!B:T,19,0),"")</f>
        <v>930.5</v>
      </c>
      <c r="J413" s="5">
        <f>IFERROR(VLOOKUP(C413,MAIO!B:F,3,0),"")</f>
        <v>11418.65</v>
      </c>
      <c r="K413" s="5">
        <f t="shared" si="13"/>
        <v>5786.21</v>
      </c>
      <c r="L413" s="5">
        <f>IFERROR(VLOOKUP(C413,MAIO!B:H,7,0),"")</f>
        <v>5632.44</v>
      </c>
      <c r="M413" s="28"/>
    </row>
    <row r="414" spans="2:13">
      <c r="B414" s="7">
        <f t="shared" si="14"/>
        <v>406</v>
      </c>
      <c r="C414" s="7">
        <v>2983</v>
      </c>
      <c r="D414" s="6" t="s">
        <v>295</v>
      </c>
      <c r="E414" s="7" t="str">
        <f>IFERROR(VLOOKUP(C414,SRA!B:I,8,0),"")</f>
        <v>CLT</v>
      </c>
      <c r="F414" s="9" t="s">
        <v>725</v>
      </c>
      <c r="G414" s="7" t="str">
        <f>IFERROR(VLOOKUP(VLOOKUP(C414,SRA!B:F,5,0),FUNÇÃO!A:B,2,0),"")</f>
        <v>TEC EM SEG DO TRAB.</v>
      </c>
      <c r="H414" s="5">
        <f>IFERROR(VLOOKUP(C414,SRA!B:T,18,0),"")</f>
        <v>1537.47</v>
      </c>
      <c r="I414" s="5">
        <f>IFERROR(VLOOKUP(C414,SRA!B:T,19,0),"")</f>
        <v>708.95</v>
      </c>
      <c r="J414" s="5">
        <f>IFERROR(VLOOKUP(C414,MAIO!B:F,3,0),"")</f>
        <v>2246.42</v>
      </c>
      <c r="K414" s="5">
        <f t="shared" si="13"/>
        <v>932.13000000000011</v>
      </c>
      <c r="L414" s="5">
        <f>IFERROR(VLOOKUP(C414,MAIO!B:H,7,0),"")</f>
        <v>1314.29</v>
      </c>
      <c r="M414" s="28"/>
    </row>
    <row r="415" spans="2:13">
      <c r="B415" s="7">
        <f t="shared" si="14"/>
        <v>407</v>
      </c>
      <c r="C415" s="7">
        <v>2988</v>
      </c>
      <c r="D415" s="6" t="s">
        <v>296</v>
      </c>
      <c r="E415" s="7" t="str">
        <f>IFERROR(VLOOKUP(C415,SRA!B:I,8,0),"")</f>
        <v>CLT</v>
      </c>
      <c r="F415" s="9" t="s">
        <v>725</v>
      </c>
      <c r="G415" s="7" t="str">
        <f>IFERROR(VLOOKUP(VLOOKUP(C415,SRA!B:F,5,0),FUNÇÃO!A:B,2,0),"")</f>
        <v>ANALISTA FINANCEIRO</v>
      </c>
      <c r="H415" s="5">
        <f>IFERROR(VLOOKUP(C415,SRA!B:T,18,0),"")</f>
        <v>2675.02</v>
      </c>
      <c r="I415" s="5">
        <f>IFERROR(VLOOKUP(C415,SRA!B:T,19,0),"")</f>
        <v>0</v>
      </c>
      <c r="J415" s="5">
        <f>IFERROR(VLOOKUP(C415,MAIO!B:F,3,0),"")</f>
        <v>2798.54</v>
      </c>
      <c r="K415" s="5">
        <f t="shared" si="13"/>
        <v>1238.9499999999998</v>
      </c>
      <c r="L415" s="5">
        <f>IFERROR(VLOOKUP(C415,MAIO!B:H,7,0),"")</f>
        <v>1559.5900000000001</v>
      </c>
      <c r="M415" s="28"/>
    </row>
    <row r="416" spans="2:13">
      <c r="B416" s="7">
        <f t="shared" si="14"/>
        <v>408</v>
      </c>
      <c r="C416" s="7">
        <v>2990</v>
      </c>
      <c r="D416" s="6" t="s">
        <v>297</v>
      </c>
      <c r="E416" s="7" t="str">
        <f>IFERROR(VLOOKUP(C416,SRA!B:I,8,0),"")</f>
        <v>CLT</v>
      </c>
      <c r="F416" s="9" t="s">
        <v>725</v>
      </c>
      <c r="G416" s="7" t="str">
        <f>IFERROR(VLOOKUP(VLOOKUP(C416,SRA!B:F,5,0),FUNÇÃO!A:B,2,0),"")</f>
        <v>TEC. CONTABIL</v>
      </c>
      <c r="H416" s="5">
        <f>IFERROR(VLOOKUP(C416,SRA!B:T,18,0),"")</f>
        <v>1537.47</v>
      </c>
      <c r="I416" s="5">
        <f>IFERROR(VLOOKUP(C416,SRA!B:T,19,0),"")</f>
        <v>0</v>
      </c>
      <c r="J416" s="5">
        <f>IFERROR(VLOOKUP(C416,MAIO!B:F,3,0),"")</f>
        <v>1537.47</v>
      </c>
      <c r="K416" s="5">
        <f t="shared" si="13"/>
        <v>566.91000000000008</v>
      </c>
      <c r="L416" s="5">
        <f>IFERROR(VLOOKUP(C416,MAIO!B:H,7,0),"")</f>
        <v>970.56</v>
      </c>
      <c r="M416" s="28"/>
    </row>
    <row r="417" spans="2:13">
      <c r="B417" s="7">
        <f t="shared" si="14"/>
        <v>409</v>
      </c>
      <c r="C417" s="7">
        <v>2991</v>
      </c>
      <c r="D417" s="6" t="s">
        <v>298</v>
      </c>
      <c r="E417" s="7" t="str">
        <f>IFERROR(VLOOKUP(C417,SRA!B:I,8,0),"")</f>
        <v>CLT</v>
      </c>
      <c r="F417" s="9" t="s">
        <v>725</v>
      </c>
      <c r="G417" s="7" t="str">
        <f>IFERROR(VLOOKUP(VLOOKUP(C417,SRA!B:F,5,0),FUNÇÃO!A:B,2,0),"")</f>
        <v>TEC. CONTABIL</v>
      </c>
      <c r="H417" s="5">
        <f>IFERROR(VLOOKUP(C417,SRA!B:T,18,0),"")</f>
        <v>1537.47</v>
      </c>
      <c r="I417" s="5">
        <f>IFERROR(VLOOKUP(C417,SRA!B:T,19,0),"")</f>
        <v>708.95</v>
      </c>
      <c r="J417" s="5">
        <f>IFERROR(VLOOKUP(C417,MAIO!B:F,3,0),"")</f>
        <v>2246.42</v>
      </c>
      <c r="K417" s="5">
        <f t="shared" si="13"/>
        <v>618.36000000000013</v>
      </c>
      <c r="L417" s="5">
        <f>IFERROR(VLOOKUP(C417,MAIO!B:H,7,0),"")</f>
        <v>1628.06</v>
      </c>
      <c r="M417" s="28"/>
    </row>
    <row r="418" spans="2:13">
      <c r="B418" s="7">
        <f t="shared" si="14"/>
        <v>410</v>
      </c>
      <c r="C418" s="7">
        <v>2995</v>
      </c>
      <c r="D418" s="6" t="s">
        <v>299</v>
      </c>
      <c r="E418" s="7" t="str">
        <f>IFERROR(VLOOKUP(C418,SRA!B:I,8,0),"")</f>
        <v>CLT</v>
      </c>
      <c r="F418" s="9" t="s">
        <v>725</v>
      </c>
      <c r="G418" s="7" t="str">
        <f>IFERROR(VLOOKUP(VLOOKUP(C418,SRA!B:F,5,0),FUNÇÃO!A:B,2,0),"")</f>
        <v>ANALISTA QUALI IND</v>
      </c>
      <c r="H418" s="5">
        <f>IFERROR(VLOOKUP(C418,SRA!B:T,18,0),"")</f>
        <v>4656.5600000000004</v>
      </c>
      <c r="I418" s="5">
        <f>IFERROR(VLOOKUP(C418,SRA!B:T,19,0),"")</f>
        <v>1993.92</v>
      </c>
      <c r="J418" s="5">
        <f>IFERROR(VLOOKUP(C418,MAIO!B:F,3,0),"")</f>
        <v>6980.21</v>
      </c>
      <c r="K418" s="5">
        <f t="shared" si="13"/>
        <v>2208.0199999999995</v>
      </c>
      <c r="L418" s="5">
        <f>IFERROR(VLOOKUP(C418,MAIO!B:H,7,0),"")</f>
        <v>4772.1900000000005</v>
      </c>
      <c r="M418" s="28"/>
    </row>
    <row r="419" spans="2:13">
      <c r="B419" s="7">
        <f t="shared" si="14"/>
        <v>411</v>
      </c>
      <c r="C419" s="7">
        <v>2996</v>
      </c>
      <c r="D419" s="6" t="s">
        <v>300</v>
      </c>
      <c r="E419" s="7" t="str">
        <f>IFERROR(VLOOKUP(C419,SRA!B:I,8,0),"")</f>
        <v>CLT</v>
      </c>
      <c r="F419" s="9" t="s">
        <v>725</v>
      </c>
      <c r="G419" s="7" t="str">
        <f>IFERROR(VLOOKUP(VLOOKUP(C419,SRA!B:F,5,0),FUNÇÃO!A:B,2,0),"")</f>
        <v>ANALISTA QUALI IND</v>
      </c>
      <c r="H419" s="5">
        <f>IFERROR(VLOOKUP(C419,SRA!B:T,18,0),"")</f>
        <v>4656.5600000000004</v>
      </c>
      <c r="I419" s="5">
        <f>IFERROR(VLOOKUP(C419,SRA!B:T,19,0),"")</f>
        <v>0</v>
      </c>
      <c r="J419" s="5">
        <f>IFERROR(VLOOKUP(C419,MAIO!B:F,3,0),"")</f>
        <v>4926.8599999999997</v>
      </c>
      <c r="K419" s="5">
        <f t="shared" si="13"/>
        <v>1007.3599999999997</v>
      </c>
      <c r="L419" s="5">
        <f>IFERROR(VLOOKUP(C419,MAIO!B:H,7,0),"")</f>
        <v>3919.5</v>
      </c>
      <c r="M419" s="28"/>
    </row>
    <row r="420" spans="2:13">
      <c r="B420" s="7">
        <f t="shared" si="14"/>
        <v>412</v>
      </c>
      <c r="C420" s="7">
        <v>2997</v>
      </c>
      <c r="D420" s="6" t="s">
        <v>301</v>
      </c>
      <c r="E420" s="7" t="str">
        <f>IFERROR(VLOOKUP(C420,SRA!B:I,8,0),"")</f>
        <v>CLT</v>
      </c>
      <c r="F420" s="9" t="s">
        <v>725</v>
      </c>
      <c r="G420" s="7" t="str">
        <f>IFERROR(VLOOKUP(VLOOKUP(C420,SRA!B:F,5,0),FUNÇÃO!A:B,2,0),"")</f>
        <v>ANALISTA QUALI IND</v>
      </c>
      <c r="H420" s="5">
        <f>IFERROR(VLOOKUP(C420,SRA!B:T,18,0),"")</f>
        <v>4656.5600000000004</v>
      </c>
      <c r="I420" s="5">
        <f>IFERROR(VLOOKUP(C420,SRA!B:T,19,0),"")</f>
        <v>1993.92</v>
      </c>
      <c r="J420" s="5">
        <f>IFERROR(VLOOKUP(C420,MAIO!B:F,3,0),"")</f>
        <v>6853.9</v>
      </c>
      <c r="K420" s="5">
        <f t="shared" si="13"/>
        <v>1618.08</v>
      </c>
      <c r="L420" s="5">
        <f>IFERROR(VLOOKUP(C420,MAIO!B:H,7,0),"")</f>
        <v>5235.82</v>
      </c>
      <c r="M420" s="28"/>
    </row>
    <row r="421" spans="2:13">
      <c r="B421" s="7">
        <f t="shared" si="14"/>
        <v>413</v>
      </c>
      <c r="C421" s="7">
        <v>2998</v>
      </c>
      <c r="D421" s="6" t="s">
        <v>302</v>
      </c>
      <c r="E421" s="7" t="str">
        <f>IFERROR(VLOOKUP(C421,SRA!B:I,8,0),"")</f>
        <v>CLT</v>
      </c>
      <c r="F421" s="9" t="s">
        <v>725</v>
      </c>
      <c r="G421" s="7" t="str">
        <f>IFERROR(VLOOKUP(VLOOKUP(C421,SRA!B:F,5,0),FUNÇÃO!A:B,2,0),"")</f>
        <v>ANALISTA QUALI IND</v>
      </c>
      <c r="H421" s="5">
        <f>IFERROR(VLOOKUP(C421,SRA!B:T,18,0),"")</f>
        <v>4656.5600000000004</v>
      </c>
      <c r="I421" s="5">
        <f>IFERROR(VLOOKUP(C421,SRA!B:T,19,0),"")</f>
        <v>5739.47</v>
      </c>
      <c r="J421" s="5">
        <f>IFERROR(VLOOKUP(C421,MAIO!B:F,3,0),"")</f>
        <v>10666.33</v>
      </c>
      <c r="K421" s="5">
        <f t="shared" si="13"/>
        <v>3111.49</v>
      </c>
      <c r="L421" s="5">
        <f>IFERROR(VLOOKUP(C421,MAIO!B:H,7,0),"")</f>
        <v>7554.84</v>
      </c>
      <c r="M421" s="28"/>
    </row>
    <row r="422" spans="2:13">
      <c r="B422" s="7">
        <f t="shared" si="14"/>
        <v>414</v>
      </c>
      <c r="C422" s="7">
        <v>3000</v>
      </c>
      <c r="D422" s="6" t="s">
        <v>303</v>
      </c>
      <c r="E422" s="7" t="str">
        <f>IFERROR(VLOOKUP(C422,SRA!B:I,8,0),"")</f>
        <v>CLT</v>
      </c>
      <c r="F422" s="9" t="s">
        <v>725</v>
      </c>
      <c r="G422" s="7" t="str">
        <f>IFERROR(VLOOKUP(VLOOKUP(C422,SRA!B:F,5,0),FUNÇÃO!A:B,2,0),"")</f>
        <v>TEC.EM QUALIDADE IND</v>
      </c>
      <c r="H422" s="5">
        <f>IFERROR(VLOOKUP(C422,SRA!B:T,18,0),"")</f>
        <v>1537.47</v>
      </c>
      <c r="I422" s="5">
        <f>IFERROR(VLOOKUP(C422,SRA!B:T,19,0),"")</f>
        <v>0</v>
      </c>
      <c r="J422" s="5">
        <f>IFERROR(VLOOKUP(C422,MAIO!B:F,3,0),"")</f>
        <v>1732.47</v>
      </c>
      <c r="K422" s="5">
        <f t="shared" si="13"/>
        <v>320.31999999999994</v>
      </c>
      <c r="L422" s="5">
        <f>IFERROR(VLOOKUP(C422,MAIO!B:H,7,0),"")</f>
        <v>1412.15</v>
      </c>
      <c r="M422" s="28"/>
    </row>
    <row r="423" spans="2:13">
      <c r="B423" s="7">
        <f t="shared" si="14"/>
        <v>415</v>
      </c>
      <c r="C423" s="7">
        <v>3002</v>
      </c>
      <c r="D423" s="6" t="s">
        <v>304</v>
      </c>
      <c r="E423" s="7" t="str">
        <f>IFERROR(VLOOKUP(C423,SRA!B:I,8,0),"")</f>
        <v>CLT</v>
      </c>
      <c r="F423" s="9" t="s">
        <v>725</v>
      </c>
      <c r="G423" s="7" t="str">
        <f>IFERROR(VLOOKUP(VLOOKUP(C423,SRA!B:F,5,0),FUNÇÃO!A:B,2,0),"")</f>
        <v>TEC.EM QUALIDADE IND</v>
      </c>
      <c r="H423" s="5">
        <f>IFERROR(VLOOKUP(C423,SRA!B:T,18,0),"")</f>
        <v>1537.47</v>
      </c>
      <c r="I423" s="5">
        <f>IFERROR(VLOOKUP(C423,SRA!B:T,19,0),"")</f>
        <v>0</v>
      </c>
      <c r="J423" s="5">
        <f>IFERROR(VLOOKUP(C423,MAIO!B:F,3,0),"")</f>
        <v>1537.47</v>
      </c>
      <c r="K423" s="5">
        <f t="shared" si="13"/>
        <v>625.45000000000005</v>
      </c>
      <c r="L423" s="5">
        <f>IFERROR(VLOOKUP(C423,MAIO!B:H,7,0),"")</f>
        <v>912.02</v>
      </c>
      <c r="M423" s="28"/>
    </row>
    <row r="424" spans="2:13">
      <c r="B424" s="7">
        <f t="shared" si="14"/>
        <v>416</v>
      </c>
      <c r="C424" s="7">
        <v>3003</v>
      </c>
      <c r="D424" s="6" t="s">
        <v>305</v>
      </c>
      <c r="E424" s="7" t="str">
        <f>IFERROR(VLOOKUP(C424,SRA!B:I,8,0),"")</f>
        <v>CLT</v>
      </c>
      <c r="F424" s="9" t="s">
        <v>725</v>
      </c>
      <c r="G424" s="7" t="str">
        <f>IFERROR(VLOOKUP(VLOOKUP(C424,SRA!B:F,5,0),FUNÇÃO!A:B,2,0),"")</f>
        <v>ANALISTA CONTABIL</v>
      </c>
      <c r="H424" s="5">
        <f>IFERROR(VLOOKUP(C424,SRA!B:T,18,0),"")</f>
        <v>2675.02</v>
      </c>
      <c r="I424" s="5">
        <f>IFERROR(VLOOKUP(C424,SRA!B:T,19,0),"")</f>
        <v>0</v>
      </c>
      <c r="J424" s="5">
        <f>IFERROR(VLOOKUP(C424,MAIO!B:F,3,0),"")</f>
        <v>2675.02</v>
      </c>
      <c r="K424" s="5">
        <f t="shared" si="13"/>
        <v>749.53</v>
      </c>
      <c r="L424" s="5">
        <f>IFERROR(VLOOKUP(C424,MAIO!B:H,7,0),"")</f>
        <v>1925.49</v>
      </c>
      <c r="M424" s="28"/>
    </row>
    <row r="425" spans="2:13">
      <c r="B425" s="7">
        <f t="shared" si="14"/>
        <v>417</v>
      </c>
      <c r="C425" s="7">
        <v>3004</v>
      </c>
      <c r="D425" s="6" t="s">
        <v>306</v>
      </c>
      <c r="E425" s="7" t="str">
        <f>IFERROR(VLOOKUP(C425,SRA!B:I,8,0),"")</f>
        <v>CLT</v>
      </c>
      <c r="F425" s="9" t="s">
        <v>725</v>
      </c>
      <c r="G425" s="7" t="str">
        <f>IFERROR(VLOOKUP(VLOOKUP(C425,SRA!B:F,5,0),FUNÇÃO!A:B,2,0),"")</f>
        <v>ANALISTA CONTABIL</v>
      </c>
      <c r="H425" s="5">
        <f>IFERROR(VLOOKUP(C425,SRA!B:T,18,0),"")</f>
        <v>2675.02</v>
      </c>
      <c r="I425" s="5">
        <f>IFERROR(VLOOKUP(C425,SRA!B:T,19,0),"")</f>
        <v>708.95</v>
      </c>
      <c r="J425" s="5">
        <f>IFERROR(VLOOKUP(C425,MAIO!B:F,3,0),"")</f>
        <v>3386.49</v>
      </c>
      <c r="K425" s="5">
        <f t="shared" si="13"/>
        <v>445.76999999999953</v>
      </c>
      <c r="L425" s="5">
        <f>IFERROR(VLOOKUP(C425,MAIO!B:H,7,0),"")</f>
        <v>2940.7200000000003</v>
      </c>
      <c r="M425" s="28"/>
    </row>
    <row r="426" spans="2:13">
      <c r="B426" s="7">
        <f t="shared" si="14"/>
        <v>418</v>
      </c>
      <c r="C426" s="7">
        <v>3012</v>
      </c>
      <c r="D426" s="6" t="s">
        <v>307</v>
      </c>
      <c r="E426" s="7" t="str">
        <f>IFERROR(VLOOKUP(C426,SRA!B:I,8,0),"")</f>
        <v>CLT</v>
      </c>
      <c r="F426" s="9" t="s">
        <v>725</v>
      </c>
      <c r="G426" s="7" t="str">
        <f>IFERROR(VLOOKUP(VLOOKUP(C426,SRA!B:F,5,0),FUNÇÃO!A:B,2,0),"")</f>
        <v>TEC.EM QUALIDADE IND</v>
      </c>
      <c r="H426" s="5">
        <f>IFERROR(VLOOKUP(C426,SRA!B:T,18,0),"")</f>
        <v>1537.47</v>
      </c>
      <c r="I426" s="5">
        <f>IFERROR(VLOOKUP(C426,SRA!B:T,19,0),"")</f>
        <v>0</v>
      </c>
      <c r="J426" s="5">
        <f>IFERROR(VLOOKUP(C426,MAIO!B:F,3,0),"")</f>
        <v>1632.92</v>
      </c>
      <c r="K426" s="5">
        <f t="shared" si="13"/>
        <v>361.11000000000013</v>
      </c>
      <c r="L426" s="5">
        <f>IFERROR(VLOOKUP(C426,MAIO!B:H,7,0),"")</f>
        <v>1271.81</v>
      </c>
      <c r="M426" s="28"/>
    </row>
    <row r="427" spans="2:13">
      <c r="B427" s="7">
        <f t="shared" si="14"/>
        <v>419</v>
      </c>
      <c r="C427" s="7">
        <v>3015</v>
      </c>
      <c r="D427" s="6" t="s">
        <v>308</v>
      </c>
      <c r="E427" s="7" t="str">
        <f>IFERROR(VLOOKUP(C427,SRA!B:I,8,0),"")</f>
        <v>CLT</v>
      </c>
      <c r="F427" s="9" t="s">
        <v>726</v>
      </c>
      <c r="G427" s="7" t="str">
        <f>IFERROR(VLOOKUP(VLOOKUP(C427,SRA!B:F,5,0),FUNÇÃO!A:B,2,0),"")</f>
        <v>TEC.EM QUALIDADE IND</v>
      </c>
      <c r="H427" s="5">
        <f>IFERROR(VLOOKUP(C427,SRA!B:T,18,0),"")</f>
        <v>1537.47</v>
      </c>
      <c r="I427" s="5">
        <f>IFERROR(VLOOKUP(C427,SRA!B:T,19,0),"")</f>
        <v>0</v>
      </c>
      <c r="J427" s="5">
        <f>IFERROR(VLOOKUP(C427,MAIO!B:F,3,0),"")</f>
        <v>1236.69</v>
      </c>
      <c r="K427" s="5">
        <f t="shared" si="13"/>
        <v>1236.69</v>
      </c>
      <c r="L427" s="5">
        <f>IFERROR(VLOOKUP(C427,MAIO!B:H,7,0),"")</f>
        <v>0</v>
      </c>
      <c r="M427" s="28"/>
    </row>
    <row r="428" spans="2:13">
      <c r="B428" s="7">
        <f t="shared" si="14"/>
        <v>420</v>
      </c>
      <c r="C428" s="7">
        <v>3016</v>
      </c>
      <c r="D428" s="6" t="s">
        <v>309</v>
      </c>
      <c r="E428" s="7" t="str">
        <f>IFERROR(VLOOKUP(C428,SRA!B:I,8,0),"")</f>
        <v>CLT</v>
      </c>
      <c r="F428" s="9" t="s">
        <v>725</v>
      </c>
      <c r="G428" s="7" t="str">
        <f>IFERROR(VLOOKUP(VLOOKUP(C428,SRA!B:F,5,0),FUNÇÃO!A:B,2,0),"")</f>
        <v>TEC.EM QUALIDADE IND</v>
      </c>
      <c r="H428" s="5">
        <f>IFERROR(VLOOKUP(C428,SRA!B:T,18,0),"")</f>
        <v>1537.47</v>
      </c>
      <c r="I428" s="5">
        <f>IFERROR(VLOOKUP(C428,SRA!B:T,19,0),"")</f>
        <v>0</v>
      </c>
      <c r="J428" s="5">
        <f>IFERROR(VLOOKUP(C428,MAIO!B:F,3,0),"")</f>
        <v>1807.77</v>
      </c>
      <c r="K428" s="5">
        <f t="shared" si="13"/>
        <v>689.04</v>
      </c>
      <c r="L428" s="5">
        <f>IFERROR(VLOOKUP(C428,MAIO!B:H,7,0),"")</f>
        <v>1118.73</v>
      </c>
      <c r="M428" s="28"/>
    </row>
    <row r="429" spans="2:13">
      <c r="B429" s="7">
        <f t="shared" si="14"/>
        <v>421</v>
      </c>
      <c r="C429" s="7">
        <v>3017</v>
      </c>
      <c r="D429" s="6" t="s">
        <v>310</v>
      </c>
      <c r="E429" s="7" t="str">
        <f>IFERROR(VLOOKUP(C429,SRA!B:I,8,0),"")</f>
        <v>CLT</v>
      </c>
      <c r="F429" s="9" t="s">
        <v>725</v>
      </c>
      <c r="G429" s="7" t="str">
        <f>IFERROR(VLOOKUP(VLOOKUP(C429,SRA!B:F,5,0),FUNÇÃO!A:B,2,0),"")</f>
        <v>TEC.EM QUALIDADE IND</v>
      </c>
      <c r="H429" s="5">
        <f>IFERROR(VLOOKUP(C429,SRA!B:T,18,0),"")</f>
        <v>1537.47</v>
      </c>
      <c r="I429" s="5">
        <f>IFERROR(VLOOKUP(C429,SRA!B:T,19,0),"")</f>
        <v>0</v>
      </c>
      <c r="J429" s="5">
        <f>IFERROR(VLOOKUP(C429,MAIO!B:F,3,0),"")</f>
        <v>1808.41</v>
      </c>
      <c r="K429" s="5">
        <f t="shared" si="13"/>
        <v>779.60000000000014</v>
      </c>
      <c r="L429" s="5">
        <f>IFERROR(VLOOKUP(C429,MAIO!B:H,7,0),"")</f>
        <v>1028.81</v>
      </c>
      <c r="M429" s="28"/>
    </row>
    <row r="430" spans="2:13">
      <c r="B430" s="7">
        <f t="shared" si="14"/>
        <v>422</v>
      </c>
      <c r="C430" s="7">
        <v>3019</v>
      </c>
      <c r="D430" s="6" t="s">
        <v>311</v>
      </c>
      <c r="E430" s="7" t="str">
        <f>IFERROR(VLOOKUP(C430,SRA!B:I,8,0),"")</f>
        <v>CLT</v>
      </c>
      <c r="F430" s="9" t="s">
        <v>725</v>
      </c>
      <c r="G430" s="7" t="str">
        <f>IFERROR(VLOOKUP(VLOOKUP(C430,SRA!B:F,5,0),FUNÇÃO!A:B,2,0),"")</f>
        <v>TEC.EM QUALIDADE IND</v>
      </c>
      <c r="H430" s="5">
        <f>IFERROR(VLOOKUP(C430,SRA!B:T,18,0),"")</f>
        <v>1537.47</v>
      </c>
      <c r="I430" s="5">
        <f>IFERROR(VLOOKUP(C430,SRA!B:T,19,0),"")</f>
        <v>0</v>
      </c>
      <c r="J430" s="5">
        <f>IFERROR(VLOOKUP(C430,MAIO!B:F,3,0),"")</f>
        <v>2078.0700000000002</v>
      </c>
      <c r="K430" s="5">
        <f t="shared" si="13"/>
        <v>220.06000000000017</v>
      </c>
      <c r="L430" s="5">
        <f>IFERROR(VLOOKUP(C430,MAIO!B:H,7,0),"")</f>
        <v>1858.01</v>
      </c>
      <c r="M430" s="28"/>
    </row>
    <row r="431" spans="2:13">
      <c r="B431" s="7">
        <f t="shared" si="14"/>
        <v>423</v>
      </c>
      <c r="C431" s="7">
        <v>3020</v>
      </c>
      <c r="D431" s="6" t="s">
        <v>312</v>
      </c>
      <c r="E431" s="7" t="str">
        <f>IFERROR(VLOOKUP(C431,SRA!B:I,8,0),"")</f>
        <v>CLT</v>
      </c>
      <c r="F431" s="9" t="s">
        <v>725</v>
      </c>
      <c r="G431" s="7" t="str">
        <f>IFERROR(VLOOKUP(VLOOKUP(C431,SRA!B:F,5,0),FUNÇÃO!A:B,2,0),"")</f>
        <v>TEC. EM ADM. E FIN.</v>
      </c>
      <c r="H431" s="5">
        <f>IFERROR(VLOOKUP(C431,SRA!B:T,18,0),"")</f>
        <v>1537.47</v>
      </c>
      <c r="I431" s="5">
        <f>IFERROR(VLOOKUP(C431,SRA!B:T,19,0),"")</f>
        <v>0</v>
      </c>
      <c r="J431" s="5">
        <f>IFERROR(VLOOKUP(C431,MAIO!B:F,3,0),"")</f>
        <v>1537.47</v>
      </c>
      <c r="K431" s="5">
        <f t="shared" si="13"/>
        <v>125.78999999999996</v>
      </c>
      <c r="L431" s="5">
        <f>IFERROR(VLOOKUP(C431,MAIO!B:H,7,0),"")</f>
        <v>1411.68</v>
      </c>
      <c r="M431" s="28"/>
    </row>
    <row r="432" spans="2:13">
      <c r="B432" s="7">
        <f t="shared" si="14"/>
        <v>424</v>
      </c>
      <c r="C432" s="7">
        <v>3023</v>
      </c>
      <c r="D432" s="6" t="s">
        <v>465</v>
      </c>
      <c r="E432" s="7" t="str">
        <f>IFERROR(VLOOKUP(C432,SRA!B:I,8,0),"")</f>
        <v>CLT</v>
      </c>
      <c r="F432" s="9" t="s">
        <v>725</v>
      </c>
      <c r="G432" s="7" t="str">
        <f>IFERROR(VLOOKUP(VLOOKUP(C432,SRA!B:F,5,0),FUNÇÃO!A:B,2,0),"")</f>
        <v>ANA ASS FARMACEUTICA</v>
      </c>
      <c r="H432" s="5">
        <f>IFERROR(VLOOKUP(C432,SRA!B:T,18,0),"")</f>
        <v>3414.1</v>
      </c>
      <c r="I432" s="5">
        <f>IFERROR(VLOOKUP(C432,SRA!B:T,19,0),"")</f>
        <v>0</v>
      </c>
      <c r="J432" s="5">
        <f>IFERROR(VLOOKUP(C432,MAIO!B:F,3,0),"")</f>
        <v>4893.54</v>
      </c>
      <c r="K432" s="5">
        <f t="shared" si="13"/>
        <v>4536.2</v>
      </c>
      <c r="L432" s="5">
        <f>IFERROR(VLOOKUP(C432,MAIO!B:H,7,0),"")</f>
        <v>357.34</v>
      </c>
      <c r="M432" s="28"/>
    </row>
    <row r="433" spans="2:13">
      <c r="B433" s="7">
        <f t="shared" si="14"/>
        <v>425</v>
      </c>
      <c r="C433" s="7">
        <v>3025</v>
      </c>
      <c r="D433" s="6" t="s">
        <v>504</v>
      </c>
      <c r="E433" s="7" t="str">
        <f>IFERROR(VLOOKUP(C433,SRA!B:I,8,0),"")</f>
        <v>CLT</v>
      </c>
      <c r="F433" s="9" t="s">
        <v>725</v>
      </c>
      <c r="G433" s="7" t="str">
        <f>IFERROR(VLOOKUP(VLOOKUP(C433,SRA!B:F,5,0),FUNÇÃO!A:B,2,0),"")</f>
        <v>ANA ASS FARMACEUTICA</v>
      </c>
      <c r="H433" s="5">
        <f>IFERROR(VLOOKUP(C433,SRA!B:T,18,0),"")</f>
        <v>3414.1</v>
      </c>
      <c r="I433" s="5">
        <f>IFERROR(VLOOKUP(C433,SRA!B:T,19,0),"")</f>
        <v>0</v>
      </c>
      <c r="J433" s="5">
        <f>IFERROR(VLOOKUP(C433,MAIO!B:F,3,0),"")</f>
        <v>5481.84</v>
      </c>
      <c r="K433" s="5">
        <f t="shared" si="13"/>
        <v>4543.54</v>
      </c>
      <c r="L433" s="5">
        <f>IFERROR(VLOOKUP(C433,MAIO!B:H,7,0),"")</f>
        <v>938.3</v>
      </c>
      <c r="M433" s="28"/>
    </row>
    <row r="434" spans="2:13">
      <c r="B434" s="7">
        <f t="shared" si="14"/>
        <v>426</v>
      </c>
      <c r="C434" s="7">
        <v>3027</v>
      </c>
      <c r="D434" s="6" t="s">
        <v>313</v>
      </c>
      <c r="E434" s="7" t="str">
        <f>IFERROR(VLOOKUP(C434,SRA!B:I,8,0),"")</f>
        <v>CLT</v>
      </c>
      <c r="F434" s="9" t="s">
        <v>725</v>
      </c>
      <c r="G434" s="7" t="str">
        <f>IFERROR(VLOOKUP(VLOOKUP(C434,SRA!B:F,5,0),FUNÇÃO!A:B,2,0),"")</f>
        <v>ANA ASS FARMACEUTICA</v>
      </c>
      <c r="H434" s="5">
        <f>IFERROR(VLOOKUP(C434,SRA!B:T,18,0),"")</f>
        <v>3414.1</v>
      </c>
      <c r="I434" s="5">
        <f>IFERROR(VLOOKUP(C434,SRA!B:T,19,0),"")</f>
        <v>0</v>
      </c>
      <c r="J434" s="5">
        <f>IFERROR(VLOOKUP(C434,MAIO!B:F,3,0),"")</f>
        <v>3954.7</v>
      </c>
      <c r="K434" s="5">
        <f t="shared" si="13"/>
        <v>805.30000000000018</v>
      </c>
      <c r="L434" s="5">
        <f>IFERROR(VLOOKUP(C434,MAIO!B:H,7,0),"")</f>
        <v>3149.3999999999996</v>
      </c>
      <c r="M434" s="28"/>
    </row>
    <row r="435" spans="2:13">
      <c r="B435" s="7">
        <f t="shared" si="14"/>
        <v>427</v>
      </c>
      <c r="C435" s="7">
        <v>3028</v>
      </c>
      <c r="D435" s="6" t="s">
        <v>314</v>
      </c>
      <c r="E435" s="7" t="str">
        <f>IFERROR(VLOOKUP(C435,SRA!B:I,8,0),"")</f>
        <v>CLT</v>
      </c>
      <c r="F435" s="9" t="s">
        <v>725</v>
      </c>
      <c r="G435" s="7" t="str">
        <f>IFERROR(VLOOKUP(VLOOKUP(C435,SRA!B:F,5,0),FUNÇÃO!A:B,2,0),"")</f>
        <v>ANALISTA QUALI IND</v>
      </c>
      <c r="H435" s="5">
        <f>IFERROR(VLOOKUP(C435,SRA!B:T,18,0),"")</f>
        <v>4656.5600000000004</v>
      </c>
      <c r="I435" s="5">
        <f>IFERROR(VLOOKUP(C435,SRA!B:T,19,0),"")</f>
        <v>1993.92</v>
      </c>
      <c r="J435" s="5">
        <f>IFERROR(VLOOKUP(C435,MAIO!B:F,3,0),"")</f>
        <v>7191.08</v>
      </c>
      <c r="K435" s="5">
        <f t="shared" si="13"/>
        <v>2617.41</v>
      </c>
      <c r="L435" s="5">
        <f>IFERROR(VLOOKUP(C435,MAIO!B:H,7,0),"")</f>
        <v>4573.67</v>
      </c>
      <c r="M435" s="28"/>
    </row>
    <row r="436" spans="2:13">
      <c r="B436" s="7">
        <f t="shared" si="14"/>
        <v>428</v>
      </c>
      <c r="C436" s="7">
        <v>3029</v>
      </c>
      <c r="D436" s="6" t="s">
        <v>502</v>
      </c>
      <c r="E436" s="7" t="str">
        <f>IFERROR(VLOOKUP(C436,SRA!B:I,8,0),"")</f>
        <v>CLT</v>
      </c>
      <c r="F436" s="9" t="s">
        <v>725</v>
      </c>
      <c r="G436" s="7" t="str">
        <f>IFERROR(VLOOKUP(VLOOKUP(C436,SRA!B:F,5,0),FUNÇÃO!A:B,2,0),"")</f>
        <v>ANA ASS FARMACEUTICA</v>
      </c>
      <c r="H436" s="5">
        <f>IFERROR(VLOOKUP(C436,SRA!B:T,18,0),"")</f>
        <v>3414.1</v>
      </c>
      <c r="I436" s="5">
        <f>IFERROR(VLOOKUP(C436,SRA!B:T,19,0),"")</f>
        <v>0</v>
      </c>
      <c r="J436" s="5">
        <f>IFERROR(VLOOKUP(C436,MAIO!B:F,3,0),"")</f>
        <v>4779.74</v>
      </c>
      <c r="K436" s="5">
        <f t="shared" si="13"/>
        <v>4541.51</v>
      </c>
      <c r="L436" s="5">
        <f>IFERROR(VLOOKUP(C436,MAIO!B:H,7,0),"")</f>
        <v>238.23</v>
      </c>
      <c r="M436" s="28"/>
    </row>
    <row r="437" spans="2:13">
      <c r="B437" s="7">
        <f t="shared" si="14"/>
        <v>429</v>
      </c>
      <c r="C437" s="7">
        <v>3031</v>
      </c>
      <c r="D437" s="6" t="s">
        <v>315</v>
      </c>
      <c r="E437" s="7" t="str">
        <f>IFERROR(VLOOKUP(C437,SRA!B:I,8,0),"")</f>
        <v>CLT</v>
      </c>
      <c r="F437" s="9" t="s">
        <v>725</v>
      </c>
      <c r="G437" s="7" t="str">
        <f>IFERROR(VLOOKUP(VLOOKUP(C437,SRA!B:F,5,0),FUNÇÃO!A:B,2,0),"")</f>
        <v>MEDICO DO TRABALHO</v>
      </c>
      <c r="H437" s="5">
        <f>IFERROR(VLOOKUP(C437,SRA!B:T,18,0),"")</f>
        <v>5296.42</v>
      </c>
      <c r="I437" s="5">
        <f>IFERROR(VLOOKUP(C437,SRA!B:T,19,0),"")</f>
        <v>0</v>
      </c>
      <c r="J437" s="5">
        <f>IFERROR(VLOOKUP(C437,MAIO!B:F,3,0),"")</f>
        <v>6208.71</v>
      </c>
      <c r="K437" s="5">
        <f t="shared" si="13"/>
        <v>1322.1599999999999</v>
      </c>
      <c r="L437" s="5">
        <f>IFERROR(VLOOKUP(C437,MAIO!B:H,7,0),"")</f>
        <v>4886.55</v>
      </c>
      <c r="M437" s="28"/>
    </row>
    <row r="438" spans="2:13">
      <c r="B438" s="7">
        <f t="shared" si="14"/>
        <v>430</v>
      </c>
      <c r="C438" s="7">
        <v>3032</v>
      </c>
      <c r="D438" s="6" t="s">
        <v>442</v>
      </c>
      <c r="E438" s="7" t="str">
        <f>IFERROR(VLOOKUP(C438,SRA!B:I,8,0),"")</f>
        <v>CLT</v>
      </c>
      <c r="F438" s="9" t="s">
        <v>725</v>
      </c>
      <c r="G438" s="7" t="str">
        <f>IFERROR(VLOOKUP(VLOOKUP(C438,SRA!B:F,5,0),FUNÇÃO!A:B,2,0),"")</f>
        <v>ANA ASS FARMACEUTICA</v>
      </c>
      <c r="H438" s="5">
        <f>IFERROR(VLOOKUP(C438,SRA!B:T,18,0),"")</f>
        <v>3414.1</v>
      </c>
      <c r="I438" s="5">
        <f>IFERROR(VLOOKUP(C438,SRA!B:T,19,0),"")</f>
        <v>0</v>
      </c>
      <c r="J438" s="5">
        <f>IFERROR(VLOOKUP(C438,MAIO!B:F,3,0),"")</f>
        <v>4893.54</v>
      </c>
      <c r="K438" s="5">
        <f t="shared" si="13"/>
        <v>4536.2</v>
      </c>
      <c r="L438" s="5">
        <f>IFERROR(VLOOKUP(C438,MAIO!B:H,7,0),"")</f>
        <v>357.34</v>
      </c>
      <c r="M438" s="28"/>
    </row>
    <row r="439" spans="2:13">
      <c r="B439" s="7">
        <f t="shared" si="14"/>
        <v>431</v>
      </c>
      <c r="C439" s="7">
        <v>3036</v>
      </c>
      <c r="D439" s="6" t="s">
        <v>316</v>
      </c>
      <c r="E439" s="7" t="str">
        <f>IFERROR(VLOOKUP(C439,SRA!B:I,8,0),"")</f>
        <v>CLT</v>
      </c>
      <c r="F439" s="9" t="s">
        <v>725</v>
      </c>
      <c r="G439" s="7" t="str">
        <f>IFERROR(VLOOKUP(VLOOKUP(C439,SRA!B:F,5,0),FUNÇÃO!A:B,2,0),"")</f>
        <v>TEC.EM QUALIDADE IND</v>
      </c>
      <c r="H439" s="5">
        <f>IFERROR(VLOOKUP(C439,SRA!B:T,18,0),"")</f>
        <v>1537.47</v>
      </c>
      <c r="I439" s="5">
        <f>IFERROR(VLOOKUP(C439,SRA!B:T,19,0),"")</f>
        <v>0</v>
      </c>
      <c r="J439" s="5">
        <f>IFERROR(VLOOKUP(C439,MAIO!B:F,3,0),"")</f>
        <v>1537.47</v>
      </c>
      <c r="K439" s="5">
        <f t="shared" si="13"/>
        <v>155.48000000000002</v>
      </c>
      <c r="L439" s="5">
        <f>IFERROR(VLOOKUP(C439,MAIO!B:H,7,0),"")</f>
        <v>1381.99</v>
      </c>
      <c r="M439" s="28"/>
    </row>
    <row r="440" spans="2:13">
      <c r="B440" s="7">
        <f t="shared" si="14"/>
        <v>432</v>
      </c>
      <c r="C440" s="7">
        <v>3037</v>
      </c>
      <c r="D440" s="6" t="s">
        <v>317</v>
      </c>
      <c r="E440" s="7" t="str">
        <f>IFERROR(VLOOKUP(C440,SRA!B:I,8,0),"")</f>
        <v>CLT</v>
      </c>
      <c r="F440" s="9" t="s">
        <v>725</v>
      </c>
      <c r="G440" s="7" t="str">
        <f>IFERROR(VLOOKUP(VLOOKUP(C440,SRA!B:F,5,0),FUNÇÃO!A:B,2,0),"")</f>
        <v>AUX. LABORATORIO</v>
      </c>
      <c r="H440" s="5">
        <f>IFERROR(VLOOKUP(C440,SRA!B:T,18,0),"")</f>
        <v>1048.8800000000001</v>
      </c>
      <c r="I440" s="5">
        <f>IFERROR(VLOOKUP(C440,SRA!B:T,19,0),"")</f>
        <v>0</v>
      </c>
      <c r="J440" s="5">
        <f>IFERROR(VLOOKUP(C440,MAIO!B:F,3,0),"")</f>
        <v>1584.25</v>
      </c>
      <c r="K440" s="5">
        <f t="shared" si="13"/>
        <v>228.22000000000003</v>
      </c>
      <c r="L440" s="5">
        <f>IFERROR(VLOOKUP(C440,MAIO!B:H,7,0),"")</f>
        <v>1356.03</v>
      </c>
      <c r="M440" s="28"/>
    </row>
    <row r="441" spans="2:13">
      <c r="B441" s="7">
        <f t="shared" si="14"/>
        <v>433</v>
      </c>
      <c r="C441" s="7">
        <v>3039</v>
      </c>
      <c r="D441" s="6" t="s">
        <v>318</v>
      </c>
      <c r="E441" s="7" t="str">
        <f>IFERROR(VLOOKUP(C441,SRA!B:I,8,0),"")</f>
        <v>CLT</v>
      </c>
      <c r="F441" s="9" t="s">
        <v>725</v>
      </c>
      <c r="G441" s="7" t="str">
        <f>IFERROR(VLOOKUP(VLOOKUP(C441,SRA!B:F,5,0),FUNÇÃO!A:B,2,0),"")</f>
        <v>TEC. EM OPTICA</v>
      </c>
      <c r="H441" s="5">
        <f>IFERROR(VLOOKUP(C441,SRA!B:T,18,0),"")</f>
        <v>1537.47</v>
      </c>
      <c r="I441" s="5">
        <f>IFERROR(VLOOKUP(C441,SRA!B:T,19,0),"")</f>
        <v>0</v>
      </c>
      <c r="J441" s="5">
        <f>IFERROR(VLOOKUP(C441,MAIO!B:F,3,0),"")</f>
        <v>2474.0100000000002</v>
      </c>
      <c r="K441" s="5">
        <f t="shared" si="13"/>
        <v>1732.3500000000004</v>
      </c>
      <c r="L441" s="5">
        <f>IFERROR(VLOOKUP(C441,MAIO!B:H,7,0),"")</f>
        <v>741.66</v>
      </c>
      <c r="M441" s="28"/>
    </row>
    <row r="442" spans="2:13">
      <c r="B442" s="7">
        <f t="shared" si="14"/>
        <v>434</v>
      </c>
      <c r="C442" s="7">
        <v>3040</v>
      </c>
      <c r="D442" s="6" t="s">
        <v>319</v>
      </c>
      <c r="E442" s="7" t="str">
        <f>IFERROR(VLOOKUP(C442,SRA!B:I,8,0),"")</f>
        <v>CLT</v>
      </c>
      <c r="F442" s="9" t="s">
        <v>725</v>
      </c>
      <c r="G442" s="7" t="str">
        <f>IFERROR(VLOOKUP(VLOOKUP(C442,SRA!B:F,5,0),FUNÇÃO!A:B,2,0),"")</f>
        <v>TEC. EM OPTICA</v>
      </c>
      <c r="H442" s="5">
        <f>IFERROR(VLOOKUP(C442,SRA!B:T,18,0),"")</f>
        <v>1537.47</v>
      </c>
      <c r="I442" s="5">
        <f>IFERROR(VLOOKUP(C442,SRA!B:T,19,0),"")</f>
        <v>0</v>
      </c>
      <c r="J442" s="5">
        <f>IFERROR(VLOOKUP(C442,MAIO!B:F,3,0),"")</f>
        <v>2474.0100000000002</v>
      </c>
      <c r="K442" s="5">
        <f t="shared" si="13"/>
        <v>2389.3200000000002</v>
      </c>
      <c r="L442" s="5">
        <f>IFERROR(VLOOKUP(C442,MAIO!B:H,7,0),"")</f>
        <v>84.69</v>
      </c>
      <c r="M442" s="28"/>
    </row>
    <row r="443" spans="2:13">
      <c r="B443" s="7">
        <f t="shared" si="14"/>
        <v>435</v>
      </c>
      <c r="C443" s="7">
        <v>3044</v>
      </c>
      <c r="D443" s="6" t="s">
        <v>451</v>
      </c>
      <c r="E443" s="7" t="str">
        <f>IFERROR(VLOOKUP(C443,SRA!B:I,8,0),"")</f>
        <v>CLT</v>
      </c>
      <c r="F443" s="9" t="s">
        <v>725</v>
      </c>
      <c r="G443" s="7" t="str">
        <f>IFERROR(VLOOKUP(VLOOKUP(C443,SRA!B:F,5,0),FUNÇÃO!A:B,2,0),"")</f>
        <v>ANA ASS FARMACEUTICA</v>
      </c>
      <c r="H443" s="5">
        <f>IFERROR(VLOOKUP(C443,SRA!B:T,18,0),"")</f>
        <v>3414.1</v>
      </c>
      <c r="I443" s="5">
        <f>IFERROR(VLOOKUP(C443,SRA!B:T,19,0),"")</f>
        <v>0</v>
      </c>
      <c r="J443" s="5">
        <f>IFERROR(VLOOKUP(C443,MAIO!B:F,3,0),"")</f>
        <v>4933.99</v>
      </c>
      <c r="K443" s="5">
        <f t="shared" si="13"/>
        <v>4576.08</v>
      </c>
      <c r="L443" s="5">
        <f>IFERROR(VLOOKUP(C443,MAIO!B:H,7,0),"")</f>
        <v>357.91</v>
      </c>
      <c r="M443" s="28"/>
    </row>
    <row r="444" spans="2:13">
      <c r="B444" s="7">
        <f t="shared" si="14"/>
        <v>436</v>
      </c>
      <c r="C444" s="7">
        <v>3045</v>
      </c>
      <c r="D444" s="6" t="s">
        <v>486</v>
      </c>
      <c r="E444" s="7" t="str">
        <f>IFERROR(VLOOKUP(C444,SRA!B:I,8,0),"")</f>
        <v>CLT</v>
      </c>
      <c r="F444" s="9" t="s">
        <v>725</v>
      </c>
      <c r="G444" s="7" t="str">
        <f>IFERROR(VLOOKUP(VLOOKUP(C444,SRA!B:F,5,0),FUNÇÃO!A:B,2,0),"")</f>
        <v>ANA ASS FARMACEUTICA</v>
      </c>
      <c r="H444" s="5">
        <f>IFERROR(VLOOKUP(C444,SRA!B:T,18,0),"")</f>
        <v>3414.1</v>
      </c>
      <c r="I444" s="5">
        <f>IFERROR(VLOOKUP(C444,SRA!B:T,19,0),"")</f>
        <v>0</v>
      </c>
      <c r="J444" s="5">
        <f>IFERROR(VLOOKUP(C444,MAIO!B:F,3,0),"")</f>
        <v>5163.84</v>
      </c>
      <c r="K444" s="5">
        <f t="shared" si="13"/>
        <v>4536.2</v>
      </c>
      <c r="L444" s="5">
        <f>IFERROR(VLOOKUP(C444,MAIO!B:H,7,0),"")</f>
        <v>627.64</v>
      </c>
      <c r="M444" s="28"/>
    </row>
    <row r="445" spans="2:13">
      <c r="B445" s="7">
        <f t="shared" si="14"/>
        <v>437</v>
      </c>
      <c r="C445" s="7">
        <v>3046</v>
      </c>
      <c r="D445" s="6" t="s">
        <v>506</v>
      </c>
      <c r="E445" s="7" t="str">
        <f>IFERROR(VLOOKUP(C445,SRA!B:I,8,0),"")</f>
        <v>CLT</v>
      </c>
      <c r="F445" s="9" t="s">
        <v>725</v>
      </c>
      <c r="G445" s="7" t="str">
        <f>IFERROR(VLOOKUP(VLOOKUP(C445,SRA!B:F,5,0),FUNÇÃO!A:B,2,0),"")</f>
        <v>ANA ASS FARMACEUTICA</v>
      </c>
      <c r="H445" s="5">
        <f>IFERROR(VLOOKUP(C445,SRA!B:T,18,0),"")</f>
        <v>3414.1</v>
      </c>
      <c r="I445" s="5">
        <f>IFERROR(VLOOKUP(C445,SRA!B:T,19,0),"")</f>
        <v>0</v>
      </c>
      <c r="J445" s="5">
        <f>IFERROR(VLOOKUP(C445,MAIO!B:F,3,0),"")</f>
        <v>5163.84</v>
      </c>
      <c r="K445" s="5">
        <f t="shared" si="13"/>
        <v>4536.2</v>
      </c>
      <c r="L445" s="5">
        <f>IFERROR(VLOOKUP(C445,MAIO!B:H,7,0),"")</f>
        <v>627.64</v>
      </c>
      <c r="M445" s="28"/>
    </row>
    <row r="446" spans="2:13">
      <c r="B446" s="7">
        <f t="shared" si="14"/>
        <v>438</v>
      </c>
      <c r="C446" s="7">
        <v>3047</v>
      </c>
      <c r="D446" s="6" t="s">
        <v>320</v>
      </c>
      <c r="E446" s="7" t="str">
        <f>IFERROR(VLOOKUP(C446,SRA!B:I,8,0),"")</f>
        <v>CLT</v>
      </c>
      <c r="F446" s="9" t="s">
        <v>725</v>
      </c>
      <c r="G446" s="7" t="str">
        <f>IFERROR(VLOOKUP(VLOOKUP(C446,SRA!B:F,5,0),FUNÇÃO!A:B,2,0),"")</f>
        <v>TEC. EM ADM. E FIN.</v>
      </c>
      <c r="H446" s="5">
        <f>IFERROR(VLOOKUP(C446,SRA!B:T,18,0),"")</f>
        <v>1537.47</v>
      </c>
      <c r="I446" s="5">
        <f>IFERROR(VLOOKUP(C446,SRA!B:T,19,0),"")</f>
        <v>0</v>
      </c>
      <c r="J446" s="5">
        <f>IFERROR(VLOOKUP(C446,MAIO!B:F,3,0),"")</f>
        <v>1537.47</v>
      </c>
      <c r="K446" s="5">
        <f t="shared" si="13"/>
        <v>580.01</v>
      </c>
      <c r="L446" s="5">
        <f>IFERROR(VLOOKUP(C446,MAIO!B:H,7,0),"")</f>
        <v>957.46</v>
      </c>
      <c r="M446" s="28"/>
    </row>
    <row r="447" spans="2:13">
      <c r="B447" s="7">
        <f t="shared" si="14"/>
        <v>439</v>
      </c>
      <c r="C447" s="7">
        <v>3049</v>
      </c>
      <c r="D447" s="6" t="s">
        <v>321</v>
      </c>
      <c r="E447" s="7" t="str">
        <f>IFERROR(VLOOKUP(C447,SRA!B:I,8,0),"")</f>
        <v>CLT</v>
      </c>
      <c r="F447" s="9" t="s">
        <v>725</v>
      </c>
      <c r="G447" s="7" t="str">
        <f>IFERROR(VLOOKUP(VLOOKUP(C447,SRA!B:F,5,0),FUNÇÃO!A:B,2,0),"")</f>
        <v>ANA. SEG DO TRABALHO</v>
      </c>
      <c r="H447" s="5">
        <f>IFERROR(VLOOKUP(C447,SRA!B:T,18,0),"")</f>
        <v>2675.02</v>
      </c>
      <c r="I447" s="5">
        <f>IFERROR(VLOOKUP(C447,SRA!B:T,19,0),"")</f>
        <v>1993.92</v>
      </c>
      <c r="J447" s="5">
        <f>IFERROR(VLOOKUP(C447,MAIO!B:F,3,0),"")</f>
        <v>4668.9399999999996</v>
      </c>
      <c r="K447" s="5">
        <f t="shared" si="13"/>
        <v>2469.0799999999995</v>
      </c>
      <c r="L447" s="5">
        <f>IFERROR(VLOOKUP(C447,MAIO!B:H,7,0),"")</f>
        <v>2199.86</v>
      </c>
      <c r="M447" s="28"/>
    </row>
    <row r="448" spans="2:13">
      <c r="B448" s="7">
        <f t="shared" si="14"/>
        <v>440</v>
      </c>
      <c r="C448" s="7">
        <v>3052</v>
      </c>
      <c r="D448" s="6" t="s">
        <v>322</v>
      </c>
      <c r="E448" s="7" t="str">
        <f>IFERROR(VLOOKUP(C448,SRA!B:I,8,0),"")</f>
        <v>CLT</v>
      </c>
      <c r="F448" s="9" t="s">
        <v>725</v>
      </c>
      <c r="G448" s="7" t="str">
        <f>IFERROR(VLOOKUP(VLOOKUP(C448,SRA!B:F,5,0),FUNÇÃO!A:B,2,0),"")</f>
        <v>FARMACEUTICO IND</v>
      </c>
      <c r="H448" s="5">
        <f>IFERROR(VLOOKUP(C448,SRA!B:T,18,0),"")</f>
        <v>4656.5600000000004</v>
      </c>
      <c r="I448" s="5">
        <f>IFERROR(VLOOKUP(C448,SRA!B:T,19,0),"")</f>
        <v>0</v>
      </c>
      <c r="J448" s="5">
        <f>IFERROR(VLOOKUP(C448,MAIO!B:F,3,0),"")</f>
        <v>4656.5600000000004</v>
      </c>
      <c r="K448" s="5">
        <f t="shared" si="13"/>
        <v>813.60000000000036</v>
      </c>
      <c r="L448" s="5">
        <f>IFERROR(VLOOKUP(C448,MAIO!B:H,7,0),"")</f>
        <v>3842.96</v>
      </c>
      <c r="M448" s="28"/>
    </row>
    <row r="449" spans="2:13">
      <c r="B449" s="7">
        <f t="shared" si="14"/>
        <v>441</v>
      </c>
      <c r="C449" s="7">
        <v>3055</v>
      </c>
      <c r="D449" s="6" t="s">
        <v>497</v>
      </c>
      <c r="E449" s="7" t="str">
        <f>IFERROR(VLOOKUP(C449,SRA!B:I,8,0),"")</f>
        <v>CLT</v>
      </c>
      <c r="F449" s="9" t="s">
        <v>725</v>
      </c>
      <c r="G449" s="7" t="str">
        <f>IFERROR(VLOOKUP(VLOOKUP(C449,SRA!B:F,5,0),FUNÇÃO!A:B,2,0),"")</f>
        <v>ANA ASS FARMACEUTICA</v>
      </c>
      <c r="H449" s="5">
        <f>IFERROR(VLOOKUP(C449,SRA!B:T,18,0),"")</f>
        <v>3414.1</v>
      </c>
      <c r="I449" s="5">
        <f>IFERROR(VLOOKUP(C449,SRA!B:T,19,0),"")</f>
        <v>0</v>
      </c>
      <c r="J449" s="5">
        <f>IFERROR(VLOOKUP(C449,MAIO!B:F,3,0),"")</f>
        <v>4893.54</v>
      </c>
      <c r="K449" s="5">
        <f t="shared" si="13"/>
        <v>4536.2</v>
      </c>
      <c r="L449" s="5">
        <f>IFERROR(VLOOKUP(C449,MAIO!B:H,7,0),"")</f>
        <v>357.34</v>
      </c>
      <c r="M449" s="28"/>
    </row>
    <row r="450" spans="2:13">
      <c r="B450" s="7">
        <f t="shared" si="14"/>
        <v>442</v>
      </c>
      <c r="C450" s="7">
        <v>3057</v>
      </c>
      <c r="D450" s="6" t="s">
        <v>323</v>
      </c>
      <c r="E450" s="7" t="str">
        <f>IFERROR(VLOOKUP(C450,SRA!B:I,8,0),"")</f>
        <v>CLT</v>
      </c>
      <c r="F450" s="9" t="s">
        <v>725</v>
      </c>
      <c r="G450" s="7" t="str">
        <f>IFERROR(VLOOKUP(VLOOKUP(C450,SRA!B:F,5,0),FUNÇÃO!A:B,2,0),"")</f>
        <v>TEC.EM QUALIDADE IND</v>
      </c>
      <c r="H450" s="5">
        <f>IFERROR(VLOOKUP(C450,SRA!B:T,18,0),"")</f>
        <v>1537.47</v>
      </c>
      <c r="I450" s="5">
        <f>IFERROR(VLOOKUP(C450,SRA!B:T,19,0),"")</f>
        <v>0</v>
      </c>
      <c r="J450" s="5">
        <f>IFERROR(VLOOKUP(C450,MAIO!B:F,3,0),"")</f>
        <v>1537.47</v>
      </c>
      <c r="K450" s="5">
        <f t="shared" si="13"/>
        <v>133.48000000000002</v>
      </c>
      <c r="L450" s="5">
        <f>IFERROR(VLOOKUP(C450,MAIO!B:H,7,0),"")</f>
        <v>1403.99</v>
      </c>
      <c r="M450" s="28"/>
    </row>
    <row r="451" spans="2:13">
      <c r="B451" s="7">
        <f t="shared" si="14"/>
        <v>443</v>
      </c>
      <c r="C451" s="7">
        <v>3061</v>
      </c>
      <c r="D451" s="6" t="s">
        <v>324</v>
      </c>
      <c r="E451" s="7" t="str">
        <f>IFERROR(VLOOKUP(C451,SRA!B:I,8,0),"")</f>
        <v>CLT</v>
      </c>
      <c r="F451" s="9" t="s">
        <v>725</v>
      </c>
      <c r="G451" s="7" t="str">
        <f>IFERROR(VLOOKUP(VLOOKUP(C451,SRA!B:F,5,0),FUNÇÃO!A:B,2,0),"")</f>
        <v>TEC.EM QUALIDADE IND</v>
      </c>
      <c r="H451" s="5">
        <f>IFERROR(VLOOKUP(C451,SRA!B:T,18,0),"")</f>
        <v>1537.47</v>
      </c>
      <c r="I451" s="5">
        <f>IFERROR(VLOOKUP(C451,SRA!B:T,19,0),"")</f>
        <v>0</v>
      </c>
      <c r="J451" s="5">
        <f>IFERROR(VLOOKUP(C451,MAIO!B:F,3,0),"")</f>
        <v>1537.47</v>
      </c>
      <c r="K451" s="5">
        <f t="shared" si="13"/>
        <v>230.68000000000006</v>
      </c>
      <c r="L451" s="5">
        <f>IFERROR(VLOOKUP(C451,MAIO!B:H,7,0),"")</f>
        <v>1306.79</v>
      </c>
      <c r="M451" s="28"/>
    </row>
    <row r="452" spans="2:13">
      <c r="B452" s="7">
        <f t="shared" si="14"/>
        <v>444</v>
      </c>
      <c r="C452" s="7">
        <v>3062</v>
      </c>
      <c r="D452" s="6" t="s">
        <v>325</v>
      </c>
      <c r="E452" s="7" t="str">
        <f>IFERROR(VLOOKUP(C452,SRA!B:I,8,0),"")</f>
        <v>CLT</v>
      </c>
      <c r="F452" s="9" t="s">
        <v>725</v>
      </c>
      <c r="G452" s="7" t="str">
        <f>IFERROR(VLOOKUP(VLOOKUP(C452,SRA!B:F,5,0),FUNÇÃO!A:B,2,0),"")</f>
        <v>AUX. LABORATORIO</v>
      </c>
      <c r="H452" s="5">
        <f>IFERROR(VLOOKUP(C452,SRA!B:T,18,0),"")</f>
        <v>1048.8800000000001</v>
      </c>
      <c r="I452" s="5">
        <f>IFERROR(VLOOKUP(C452,SRA!B:T,19,0),"")</f>
        <v>0</v>
      </c>
      <c r="J452" s="5">
        <f>IFERROR(VLOOKUP(C452,MAIO!B:F,3,0),"")</f>
        <v>1420.57</v>
      </c>
      <c r="K452" s="5">
        <f t="shared" si="13"/>
        <v>1015.5899999999999</v>
      </c>
      <c r="L452" s="5">
        <f>IFERROR(VLOOKUP(C452,MAIO!B:H,7,0),"")</f>
        <v>404.98</v>
      </c>
      <c r="M452" s="28"/>
    </row>
    <row r="453" spans="2:13">
      <c r="B453" s="7">
        <f t="shared" si="14"/>
        <v>445</v>
      </c>
      <c r="C453" s="7">
        <v>3063</v>
      </c>
      <c r="D453" s="6" t="s">
        <v>326</v>
      </c>
      <c r="E453" s="7" t="str">
        <f>IFERROR(VLOOKUP(C453,SRA!B:I,8,0),"")</f>
        <v>CLT</v>
      </c>
      <c r="F453" s="9" t="s">
        <v>725</v>
      </c>
      <c r="G453" s="7" t="str">
        <f>IFERROR(VLOOKUP(VLOOKUP(C453,SRA!B:F,5,0),FUNÇÃO!A:B,2,0),"")</f>
        <v>TEC. EM ADM. E VEN.</v>
      </c>
      <c r="H453" s="5">
        <f>IFERROR(VLOOKUP(C453,SRA!B:T,18,0),"")</f>
        <v>1537.48</v>
      </c>
      <c r="I453" s="5">
        <f>IFERROR(VLOOKUP(C453,SRA!B:T,19,0),"")</f>
        <v>0</v>
      </c>
      <c r="J453" s="5">
        <f>IFERROR(VLOOKUP(C453,MAIO!B:F,3,0),"")</f>
        <v>1807.78</v>
      </c>
      <c r="K453" s="5">
        <f t="shared" ref="K453:K515" si="15">J453-L453</f>
        <v>498.58999999999992</v>
      </c>
      <c r="L453" s="5">
        <f>IFERROR(VLOOKUP(C453,MAIO!B:H,7,0),"")</f>
        <v>1309.19</v>
      </c>
      <c r="M453" s="28"/>
    </row>
    <row r="454" spans="2:13">
      <c r="B454" s="7">
        <f t="shared" si="14"/>
        <v>446</v>
      </c>
      <c r="C454" s="7">
        <v>3066</v>
      </c>
      <c r="D454" s="6" t="s">
        <v>327</v>
      </c>
      <c r="E454" s="7" t="str">
        <f>IFERROR(VLOOKUP(C454,SRA!B:I,8,0),"")</f>
        <v>CLT</v>
      </c>
      <c r="F454" s="9" t="s">
        <v>725</v>
      </c>
      <c r="G454" s="7" t="str">
        <f>IFERROR(VLOOKUP(VLOOKUP(C454,SRA!B:F,5,0),FUNÇÃO!A:B,2,0),"")</f>
        <v>ANALISTA EM RH</v>
      </c>
      <c r="H454" s="5">
        <f>IFERROR(VLOOKUP(C454,SRA!B:T,18,0),"")</f>
        <v>2675.02</v>
      </c>
      <c r="I454" s="5">
        <f>IFERROR(VLOOKUP(C454,SRA!B:T,19,0),"")</f>
        <v>1107.73</v>
      </c>
      <c r="J454" s="5">
        <f>IFERROR(VLOOKUP(C454,MAIO!B:F,3,0),"")</f>
        <v>3971.75</v>
      </c>
      <c r="K454" s="5">
        <f t="shared" si="15"/>
        <v>788.57999999999993</v>
      </c>
      <c r="L454" s="5">
        <f>IFERROR(VLOOKUP(C454,MAIO!B:H,7,0),"")</f>
        <v>3183.17</v>
      </c>
      <c r="M454" s="28"/>
    </row>
    <row r="455" spans="2:13">
      <c r="B455" s="7">
        <f t="shared" si="14"/>
        <v>447</v>
      </c>
      <c r="C455" s="7">
        <v>3067</v>
      </c>
      <c r="D455" s="6" t="s">
        <v>328</v>
      </c>
      <c r="E455" s="7" t="str">
        <f>IFERROR(VLOOKUP(C455,SRA!B:I,8,0),"")</f>
        <v>CLT</v>
      </c>
      <c r="F455" s="9" t="s">
        <v>725</v>
      </c>
      <c r="G455" s="7" t="str">
        <f>IFERROR(VLOOKUP(VLOOKUP(C455,SRA!B:F,5,0),FUNÇÃO!A:B,2,0),"")</f>
        <v>TEC. EM ADM. E FIN.</v>
      </c>
      <c r="H455" s="5">
        <f>IFERROR(VLOOKUP(C455,SRA!B:T,18,0),"")</f>
        <v>1537.47</v>
      </c>
      <c r="I455" s="5">
        <f>IFERROR(VLOOKUP(C455,SRA!B:T,19,0),"")</f>
        <v>0</v>
      </c>
      <c r="J455" s="5">
        <f>IFERROR(VLOOKUP(C455,MAIO!B:F,3,0),"")</f>
        <v>1537.47</v>
      </c>
      <c r="K455" s="5">
        <f t="shared" si="15"/>
        <v>814.11</v>
      </c>
      <c r="L455" s="5">
        <f>IFERROR(VLOOKUP(C455,MAIO!B:H,7,0),"")</f>
        <v>723.36</v>
      </c>
      <c r="M455" s="28"/>
    </row>
    <row r="456" spans="2:13">
      <c r="B456" s="7">
        <f t="shared" si="14"/>
        <v>448</v>
      </c>
      <c r="C456" s="7">
        <v>3069</v>
      </c>
      <c r="D456" s="6" t="s">
        <v>446</v>
      </c>
      <c r="E456" s="7" t="str">
        <f>IFERROR(VLOOKUP(C456,SRA!B:I,8,0),"")</f>
        <v>CLT</v>
      </c>
      <c r="F456" s="9" t="s">
        <v>725</v>
      </c>
      <c r="G456" s="7" t="str">
        <f>IFERROR(VLOOKUP(VLOOKUP(C456,SRA!B:F,5,0),FUNÇÃO!A:B,2,0),"")</f>
        <v>TEC. EM ADM. E VEN.</v>
      </c>
      <c r="H456" s="5">
        <f>IFERROR(VLOOKUP(C456,SRA!B:T,18,0),"")</f>
        <v>1537.47</v>
      </c>
      <c r="I456" s="5">
        <f>IFERROR(VLOOKUP(C456,SRA!B:T,19,0),"")</f>
        <v>174.95</v>
      </c>
      <c r="J456" s="5">
        <f>IFERROR(VLOOKUP(C456,MAIO!B:F,3,0),"")</f>
        <v>2724.78</v>
      </c>
      <c r="K456" s="5">
        <f t="shared" si="15"/>
        <v>2329.3300000000004</v>
      </c>
      <c r="L456" s="5">
        <f>IFERROR(VLOOKUP(C456,MAIO!B:H,7,0),"")</f>
        <v>395.45</v>
      </c>
      <c r="M456" s="28"/>
    </row>
    <row r="457" spans="2:13">
      <c r="B457" s="7">
        <f t="shared" ref="B457:B519" si="16">B456+1</f>
        <v>449</v>
      </c>
      <c r="C457" s="7">
        <v>3080</v>
      </c>
      <c r="D457" s="6" t="s">
        <v>329</v>
      </c>
      <c r="E457" s="7" t="str">
        <f>IFERROR(VLOOKUP(C457,SRA!B:I,8,0),"")</f>
        <v>CLT</v>
      </c>
      <c r="F457" s="9" t="s">
        <v>726</v>
      </c>
      <c r="G457" s="7" t="str">
        <f>IFERROR(VLOOKUP(VLOOKUP(C457,SRA!B:F,5,0),FUNÇÃO!A:B,2,0),"")</f>
        <v>ANALISTA INFORMATICA</v>
      </c>
      <c r="H457" s="5">
        <f>IFERROR(VLOOKUP(C457,SRA!B:T,18,0),"")</f>
        <v>2675.02</v>
      </c>
      <c r="I457" s="5">
        <f>IFERROR(VLOOKUP(C457,SRA!B:T,19,0),"")</f>
        <v>0</v>
      </c>
      <c r="J457" s="5">
        <f>IFERROR(VLOOKUP(C457,MAIO!B:F,3,0),"")</f>
        <v>32.42</v>
      </c>
      <c r="K457" s="5">
        <f t="shared" si="15"/>
        <v>32.42</v>
      </c>
      <c r="L457" s="5">
        <f>IFERROR(VLOOKUP(C457,MAIO!B:H,7,0),"")</f>
        <v>0</v>
      </c>
      <c r="M457" s="28"/>
    </row>
    <row r="458" spans="2:13">
      <c r="B458" s="7">
        <f t="shared" si="16"/>
        <v>450</v>
      </c>
      <c r="C458" s="7">
        <v>3084</v>
      </c>
      <c r="D458" s="6" t="s">
        <v>331</v>
      </c>
      <c r="E458" s="7" t="str">
        <f>IFERROR(VLOOKUP(C458,SRA!B:I,8,0),"")</f>
        <v>CLT</v>
      </c>
      <c r="F458" s="9" t="s">
        <v>725</v>
      </c>
      <c r="G458" s="7" t="str">
        <f>IFERROR(VLOOKUP(VLOOKUP(C458,SRA!B:F,5,0),FUNÇÃO!A:B,2,0),"")</f>
        <v>TEC.EM QUALIDADE IND</v>
      </c>
      <c r="H458" s="5">
        <f>IFERROR(VLOOKUP(C458,SRA!B:T,18,0),"")</f>
        <v>1537.47</v>
      </c>
      <c r="I458" s="5">
        <f>IFERROR(VLOOKUP(C458,SRA!B:T,19,0),"")</f>
        <v>0</v>
      </c>
      <c r="J458" s="5">
        <f>IFERROR(VLOOKUP(C458,MAIO!B:F,3,0),"")</f>
        <v>1556.85</v>
      </c>
      <c r="K458" s="5">
        <f t="shared" si="15"/>
        <v>329.25</v>
      </c>
      <c r="L458" s="5">
        <f>IFERROR(VLOOKUP(C458,MAIO!B:H,7,0),"")</f>
        <v>1227.5999999999999</v>
      </c>
      <c r="M458" s="28"/>
    </row>
    <row r="459" spans="2:13">
      <c r="B459" s="7">
        <f t="shared" si="16"/>
        <v>451</v>
      </c>
      <c r="C459" s="7">
        <v>3085</v>
      </c>
      <c r="D459" s="6" t="s">
        <v>332</v>
      </c>
      <c r="E459" s="7" t="str">
        <f>IFERROR(VLOOKUP(C459,SRA!B:I,8,0),"")</f>
        <v>CLT</v>
      </c>
      <c r="F459" s="9" t="s">
        <v>725</v>
      </c>
      <c r="G459" s="7" t="str">
        <f>IFERROR(VLOOKUP(VLOOKUP(C459,SRA!B:F,5,0),FUNÇÃO!A:B,2,0),"")</f>
        <v>TEC.EM QUALIDADE IND</v>
      </c>
      <c r="H459" s="5">
        <f>IFERROR(VLOOKUP(C459,SRA!B:T,18,0),"")</f>
        <v>1537.47</v>
      </c>
      <c r="I459" s="5">
        <f>IFERROR(VLOOKUP(C459,SRA!B:T,19,0),"")</f>
        <v>0</v>
      </c>
      <c r="J459" s="5">
        <f>IFERROR(VLOOKUP(C459,MAIO!B:F,3,0),"")</f>
        <v>1537.47</v>
      </c>
      <c r="K459" s="5">
        <f t="shared" si="15"/>
        <v>368.70000000000005</v>
      </c>
      <c r="L459" s="5">
        <f>IFERROR(VLOOKUP(C459,MAIO!B:H,7,0),"")</f>
        <v>1168.77</v>
      </c>
      <c r="M459" s="28"/>
    </row>
    <row r="460" spans="2:13">
      <c r="B460" s="7">
        <f t="shared" si="16"/>
        <v>452</v>
      </c>
      <c r="C460" s="7">
        <v>3086</v>
      </c>
      <c r="D460" s="6" t="s">
        <v>447</v>
      </c>
      <c r="E460" s="7" t="str">
        <f>IFERROR(VLOOKUP(C460,SRA!B:I,8,0),"")</f>
        <v>CLT</v>
      </c>
      <c r="F460" s="9" t="s">
        <v>725</v>
      </c>
      <c r="G460" s="7" t="str">
        <f>IFERROR(VLOOKUP(VLOOKUP(C460,SRA!B:F,5,0),FUNÇÃO!A:B,2,0),"")</f>
        <v>ANA ASS FARMACEUTICA</v>
      </c>
      <c r="H460" s="5">
        <f>IFERROR(VLOOKUP(C460,SRA!B:T,18,0),"")</f>
        <v>3414.1</v>
      </c>
      <c r="I460" s="5">
        <f>IFERROR(VLOOKUP(C460,SRA!B:T,19,0),"")</f>
        <v>0</v>
      </c>
      <c r="J460" s="5">
        <f>IFERROR(VLOOKUP(C460,MAIO!B:F,3,0),"")</f>
        <v>3414.1</v>
      </c>
      <c r="K460" s="5">
        <f t="shared" si="15"/>
        <v>454.20000000000027</v>
      </c>
      <c r="L460" s="5">
        <f>IFERROR(VLOOKUP(C460,MAIO!B:H,7,0),"")</f>
        <v>2959.8999999999996</v>
      </c>
      <c r="M460" s="28"/>
    </row>
    <row r="461" spans="2:13">
      <c r="B461" s="7">
        <f t="shared" si="16"/>
        <v>453</v>
      </c>
      <c r="C461" s="7">
        <v>3112</v>
      </c>
      <c r="D461" s="6" t="s">
        <v>334</v>
      </c>
      <c r="E461" s="7" t="str">
        <f>IFERROR(VLOOKUP(C461,SRA!B:I,8,0),"")</f>
        <v>CLT</v>
      </c>
      <c r="F461" s="9" t="s">
        <v>725</v>
      </c>
      <c r="G461" s="7" t="str">
        <f>IFERROR(VLOOKUP(VLOOKUP(C461,SRA!B:F,5,0),FUNÇÃO!A:B,2,0),"")</f>
        <v>TEC. EM INFORMATICA</v>
      </c>
      <c r="H461" s="5">
        <f>IFERROR(VLOOKUP(C461,SRA!B:T,18,0),"")</f>
        <v>1537.47</v>
      </c>
      <c r="I461" s="5">
        <f>IFERROR(VLOOKUP(C461,SRA!B:T,19,0),"")</f>
        <v>0</v>
      </c>
      <c r="J461" s="5">
        <f>IFERROR(VLOOKUP(C461,MAIO!B:F,3,0),"")</f>
        <v>1617</v>
      </c>
      <c r="K461" s="5">
        <f t="shared" si="15"/>
        <v>1027.83</v>
      </c>
      <c r="L461" s="5">
        <f>IFERROR(VLOOKUP(C461,MAIO!B:H,7,0),"")</f>
        <v>589.17000000000007</v>
      </c>
      <c r="M461" s="28"/>
    </row>
    <row r="462" spans="2:13">
      <c r="B462" s="7">
        <f t="shared" si="16"/>
        <v>454</v>
      </c>
      <c r="C462" s="7">
        <v>3113</v>
      </c>
      <c r="D462" s="6" t="s">
        <v>335</v>
      </c>
      <c r="E462" s="7" t="str">
        <f>IFERROR(VLOOKUP(C462,SRA!B:I,8,0),"")</f>
        <v>CLT</v>
      </c>
      <c r="F462" s="9" t="s">
        <v>725</v>
      </c>
      <c r="G462" s="7" t="str">
        <f>IFERROR(VLOOKUP(VLOOKUP(C462,SRA!B:F,5,0),FUNÇÃO!A:B,2,0),"")</f>
        <v>TEC. EM ADM. E VEN.</v>
      </c>
      <c r="H462" s="5">
        <f>IFERROR(VLOOKUP(C462,SRA!B:T,18,0),"")</f>
        <v>1537.47</v>
      </c>
      <c r="I462" s="5">
        <f>IFERROR(VLOOKUP(C462,SRA!B:T,19,0),"")</f>
        <v>0</v>
      </c>
      <c r="J462" s="5">
        <f>IFERROR(VLOOKUP(C462,MAIO!B:F,3,0),"")</f>
        <v>1537.47</v>
      </c>
      <c r="K462" s="5">
        <f t="shared" si="15"/>
        <v>881.77</v>
      </c>
      <c r="L462" s="5">
        <f>IFERROR(VLOOKUP(C462,MAIO!B:H,7,0),"")</f>
        <v>655.7</v>
      </c>
      <c r="M462" s="28"/>
    </row>
    <row r="463" spans="2:13">
      <c r="B463" s="7">
        <f t="shared" si="16"/>
        <v>455</v>
      </c>
      <c r="C463" s="7">
        <v>3132</v>
      </c>
      <c r="D463" s="6" t="s">
        <v>336</v>
      </c>
      <c r="E463" s="7" t="str">
        <f>IFERROR(VLOOKUP(C463,SRA!B:I,8,0),"")</f>
        <v>CLT</v>
      </c>
      <c r="F463" s="9" t="s">
        <v>725</v>
      </c>
      <c r="G463" s="7" t="str">
        <f>IFERROR(VLOOKUP(VLOOKUP(C463,SRA!B:F,5,0),FUNÇÃO!A:B,2,0),"")</f>
        <v>TEC. EM ADM. E FIN.</v>
      </c>
      <c r="H463" s="5">
        <f>IFERROR(VLOOKUP(C463,SRA!B:T,18,0),"")</f>
        <v>1537.47</v>
      </c>
      <c r="I463" s="5">
        <f>IFERROR(VLOOKUP(C463,SRA!B:T,19,0),"")</f>
        <v>0</v>
      </c>
      <c r="J463" s="5">
        <f>IFERROR(VLOOKUP(C463,MAIO!B:F,3,0),"")</f>
        <v>1807.77</v>
      </c>
      <c r="K463" s="5">
        <f t="shared" si="15"/>
        <v>425.61000000000013</v>
      </c>
      <c r="L463" s="5">
        <f>IFERROR(VLOOKUP(C463,MAIO!B:H,7,0),"")</f>
        <v>1382.1599999999999</v>
      </c>
      <c r="M463" s="28"/>
    </row>
    <row r="464" spans="2:13">
      <c r="B464" s="7">
        <f t="shared" si="16"/>
        <v>456</v>
      </c>
      <c r="C464" s="7">
        <v>3134</v>
      </c>
      <c r="D464" s="6" t="s">
        <v>337</v>
      </c>
      <c r="E464" s="7" t="str">
        <f>IFERROR(VLOOKUP(C464,SRA!B:I,8,0),"")</f>
        <v>CLT</v>
      </c>
      <c r="F464" s="9" t="s">
        <v>725</v>
      </c>
      <c r="G464" s="7" t="str">
        <f>IFERROR(VLOOKUP(VLOOKUP(C464,SRA!B:F,5,0),FUNÇÃO!A:B,2,0),"")</f>
        <v>TEC.EM QUALIDADE IND</v>
      </c>
      <c r="H464" s="5">
        <f>IFERROR(VLOOKUP(C464,SRA!B:T,18,0),"")</f>
        <v>1537.47</v>
      </c>
      <c r="I464" s="5">
        <f>IFERROR(VLOOKUP(C464,SRA!B:T,19,0),"")</f>
        <v>0</v>
      </c>
      <c r="J464" s="5">
        <f>IFERROR(VLOOKUP(C464,MAIO!B:F,3,0),"")</f>
        <v>1909.16</v>
      </c>
      <c r="K464" s="5">
        <f t="shared" si="15"/>
        <v>159.24</v>
      </c>
      <c r="L464" s="5">
        <f>IFERROR(VLOOKUP(C464,MAIO!B:H,7,0),"")</f>
        <v>1749.92</v>
      </c>
      <c r="M464" s="28"/>
    </row>
    <row r="465" spans="2:13">
      <c r="B465" s="7">
        <f t="shared" si="16"/>
        <v>457</v>
      </c>
      <c r="C465" s="7">
        <v>3135</v>
      </c>
      <c r="D465" s="6" t="s">
        <v>338</v>
      </c>
      <c r="E465" s="7" t="str">
        <f>IFERROR(VLOOKUP(C465,SRA!B:I,8,0),"")</f>
        <v>CLT</v>
      </c>
      <c r="F465" s="9" t="s">
        <v>725</v>
      </c>
      <c r="G465" s="7" t="str">
        <f>IFERROR(VLOOKUP(VLOOKUP(C465,SRA!B:F,5,0),FUNÇÃO!A:B,2,0),"")</f>
        <v>ANALISTA EM PCP</v>
      </c>
      <c r="H465" s="5">
        <f>IFERROR(VLOOKUP(C465,SRA!B:T,18,0),"")</f>
        <v>2675.02</v>
      </c>
      <c r="I465" s="5">
        <f>IFERROR(VLOOKUP(C465,SRA!B:T,19,0),"")</f>
        <v>1993.92</v>
      </c>
      <c r="J465" s="5">
        <f>IFERROR(VLOOKUP(C465,MAIO!B:F,3,0),"")</f>
        <v>4939.24</v>
      </c>
      <c r="K465" s="5">
        <f t="shared" si="15"/>
        <v>902.73999999999978</v>
      </c>
      <c r="L465" s="5">
        <f>IFERROR(VLOOKUP(C465,MAIO!B:H,7,0),"")</f>
        <v>4036.5</v>
      </c>
      <c r="M465" s="28"/>
    </row>
    <row r="466" spans="2:13">
      <c r="B466" s="7">
        <f t="shared" si="16"/>
        <v>458</v>
      </c>
      <c r="C466" s="7">
        <v>3136</v>
      </c>
      <c r="D466" s="6" t="s">
        <v>339</v>
      </c>
      <c r="E466" s="7" t="str">
        <f>IFERROR(VLOOKUP(C466,SRA!B:I,8,0),"")</f>
        <v>CLT</v>
      </c>
      <c r="F466" s="9" t="s">
        <v>725</v>
      </c>
      <c r="G466" s="7" t="str">
        <f>IFERROR(VLOOKUP(VLOOKUP(C466,SRA!B:F,5,0),FUNÇÃO!A:B,2,0),"")</f>
        <v>TEC.EM MAN. MEC. IND</v>
      </c>
      <c r="H466" s="5">
        <f>IFERROR(VLOOKUP(C466,SRA!B:T,18,0),"")</f>
        <v>1537.47</v>
      </c>
      <c r="I466" s="5">
        <f>IFERROR(VLOOKUP(C466,SRA!B:T,19,0),"")</f>
        <v>1107.73</v>
      </c>
      <c r="J466" s="5">
        <f>IFERROR(VLOOKUP(C466,MAIO!B:F,3,0),"")</f>
        <v>3206.39</v>
      </c>
      <c r="K466" s="5">
        <f t="shared" si="15"/>
        <v>616</v>
      </c>
      <c r="L466" s="5">
        <f>IFERROR(VLOOKUP(C466,MAIO!B:H,7,0),"")</f>
        <v>2590.39</v>
      </c>
      <c r="M466" s="28"/>
    </row>
    <row r="467" spans="2:13">
      <c r="B467" s="7">
        <f t="shared" si="16"/>
        <v>459</v>
      </c>
      <c r="C467" s="7">
        <v>3137</v>
      </c>
      <c r="D467" s="6" t="s">
        <v>340</v>
      </c>
      <c r="E467" s="7" t="str">
        <f>IFERROR(VLOOKUP(C467,SRA!B:I,8,0),"")</f>
        <v>CLT</v>
      </c>
      <c r="F467" s="9" t="s">
        <v>725</v>
      </c>
      <c r="G467" s="7" t="str">
        <f>IFERROR(VLOOKUP(VLOOKUP(C467,SRA!B:F,5,0),FUNÇÃO!A:B,2,0),"")</f>
        <v>TEC. EM ADM. E FIN.</v>
      </c>
      <c r="H467" s="5">
        <f>IFERROR(VLOOKUP(C467,SRA!B:T,18,0),"")</f>
        <v>1537.47</v>
      </c>
      <c r="I467" s="5">
        <f>IFERROR(VLOOKUP(C467,SRA!B:T,19,0),"")</f>
        <v>0</v>
      </c>
      <c r="J467" s="5">
        <f>IFERROR(VLOOKUP(C467,MAIO!B:F,3,0),"")</f>
        <v>2246.42</v>
      </c>
      <c r="K467" s="5">
        <f t="shared" si="15"/>
        <v>670.82000000000016</v>
      </c>
      <c r="L467" s="5">
        <f>IFERROR(VLOOKUP(C467,MAIO!B:H,7,0),"")</f>
        <v>1575.6</v>
      </c>
      <c r="M467" s="28"/>
    </row>
    <row r="468" spans="2:13">
      <c r="B468" s="7">
        <f t="shared" si="16"/>
        <v>460</v>
      </c>
      <c r="C468" s="7">
        <v>3138</v>
      </c>
      <c r="D468" s="6" t="s">
        <v>341</v>
      </c>
      <c r="E468" s="7" t="str">
        <f>IFERROR(VLOOKUP(C468,SRA!B:I,8,0),"")</f>
        <v>CLT</v>
      </c>
      <c r="F468" s="9" t="s">
        <v>725</v>
      </c>
      <c r="G468" s="7" t="str">
        <f>IFERROR(VLOOKUP(VLOOKUP(C468,SRA!B:F,5,0),FUNÇÃO!A:B,2,0),"")</f>
        <v>TEC.EM QUALIDADE IND</v>
      </c>
      <c r="H468" s="5">
        <f>IFERROR(VLOOKUP(C468,SRA!B:T,18,0),"")</f>
        <v>1537.47</v>
      </c>
      <c r="I468" s="5">
        <f>IFERROR(VLOOKUP(C468,SRA!B:T,19,0),"")</f>
        <v>0</v>
      </c>
      <c r="J468" s="5">
        <f>IFERROR(VLOOKUP(C468,MAIO!B:F,3,0),"")</f>
        <v>2059.2600000000002</v>
      </c>
      <c r="K468" s="5">
        <f t="shared" si="15"/>
        <v>608.38000000000011</v>
      </c>
      <c r="L468" s="5">
        <f>IFERROR(VLOOKUP(C468,MAIO!B:H,7,0),"")</f>
        <v>1450.88</v>
      </c>
      <c r="M468" s="28"/>
    </row>
    <row r="469" spans="2:13">
      <c r="B469" s="7">
        <f t="shared" si="16"/>
        <v>461</v>
      </c>
      <c r="C469" s="7">
        <v>3139</v>
      </c>
      <c r="D469" s="6" t="s">
        <v>342</v>
      </c>
      <c r="E469" s="7" t="str">
        <f>IFERROR(VLOOKUP(C469,SRA!B:I,8,0),"")</f>
        <v>CLT</v>
      </c>
      <c r="F469" s="9" t="s">
        <v>725</v>
      </c>
      <c r="G469" s="7" t="str">
        <f>IFERROR(VLOOKUP(VLOOKUP(C469,SRA!B:F,5,0),FUNÇÃO!A:B,2,0),"")</f>
        <v>TEC.EM QUALIDADE IND</v>
      </c>
      <c r="H469" s="5">
        <f>IFERROR(VLOOKUP(C469,SRA!B:T,18,0),"")</f>
        <v>1537.47</v>
      </c>
      <c r="I469" s="5">
        <f>IFERROR(VLOOKUP(C469,SRA!B:T,19,0),"")</f>
        <v>0</v>
      </c>
      <c r="J469" s="5">
        <f>IFERROR(VLOOKUP(C469,MAIO!B:F,3,0),"")</f>
        <v>1537.47</v>
      </c>
      <c r="K469" s="5">
        <f t="shared" si="15"/>
        <v>333.78</v>
      </c>
      <c r="L469" s="5">
        <f>IFERROR(VLOOKUP(C469,MAIO!B:H,7,0),"")</f>
        <v>1203.69</v>
      </c>
      <c r="M469" s="28"/>
    </row>
    <row r="470" spans="2:13">
      <c r="B470" s="7">
        <f t="shared" si="16"/>
        <v>462</v>
      </c>
      <c r="C470" s="7">
        <v>3141</v>
      </c>
      <c r="D470" s="6" t="s">
        <v>343</v>
      </c>
      <c r="E470" s="7" t="str">
        <f>IFERROR(VLOOKUP(C470,SRA!B:I,8,0),"")</f>
        <v>CLT</v>
      </c>
      <c r="F470" s="9" t="s">
        <v>725</v>
      </c>
      <c r="G470" s="7" t="str">
        <f>IFERROR(VLOOKUP(VLOOKUP(C470,SRA!B:F,5,0),FUNÇÃO!A:B,2,0),"")</f>
        <v>TEC. EM ADM. E FIN.</v>
      </c>
      <c r="H470" s="5">
        <f>IFERROR(VLOOKUP(C470,SRA!B:T,18,0),"")</f>
        <v>1537.47</v>
      </c>
      <c r="I470" s="5">
        <f>IFERROR(VLOOKUP(C470,SRA!B:T,19,0),"")</f>
        <v>0</v>
      </c>
      <c r="J470" s="5">
        <f>IFERROR(VLOOKUP(C470,MAIO!B:F,3,0),"")</f>
        <v>1537.47</v>
      </c>
      <c r="K470" s="5">
        <f t="shared" si="15"/>
        <v>250.35000000000014</v>
      </c>
      <c r="L470" s="5">
        <f>IFERROR(VLOOKUP(C470,MAIO!B:H,7,0),"")</f>
        <v>1287.1199999999999</v>
      </c>
      <c r="M470" s="28"/>
    </row>
    <row r="471" spans="2:13">
      <c r="B471" s="7">
        <f t="shared" si="16"/>
        <v>463</v>
      </c>
      <c r="C471" s="7">
        <v>3147</v>
      </c>
      <c r="D471" s="6" t="s">
        <v>344</v>
      </c>
      <c r="E471" s="7" t="str">
        <f>IFERROR(VLOOKUP(C471,SRA!B:I,8,0),"")</f>
        <v>CLT</v>
      </c>
      <c r="F471" s="9" t="s">
        <v>725</v>
      </c>
      <c r="G471" s="7" t="str">
        <f>IFERROR(VLOOKUP(VLOOKUP(C471,SRA!B:F,5,0),FUNÇÃO!A:B,2,0),"")</f>
        <v>OP. DE PROD. IND.</v>
      </c>
      <c r="H471" s="5">
        <f>IFERROR(VLOOKUP(C471,SRA!B:T,18,0),"")</f>
        <v>1048.8800000000001</v>
      </c>
      <c r="I471" s="5">
        <f>IFERROR(VLOOKUP(C471,SRA!B:T,19,0),"")</f>
        <v>0</v>
      </c>
      <c r="J471" s="5">
        <f>IFERROR(VLOOKUP(C471,MAIO!B:F,3,0),"")</f>
        <v>1048.8800000000001</v>
      </c>
      <c r="K471" s="5">
        <f t="shared" si="15"/>
        <v>134.15000000000009</v>
      </c>
      <c r="L471" s="5">
        <f>IFERROR(VLOOKUP(C471,MAIO!B:H,7,0),"")</f>
        <v>914.73</v>
      </c>
      <c r="M471" s="28"/>
    </row>
    <row r="472" spans="2:13">
      <c r="B472" s="7">
        <f t="shared" si="16"/>
        <v>464</v>
      </c>
      <c r="C472" s="7">
        <v>3150</v>
      </c>
      <c r="D472" s="6" t="s">
        <v>345</v>
      </c>
      <c r="E472" s="7" t="str">
        <f>IFERROR(VLOOKUP(C472,SRA!B:I,8,0),"")</f>
        <v>CLT</v>
      </c>
      <c r="F472" s="9" t="s">
        <v>725</v>
      </c>
      <c r="G472" s="7" t="str">
        <f>IFERROR(VLOOKUP(VLOOKUP(C472,SRA!B:F,5,0),FUNÇÃO!A:B,2,0),"")</f>
        <v>OP. DE PROD. IND.</v>
      </c>
      <c r="H472" s="5">
        <f>IFERROR(VLOOKUP(C472,SRA!B:T,18,0),"")</f>
        <v>1048.8800000000001</v>
      </c>
      <c r="I472" s="5">
        <f>IFERROR(VLOOKUP(C472,SRA!B:T,19,0),"")</f>
        <v>0</v>
      </c>
      <c r="J472" s="5">
        <f>IFERROR(VLOOKUP(C472,MAIO!B:F,3,0),"")</f>
        <v>1382.45</v>
      </c>
      <c r="K472" s="5">
        <f t="shared" si="15"/>
        <v>1025.83</v>
      </c>
      <c r="L472" s="5">
        <f>IFERROR(VLOOKUP(C472,MAIO!B:H,7,0),"")</f>
        <v>356.62</v>
      </c>
      <c r="M472" s="28"/>
    </row>
    <row r="473" spans="2:13">
      <c r="B473" s="7">
        <f t="shared" si="16"/>
        <v>465</v>
      </c>
      <c r="C473" s="7">
        <v>3152</v>
      </c>
      <c r="D473" s="6" t="s">
        <v>346</v>
      </c>
      <c r="E473" s="7" t="str">
        <f>IFERROR(VLOOKUP(C473,SRA!B:I,8,0),"")</f>
        <v>CLT</v>
      </c>
      <c r="F473" s="9" t="s">
        <v>725</v>
      </c>
      <c r="G473" s="7" t="str">
        <f>IFERROR(VLOOKUP(VLOOKUP(C473,SRA!B:F,5,0),FUNÇÃO!A:B,2,0),"")</f>
        <v>OP. DE PROD. IND.</v>
      </c>
      <c r="H473" s="5">
        <f>IFERROR(VLOOKUP(C473,SRA!B:T,18,0),"")</f>
        <v>1048.8800000000001</v>
      </c>
      <c r="I473" s="5">
        <f>IFERROR(VLOOKUP(C473,SRA!B:T,19,0),"")</f>
        <v>0</v>
      </c>
      <c r="J473" s="5">
        <f>IFERROR(VLOOKUP(C473,MAIO!B:F,3,0),"")</f>
        <v>1048.8800000000001</v>
      </c>
      <c r="K473" s="5">
        <f t="shared" si="15"/>
        <v>134.25000000000011</v>
      </c>
      <c r="L473" s="5">
        <f>IFERROR(VLOOKUP(C473,MAIO!B:H,7,0),"")</f>
        <v>914.63</v>
      </c>
      <c r="M473" s="28"/>
    </row>
    <row r="474" spans="2:13">
      <c r="B474" s="7">
        <f t="shared" si="16"/>
        <v>466</v>
      </c>
      <c r="C474" s="7">
        <v>3154</v>
      </c>
      <c r="D474" s="6" t="s">
        <v>347</v>
      </c>
      <c r="E474" s="7" t="str">
        <f>IFERROR(VLOOKUP(C474,SRA!B:I,8,0),"")</f>
        <v>CLT</v>
      </c>
      <c r="F474" s="9" t="s">
        <v>725</v>
      </c>
      <c r="G474" s="7" t="str">
        <f>IFERROR(VLOOKUP(VLOOKUP(C474,SRA!B:F,5,0),FUNÇÃO!A:B,2,0),"")</f>
        <v>OP. DE PROD. IND.</v>
      </c>
      <c r="H474" s="5">
        <f>IFERROR(VLOOKUP(C474,SRA!B:T,18,0),"")</f>
        <v>1048.8800000000001</v>
      </c>
      <c r="I474" s="5">
        <f>IFERROR(VLOOKUP(C474,SRA!B:T,19,0),"")</f>
        <v>0</v>
      </c>
      <c r="J474" s="5">
        <f>IFERROR(VLOOKUP(C474,MAIO!B:F,3,0),"")</f>
        <v>1048.8800000000001</v>
      </c>
      <c r="K474" s="5">
        <f t="shared" si="15"/>
        <v>81.810000000000059</v>
      </c>
      <c r="L474" s="5">
        <f>IFERROR(VLOOKUP(C474,MAIO!B:H,7,0),"")</f>
        <v>967.07</v>
      </c>
      <c r="M474" s="28"/>
    </row>
    <row r="475" spans="2:13">
      <c r="B475" s="7">
        <f t="shared" si="16"/>
        <v>467</v>
      </c>
      <c r="C475" s="7">
        <v>3155</v>
      </c>
      <c r="D475" s="6" t="s">
        <v>348</v>
      </c>
      <c r="E475" s="7" t="str">
        <f>IFERROR(VLOOKUP(C475,SRA!B:I,8,0),"")</f>
        <v>CLT</v>
      </c>
      <c r="F475" s="9" t="s">
        <v>725</v>
      </c>
      <c r="G475" s="7" t="str">
        <f>IFERROR(VLOOKUP(VLOOKUP(C475,SRA!B:F,5,0),FUNÇÃO!A:B,2,0),"")</f>
        <v>ANALISTA QUALI IND</v>
      </c>
      <c r="H475" s="5">
        <f>IFERROR(VLOOKUP(C475,SRA!B:T,18,0),"")</f>
        <v>4656.5600000000004</v>
      </c>
      <c r="I475" s="5">
        <f>IFERROR(VLOOKUP(C475,SRA!B:T,19,0),"")</f>
        <v>0</v>
      </c>
      <c r="J475" s="5">
        <f>IFERROR(VLOOKUP(C475,MAIO!B:F,3,0),"")</f>
        <v>4656.5600000000004</v>
      </c>
      <c r="K475" s="5">
        <f t="shared" si="15"/>
        <v>1312.6200000000003</v>
      </c>
      <c r="L475" s="5">
        <f>IFERROR(VLOOKUP(C475,MAIO!B:H,7,0),"")</f>
        <v>3343.94</v>
      </c>
      <c r="M475" s="28"/>
    </row>
    <row r="476" spans="2:13">
      <c r="B476" s="7">
        <f t="shared" si="16"/>
        <v>468</v>
      </c>
      <c r="C476" s="7">
        <v>3156</v>
      </c>
      <c r="D476" s="6" t="s">
        <v>349</v>
      </c>
      <c r="E476" s="7" t="str">
        <f>IFERROR(VLOOKUP(C476,SRA!B:I,8,0),"")</f>
        <v>CLT</v>
      </c>
      <c r="F476" s="9" t="s">
        <v>725</v>
      </c>
      <c r="G476" s="7" t="str">
        <f>IFERROR(VLOOKUP(VLOOKUP(C476,SRA!B:F,5,0),FUNÇÃO!A:B,2,0),"")</f>
        <v>OP. DE PROD. IND.</v>
      </c>
      <c r="H476" s="5">
        <f>IFERROR(VLOOKUP(C476,SRA!B:T,18,0),"")</f>
        <v>1048.8800000000001</v>
      </c>
      <c r="I476" s="5">
        <f>IFERROR(VLOOKUP(C476,SRA!B:T,19,0),"")</f>
        <v>0</v>
      </c>
      <c r="J476" s="5">
        <f>IFERROR(VLOOKUP(C476,MAIO!B:F,3,0),"")</f>
        <v>1048.8800000000001</v>
      </c>
      <c r="K476" s="5">
        <f t="shared" si="15"/>
        <v>596.25000000000011</v>
      </c>
      <c r="L476" s="5">
        <f>IFERROR(VLOOKUP(C476,MAIO!B:H,7,0),"")</f>
        <v>452.63</v>
      </c>
      <c r="M476" s="28"/>
    </row>
    <row r="477" spans="2:13">
      <c r="B477" s="7">
        <f t="shared" si="16"/>
        <v>469</v>
      </c>
      <c r="C477" s="7">
        <v>3158</v>
      </c>
      <c r="D477" s="6" t="s">
        <v>350</v>
      </c>
      <c r="E477" s="7" t="str">
        <f>IFERROR(VLOOKUP(C477,SRA!B:I,8,0),"")</f>
        <v>CLT</v>
      </c>
      <c r="F477" s="9" t="s">
        <v>725</v>
      </c>
      <c r="G477" s="7" t="str">
        <f>IFERROR(VLOOKUP(VLOOKUP(C477,SRA!B:F,5,0),FUNÇÃO!A:B,2,0),"")</f>
        <v>FARMACEUTICO IND</v>
      </c>
      <c r="H477" s="5">
        <f>IFERROR(VLOOKUP(C477,SRA!B:T,18,0),"")</f>
        <v>4656.5600000000004</v>
      </c>
      <c r="I477" s="5">
        <f>IFERROR(VLOOKUP(C477,SRA!B:T,19,0),"")</f>
        <v>0</v>
      </c>
      <c r="J477" s="5">
        <f>IFERROR(VLOOKUP(C477,MAIO!B:F,3,0),"")</f>
        <v>4719.0600000000004</v>
      </c>
      <c r="K477" s="5">
        <f t="shared" si="15"/>
        <v>1297.0200000000004</v>
      </c>
      <c r="L477" s="5">
        <f>IFERROR(VLOOKUP(C477,MAIO!B:H,7,0),"")</f>
        <v>3422.04</v>
      </c>
      <c r="M477" s="28"/>
    </row>
    <row r="478" spans="2:13">
      <c r="B478" s="7">
        <f t="shared" si="16"/>
        <v>470</v>
      </c>
      <c r="C478" s="7">
        <v>3159</v>
      </c>
      <c r="D478" s="6" t="s">
        <v>351</v>
      </c>
      <c r="E478" s="7" t="str">
        <f>IFERROR(VLOOKUP(C478,SRA!B:I,8,0),"")</f>
        <v>CLT</v>
      </c>
      <c r="F478" s="9" t="s">
        <v>725</v>
      </c>
      <c r="G478" s="7" t="str">
        <f>IFERROR(VLOOKUP(VLOOKUP(C478,SRA!B:F,5,0),FUNÇÃO!A:B,2,0),"")</f>
        <v>TEC.EM QUALIDADE IND</v>
      </c>
      <c r="H478" s="5">
        <f>IFERROR(VLOOKUP(C478,SRA!B:T,18,0),"")</f>
        <v>1537.47</v>
      </c>
      <c r="I478" s="5">
        <f>IFERROR(VLOOKUP(C478,SRA!B:T,19,0),"")</f>
        <v>0</v>
      </c>
      <c r="J478" s="5">
        <f>IFERROR(VLOOKUP(C478,MAIO!B:F,3,0),"")</f>
        <v>1537.47</v>
      </c>
      <c r="K478" s="5">
        <f t="shared" si="15"/>
        <v>215.76999999999998</v>
      </c>
      <c r="L478" s="5">
        <f>IFERROR(VLOOKUP(C478,MAIO!B:H,7,0),"")</f>
        <v>1321.7</v>
      </c>
      <c r="M478" s="28"/>
    </row>
    <row r="479" spans="2:13">
      <c r="B479" s="7">
        <f t="shared" si="16"/>
        <v>471</v>
      </c>
      <c r="C479" s="7">
        <v>3160</v>
      </c>
      <c r="D479" s="6" t="s">
        <v>352</v>
      </c>
      <c r="E479" s="7" t="str">
        <f>IFERROR(VLOOKUP(C479,SRA!B:I,8,0),"")</f>
        <v>CLT</v>
      </c>
      <c r="F479" s="9" t="s">
        <v>725</v>
      </c>
      <c r="G479" s="7" t="str">
        <f>IFERROR(VLOOKUP(VLOOKUP(C479,SRA!B:F,5,0),FUNÇÃO!A:B,2,0),"")</f>
        <v>TEC.EM QUALIDADE IND</v>
      </c>
      <c r="H479" s="5">
        <f>IFERROR(VLOOKUP(C479,SRA!B:T,18,0),"")</f>
        <v>1537.47</v>
      </c>
      <c r="I479" s="5">
        <f>IFERROR(VLOOKUP(C479,SRA!B:T,19,0),"")</f>
        <v>0</v>
      </c>
      <c r="J479" s="5">
        <f>IFERROR(VLOOKUP(C479,MAIO!B:F,3,0),"")</f>
        <v>1537.47</v>
      </c>
      <c r="K479" s="5">
        <f t="shared" si="15"/>
        <v>566.91000000000008</v>
      </c>
      <c r="L479" s="5">
        <f>IFERROR(VLOOKUP(C479,MAIO!B:H,7,0),"")</f>
        <v>970.56</v>
      </c>
      <c r="M479" s="28"/>
    </row>
    <row r="480" spans="2:13">
      <c r="B480" s="7">
        <f t="shared" si="16"/>
        <v>472</v>
      </c>
      <c r="C480" s="7">
        <v>3164</v>
      </c>
      <c r="D480" s="6" t="s">
        <v>353</v>
      </c>
      <c r="E480" s="7" t="str">
        <f>IFERROR(VLOOKUP(C480,SRA!B:I,8,0),"")</f>
        <v>CLT</v>
      </c>
      <c r="F480" s="9" t="s">
        <v>725</v>
      </c>
      <c r="G480" s="7" t="str">
        <f>IFERROR(VLOOKUP(VLOOKUP(C480,SRA!B:F,5,0),FUNÇÃO!A:B,2,0),"")</f>
        <v>TEC.EM QUALIDADE IND</v>
      </c>
      <c r="H480" s="5">
        <f>IFERROR(VLOOKUP(C480,SRA!B:T,18,0),"")</f>
        <v>1537.47</v>
      </c>
      <c r="I480" s="5">
        <f>IFERROR(VLOOKUP(C480,SRA!B:T,19,0),"")</f>
        <v>0</v>
      </c>
      <c r="J480" s="5">
        <f>IFERROR(VLOOKUP(C480,MAIO!B:F,3,0),"")</f>
        <v>2248.0300000000002</v>
      </c>
      <c r="K480" s="5">
        <f t="shared" si="15"/>
        <v>264.12000000000035</v>
      </c>
      <c r="L480" s="5">
        <f>IFERROR(VLOOKUP(C480,MAIO!B:H,7,0),"")</f>
        <v>1983.9099999999999</v>
      </c>
      <c r="M480" s="28"/>
    </row>
    <row r="481" spans="2:13">
      <c r="B481" s="7">
        <f t="shared" si="16"/>
        <v>473</v>
      </c>
      <c r="C481" s="7">
        <v>3165</v>
      </c>
      <c r="D481" s="6" t="s">
        <v>354</v>
      </c>
      <c r="E481" s="7" t="str">
        <f>IFERROR(VLOOKUP(C481,SRA!B:I,8,0),"")</f>
        <v>CLT</v>
      </c>
      <c r="F481" s="9" t="s">
        <v>725</v>
      </c>
      <c r="G481" s="7" t="str">
        <f>IFERROR(VLOOKUP(VLOOKUP(C481,SRA!B:F,5,0),FUNÇÃO!A:B,2,0),"")</f>
        <v>TEC.EM QUALIDADE IND</v>
      </c>
      <c r="H481" s="5">
        <f>IFERROR(VLOOKUP(C481,SRA!B:T,18,0),"")</f>
        <v>1537.47</v>
      </c>
      <c r="I481" s="5">
        <f>IFERROR(VLOOKUP(C481,SRA!B:T,19,0),"")</f>
        <v>0</v>
      </c>
      <c r="J481" s="5">
        <f>IFERROR(VLOOKUP(C481,MAIO!B:F,3,0),"")</f>
        <v>1909.16</v>
      </c>
      <c r="K481" s="5">
        <f t="shared" si="15"/>
        <v>838.88000000000011</v>
      </c>
      <c r="L481" s="5">
        <f>IFERROR(VLOOKUP(C481,MAIO!B:H,7,0),"")</f>
        <v>1070.28</v>
      </c>
      <c r="M481" s="28"/>
    </row>
    <row r="482" spans="2:13">
      <c r="B482" s="7">
        <f t="shared" si="16"/>
        <v>474</v>
      </c>
      <c r="C482" s="7">
        <v>3167</v>
      </c>
      <c r="D482" s="6" t="s">
        <v>355</v>
      </c>
      <c r="E482" s="7" t="str">
        <f>IFERROR(VLOOKUP(C482,SRA!B:I,8,0),"")</f>
        <v>CLT</v>
      </c>
      <c r="F482" s="9" t="s">
        <v>725</v>
      </c>
      <c r="G482" s="7" t="str">
        <f>IFERROR(VLOOKUP(VLOOKUP(C482,SRA!B:F,5,0),FUNÇÃO!A:B,2,0),"")</f>
        <v>FARMACEUTICO IND</v>
      </c>
      <c r="H482" s="5">
        <f>IFERROR(VLOOKUP(C482,SRA!B:T,18,0),"")</f>
        <v>4656.5600000000004</v>
      </c>
      <c r="I482" s="5">
        <f>IFERROR(VLOOKUP(C482,SRA!B:T,19,0),"")</f>
        <v>1993.92</v>
      </c>
      <c r="J482" s="5">
        <f>IFERROR(VLOOKUP(C482,MAIO!B:F,3,0),"")</f>
        <v>6650.48</v>
      </c>
      <c r="K482" s="5">
        <f t="shared" si="15"/>
        <v>2017.3099999999995</v>
      </c>
      <c r="L482" s="5">
        <f>IFERROR(VLOOKUP(C482,MAIO!B:H,7,0),"")</f>
        <v>4633.17</v>
      </c>
      <c r="M482" s="28"/>
    </row>
    <row r="483" spans="2:13">
      <c r="B483" s="7">
        <f t="shared" si="16"/>
        <v>475</v>
      </c>
      <c r="C483" s="7">
        <v>3169</v>
      </c>
      <c r="D483" s="6" t="s">
        <v>356</v>
      </c>
      <c r="E483" s="7" t="str">
        <f>IFERROR(VLOOKUP(C483,SRA!B:I,8,0),"")</f>
        <v>CLT</v>
      </c>
      <c r="F483" s="9" t="s">
        <v>725</v>
      </c>
      <c r="G483" s="7" t="str">
        <f>IFERROR(VLOOKUP(VLOOKUP(C483,SRA!B:F,5,0),FUNÇÃO!A:B,2,0),"")</f>
        <v>OP. DE PROD. IND.</v>
      </c>
      <c r="H483" s="5">
        <f>IFERROR(VLOOKUP(C483,SRA!B:T,18,0),"")</f>
        <v>1048.8800000000001</v>
      </c>
      <c r="I483" s="5">
        <f>IFERROR(VLOOKUP(C483,SRA!B:T,19,0),"")</f>
        <v>0</v>
      </c>
      <c r="J483" s="5">
        <f>IFERROR(VLOOKUP(C483,MAIO!B:F,3,0),"")</f>
        <v>1558.79</v>
      </c>
      <c r="K483" s="5">
        <f t="shared" si="15"/>
        <v>1474.06</v>
      </c>
      <c r="L483" s="5">
        <f>IFERROR(VLOOKUP(C483,MAIO!B:H,7,0),"")</f>
        <v>84.73</v>
      </c>
      <c r="M483" s="28"/>
    </row>
    <row r="484" spans="2:13">
      <c r="B484" s="7">
        <f t="shared" si="16"/>
        <v>476</v>
      </c>
      <c r="C484" s="7">
        <v>3171</v>
      </c>
      <c r="D484" s="6" t="s">
        <v>357</v>
      </c>
      <c r="E484" s="7" t="str">
        <f>IFERROR(VLOOKUP(C484,SRA!B:I,8,0),"")</f>
        <v>CLT</v>
      </c>
      <c r="F484" s="9" t="s">
        <v>725</v>
      </c>
      <c r="G484" s="7" t="str">
        <f>IFERROR(VLOOKUP(VLOOKUP(C484,SRA!B:F,5,0),FUNÇÃO!A:B,2,0),"")</f>
        <v>TEC.EM QUALIDADE IND</v>
      </c>
      <c r="H484" s="5">
        <f>IFERROR(VLOOKUP(C484,SRA!B:T,18,0),"")</f>
        <v>1537.47</v>
      </c>
      <c r="I484" s="5">
        <f>IFERROR(VLOOKUP(C484,SRA!B:T,19,0),"")</f>
        <v>0</v>
      </c>
      <c r="J484" s="5">
        <f>IFERROR(VLOOKUP(C484,MAIO!B:F,3,0),"")</f>
        <v>2078.08</v>
      </c>
      <c r="K484" s="5">
        <f t="shared" si="15"/>
        <v>629.42999999999984</v>
      </c>
      <c r="L484" s="5">
        <f>IFERROR(VLOOKUP(C484,MAIO!B:H,7,0),"")</f>
        <v>1448.65</v>
      </c>
      <c r="M484" s="28"/>
    </row>
    <row r="485" spans="2:13">
      <c r="B485" s="7">
        <f t="shared" si="16"/>
        <v>477</v>
      </c>
      <c r="C485" s="7">
        <v>3172</v>
      </c>
      <c r="D485" s="6" t="s">
        <v>358</v>
      </c>
      <c r="E485" s="7" t="str">
        <f>IFERROR(VLOOKUP(C485,SRA!B:I,8,0),"")</f>
        <v>CLT</v>
      </c>
      <c r="F485" s="9" t="s">
        <v>725</v>
      </c>
      <c r="G485" s="7" t="str">
        <f>IFERROR(VLOOKUP(VLOOKUP(C485,SRA!B:F,5,0),FUNÇÃO!A:B,2,0),"")</f>
        <v>OP. DE PROD. IND.</v>
      </c>
      <c r="H485" s="5">
        <f>IFERROR(VLOOKUP(C485,SRA!B:T,18,0),"")</f>
        <v>1048.8800000000001</v>
      </c>
      <c r="I485" s="5">
        <f>IFERROR(VLOOKUP(C485,SRA!B:T,19,0),"")</f>
        <v>0</v>
      </c>
      <c r="J485" s="5">
        <f>IFERROR(VLOOKUP(C485,MAIO!B:F,3,0),"")</f>
        <v>1048.8800000000001</v>
      </c>
      <c r="K485" s="5">
        <f t="shared" si="15"/>
        <v>238.29000000000008</v>
      </c>
      <c r="L485" s="5">
        <f>IFERROR(VLOOKUP(C485,MAIO!B:H,7,0),"")</f>
        <v>810.59</v>
      </c>
      <c r="M485" s="28"/>
    </row>
    <row r="486" spans="2:13">
      <c r="B486" s="7">
        <f t="shared" si="16"/>
        <v>478</v>
      </c>
      <c r="C486" s="7">
        <v>3173</v>
      </c>
      <c r="D486" s="6" t="s">
        <v>359</v>
      </c>
      <c r="E486" s="7" t="str">
        <f>IFERROR(VLOOKUP(C486,SRA!B:I,8,0),"")</f>
        <v>CLT</v>
      </c>
      <c r="F486" s="9" t="s">
        <v>725</v>
      </c>
      <c r="G486" s="7" t="str">
        <f>IFERROR(VLOOKUP(VLOOKUP(C486,SRA!B:F,5,0),FUNÇÃO!A:B,2,0),"")</f>
        <v>AUX. LABORATORIO</v>
      </c>
      <c r="H486" s="5">
        <f>IFERROR(VLOOKUP(C486,SRA!B:T,18,0),"")</f>
        <v>1048.8800000000001</v>
      </c>
      <c r="I486" s="5">
        <f>IFERROR(VLOOKUP(C486,SRA!B:T,19,0),"")</f>
        <v>0</v>
      </c>
      <c r="J486" s="5">
        <f>IFERROR(VLOOKUP(C486,MAIO!B:F,3,0),"")</f>
        <v>1048.8800000000001</v>
      </c>
      <c r="K486" s="5">
        <f t="shared" si="15"/>
        <v>354.60000000000014</v>
      </c>
      <c r="L486" s="5">
        <f>IFERROR(VLOOKUP(C486,MAIO!B:H,7,0),"")</f>
        <v>694.28</v>
      </c>
      <c r="M486" s="28"/>
    </row>
    <row r="487" spans="2:13">
      <c r="B487" s="7">
        <f t="shared" si="16"/>
        <v>479</v>
      </c>
      <c r="C487" s="7">
        <v>3174</v>
      </c>
      <c r="D487" s="6" t="s">
        <v>360</v>
      </c>
      <c r="E487" s="7" t="str">
        <f>IFERROR(VLOOKUP(C487,SRA!B:I,8,0),"")</f>
        <v>CLT</v>
      </c>
      <c r="F487" s="9" t="s">
        <v>726</v>
      </c>
      <c r="G487" s="7" t="str">
        <f>IFERROR(VLOOKUP(VLOOKUP(C487,SRA!B:F,5,0),FUNÇÃO!A:B,2,0),"")</f>
        <v>FARMACEUTICO IND</v>
      </c>
      <c r="H487" s="5">
        <f>IFERROR(VLOOKUP(C487,SRA!B:T,18,0),"")</f>
        <v>4656.5600000000004</v>
      </c>
      <c r="I487" s="5">
        <f>IFERROR(VLOOKUP(C487,SRA!B:T,19,0),"")</f>
        <v>0</v>
      </c>
      <c r="J487" s="5">
        <f>IFERROR(VLOOKUP(C487,MAIO!B:F,3,0),"")</f>
        <v>24.08</v>
      </c>
      <c r="K487" s="5">
        <f t="shared" si="15"/>
        <v>24.08</v>
      </c>
      <c r="L487" s="5">
        <f>IFERROR(VLOOKUP(C487,MAIO!B:H,7,0),"")</f>
        <v>0</v>
      </c>
      <c r="M487" s="28"/>
    </row>
    <row r="488" spans="2:13">
      <c r="B488" s="7">
        <f t="shared" si="16"/>
        <v>480</v>
      </c>
      <c r="C488" s="7">
        <v>3175</v>
      </c>
      <c r="D488" s="6" t="s">
        <v>361</v>
      </c>
      <c r="E488" s="7" t="str">
        <f>IFERROR(VLOOKUP(C488,SRA!B:I,8,0),"")</f>
        <v>CLT</v>
      </c>
      <c r="F488" s="9" t="s">
        <v>725</v>
      </c>
      <c r="G488" s="7" t="str">
        <f>IFERROR(VLOOKUP(VLOOKUP(C488,SRA!B:F,5,0),FUNÇÃO!A:B,2,0),"")</f>
        <v>FARMACEUTICO IND</v>
      </c>
      <c r="H488" s="5">
        <f>IFERROR(VLOOKUP(C488,SRA!B:T,18,0),"")</f>
        <v>4656.5600000000004</v>
      </c>
      <c r="I488" s="5">
        <f>IFERROR(VLOOKUP(C488,SRA!B:T,19,0),"")</f>
        <v>1993.92</v>
      </c>
      <c r="J488" s="5">
        <f>IFERROR(VLOOKUP(C488,MAIO!B:F,3,0),"")</f>
        <v>7292.47</v>
      </c>
      <c r="K488" s="5">
        <f t="shared" si="15"/>
        <v>2867.170000000001</v>
      </c>
      <c r="L488" s="5">
        <f>IFERROR(VLOOKUP(C488,MAIO!B:H,7,0),"")</f>
        <v>4425.2999999999993</v>
      </c>
      <c r="M488" s="28"/>
    </row>
    <row r="489" spans="2:13">
      <c r="B489" s="7">
        <f t="shared" si="16"/>
        <v>481</v>
      </c>
      <c r="C489" s="7">
        <v>3177</v>
      </c>
      <c r="D489" s="6" t="s">
        <v>362</v>
      </c>
      <c r="E489" s="7" t="str">
        <f>IFERROR(VLOOKUP(C489,SRA!B:I,8,0),"")</f>
        <v>CLT</v>
      </c>
      <c r="F489" s="9" t="s">
        <v>725</v>
      </c>
      <c r="G489" s="7" t="str">
        <f>IFERROR(VLOOKUP(VLOOKUP(C489,SRA!B:F,5,0),FUNÇÃO!A:B,2,0),"")</f>
        <v>ANALISTA QUALI IND</v>
      </c>
      <c r="H489" s="5">
        <f>IFERROR(VLOOKUP(C489,SRA!B:T,18,0),"")</f>
        <v>4656.5600000000004</v>
      </c>
      <c r="I489" s="5">
        <f>IFERROR(VLOOKUP(C489,SRA!B:T,19,0),"")</f>
        <v>0</v>
      </c>
      <c r="J489" s="5">
        <f>IFERROR(VLOOKUP(C489,MAIO!B:F,3,0),"")</f>
        <v>4656.5600000000004</v>
      </c>
      <c r="K489" s="5">
        <f t="shared" si="15"/>
        <v>945.36000000000058</v>
      </c>
      <c r="L489" s="5">
        <f>IFERROR(VLOOKUP(C489,MAIO!B:H,7,0),"")</f>
        <v>3711.2</v>
      </c>
      <c r="M489" s="28"/>
    </row>
    <row r="490" spans="2:13">
      <c r="B490" s="7">
        <f t="shared" si="16"/>
        <v>482</v>
      </c>
      <c r="C490" s="7">
        <v>3178</v>
      </c>
      <c r="D490" s="6" t="s">
        <v>363</v>
      </c>
      <c r="E490" s="7" t="str">
        <f>IFERROR(VLOOKUP(C490,SRA!B:I,8,0),"")</f>
        <v>CLT</v>
      </c>
      <c r="F490" s="9" t="s">
        <v>725</v>
      </c>
      <c r="G490" s="7" t="str">
        <f>IFERROR(VLOOKUP(VLOOKUP(C490,SRA!B:F,5,0),FUNÇÃO!A:B,2,0),"")</f>
        <v>ANALISTA QUALI IND</v>
      </c>
      <c r="H490" s="5">
        <f>IFERROR(VLOOKUP(C490,SRA!B:T,18,0),"")</f>
        <v>4656.5600000000004</v>
      </c>
      <c r="I490" s="5">
        <f>IFERROR(VLOOKUP(C490,SRA!B:T,19,0),"")</f>
        <v>1993.92</v>
      </c>
      <c r="J490" s="5">
        <f>IFERROR(VLOOKUP(C490,MAIO!B:F,3,0),"")</f>
        <v>6907.65</v>
      </c>
      <c r="K490" s="5">
        <f t="shared" si="15"/>
        <v>1725.8199999999997</v>
      </c>
      <c r="L490" s="5">
        <f>IFERROR(VLOOKUP(C490,MAIO!B:H,7,0),"")</f>
        <v>5181.83</v>
      </c>
      <c r="M490" s="28"/>
    </row>
    <row r="491" spans="2:13">
      <c r="B491" s="7">
        <f t="shared" si="16"/>
        <v>483</v>
      </c>
      <c r="C491" s="7">
        <v>3180</v>
      </c>
      <c r="D491" s="6" t="s">
        <v>364</v>
      </c>
      <c r="E491" s="7" t="str">
        <f>IFERROR(VLOOKUP(C491,SRA!B:I,8,0),"")</f>
        <v>CLT</v>
      </c>
      <c r="F491" s="9" t="s">
        <v>725</v>
      </c>
      <c r="G491" s="7" t="str">
        <f>IFERROR(VLOOKUP(VLOOKUP(C491,SRA!B:F,5,0),FUNÇÃO!A:B,2,0),"")</f>
        <v>ANALISTA QUALI IND</v>
      </c>
      <c r="H491" s="5">
        <f>IFERROR(VLOOKUP(C491,SRA!B:T,18,0),"")</f>
        <v>4656.5600000000004</v>
      </c>
      <c r="I491" s="5">
        <f>IFERROR(VLOOKUP(C491,SRA!B:T,19,0),"")</f>
        <v>1993.92</v>
      </c>
      <c r="J491" s="5">
        <f>IFERROR(VLOOKUP(C491,MAIO!B:F,3,0),"")</f>
        <v>6696.78</v>
      </c>
      <c r="K491" s="5">
        <f t="shared" si="15"/>
        <v>1743.96</v>
      </c>
      <c r="L491" s="5">
        <f>IFERROR(VLOOKUP(C491,MAIO!B:H,7,0),"")</f>
        <v>4952.82</v>
      </c>
      <c r="M491" s="28"/>
    </row>
    <row r="492" spans="2:13">
      <c r="B492" s="7">
        <f t="shared" si="16"/>
        <v>484</v>
      </c>
      <c r="C492" s="7">
        <v>3182</v>
      </c>
      <c r="D492" s="6" t="s">
        <v>365</v>
      </c>
      <c r="E492" s="7" t="str">
        <f>IFERROR(VLOOKUP(C492,SRA!B:I,8,0),"")</f>
        <v>CLT</v>
      </c>
      <c r="F492" s="9" t="s">
        <v>725</v>
      </c>
      <c r="G492" s="7" t="str">
        <f>IFERROR(VLOOKUP(VLOOKUP(C492,SRA!B:F,5,0),FUNÇÃO!A:B,2,0),"")</f>
        <v>TEC.EM QUALIDADE IND</v>
      </c>
      <c r="H492" s="5">
        <f>IFERROR(VLOOKUP(C492,SRA!B:T,18,0),"")</f>
        <v>1537.47</v>
      </c>
      <c r="I492" s="5">
        <f>IFERROR(VLOOKUP(C492,SRA!B:T,19,0),"")</f>
        <v>0</v>
      </c>
      <c r="J492" s="5">
        <f>IFERROR(VLOOKUP(C492,MAIO!B:F,3,0),"")</f>
        <v>1537.47</v>
      </c>
      <c r="K492" s="5">
        <f t="shared" si="15"/>
        <v>714.58</v>
      </c>
      <c r="L492" s="5">
        <f>IFERROR(VLOOKUP(C492,MAIO!B:H,7,0),"")</f>
        <v>822.89</v>
      </c>
      <c r="M492" s="28"/>
    </row>
    <row r="493" spans="2:13">
      <c r="B493" s="7">
        <f t="shared" si="16"/>
        <v>485</v>
      </c>
      <c r="C493" s="7">
        <v>3183</v>
      </c>
      <c r="D493" s="6" t="s">
        <v>366</v>
      </c>
      <c r="E493" s="7" t="str">
        <f>IFERROR(VLOOKUP(C493,SRA!B:I,8,0),"")</f>
        <v>CLT</v>
      </c>
      <c r="F493" s="9" t="s">
        <v>725</v>
      </c>
      <c r="G493" s="7" t="str">
        <f>IFERROR(VLOOKUP(VLOOKUP(C493,SRA!B:F,5,0),FUNÇÃO!A:B,2,0),"")</f>
        <v>TEC. EM ENF. DO TRAB</v>
      </c>
      <c r="H493" s="5">
        <f>IFERROR(VLOOKUP(C493,SRA!B:T,18,0),"")</f>
        <v>1537.47</v>
      </c>
      <c r="I493" s="5">
        <f>IFERROR(VLOOKUP(C493,SRA!B:T,19,0),"")</f>
        <v>0</v>
      </c>
      <c r="J493" s="5">
        <f>IFERROR(VLOOKUP(C493,MAIO!B:F,3,0),"")</f>
        <v>2839.66</v>
      </c>
      <c r="K493" s="5">
        <f t="shared" si="15"/>
        <v>671.31999999999971</v>
      </c>
      <c r="L493" s="5">
        <f>IFERROR(VLOOKUP(C493,MAIO!B:H,7,0),"")</f>
        <v>2168.34</v>
      </c>
      <c r="M493" s="28"/>
    </row>
    <row r="494" spans="2:13">
      <c r="B494" s="7">
        <f t="shared" si="16"/>
        <v>486</v>
      </c>
      <c r="C494" s="7">
        <v>3193</v>
      </c>
      <c r="D494" s="6" t="s">
        <v>367</v>
      </c>
      <c r="E494" s="7" t="str">
        <f>IFERROR(VLOOKUP(C494,SRA!B:I,8,0),"")</f>
        <v>CLT</v>
      </c>
      <c r="F494" s="9" t="s">
        <v>725</v>
      </c>
      <c r="G494" s="7" t="str">
        <f>IFERROR(VLOOKUP(VLOOKUP(C494,SRA!B:F,5,0),FUNÇÃO!A:B,2,0),"")</f>
        <v>TEC. EM ADM. E FIN.</v>
      </c>
      <c r="H494" s="5">
        <f>IFERROR(VLOOKUP(C494,SRA!B:T,18,0),"")</f>
        <v>1537.47</v>
      </c>
      <c r="I494" s="5">
        <f>IFERROR(VLOOKUP(C494,SRA!B:T,19,0),"")</f>
        <v>0</v>
      </c>
      <c r="J494" s="5">
        <f>IFERROR(VLOOKUP(C494,MAIO!B:F,3,0),"")</f>
        <v>1537.47</v>
      </c>
      <c r="K494" s="5">
        <f t="shared" si="15"/>
        <v>604.38</v>
      </c>
      <c r="L494" s="5">
        <f>IFERROR(VLOOKUP(C494,MAIO!B:H,7,0),"")</f>
        <v>933.09</v>
      </c>
      <c r="M494" s="28"/>
    </row>
    <row r="495" spans="2:13">
      <c r="B495" s="7">
        <f t="shared" si="16"/>
        <v>487</v>
      </c>
      <c r="C495" s="7">
        <v>3194</v>
      </c>
      <c r="D495" s="6" t="s">
        <v>368</v>
      </c>
      <c r="E495" s="7" t="str">
        <f>IFERROR(VLOOKUP(C495,SRA!B:I,8,0),"")</f>
        <v>CLT</v>
      </c>
      <c r="F495" s="9" t="s">
        <v>725</v>
      </c>
      <c r="G495" s="7" t="str">
        <f>IFERROR(VLOOKUP(VLOOKUP(C495,SRA!B:F,5,0),FUNÇÃO!A:B,2,0),"")</f>
        <v>ANA GESTAO AMBIENTAL</v>
      </c>
      <c r="H495" s="5">
        <f>IFERROR(VLOOKUP(C495,SRA!B:T,18,0),"")</f>
        <v>2675.02</v>
      </c>
      <c r="I495" s="5">
        <f>IFERROR(VLOOKUP(C495,SRA!B:T,19,0),"")</f>
        <v>0</v>
      </c>
      <c r="J495" s="5">
        <f>IFERROR(VLOOKUP(C495,MAIO!B:F,3,0),"")</f>
        <v>8834.7900000000009</v>
      </c>
      <c r="K495" s="5">
        <f t="shared" si="15"/>
        <v>3567.8900000000012</v>
      </c>
      <c r="L495" s="5">
        <f>IFERROR(VLOOKUP(C495,MAIO!B:H,7,0),"")</f>
        <v>5266.9</v>
      </c>
      <c r="M495" s="28"/>
    </row>
    <row r="496" spans="2:13">
      <c r="B496" s="7">
        <f t="shared" si="16"/>
        <v>488</v>
      </c>
      <c r="C496" s="7">
        <v>3228</v>
      </c>
      <c r="D496" s="6" t="s">
        <v>505</v>
      </c>
      <c r="E496" s="7" t="str">
        <f>IFERROR(VLOOKUP(C496,SRA!B:I,8,0),"")</f>
        <v>CLT</v>
      </c>
      <c r="F496" s="9" t="s">
        <v>725</v>
      </c>
      <c r="G496" s="7" t="str">
        <f>IFERROR(VLOOKUP(VLOOKUP(C496,SRA!B:F,5,0),FUNÇÃO!A:B,2,0),"")</f>
        <v>TEC. EM ADM. E VEN.</v>
      </c>
      <c r="H496" s="5">
        <f>IFERROR(VLOOKUP(C496,SRA!B:T,18,0),"")</f>
        <v>1537.47</v>
      </c>
      <c r="I496" s="5">
        <f>IFERROR(VLOOKUP(C496,SRA!B:T,19,0),"")</f>
        <v>0</v>
      </c>
      <c r="J496" s="5">
        <f>IFERROR(VLOOKUP(C496,MAIO!B:F,3,0),"")</f>
        <v>2203.71</v>
      </c>
      <c r="K496" s="5">
        <f t="shared" si="15"/>
        <v>2045.51</v>
      </c>
      <c r="L496" s="5">
        <f>IFERROR(VLOOKUP(C496,MAIO!B:H,7,0),"")</f>
        <v>158.19999999999999</v>
      </c>
      <c r="M496" s="28"/>
    </row>
    <row r="497" spans="2:13">
      <c r="B497" s="7">
        <f t="shared" si="16"/>
        <v>489</v>
      </c>
      <c r="C497" s="7">
        <v>3229</v>
      </c>
      <c r="D497" s="6" t="s">
        <v>375</v>
      </c>
      <c r="E497" s="7" t="str">
        <f>IFERROR(VLOOKUP(C497,SRA!B:I,8,0),"")</f>
        <v>CLT</v>
      </c>
      <c r="F497" s="9" t="s">
        <v>725</v>
      </c>
      <c r="G497" s="7" t="str">
        <f>IFERROR(VLOOKUP(VLOOKUP(C497,SRA!B:F,5,0),FUNÇÃO!A:B,2,0),"")</f>
        <v>TEC EM UTI CALDEIRA</v>
      </c>
      <c r="H497" s="5">
        <f>IFERROR(VLOOKUP(C497,SRA!B:T,18,0),"")</f>
        <v>1537.47</v>
      </c>
      <c r="I497" s="5">
        <f>IFERROR(VLOOKUP(C497,SRA!B:T,19,0),"")</f>
        <v>0</v>
      </c>
      <c r="J497" s="5">
        <f>IFERROR(VLOOKUP(C497,MAIO!B:F,3,0),"")</f>
        <v>1537.48</v>
      </c>
      <c r="K497" s="5">
        <f t="shared" si="15"/>
        <v>644.30999999999995</v>
      </c>
      <c r="L497" s="5">
        <f>IFERROR(VLOOKUP(C497,MAIO!B:H,7,0),"")</f>
        <v>893.17000000000007</v>
      </c>
      <c r="M497" s="28"/>
    </row>
    <row r="498" spans="2:13">
      <c r="B498" s="7">
        <f t="shared" si="16"/>
        <v>490</v>
      </c>
      <c r="C498" s="7">
        <v>3230</v>
      </c>
      <c r="D498" s="6" t="s">
        <v>376</v>
      </c>
      <c r="E498" s="7" t="str">
        <f>IFERROR(VLOOKUP(C498,SRA!B:I,8,0),"")</f>
        <v>CLT</v>
      </c>
      <c r="F498" s="9" t="s">
        <v>725</v>
      </c>
      <c r="G498" s="7" t="str">
        <f>IFERROR(VLOOKUP(VLOOKUP(C498,SRA!B:F,5,0),FUNÇÃO!A:B,2,0),"")</f>
        <v>ANALISTA EM INFORMAT</v>
      </c>
      <c r="H498" s="5">
        <f>IFERROR(VLOOKUP(C498,SRA!B:T,18,0),"")</f>
        <v>2675.02</v>
      </c>
      <c r="I498" s="5">
        <f>IFERROR(VLOOKUP(C498,SRA!B:T,19,0),"")</f>
        <v>0</v>
      </c>
      <c r="J498" s="5">
        <f>IFERROR(VLOOKUP(C498,MAIO!B:F,3,0),"")</f>
        <v>3687.8</v>
      </c>
      <c r="K498" s="5">
        <f t="shared" si="15"/>
        <v>661.88000000000011</v>
      </c>
      <c r="L498" s="5">
        <f>IFERROR(VLOOKUP(C498,MAIO!B:H,7,0),"")</f>
        <v>3025.92</v>
      </c>
      <c r="M498" s="28"/>
    </row>
    <row r="499" spans="2:13">
      <c r="B499" s="7">
        <f t="shared" si="16"/>
        <v>491</v>
      </c>
      <c r="C499" s="7">
        <v>3232</v>
      </c>
      <c r="D499" s="6" t="s">
        <v>377</v>
      </c>
      <c r="E499" s="7" t="str">
        <f>IFERROR(VLOOKUP(C499,SRA!B:I,8,0),"")</f>
        <v>CLT</v>
      </c>
      <c r="F499" s="9" t="s">
        <v>725</v>
      </c>
      <c r="G499" s="7" t="str">
        <f>IFERROR(VLOOKUP(VLOOKUP(C499,SRA!B:F,5,0),FUNÇÃO!A:B,2,0),"")</f>
        <v>TEC EM UTI CALDEIRA</v>
      </c>
      <c r="H499" s="5">
        <f>IFERROR(VLOOKUP(C499,SRA!B:T,18,0),"")</f>
        <v>1537.47</v>
      </c>
      <c r="I499" s="5">
        <f>IFERROR(VLOOKUP(C499,SRA!B:T,19,0),"")</f>
        <v>0</v>
      </c>
      <c r="J499" s="5">
        <f>IFERROR(VLOOKUP(C499,MAIO!B:F,3,0),"")</f>
        <v>1537.47</v>
      </c>
      <c r="K499" s="5">
        <f t="shared" si="15"/>
        <v>575.59</v>
      </c>
      <c r="L499" s="5">
        <f>IFERROR(VLOOKUP(C499,MAIO!B:H,7,0),"")</f>
        <v>961.88</v>
      </c>
      <c r="M499" s="28"/>
    </row>
    <row r="500" spans="2:13">
      <c r="B500" s="7">
        <f t="shared" si="16"/>
        <v>492</v>
      </c>
      <c r="C500" s="7">
        <v>3233</v>
      </c>
      <c r="D500" s="6" t="s">
        <v>378</v>
      </c>
      <c r="E500" s="7" t="str">
        <f>IFERROR(VLOOKUP(C500,SRA!B:I,8,0),"")</f>
        <v>CLT</v>
      </c>
      <c r="F500" s="9" t="s">
        <v>726</v>
      </c>
      <c r="G500" s="7" t="str">
        <f>IFERROR(VLOOKUP(VLOOKUP(C500,SRA!B:F,5,0),FUNÇÃO!A:B,2,0),"")</f>
        <v>TEC.EM MAN. ELE. IND</v>
      </c>
      <c r="H500" s="5">
        <f>IFERROR(VLOOKUP(C500,SRA!B:T,18,0),"")</f>
        <v>1537.47</v>
      </c>
      <c r="I500" s="5">
        <f>IFERROR(VLOOKUP(C500,SRA!B:T,19,0),"")</f>
        <v>0</v>
      </c>
      <c r="J500" s="5">
        <f>IFERROR(VLOOKUP(C500,MAIO!B:F,3,0),"")</f>
        <v>671.53</v>
      </c>
      <c r="K500" s="5">
        <f t="shared" si="15"/>
        <v>570.02</v>
      </c>
      <c r="L500" s="5">
        <f>IFERROR(VLOOKUP(C500,MAIO!B:H,7,0),"")</f>
        <v>101.51</v>
      </c>
      <c r="M500" s="28"/>
    </row>
    <row r="501" spans="2:13">
      <c r="B501" s="7">
        <f t="shared" si="16"/>
        <v>493</v>
      </c>
      <c r="C501" s="7">
        <v>3234</v>
      </c>
      <c r="D501" s="6" t="s">
        <v>379</v>
      </c>
      <c r="E501" s="7" t="str">
        <f>IFERROR(VLOOKUP(C501,SRA!B:I,8,0),"")</f>
        <v>CLT</v>
      </c>
      <c r="F501" s="9" t="s">
        <v>725</v>
      </c>
      <c r="G501" s="7" t="str">
        <f>IFERROR(VLOOKUP(VLOOKUP(C501,SRA!B:F,5,0),FUNÇÃO!A:B,2,0),"")</f>
        <v>ANA MANUT ELET IND</v>
      </c>
      <c r="H501" s="5">
        <f>IFERROR(VLOOKUP(C501,SRA!B:T,18,0),"")</f>
        <v>2675.02</v>
      </c>
      <c r="I501" s="5">
        <f>IFERROR(VLOOKUP(C501,SRA!B:T,19,0),"")</f>
        <v>1993.92</v>
      </c>
      <c r="J501" s="5">
        <f>IFERROR(VLOOKUP(C501,MAIO!B:F,3,0),"")</f>
        <v>5880.75</v>
      </c>
      <c r="K501" s="5">
        <f t="shared" si="15"/>
        <v>1950.5900000000001</v>
      </c>
      <c r="L501" s="5">
        <f>IFERROR(VLOOKUP(C501,MAIO!B:H,7,0),"")</f>
        <v>3930.16</v>
      </c>
      <c r="M501" s="28"/>
    </row>
    <row r="502" spans="2:13">
      <c r="B502" s="7">
        <f t="shared" si="16"/>
        <v>494</v>
      </c>
      <c r="C502" s="7">
        <v>3237</v>
      </c>
      <c r="D502" s="6" t="s">
        <v>380</v>
      </c>
      <c r="E502" s="7" t="str">
        <f>IFERROR(VLOOKUP(C502,SRA!B:I,8,0),"")</f>
        <v>CLT</v>
      </c>
      <c r="F502" s="9" t="s">
        <v>725</v>
      </c>
      <c r="G502" s="7" t="str">
        <f>IFERROR(VLOOKUP(VLOOKUP(C502,SRA!B:F,5,0),FUNÇÃO!A:B,2,0),"")</f>
        <v>TEC.EM MAN. MEC. IND</v>
      </c>
      <c r="H502" s="5">
        <f>IFERROR(VLOOKUP(C502,SRA!B:T,18,0),"")</f>
        <v>1537.47</v>
      </c>
      <c r="I502" s="5">
        <f>IFERROR(VLOOKUP(C502,SRA!B:T,19,0),"")</f>
        <v>0</v>
      </c>
      <c r="J502" s="5">
        <f>IFERROR(VLOOKUP(C502,MAIO!B:F,3,0),"")</f>
        <v>1537.47</v>
      </c>
      <c r="K502" s="5">
        <f t="shared" si="15"/>
        <v>291.6400000000001</v>
      </c>
      <c r="L502" s="5">
        <f>IFERROR(VLOOKUP(C502,MAIO!B:H,7,0),"")</f>
        <v>1245.83</v>
      </c>
      <c r="M502" s="28"/>
    </row>
    <row r="503" spans="2:13">
      <c r="B503" s="7">
        <f t="shared" si="16"/>
        <v>495</v>
      </c>
      <c r="C503" s="7">
        <v>3241</v>
      </c>
      <c r="D503" s="6" t="s">
        <v>381</v>
      </c>
      <c r="E503" s="7" t="str">
        <f>IFERROR(VLOOKUP(C503,SRA!B:I,8,0),"")</f>
        <v>CLT</v>
      </c>
      <c r="F503" s="9" t="s">
        <v>725</v>
      </c>
      <c r="G503" s="7" t="str">
        <f>IFERROR(VLOOKUP(VLOOKUP(C503,SRA!B:F,5,0),FUNÇÃO!A:B,2,0),"")</f>
        <v>TEC EM UTI CALDEIRA</v>
      </c>
      <c r="H503" s="5">
        <f>IFERROR(VLOOKUP(C503,SRA!B:T,18,0),"")</f>
        <v>1537.47</v>
      </c>
      <c r="I503" s="5">
        <f>IFERROR(VLOOKUP(C503,SRA!B:T,19,0),"")</f>
        <v>0</v>
      </c>
      <c r="J503" s="5">
        <f>IFERROR(VLOOKUP(C503,MAIO!B:F,3,0),"")</f>
        <v>1554.82</v>
      </c>
      <c r="K503" s="5">
        <f t="shared" si="15"/>
        <v>497.77</v>
      </c>
      <c r="L503" s="5">
        <f>IFERROR(VLOOKUP(C503,MAIO!B:H,7,0),"")</f>
        <v>1057.05</v>
      </c>
      <c r="M503" s="28"/>
    </row>
    <row r="504" spans="2:13">
      <c r="B504" s="7">
        <f t="shared" si="16"/>
        <v>496</v>
      </c>
      <c r="C504" s="7">
        <v>3242</v>
      </c>
      <c r="D504" s="6" t="s">
        <v>382</v>
      </c>
      <c r="E504" s="7" t="str">
        <f>IFERROR(VLOOKUP(C504,SRA!B:I,8,0),"")</f>
        <v>CLT</v>
      </c>
      <c r="F504" s="9" t="s">
        <v>725</v>
      </c>
      <c r="G504" s="7" t="str">
        <f>IFERROR(VLOOKUP(VLOOKUP(C504,SRA!B:F,5,0),FUNÇÃO!A:B,2,0),"")</f>
        <v>TEC EM UTI CALDEIRA</v>
      </c>
      <c r="H504" s="5">
        <f>IFERROR(VLOOKUP(C504,SRA!B:T,18,0),"")</f>
        <v>1537.47</v>
      </c>
      <c r="I504" s="5">
        <f>IFERROR(VLOOKUP(C504,SRA!B:T,19,0),"")</f>
        <v>0</v>
      </c>
      <c r="J504" s="5">
        <f>IFERROR(VLOOKUP(C504,MAIO!B:F,3,0),"")</f>
        <v>1537.47</v>
      </c>
      <c r="K504" s="5">
        <f t="shared" si="15"/>
        <v>202.66000000000008</v>
      </c>
      <c r="L504" s="5">
        <f>IFERROR(VLOOKUP(C504,MAIO!B:H,7,0),"")</f>
        <v>1334.81</v>
      </c>
      <c r="M504" s="28"/>
    </row>
    <row r="505" spans="2:13">
      <c r="B505" s="7">
        <f t="shared" si="16"/>
        <v>497</v>
      </c>
      <c r="C505" s="7">
        <v>3281</v>
      </c>
      <c r="D505" s="6" t="s">
        <v>395</v>
      </c>
      <c r="E505" s="7" t="str">
        <f>IFERROR(VLOOKUP(C505,SRA!B:I,8,0),"")</f>
        <v>CLT</v>
      </c>
      <c r="F505" s="9" t="s">
        <v>725</v>
      </c>
      <c r="G505" s="7" t="str">
        <f>IFERROR(VLOOKUP(VLOOKUP(C505,SRA!B:F,5,0),FUNÇÃO!A:B,2,0),"")</f>
        <v>TEC.EM MAN. ELE. IND</v>
      </c>
      <c r="H505" s="5">
        <f>IFERROR(VLOOKUP(C505,SRA!B:T,18,0),"")</f>
        <v>1537.47</v>
      </c>
      <c r="I505" s="5">
        <f>IFERROR(VLOOKUP(C505,SRA!B:T,19,0),"")</f>
        <v>0</v>
      </c>
      <c r="J505" s="5">
        <f>IFERROR(VLOOKUP(C505,MAIO!B:F,3,0),"")</f>
        <v>2269.0100000000002</v>
      </c>
      <c r="K505" s="5">
        <f t="shared" si="15"/>
        <v>491.64000000000033</v>
      </c>
      <c r="L505" s="5">
        <f>IFERROR(VLOOKUP(C505,MAIO!B:H,7,0),"")</f>
        <v>1777.37</v>
      </c>
      <c r="M505" s="28"/>
    </row>
    <row r="506" spans="2:13">
      <c r="B506" s="7">
        <f t="shared" si="16"/>
        <v>498</v>
      </c>
      <c r="C506" s="7">
        <v>3317</v>
      </c>
      <c r="D506" s="6" t="s">
        <v>404</v>
      </c>
      <c r="E506" s="7" t="str">
        <f>IFERROR(VLOOKUP(C506,SRA!B:I,8,0),"")</f>
        <v>CLT</v>
      </c>
      <c r="F506" s="9" t="s">
        <v>725</v>
      </c>
      <c r="G506" s="7" t="str">
        <f>IFERROR(VLOOKUP(VLOOKUP(C506,SRA!B:F,5,0),FUNÇÃO!A:B,2,0),"")</f>
        <v>TEC. CONTABIL</v>
      </c>
      <c r="H506" s="5">
        <f>IFERROR(VLOOKUP(C506,SRA!B:T,18,0),"")</f>
        <v>1537.49</v>
      </c>
      <c r="I506" s="5">
        <f>IFERROR(VLOOKUP(C506,SRA!B:T,19,0),"")</f>
        <v>0</v>
      </c>
      <c r="J506" s="5">
        <f>IFERROR(VLOOKUP(C506,MAIO!B:F,3,0),"")</f>
        <v>1537.49</v>
      </c>
      <c r="K506" s="5">
        <f t="shared" si="15"/>
        <v>582.35</v>
      </c>
      <c r="L506" s="5">
        <f>IFERROR(VLOOKUP(C506,MAIO!B:H,7,0),"")</f>
        <v>955.14</v>
      </c>
      <c r="M506" s="28"/>
    </row>
    <row r="507" spans="2:13">
      <c r="B507" s="7">
        <f t="shared" si="16"/>
        <v>499</v>
      </c>
      <c r="C507" s="7">
        <v>3322</v>
      </c>
      <c r="D507" s="6" t="s">
        <v>407</v>
      </c>
      <c r="E507" s="7" t="str">
        <f>IFERROR(VLOOKUP(C507,SRA!B:I,8,0),"")</f>
        <v>CLT</v>
      </c>
      <c r="F507" s="9" t="s">
        <v>725</v>
      </c>
      <c r="G507" s="7" t="str">
        <f>IFERROR(VLOOKUP(VLOOKUP(C507,SRA!B:F,5,0),FUNÇÃO!A:B,2,0),"")</f>
        <v>TEC SEG DO TRAB</v>
      </c>
      <c r="H507" s="5">
        <f>IFERROR(VLOOKUP(C507,SRA!B:T,18,0),"")</f>
        <v>1537.49</v>
      </c>
      <c r="I507" s="5">
        <f>IFERROR(VLOOKUP(C507,SRA!B:T,19,0),"")</f>
        <v>0</v>
      </c>
      <c r="J507" s="5">
        <f>IFERROR(VLOOKUP(C507,MAIO!B:F,3,0),"")</f>
        <v>1537.49</v>
      </c>
      <c r="K507" s="5">
        <f t="shared" si="15"/>
        <v>415.66000000000008</v>
      </c>
      <c r="L507" s="5">
        <f>IFERROR(VLOOKUP(C507,MAIO!B:H,7,0),"")</f>
        <v>1121.83</v>
      </c>
      <c r="M507" s="28"/>
    </row>
    <row r="508" spans="2:13">
      <c r="B508" s="7">
        <f t="shared" si="16"/>
        <v>500</v>
      </c>
      <c r="C508" s="7">
        <v>3333</v>
      </c>
      <c r="D508" s="6" t="s">
        <v>413</v>
      </c>
      <c r="E508" s="7" t="str">
        <f>IFERROR(VLOOKUP(C508,SRA!B:I,8,0),"")</f>
        <v>CLT</v>
      </c>
      <c r="F508" s="9" t="s">
        <v>725</v>
      </c>
      <c r="G508" s="7" t="str">
        <f>IFERROR(VLOOKUP(VLOOKUP(C508,SRA!B:F,5,0),FUNÇÃO!A:B,2,0),"")</f>
        <v>OP. DE PROD. IND.</v>
      </c>
      <c r="H508" s="5">
        <f>IFERROR(VLOOKUP(C508,SRA!B:T,18,0),"")</f>
        <v>1152.1300000000001</v>
      </c>
      <c r="I508" s="5">
        <f>IFERROR(VLOOKUP(C508,SRA!B:T,19,0),"")</f>
        <v>0</v>
      </c>
      <c r="J508" s="5">
        <f>IFERROR(VLOOKUP(C508,MAIO!B:F,3,0),"")</f>
        <v>1152.19</v>
      </c>
      <c r="K508" s="5">
        <f t="shared" si="15"/>
        <v>306.02999999999997</v>
      </c>
      <c r="L508" s="5">
        <f>IFERROR(VLOOKUP(C508,MAIO!B:H,7,0),"")</f>
        <v>846.16000000000008</v>
      </c>
      <c r="M508" s="28"/>
    </row>
    <row r="509" spans="2:13">
      <c r="B509" s="7">
        <f t="shared" si="16"/>
        <v>501</v>
      </c>
      <c r="C509" s="7">
        <v>3336</v>
      </c>
      <c r="D509" s="6" t="s">
        <v>414</v>
      </c>
      <c r="E509" s="7" t="str">
        <f>IFERROR(VLOOKUP(C509,SRA!B:I,8,0),"")</f>
        <v>CLT</v>
      </c>
      <c r="F509" s="9" t="s">
        <v>725</v>
      </c>
      <c r="G509" s="7" t="str">
        <f>IFERROR(VLOOKUP(VLOOKUP(C509,SRA!B:F,5,0),FUNÇÃO!A:B,2,0),"")</f>
        <v>OP. DE PROD. IND.</v>
      </c>
      <c r="H509" s="5">
        <f>IFERROR(VLOOKUP(C509,SRA!B:T,18,0),"")</f>
        <v>1152.1300000000001</v>
      </c>
      <c r="I509" s="5">
        <f>IFERROR(VLOOKUP(C509,SRA!B:T,19,0),"")</f>
        <v>0</v>
      </c>
      <c r="J509" s="5">
        <f>IFERROR(VLOOKUP(C509,MAIO!B:F,3,0),"")</f>
        <v>1651.38</v>
      </c>
      <c r="K509" s="5">
        <f t="shared" si="15"/>
        <v>1590.3200000000002</v>
      </c>
      <c r="L509" s="5">
        <f>IFERROR(VLOOKUP(C509,MAIO!B:H,7,0),"")</f>
        <v>61.06</v>
      </c>
      <c r="M509" s="28"/>
    </row>
    <row r="510" spans="2:13">
      <c r="B510" s="7">
        <f t="shared" si="16"/>
        <v>502</v>
      </c>
      <c r="C510" s="7">
        <v>3339</v>
      </c>
      <c r="D510" s="6" t="s">
        <v>416</v>
      </c>
      <c r="E510" s="7" t="str">
        <f>IFERROR(VLOOKUP(C510,SRA!B:I,8,0),"")</f>
        <v>CLT</v>
      </c>
      <c r="F510" s="9" t="s">
        <v>725</v>
      </c>
      <c r="G510" s="7" t="str">
        <f>IFERROR(VLOOKUP(VLOOKUP(C510,SRA!B:F,5,0),FUNÇÃO!A:B,2,0),"")</f>
        <v>ANALISTA COMERC. l</v>
      </c>
      <c r="H510" s="5">
        <f>IFERROR(VLOOKUP(C510,SRA!B:T,18,0),"")</f>
        <v>2675.02</v>
      </c>
      <c r="I510" s="5">
        <f>IFERROR(VLOOKUP(C510,SRA!B:T,19,0),"")</f>
        <v>0</v>
      </c>
      <c r="J510" s="5">
        <f>IFERROR(VLOOKUP(C510,MAIO!B:F,3,0),"")</f>
        <v>2675.02</v>
      </c>
      <c r="K510" s="5">
        <f t="shared" si="15"/>
        <v>2225.61</v>
      </c>
      <c r="L510" s="5">
        <f>IFERROR(VLOOKUP(C510,MAIO!B:H,7,0),"")</f>
        <v>449.40999999999997</v>
      </c>
      <c r="M510" s="28"/>
    </row>
    <row r="511" spans="2:13">
      <c r="B511" s="7">
        <f t="shared" si="16"/>
        <v>503</v>
      </c>
      <c r="C511" s="7">
        <v>3344</v>
      </c>
      <c r="D511" s="6" t="s">
        <v>420</v>
      </c>
      <c r="E511" s="7" t="str">
        <f>IFERROR(VLOOKUP(C511,SRA!B:I,8,0),"")</f>
        <v>CLT</v>
      </c>
      <c r="F511" s="9" t="s">
        <v>725</v>
      </c>
      <c r="G511" s="7" t="str">
        <f>IFERROR(VLOOKUP(VLOOKUP(C511,SRA!B:F,5,0),FUNÇÃO!A:B,2,0),"")</f>
        <v>OP. DE PROD. IND.</v>
      </c>
      <c r="H511" s="5">
        <f>IFERROR(VLOOKUP(C511,SRA!B:T,18,0),"")</f>
        <v>1048.8800000000001</v>
      </c>
      <c r="I511" s="5">
        <f>IFERROR(VLOOKUP(C511,SRA!B:T,19,0),"")</f>
        <v>0</v>
      </c>
      <c r="J511" s="5">
        <f>IFERROR(VLOOKUP(C511,MAIO!B:F,3,0),"")</f>
        <v>1367.8</v>
      </c>
      <c r="K511" s="5">
        <f t="shared" si="15"/>
        <v>381.79999999999995</v>
      </c>
      <c r="L511" s="5">
        <f>IFERROR(VLOOKUP(C511,MAIO!B:H,7,0),"")</f>
        <v>986</v>
      </c>
      <c r="M511" s="28"/>
    </row>
    <row r="512" spans="2:13">
      <c r="B512" s="7">
        <f t="shared" si="16"/>
        <v>504</v>
      </c>
      <c r="C512" s="7">
        <v>3345</v>
      </c>
      <c r="D512" s="6" t="s">
        <v>421</v>
      </c>
      <c r="E512" s="7" t="str">
        <f>IFERROR(VLOOKUP(C512,SRA!B:I,8,0),"")</f>
        <v>CLT</v>
      </c>
      <c r="F512" s="9" t="s">
        <v>725</v>
      </c>
      <c r="G512" s="7" t="str">
        <f>IFERROR(VLOOKUP(VLOOKUP(C512,SRA!B:F,5,0),FUNÇÃO!A:B,2,0),"")</f>
        <v>OP. DE PROD. IND.(B)</v>
      </c>
      <c r="H512" s="5">
        <f>IFERROR(VLOOKUP(C512,SRA!B:T,18,0),"")</f>
        <v>1152.1300000000001</v>
      </c>
      <c r="I512" s="5">
        <f>IFERROR(VLOOKUP(C512,SRA!B:T,19,0),"")</f>
        <v>0</v>
      </c>
      <c r="J512" s="5">
        <f>IFERROR(VLOOKUP(C512,MAIO!B:F,3,0),"")</f>
        <v>1471.52</v>
      </c>
      <c r="K512" s="5">
        <f t="shared" si="15"/>
        <v>541.77</v>
      </c>
      <c r="L512" s="5">
        <f>IFERROR(VLOOKUP(C512,MAIO!B:H,7,0),"")</f>
        <v>929.75</v>
      </c>
      <c r="M512" s="28"/>
    </row>
    <row r="513" spans="2:13">
      <c r="B513" s="7">
        <f t="shared" si="16"/>
        <v>505</v>
      </c>
      <c r="C513" s="7">
        <v>3346</v>
      </c>
      <c r="D513" s="6" t="s">
        <v>422</v>
      </c>
      <c r="E513" s="7" t="str">
        <f>IFERROR(VLOOKUP(C513,SRA!B:I,8,0),"")</f>
        <v>CLT</v>
      </c>
      <c r="F513" s="9" t="s">
        <v>725</v>
      </c>
      <c r="G513" s="7" t="str">
        <f>IFERROR(VLOOKUP(VLOOKUP(C513,SRA!B:F,5,0),FUNÇÃO!A:B,2,0),"")</f>
        <v>OP. DE PROD. IND.</v>
      </c>
      <c r="H513" s="5">
        <f>IFERROR(VLOOKUP(C513,SRA!B:T,18,0),"")</f>
        <v>1048.8800000000001</v>
      </c>
      <c r="I513" s="5">
        <f>IFERROR(VLOOKUP(C513,SRA!B:T,19,0),"")</f>
        <v>0</v>
      </c>
      <c r="J513" s="5">
        <f>IFERROR(VLOOKUP(C513,MAIO!B:F,3,0),"")</f>
        <v>1319.18</v>
      </c>
      <c r="K513" s="5">
        <f t="shared" si="15"/>
        <v>210.29000000000019</v>
      </c>
      <c r="L513" s="5">
        <f>IFERROR(VLOOKUP(C513,MAIO!B:H,7,0),"")</f>
        <v>1108.8899999999999</v>
      </c>
      <c r="M513" s="28"/>
    </row>
    <row r="514" spans="2:13">
      <c r="B514" s="7">
        <f t="shared" si="16"/>
        <v>506</v>
      </c>
      <c r="C514" s="7">
        <v>3348</v>
      </c>
      <c r="D514" s="6" t="s">
        <v>423</v>
      </c>
      <c r="E514" s="7" t="str">
        <f>IFERROR(VLOOKUP(C514,SRA!B:I,8,0),"")</f>
        <v>CLT</v>
      </c>
      <c r="F514" s="9" t="s">
        <v>725</v>
      </c>
      <c r="G514" s="7" t="str">
        <f>IFERROR(VLOOKUP(VLOOKUP(C514,SRA!B:F,5,0),FUNÇÃO!A:B,2,0),"")</f>
        <v>OP. DE PROD. IND.(B)</v>
      </c>
      <c r="H514" s="5">
        <f>IFERROR(VLOOKUP(C514,SRA!B:T,18,0),"")</f>
        <v>1152.1300000000001</v>
      </c>
      <c r="I514" s="5">
        <f>IFERROR(VLOOKUP(C514,SRA!B:T,19,0),"")</f>
        <v>0</v>
      </c>
      <c r="J514" s="5">
        <f>IFERROR(VLOOKUP(C514,MAIO!B:F,3,0),"")</f>
        <v>1471.09</v>
      </c>
      <c r="K514" s="5">
        <f t="shared" si="15"/>
        <v>874.6099999999999</v>
      </c>
      <c r="L514" s="5">
        <f>IFERROR(VLOOKUP(C514,MAIO!B:H,7,0),"")</f>
        <v>596.48</v>
      </c>
      <c r="M514" s="28"/>
    </row>
    <row r="515" spans="2:13">
      <c r="B515" s="7">
        <f t="shared" si="16"/>
        <v>507</v>
      </c>
      <c r="C515" s="7">
        <v>3349</v>
      </c>
      <c r="D515" s="6" t="s">
        <v>424</v>
      </c>
      <c r="E515" s="7" t="str">
        <f>IFERROR(VLOOKUP(C515,SRA!B:I,8,0),"")</f>
        <v>CLT</v>
      </c>
      <c r="F515" s="9" t="s">
        <v>725</v>
      </c>
      <c r="G515" s="7" t="str">
        <f>IFERROR(VLOOKUP(VLOOKUP(C515,SRA!B:F,5,0),FUNÇÃO!A:B,2,0),"")</f>
        <v>OP. DE PROD. IND.</v>
      </c>
      <c r="H515" s="5">
        <f>IFERROR(VLOOKUP(C515,SRA!B:T,18,0),"")</f>
        <v>1048.8800000000001</v>
      </c>
      <c r="I515" s="5">
        <f>IFERROR(VLOOKUP(C515,SRA!B:T,19,0),"")</f>
        <v>0</v>
      </c>
      <c r="J515" s="5">
        <f>IFERROR(VLOOKUP(C515,MAIO!B:F,3,0),"")</f>
        <v>1048.8800000000001</v>
      </c>
      <c r="K515" s="5">
        <f t="shared" si="15"/>
        <v>441.70000000000005</v>
      </c>
      <c r="L515" s="5">
        <f>IFERROR(VLOOKUP(C515,MAIO!B:H,7,0),"")</f>
        <v>607.18000000000006</v>
      </c>
      <c r="M515" s="28"/>
    </row>
    <row r="516" spans="2:13">
      <c r="B516" s="7">
        <f t="shared" si="16"/>
        <v>508</v>
      </c>
      <c r="C516" s="7">
        <v>3351</v>
      </c>
      <c r="D516" s="6" t="s">
        <v>425</v>
      </c>
      <c r="E516" s="7" t="str">
        <f>IFERROR(VLOOKUP(C516,SRA!B:I,8,0),"")</f>
        <v>CLT</v>
      </c>
      <c r="F516" s="9" t="s">
        <v>725</v>
      </c>
      <c r="G516" s="7" t="str">
        <f>IFERROR(VLOOKUP(VLOOKUP(C516,SRA!B:F,5,0),FUNÇÃO!A:B,2,0),"")</f>
        <v>OP. DE PROD. IND.</v>
      </c>
      <c r="H516" s="5">
        <f>IFERROR(VLOOKUP(C516,SRA!B:T,18,0),"")</f>
        <v>1048.8800000000001</v>
      </c>
      <c r="I516" s="5">
        <f>IFERROR(VLOOKUP(C516,SRA!B:T,19,0),"")</f>
        <v>0</v>
      </c>
      <c r="J516" s="5">
        <f>IFERROR(VLOOKUP(C516,MAIO!B:F,3,0),"")</f>
        <v>1367.8</v>
      </c>
      <c r="K516" s="5">
        <f t="shared" ref="K516:K522" si="17">J516-L516</f>
        <v>594.04999999999995</v>
      </c>
      <c r="L516" s="5">
        <f>IFERROR(VLOOKUP(C516,MAIO!B:H,7,0),"")</f>
        <v>773.75</v>
      </c>
      <c r="M516" s="28"/>
    </row>
    <row r="517" spans="2:13">
      <c r="B517" s="7">
        <f t="shared" si="16"/>
        <v>509</v>
      </c>
      <c r="C517" s="7">
        <v>3352</v>
      </c>
      <c r="D517" s="6" t="s">
        <v>426</v>
      </c>
      <c r="E517" s="7" t="str">
        <f>IFERROR(VLOOKUP(C517,SRA!B:I,8,0),"")</f>
        <v>CLT</v>
      </c>
      <c r="F517" s="9" t="s">
        <v>725</v>
      </c>
      <c r="G517" s="7" t="str">
        <f>IFERROR(VLOOKUP(VLOOKUP(C517,SRA!B:F,5,0),FUNÇÃO!A:B,2,0),"")</f>
        <v>Tec. em Contabilidad</v>
      </c>
      <c r="H517" s="5">
        <f>IFERROR(VLOOKUP(C517,SRA!B:T,18,0),"")</f>
        <v>1537.48</v>
      </c>
      <c r="I517" s="5">
        <f>IFERROR(VLOOKUP(C517,SRA!B:T,19,0),"")</f>
        <v>0</v>
      </c>
      <c r="J517" s="5">
        <f>IFERROR(VLOOKUP(C517,MAIO!B:F,3,0),"")</f>
        <v>1807.78</v>
      </c>
      <c r="K517" s="5">
        <f t="shared" si="17"/>
        <v>414.66000000000008</v>
      </c>
      <c r="L517" s="5">
        <f>IFERROR(VLOOKUP(C517,MAIO!B:H,7,0),"")</f>
        <v>1393.12</v>
      </c>
      <c r="M517" s="28"/>
    </row>
    <row r="518" spans="2:13">
      <c r="B518" s="7">
        <f t="shared" si="16"/>
        <v>510</v>
      </c>
      <c r="C518" s="7">
        <v>3353</v>
      </c>
      <c r="D518" s="6" t="s">
        <v>427</v>
      </c>
      <c r="E518" s="7" t="str">
        <f>IFERROR(VLOOKUP(C518,SRA!B:I,8,0),"")</f>
        <v>CLT</v>
      </c>
      <c r="F518" s="9" t="s">
        <v>725</v>
      </c>
      <c r="G518" s="7" t="str">
        <f>IFERROR(VLOOKUP(VLOOKUP(C518,SRA!B:F,5,0),FUNÇÃO!A:B,2,0),"")</f>
        <v>OP. DE PROD. IND.</v>
      </c>
      <c r="H518" s="5">
        <f>IFERROR(VLOOKUP(C518,SRA!B:T,18,0),"")</f>
        <v>1152.1300000000001</v>
      </c>
      <c r="I518" s="5">
        <f>IFERROR(VLOOKUP(C518,SRA!B:T,19,0),"")</f>
        <v>0</v>
      </c>
      <c r="J518" s="5">
        <f>IFERROR(VLOOKUP(C518,MAIO!B:F,3,0),"")</f>
        <v>1152.1300000000001</v>
      </c>
      <c r="K518" s="5">
        <f t="shared" si="17"/>
        <v>148.72000000000003</v>
      </c>
      <c r="L518" s="5">
        <f>IFERROR(VLOOKUP(C518,MAIO!B:H,7,0),"")</f>
        <v>1003.4100000000001</v>
      </c>
      <c r="M518" s="28"/>
    </row>
    <row r="519" spans="2:13">
      <c r="B519" s="7">
        <f t="shared" si="16"/>
        <v>511</v>
      </c>
      <c r="C519" s="7">
        <v>3354</v>
      </c>
      <c r="D519" s="6" t="s">
        <v>428</v>
      </c>
      <c r="E519" s="7" t="str">
        <f>IFERROR(VLOOKUP(C519,SRA!B:I,8,0),"")</f>
        <v>CLT</v>
      </c>
      <c r="F519" s="9" t="s">
        <v>725</v>
      </c>
      <c r="G519" s="7" t="str">
        <f>IFERROR(VLOOKUP(VLOOKUP(C519,SRA!B:F,5,0),FUNÇÃO!A:B,2,0),"")</f>
        <v>OP. DE PROD. IND.</v>
      </c>
      <c r="H519" s="5">
        <f>IFERROR(VLOOKUP(C519,SRA!B:T,18,0),"")</f>
        <v>1048.8800000000001</v>
      </c>
      <c r="I519" s="5">
        <f>IFERROR(VLOOKUP(C519,SRA!B:T,19,0),"")</f>
        <v>0</v>
      </c>
      <c r="J519" s="5">
        <f>IFERROR(VLOOKUP(C519,MAIO!B:F,3,0),"")</f>
        <v>1097.5</v>
      </c>
      <c r="K519" s="5">
        <f t="shared" si="17"/>
        <v>305.56999999999994</v>
      </c>
      <c r="L519" s="5">
        <f>IFERROR(VLOOKUP(C519,MAIO!B:H,7,0),"")</f>
        <v>791.93000000000006</v>
      </c>
      <c r="M519" s="28"/>
    </row>
    <row r="520" spans="2:13">
      <c r="B520" s="7">
        <f t="shared" ref="B520:B522" si="18">B519+1</f>
        <v>512</v>
      </c>
      <c r="C520" s="7">
        <v>3355</v>
      </c>
      <c r="D520" s="6" t="s">
        <v>429</v>
      </c>
      <c r="E520" s="7" t="str">
        <f>IFERROR(VLOOKUP(C520,SRA!B:I,8,0),"")</f>
        <v>CLT</v>
      </c>
      <c r="F520" s="9" t="s">
        <v>725</v>
      </c>
      <c r="G520" s="7" t="str">
        <f>IFERROR(VLOOKUP(VLOOKUP(C520,SRA!B:F,5,0),FUNÇÃO!A:B,2,0),"")</f>
        <v>OP. DE PROD. IND.(B)</v>
      </c>
      <c r="H520" s="5">
        <f>IFERROR(VLOOKUP(C520,SRA!B:T,18,0),"")</f>
        <v>1152.1300000000001</v>
      </c>
      <c r="I520" s="5">
        <f>IFERROR(VLOOKUP(C520,SRA!B:T,19,0),"")</f>
        <v>0</v>
      </c>
      <c r="J520" s="5">
        <f>IFERROR(VLOOKUP(C520,MAIO!B:F,3,0),"")</f>
        <v>1471.05</v>
      </c>
      <c r="K520" s="5">
        <f t="shared" si="17"/>
        <v>316.03999999999996</v>
      </c>
      <c r="L520" s="5">
        <f>IFERROR(VLOOKUP(C520,MAIO!B:H,7,0),"")</f>
        <v>1155.01</v>
      </c>
      <c r="M520" s="28"/>
    </row>
    <row r="521" spans="2:13">
      <c r="B521" s="7">
        <f t="shared" si="18"/>
        <v>513</v>
      </c>
      <c r="C521" s="7">
        <v>3356</v>
      </c>
      <c r="D521" s="6" t="s">
        <v>430</v>
      </c>
      <c r="E521" s="7" t="str">
        <f>IFERROR(VLOOKUP(C521,SRA!B:I,8,0),"")</f>
        <v>CLT</v>
      </c>
      <c r="F521" s="9" t="s">
        <v>725</v>
      </c>
      <c r="G521" s="7" t="str">
        <f>IFERROR(VLOOKUP(VLOOKUP(C521,SRA!B:F,5,0),FUNÇÃO!A:B,2,0),"")</f>
        <v>OP. DE PROD. IND.</v>
      </c>
      <c r="H521" s="5">
        <f>IFERROR(VLOOKUP(C521,SRA!B:T,18,0),"")</f>
        <v>1048.8800000000001</v>
      </c>
      <c r="I521" s="5">
        <f>IFERROR(VLOOKUP(C521,SRA!B:T,19,0),"")</f>
        <v>0</v>
      </c>
      <c r="J521" s="5">
        <f>IFERROR(VLOOKUP(C521,MAIO!B:F,3,0),"")</f>
        <v>1048.8800000000001</v>
      </c>
      <c r="K521" s="5">
        <f t="shared" si="17"/>
        <v>151.65000000000009</v>
      </c>
      <c r="L521" s="5">
        <f>IFERROR(VLOOKUP(C521,MAIO!B:H,7,0),"")</f>
        <v>897.23</v>
      </c>
      <c r="M521" s="28"/>
    </row>
    <row r="522" spans="2:13">
      <c r="B522" s="7">
        <f t="shared" si="18"/>
        <v>514</v>
      </c>
      <c r="C522" s="7">
        <v>3364</v>
      </c>
      <c r="D522" s="6" t="s">
        <v>436</v>
      </c>
      <c r="E522" s="7" t="str">
        <f>IFERROR(VLOOKUP(C522,SRA!B:I,8,0),"")</f>
        <v>CLT</v>
      </c>
      <c r="F522" s="9" t="s">
        <v>725</v>
      </c>
      <c r="G522" s="7" t="str">
        <f>IFERROR(VLOOKUP(VLOOKUP(C522,SRA!B:F,5,0),FUNÇÃO!A:B,2,0),"")</f>
        <v>OP. DE PROD. IND.</v>
      </c>
      <c r="H522" s="5">
        <f>IFERROR(VLOOKUP(C522,SRA!B:T,18,0),"")</f>
        <v>1048.8800000000001</v>
      </c>
      <c r="I522" s="5">
        <f>IFERROR(VLOOKUP(C522,SRA!B:T,19,0),"")</f>
        <v>0</v>
      </c>
      <c r="J522" s="5">
        <f>IFERROR(VLOOKUP(C522,MAIO!B:F,3,0),"")</f>
        <v>1097.5</v>
      </c>
      <c r="K522" s="5">
        <f t="shared" si="17"/>
        <v>235.98000000000002</v>
      </c>
      <c r="L522" s="5">
        <f>IFERROR(VLOOKUP(C522,MAIO!B:H,7,0),"")</f>
        <v>861.52</v>
      </c>
      <c r="M522" s="28"/>
    </row>
    <row r="523" spans="2:13" s="10" customFormat="1" ht="13.5">
      <c r="B523" s="57" t="s">
        <v>727</v>
      </c>
      <c r="C523" s="57"/>
      <c r="D523" s="57"/>
      <c r="E523" s="57"/>
      <c r="F523" s="57"/>
      <c r="G523" s="57"/>
      <c r="H523" s="11">
        <f>SUM(H9:H522)</f>
        <v>1204731.9399999953</v>
      </c>
      <c r="I523" s="11">
        <f>SUM(I9:I522)</f>
        <v>406906.54</v>
      </c>
      <c r="J523" s="11">
        <f t="shared" ref="J523:L523" si="19">SUM(J9:J522)</f>
        <v>1888546.4499999969</v>
      </c>
      <c r="K523" s="11">
        <f t="shared" si="19"/>
        <v>957231.2099999995</v>
      </c>
      <c r="L523" s="11">
        <f t="shared" si="19"/>
        <v>931315.24000000069</v>
      </c>
      <c r="M523" s="28"/>
    </row>
  </sheetData>
  <sortState ref="C69:L525">
    <sortCondition ref="C69:C525"/>
  </sortState>
  <mergeCells count="2">
    <mergeCell ref="B523:G523"/>
    <mergeCell ref="E2:I4"/>
  </mergeCells>
  <conditionalFormatting sqref="C1:C1048576">
    <cfRule type="duplicateValues" dxfId="3" priority="1"/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70" orientation="landscape" r:id="rId1"/>
  <rowBreaks count="8" manualBreakCount="8">
    <brk id="71" min="1" max="11" man="1"/>
    <brk id="131" min="1" max="11" man="1"/>
    <brk id="191" min="1" max="11" man="1"/>
    <brk id="249" min="1" max="11" man="1"/>
    <brk id="307" min="1" max="11" man="1"/>
    <brk id="367" min="1" max="11" man="1"/>
    <brk id="426" min="1" max="11" man="1"/>
    <brk id="485" min="1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75"/>
  <sheetViews>
    <sheetView workbookViewId="0">
      <selection sqref="A1:B175"/>
    </sheetView>
  </sheetViews>
  <sheetFormatPr defaultRowHeight="12"/>
  <cols>
    <col min="2" max="2" width="24.28515625" bestFit="1" customWidth="1"/>
  </cols>
  <sheetData>
    <row r="1" spans="1:2" ht="15">
      <c r="A1" s="8" t="s">
        <v>545</v>
      </c>
      <c r="B1" s="8"/>
    </row>
    <row r="3" spans="1:2" ht="15">
      <c r="A3" s="8" t="s">
        <v>546</v>
      </c>
      <c r="B3" s="8" t="s">
        <v>547</v>
      </c>
    </row>
    <row r="4" spans="1:2" ht="15">
      <c r="A4" s="8">
        <v>1002</v>
      </c>
      <c r="B4" s="8" t="s">
        <v>548</v>
      </c>
    </row>
    <row r="5" spans="1:2" ht="15">
      <c r="A5" s="8">
        <v>1006</v>
      </c>
      <c r="B5" s="8" t="s">
        <v>549</v>
      </c>
    </row>
    <row r="6" spans="1:2" ht="15">
      <c r="A6" s="8">
        <v>1011</v>
      </c>
      <c r="B6" s="8" t="s">
        <v>536</v>
      </c>
    </row>
    <row r="7" spans="1:2" ht="15">
      <c r="A7" s="8">
        <v>1013</v>
      </c>
      <c r="B7" s="8" t="s">
        <v>550</v>
      </c>
    </row>
    <row r="8" spans="1:2" ht="15">
      <c r="A8" s="8">
        <v>1014</v>
      </c>
      <c r="B8" s="8" t="s">
        <v>551</v>
      </c>
    </row>
    <row r="9" spans="1:2" ht="15">
      <c r="A9" s="8">
        <v>1019</v>
      </c>
      <c r="B9" s="8" t="s">
        <v>552</v>
      </c>
    </row>
    <row r="10" spans="1:2" ht="15">
      <c r="A10" s="8">
        <v>1020</v>
      </c>
      <c r="B10" s="8" t="s">
        <v>553</v>
      </c>
    </row>
    <row r="11" spans="1:2" ht="15">
      <c r="A11" s="8">
        <v>1037</v>
      </c>
      <c r="B11" s="8" t="s">
        <v>554</v>
      </c>
    </row>
    <row r="12" spans="1:2" ht="15">
      <c r="A12" s="8">
        <v>1040</v>
      </c>
      <c r="B12" s="8" t="s">
        <v>555</v>
      </c>
    </row>
    <row r="13" spans="1:2" ht="15">
      <c r="A13" s="8">
        <v>1043</v>
      </c>
      <c r="B13" s="8" t="s">
        <v>556</v>
      </c>
    </row>
    <row r="14" spans="1:2" ht="15">
      <c r="A14" s="8">
        <v>1047</v>
      </c>
      <c r="B14" s="8" t="s">
        <v>557</v>
      </c>
    </row>
    <row r="15" spans="1:2" ht="15">
      <c r="A15" s="8">
        <v>1048</v>
      </c>
      <c r="B15" s="8" t="s">
        <v>558</v>
      </c>
    </row>
    <row r="16" spans="1:2" ht="15">
      <c r="A16" s="8">
        <v>1049</v>
      </c>
      <c r="B16" s="8" t="s">
        <v>559</v>
      </c>
    </row>
    <row r="17" spans="1:2" ht="15">
      <c r="A17" s="8">
        <v>1050</v>
      </c>
      <c r="B17" s="8" t="s">
        <v>560</v>
      </c>
    </row>
    <row r="18" spans="1:2" ht="15">
      <c r="A18" s="8">
        <v>1059</v>
      </c>
      <c r="B18" s="8" t="s">
        <v>561</v>
      </c>
    </row>
    <row r="19" spans="1:2" ht="15">
      <c r="A19" s="8">
        <v>1063</v>
      </c>
      <c r="B19" s="8" t="s">
        <v>562</v>
      </c>
    </row>
    <row r="20" spans="1:2" ht="15">
      <c r="A20" s="8">
        <v>1074</v>
      </c>
      <c r="B20" s="8" t="s">
        <v>563</v>
      </c>
    </row>
    <row r="21" spans="1:2" ht="15">
      <c r="A21" s="8">
        <v>1088</v>
      </c>
      <c r="B21" s="8" t="s">
        <v>564</v>
      </c>
    </row>
    <row r="22" spans="1:2" ht="15">
      <c r="A22" s="8">
        <v>1091</v>
      </c>
      <c r="B22" s="8" t="s">
        <v>565</v>
      </c>
    </row>
    <row r="23" spans="1:2" ht="15">
      <c r="A23" s="8">
        <v>1094</v>
      </c>
      <c r="B23" s="8" t="s">
        <v>566</v>
      </c>
    </row>
    <row r="24" spans="1:2" ht="15">
      <c r="A24" s="8">
        <v>1096</v>
      </c>
      <c r="B24" s="8" t="s">
        <v>567</v>
      </c>
    </row>
    <row r="25" spans="1:2" ht="15">
      <c r="A25" s="8">
        <v>1099</v>
      </c>
      <c r="B25" s="8" t="s">
        <v>568</v>
      </c>
    </row>
    <row r="26" spans="1:2" ht="15">
      <c r="A26" s="8">
        <v>1100</v>
      </c>
      <c r="B26" s="8" t="s">
        <v>569</v>
      </c>
    </row>
    <row r="27" spans="1:2" ht="15">
      <c r="A27" s="8">
        <v>1101</v>
      </c>
      <c r="B27" s="8" t="s">
        <v>570</v>
      </c>
    </row>
    <row r="28" spans="1:2" ht="15">
      <c r="A28" s="8">
        <v>1102</v>
      </c>
      <c r="B28" s="8" t="s">
        <v>571</v>
      </c>
    </row>
    <row r="29" spans="1:2" ht="15">
      <c r="A29" s="8">
        <v>1103</v>
      </c>
      <c r="B29" s="8" t="s">
        <v>572</v>
      </c>
    </row>
    <row r="30" spans="1:2" ht="15">
      <c r="A30" s="8">
        <v>1113</v>
      </c>
      <c r="B30" s="8" t="s">
        <v>573</v>
      </c>
    </row>
    <row r="31" spans="1:2" ht="15">
      <c r="A31" s="8">
        <v>1115</v>
      </c>
      <c r="B31" s="8" t="s">
        <v>574</v>
      </c>
    </row>
    <row r="32" spans="1:2" ht="15">
      <c r="A32" s="8">
        <v>1124</v>
      </c>
      <c r="B32" s="8" t="s">
        <v>575</v>
      </c>
    </row>
    <row r="33" spans="1:2" ht="15">
      <c r="A33" s="8">
        <v>1127</v>
      </c>
      <c r="B33" s="8" t="s">
        <v>576</v>
      </c>
    </row>
    <row r="34" spans="1:2" ht="15">
      <c r="A34" s="8">
        <v>1129</v>
      </c>
      <c r="B34" s="8" t="s">
        <v>577</v>
      </c>
    </row>
    <row r="35" spans="1:2" ht="15">
      <c r="A35" s="8">
        <v>1131</v>
      </c>
      <c r="B35" s="8" t="s">
        <v>578</v>
      </c>
    </row>
    <row r="36" spans="1:2" ht="15">
      <c r="A36" s="8">
        <v>1132</v>
      </c>
      <c r="B36" s="8" t="s">
        <v>579</v>
      </c>
    </row>
    <row r="37" spans="1:2" ht="15">
      <c r="A37" s="8">
        <v>1133</v>
      </c>
      <c r="B37" s="8" t="s">
        <v>580</v>
      </c>
    </row>
    <row r="38" spans="1:2" ht="15">
      <c r="A38" s="8">
        <v>1134</v>
      </c>
      <c r="B38" s="8" t="s">
        <v>581</v>
      </c>
    </row>
    <row r="39" spans="1:2" ht="15">
      <c r="A39" s="8">
        <v>1135</v>
      </c>
      <c r="B39" s="8" t="s">
        <v>582</v>
      </c>
    </row>
    <row r="40" spans="1:2" ht="15">
      <c r="A40" s="8">
        <v>1136</v>
      </c>
      <c r="B40" s="8" t="s">
        <v>583</v>
      </c>
    </row>
    <row r="41" spans="1:2" ht="15">
      <c r="A41" s="8">
        <v>1137</v>
      </c>
      <c r="B41" s="8" t="s">
        <v>584</v>
      </c>
    </row>
    <row r="42" spans="1:2" ht="15">
      <c r="A42" s="8">
        <v>1138</v>
      </c>
      <c r="B42" s="8" t="s">
        <v>585</v>
      </c>
    </row>
    <row r="43" spans="1:2" ht="15">
      <c r="A43" s="8">
        <v>1139</v>
      </c>
      <c r="B43" s="8" t="s">
        <v>586</v>
      </c>
    </row>
    <row r="44" spans="1:2" ht="15">
      <c r="A44" s="8">
        <v>1140</v>
      </c>
      <c r="B44" s="8" t="s">
        <v>587</v>
      </c>
    </row>
    <row r="45" spans="1:2" ht="15">
      <c r="A45" s="8">
        <v>1142</v>
      </c>
      <c r="B45" s="8" t="s">
        <v>588</v>
      </c>
    </row>
    <row r="46" spans="1:2" ht="15">
      <c r="A46" s="8">
        <v>1143</v>
      </c>
      <c r="B46" s="8" t="s">
        <v>589</v>
      </c>
    </row>
    <row r="47" spans="1:2" ht="15">
      <c r="A47" s="8">
        <v>1144</v>
      </c>
      <c r="B47" s="8" t="s">
        <v>590</v>
      </c>
    </row>
    <row r="48" spans="1:2" ht="15">
      <c r="A48" s="8">
        <v>1145</v>
      </c>
      <c r="B48" s="8" t="s">
        <v>591</v>
      </c>
    </row>
    <row r="49" spans="1:2" ht="15">
      <c r="A49" s="8">
        <v>1146</v>
      </c>
      <c r="B49" s="8" t="s">
        <v>592</v>
      </c>
    </row>
    <row r="50" spans="1:2" ht="15">
      <c r="A50" s="8">
        <v>1147</v>
      </c>
      <c r="B50" s="8" t="s">
        <v>593</v>
      </c>
    </row>
    <row r="51" spans="1:2" ht="15">
      <c r="A51" s="8">
        <v>1148</v>
      </c>
      <c r="B51" s="8" t="s">
        <v>594</v>
      </c>
    </row>
    <row r="52" spans="1:2" ht="15">
      <c r="A52" s="8">
        <v>1149</v>
      </c>
      <c r="B52" s="8" t="s">
        <v>595</v>
      </c>
    </row>
    <row r="53" spans="1:2" ht="15">
      <c r="A53" s="8">
        <v>1150</v>
      </c>
      <c r="B53" s="8" t="s">
        <v>596</v>
      </c>
    </row>
    <row r="54" spans="1:2" ht="15">
      <c r="A54" s="8">
        <v>1151</v>
      </c>
      <c r="B54" s="8" t="s">
        <v>597</v>
      </c>
    </row>
    <row r="55" spans="1:2" ht="15">
      <c r="A55" s="8">
        <v>1152</v>
      </c>
      <c r="B55" s="8" t="s">
        <v>598</v>
      </c>
    </row>
    <row r="56" spans="1:2" ht="15">
      <c r="A56" s="8">
        <v>1153</v>
      </c>
      <c r="B56" s="8" t="s">
        <v>599</v>
      </c>
    </row>
    <row r="57" spans="1:2" ht="15">
      <c r="A57" s="8">
        <v>1154</v>
      </c>
      <c r="B57" s="8" t="s">
        <v>600</v>
      </c>
    </row>
    <row r="58" spans="1:2" ht="15">
      <c r="A58" s="8">
        <v>1155</v>
      </c>
      <c r="B58" s="8" t="s">
        <v>601</v>
      </c>
    </row>
    <row r="59" spans="1:2" ht="15">
      <c r="A59" s="8">
        <v>1156</v>
      </c>
      <c r="B59" s="8" t="s">
        <v>602</v>
      </c>
    </row>
    <row r="60" spans="1:2" ht="15">
      <c r="A60" s="8">
        <v>1157</v>
      </c>
      <c r="B60" s="8" t="s">
        <v>603</v>
      </c>
    </row>
    <row r="61" spans="1:2" ht="15">
      <c r="A61" s="8">
        <v>1158</v>
      </c>
      <c r="B61" s="8" t="s">
        <v>604</v>
      </c>
    </row>
    <row r="62" spans="1:2" ht="15">
      <c r="A62" s="8">
        <v>1159</v>
      </c>
      <c r="B62" s="8" t="s">
        <v>605</v>
      </c>
    </row>
    <row r="63" spans="1:2" ht="15">
      <c r="A63" s="8">
        <v>1160</v>
      </c>
      <c r="B63" s="8" t="s">
        <v>606</v>
      </c>
    </row>
    <row r="64" spans="1:2" ht="15">
      <c r="A64" s="8">
        <v>1161</v>
      </c>
      <c r="B64" s="8" t="s">
        <v>607</v>
      </c>
    </row>
    <row r="65" spans="1:2" ht="15">
      <c r="A65" s="8">
        <v>1162</v>
      </c>
      <c r="B65" s="8" t="s">
        <v>608</v>
      </c>
    </row>
    <row r="66" spans="1:2" ht="15">
      <c r="A66" s="8">
        <v>1163</v>
      </c>
      <c r="B66" s="8" t="s">
        <v>609</v>
      </c>
    </row>
    <row r="67" spans="1:2" ht="15">
      <c r="A67" s="8">
        <v>1164</v>
      </c>
      <c r="B67" s="8" t="s">
        <v>610</v>
      </c>
    </row>
    <row r="68" spans="1:2" ht="15">
      <c r="A68" s="8">
        <v>1165</v>
      </c>
      <c r="B68" s="8" t="s">
        <v>611</v>
      </c>
    </row>
    <row r="69" spans="1:2" ht="15">
      <c r="A69" s="8">
        <v>1166</v>
      </c>
      <c r="B69" s="8" t="s">
        <v>612</v>
      </c>
    </row>
    <row r="70" spans="1:2" ht="15">
      <c r="A70" s="8">
        <v>1167</v>
      </c>
      <c r="B70" s="8" t="s">
        <v>613</v>
      </c>
    </row>
    <row r="71" spans="1:2" ht="15">
      <c r="A71" s="8">
        <v>1168</v>
      </c>
      <c r="B71" s="8" t="s">
        <v>614</v>
      </c>
    </row>
    <row r="72" spans="1:2" ht="15">
      <c r="A72" s="8">
        <v>1169</v>
      </c>
      <c r="B72" s="8" t="s">
        <v>615</v>
      </c>
    </row>
    <row r="73" spans="1:2" ht="15">
      <c r="A73" s="8">
        <v>1170</v>
      </c>
      <c r="B73" s="8" t="s">
        <v>616</v>
      </c>
    </row>
    <row r="74" spans="1:2" ht="15">
      <c r="A74" s="8">
        <v>1171</v>
      </c>
      <c r="B74" s="8" t="s">
        <v>617</v>
      </c>
    </row>
    <row r="75" spans="1:2" ht="15">
      <c r="A75" s="8">
        <v>1172</v>
      </c>
      <c r="B75" s="8" t="s">
        <v>618</v>
      </c>
    </row>
    <row r="76" spans="1:2" ht="15">
      <c r="A76" s="8">
        <v>1173</v>
      </c>
      <c r="B76" s="8" t="s">
        <v>619</v>
      </c>
    </row>
    <row r="77" spans="1:2" ht="15">
      <c r="A77" s="8">
        <v>1174</v>
      </c>
      <c r="B77" s="8" t="s">
        <v>620</v>
      </c>
    </row>
    <row r="78" spans="1:2" ht="15">
      <c r="A78" s="8">
        <v>1175</v>
      </c>
      <c r="B78" s="8" t="s">
        <v>621</v>
      </c>
    </row>
    <row r="79" spans="1:2" ht="15">
      <c r="A79" s="8">
        <v>1176</v>
      </c>
      <c r="B79" s="8" t="s">
        <v>622</v>
      </c>
    </row>
    <row r="80" spans="1:2" ht="15">
      <c r="A80" s="8">
        <v>1177</v>
      </c>
      <c r="B80" s="8" t="s">
        <v>623</v>
      </c>
    </row>
    <row r="81" spans="1:2" ht="15">
      <c r="A81" s="8">
        <v>1178</v>
      </c>
      <c r="B81" s="8" t="s">
        <v>624</v>
      </c>
    </row>
    <row r="82" spans="1:2" ht="15">
      <c r="A82" s="8">
        <v>1179</v>
      </c>
      <c r="B82" s="8" t="s">
        <v>625</v>
      </c>
    </row>
    <row r="83" spans="1:2" ht="15">
      <c r="A83" s="8">
        <v>1180</v>
      </c>
      <c r="B83" s="8" t="s">
        <v>626</v>
      </c>
    </row>
    <row r="84" spans="1:2" ht="15">
      <c r="A84" s="8">
        <v>1181</v>
      </c>
      <c r="B84" s="8" t="s">
        <v>627</v>
      </c>
    </row>
    <row r="85" spans="1:2" ht="15">
      <c r="A85" s="8">
        <v>1182</v>
      </c>
      <c r="B85" s="8" t="s">
        <v>628</v>
      </c>
    </row>
    <row r="86" spans="1:2" ht="15">
      <c r="A86" s="8">
        <v>1183</v>
      </c>
      <c r="B86" s="8" t="s">
        <v>629</v>
      </c>
    </row>
    <row r="87" spans="1:2" ht="15">
      <c r="A87" s="8">
        <v>1184</v>
      </c>
      <c r="B87" s="8" t="s">
        <v>630</v>
      </c>
    </row>
    <row r="88" spans="1:2" ht="15">
      <c r="A88" s="8">
        <v>1185</v>
      </c>
      <c r="B88" s="8" t="s">
        <v>631</v>
      </c>
    </row>
    <row r="89" spans="1:2" ht="15">
      <c r="A89" s="8">
        <v>1186</v>
      </c>
      <c r="B89" s="8" t="s">
        <v>632</v>
      </c>
    </row>
    <row r="90" spans="1:2" ht="15">
      <c r="A90" s="8">
        <v>1187</v>
      </c>
      <c r="B90" s="8" t="s">
        <v>633</v>
      </c>
    </row>
    <row r="91" spans="1:2" ht="15">
      <c r="A91" s="8">
        <v>1188</v>
      </c>
      <c r="B91" s="8" t="s">
        <v>634</v>
      </c>
    </row>
    <row r="92" spans="1:2" ht="15">
      <c r="A92" s="8">
        <v>1189</v>
      </c>
      <c r="B92" s="8" t="s">
        <v>635</v>
      </c>
    </row>
    <row r="93" spans="1:2" ht="15">
      <c r="A93" s="8">
        <v>1190</v>
      </c>
      <c r="B93" s="8" t="s">
        <v>636</v>
      </c>
    </row>
    <row r="94" spans="1:2" ht="15">
      <c r="A94" s="8">
        <v>1191</v>
      </c>
      <c r="B94" s="8" t="s">
        <v>637</v>
      </c>
    </row>
    <row r="95" spans="1:2" ht="15">
      <c r="A95" s="8">
        <v>1192</v>
      </c>
      <c r="B95" s="8" t="s">
        <v>638</v>
      </c>
    </row>
    <row r="96" spans="1:2" ht="15">
      <c r="A96" s="8">
        <v>1193</v>
      </c>
      <c r="B96" s="8" t="s">
        <v>639</v>
      </c>
    </row>
    <row r="97" spans="1:2" ht="15">
      <c r="A97" s="8">
        <v>1194</v>
      </c>
      <c r="B97" s="8" t="s">
        <v>640</v>
      </c>
    </row>
    <row r="98" spans="1:2" ht="15">
      <c r="A98" s="8">
        <v>1195</v>
      </c>
      <c r="B98" s="8" t="s">
        <v>641</v>
      </c>
    </row>
    <row r="99" spans="1:2" ht="15">
      <c r="A99" s="8">
        <v>1220</v>
      </c>
      <c r="B99" s="8" t="s">
        <v>642</v>
      </c>
    </row>
    <row r="100" spans="1:2" ht="15">
      <c r="A100" s="8">
        <v>1230</v>
      </c>
      <c r="B100" s="8" t="s">
        <v>643</v>
      </c>
    </row>
    <row r="101" spans="1:2" ht="15">
      <c r="A101" s="8">
        <v>1231</v>
      </c>
      <c r="B101" s="8" t="s">
        <v>644</v>
      </c>
    </row>
    <row r="102" spans="1:2" ht="15">
      <c r="A102" s="8">
        <v>1232</v>
      </c>
      <c r="B102" s="8" t="s">
        <v>645</v>
      </c>
    </row>
    <row r="103" spans="1:2" ht="15">
      <c r="A103" s="8">
        <v>1233</v>
      </c>
      <c r="B103" s="8" t="s">
        <v>646</v>
      </c>
    </row>
    <row r="104" spans="1:2" ht="15">
      <c r="A104" s="8">
        <v>1234</v>
      </c>
      <c r="B104" s="8" t="s">
        <v>647</v>
      </c>
    </row>
    <row r="105" spans="1:2" ht="15">
      <c r="A105" s="8">
        <v>1235</v>
      </c>
      <c r="B105" s="8" t="s">
        <v>648</v>
      </c>
    </row>
    <row r="106" spans="1:2" ht="15">
      <c r="A106" s="8">
        <v>1236</v>
      </c>
      <c r="B106" s="8" t="s">
        <v>649</v>
      </c>
    </row>
    <row r="107" spans="1:2" ht="15">
      <c r="A107" s="8">
        <v>1237</v>
      </c>
      <c r="B107" s="8" t="s">
        <v>650</v>
      </c>
    </row>
    <row r="108" spans="1:2" ht="15">
      <c r="A108" s="8">
        <v>1238</v>
      </c>
      <c r="B108" s="8" t="s">
        <v>651</v>
      </c>
    </row>
    <row r="109" spans="1:2" ht="15">
      <c r="A109" s="8">
        <v>1239</v>
      </c>
      <c r="B109" s="8" t="s">
        <v>652</v>
      </c>
    </row>
    <row r="110" spans="1:2" ht="15">
      <c r="A110" s="8">
        <v>1240</v>
      </c>
      <c r="B110" s="8" t="s">
        <v>653</v>
      </c>
    </row>
    <row r="111" spans="1:2" ht="15">
      <c r="A111" s="8">
        <v>1241</v>
      </c>
      <c r="B111" s="8" t="s">
        <v>654</v>
      </c>
    </row>
    <row r="112" spans="1:2" ht="15">
      <c r="A112" s="8">
        <v>1242</v>
      </c>
      <c r="B112" s="8" t="s">
        <v>655</v>
      </c>
    </row>
    <row r="113" spans="1:2" ht="15">
      <c r="A113" s="8">
        <v>1243</v>
      </c>
      <c r="B113" s="8" t="s">
        <v>656</v>
      </c>
    </row>
    <row r="114" spans="1:2" ht="15">
      <c r="A114" s="8">
        <v>1244</v>
      </c>
      <c r="B114" s="8" t="s">
        <v>657</v>
      </c>
    </row>
    <row r="115" spans="1:2" ht="15">
      <c r="A115" s="8">
        <v>1245</v>
      </c>
      <c r="B115" s="8" t="s">
        <v>658</v>
      </c>
    </row>
    <row r="116" spans="1:2" ht="15">
      <c r="A116" s="8">
        <v>1246</v>
      </c>
      <c r="B116" s="8" t="s">
        <v>659</v>
      </c>
    </row>
    <row r="117" spans="1:2" ht="15">
      <c r="A117" s="8">
        <v>1248</v>
      </c>
      <c r="B117" s="8" t="s">
        <v>660</v>
      </c>
    </row>
    <row r="118" spans="1:2" ht="15">
      <c r="A118" s="8">
        <v>1249</v>
      </c>
      <c r="B118" s="8" t="s">
        <v>661</v>
      </c>
    </row>
    <row r="119" spans="1:2" ht="15">
      <c r="A119" s="8">
        <v>1250</v>
      </c>
      <c r="B119" s="8" t="s">
        <v>662</v>
      </c>
    </row>
    <row r="120" spans="1:2" ht="15">
      <c r="A120" s="8">
        <v>1251</v>
      </c>
      <c r="B120" s="8" t="s">
        <v>663</v>
      </c>
    </row>
    <row r="121" spans="1:2" ht="15">
      <c r="A121" s="8">
        <v>1252</v>
      </c>
      <c r="B121" s="8" t="s">
        <v>664</v>
      </c>
    </row>
    <row r="122" spans="1:2" ht="15">
      <c r="A122" s="8">
        <v>1253</v>
      </c>
      <c r="B122" s="8" t="s">
        <v>665</v>
      </c>
    </row>
    <row r="123" spans="1:2" ht="15">
      <c r="A123" s="8">
        <v>1254</v>
      </c>
      <c r="B123" s="8" t="s">
        <v>666</v>
      </c>
    </row>
    <row r="124" spans="1:2" ht="15">
      <c r="A124" s="8">
        <v>1255</v>
      </c>
      <c r="B124" s="8" t="s">
        <v>667</v>
      </c>
    </row>
    <row r="125" spans="1:2" ht="15">
      <c r="A125" s="8">
        <v>1256</v>
      </c>
      <c r="B125" s="8" t="s">
        <v>668</v>
      </c>
    </row>
    <row r="126" spans="1:2" ht="15">
      <c r="A126" s="8">
        <v>1257</v>
      </c>
      <c r="B126" s="8" t="s">
        <v>669</v>
      </c>
    </row>
    <row r="127" spans="1:2" ht="15">
      <c r="A127" s="8">
        <v>1258</v>
      </c>
      <c r="B127" s="8" t="s">
        <v>670</v>
      </c>
    </row>
    <row r="128" spans="1:2" ht="15">
      <c r="A128" s="8">
        <v>1259</v>
      </c>
      <c r="B128" s="8" t="s">
        <v>671</v>
      </c>
    </row>
    <row r="129" spans="1:2" ht="15">
      <c r="A129" s="8">
        <v>1260</v>
      </c>
      <c r="B129" s="8" t="s">
        <v>672</v>
      </c>
    </row>
    <row r="130" spans="1:2" ht="15">
      <c r="A130" s="8">
        <v>2000</v>
      </c>
      <c r="B130" s="8" t="s">
        <v>673</v>
      </c>
    </row>
    <row r="131" spans="1:2" ht="15">
      <c r="A131" s="8">
        <v>2001</v>
      </c>
      <c r="B131" s="8" t="s">
        <v>674</v>
      </c>
    </row>
    <row r="132" spans="1:2" ht="15">
      <c r="A132" s="8">
        <v>2002</v>
      </c>
      <c r="B132" s="8" t="s">
        <v>675</v>
      </c>
    </row>
    <row r="133" spans="1:2" ht="15">
      <c r="A133" s="8">
        <v>2003</v>
      </c>
      <c r="B133" s="8" t="s">
        <v>676</v>
      </c>
    </row>
    <row r="134" spans="1:2" ht="15">
      <c r="A134" s="8">
        <v>2004</v>
      </c>
      <c r="B134" s="8" t="s">
        <v>677</v>
      </c>
    </row>
    <row r="135" spans="1:2" ht="15">
      <c r="A135" s="8">
        <v>2005</v>
      </c>
      <c r="B135" s="8" t="s">
        <v>678</v>
      </c>
    </row>
    <row r="136" spans="1:2" ht="15">
      <c r="A136" s="8">
        <v>2006</v>
      </c>
      <c r="B136" s="8" t="s">
        <v>679</v>
      </c>
    </row>
    <row r="137" spans="1:2" ht="15">
      <c r="A137" s="8">
        <v>2007</v>
      </c>
      <c r="B137" s="8" t="s">
        <v>680</v>
      </c>
    </row>
    <row r="138" spans="1:2" ht="15">
      <c r="A138" s="8">
        <v>2008</v>
      </c>
      <c r="B138" s="8" t="s">
        <v>681</v>
      </c>
    </row>
    <row r="139" spans="1:2" ht="15">
      <c r="A139" s="8">
        <v>2009</v>
      </c>
      <c r="B139" s="8" t="s">
        <v>682</v>
      </c>
    </row>
    <row r="140" spans="1:2" ht="15">
      <c r="A140" s="8">
        <v>2010</v>
      </c>
      <c r="B140" s="8" t="s">
        <v>683</v>
      </c>
    </row>
    <row r="141" spans="1:2" ht="15">
      <c r="A141" s="8">
        <v>2011</v>
      </c>
      <c r="B141" s="8" t="s">
        <v>684</v>
      </c>
    </row>
    <row r="142" spans="1:2" ht="15">
      <c r="A142" s="8">
        <v>2012</v>
      </c>
      <c r="B142" s="8" t="s">
        <v>685</v>
      </c>
    </row>
    <row r="143" spans="1:2" ht="15">
      <c r="A143" s="8">
        <v>2013</v>
      </c>
      <c r="B143" s="8" t="s">
        <v>686</v>
      </c>
    </row>
    <row r="144" spans="1:2" ht="15">
      <c r="A144" s="8">
        <v>2014</v>
      </c>
      <c r="B144" s="8" t="s">
        <v>687</v>
      </c>
    </row>
    <row r="145" spans="1:2" ht="15">
      <c r="A145" s="8">
        <v>2015</v>
      </c>
      <c r="B145" s="8" t="s">
        <v>688</v>
      </c>
    </row>
    <row r="146" spans="1:2" ht="15">
      <c r="A146" s="8">
        <v>2016</v>
      </c>
      <c r="B146" s="8" t="s">
        <v>689</v>
      </c>
    </row>
    <row r="147" spans="1:2" ht="15">
      <c r="A147" s="8">
        <v>2017</v>
      </c>
      <c r="B147" s="8" t="s">
        <v>690</v>
      </c>
    </row>
    <row r="148" spans="1:2" ht="15">
      <c r="A148" s="8">
        <v>2018</v>
      </c>
      <c r="B148" s="8" t="s">
        <v>691</v>
      </c>
    </row>
    <row r="149" spans="1:2" ht="15">
      <c r="A149" s="8">
        <v>2019</v>
      </c>
      <c r="B149" s="8" t="s">
        <v>692</v>
      </c>
    </row>
    <row r="150" spans="1:2" ht="15">
      <c r="A150" s="8">
        <v>2020</v>
      </c>
      <c r="B150" s="8" t="s">
        <v>693</v>
      </c>
    </row>
    <row r="151" spans="1:2" ht="15">
      <c r="A151" s="8">
        <v>2021</v>
      </c>
      <c r="B151" s="8" t="s">
        <v>694</v>
      </c>
    </row>
    <row r="152" spans="1:2" ht="15">
      <c r="A152" s="8">
        <v>2022</v>
      </c>
      <c r="B152" s="8" t="s">
        <v>695</v>
      </c>
    </row>
    <row r="153" spans="1:2" ht="15">
      <c r="A153" s="8">
        <v>2023</v>
      </c>
      <c r="B153" s="8" t="s">
        <v>696</v>
      </c>
    </row>
    <row r="154" spans="1:2" ht="15">
      <c r="A154" s="8">
        <v>2024</v>
      </c>
      <c r="B154" s="8" t="s">
        <v>697</v>
      </c>
    </row>
    <row r="155" spans="1:2" ht="15">
      <c r="A155" s="8">
        <v>2025</v>
      </c>
      <c r="B155" s="8" t="s">
        <v>698</v>
      </c>
    </row>
    <row r="156" spans="1:2" ht="15">
      <c r="A156" s="8">
        <v>2026</v>
      </c>
      <c r="B156" s="8" t="s">
        <v>699</v>
      </c>
    </row>
    <row r="157" spans="1:2" ht="15">
      <c r="A157" s="8">
        <v>2027</v>
      </c>
      <c r="B157" s="8" t="s">
        <v>700</v>
      </c>
    </row>
    <row r="158" spans="1:2" ht="15">
      <c r="A158" s="8">
        <v>2028</v>
      </c>
      <c r="B158" s="8" t="s">
        <v>701</v>
      </c>
    </row>
    <row r="159" spans="1:2" ht="15">
      <c r="A159" s="8">
        <v>2029</v>
      </c>
      <c r="B159" s="8" t="s">
        <v>702</v>
      </c>
    </row>
    <row r="160" spans="1:2" ht="15">
      <c r="A160" s="8">
        <v>2030</v>
      </c>
      <c r="B160" s="8" t="s">
        <v>703</v>
      </c>
    </row>
    <row r="161" spans="1:2" ht="15">
      <c r="A161" s="8">
        <v>2031</v>
      </c>
      <c r="B161" s="8" t="s">
        <v>704</v>
      </c>
    </row>
    <row r="162" spans="1:2" ht="15">
      <c r="A162" s="8">
        <v>2032</v>
      </c>
      <c r="B162" s="8" t="s">
        <v>655</v>
      </c>
    </row>
    <row r="163" spans="1:2" ht="15">
      <c r="A163" s="8">
        <v>2033</v>
      </c>
      <c r="B163" s="8" t="s">
        <v>705</v>
      </c>
    </row>
    <row r="164" spans="1:2" ht="15">
      <c r="A164" s="8">
        <v>2034</v>
      </c>
      <c r="B164" s="8" t="s">
        <v>706</v>
      </c>
    </row>
    <row r="165" spans="1:2" ht="15">
      <c r="A165" s="8">
        <v>2035</v>
      </c>
      <c r="B165" s="8" t="s">
        <v>707</v>
      </c>
    </row>
    <row r="166" spans="1:2" ht="15">
      <c r="A166" s="8">
        <v>2036</v>
      </c>
      <c r="B166" s="8" t="s">
        <v>708</v>
      </c>
    </row>
    <row r="167" spans="1:2" ht="15">
      <c r="A167" s="8">
        <v>2037</v>
      </c>
      <c r="B167" s="8" t="s">
        <v>709</v>
      </c>
    </row>
    <row r="168" spans="1:2" ht="15">
      <c r="A168" s="8">
        <v>2038</v>
      </c>
      <c r="B168" s="8" t="s">
        <v>710</v>
      </c>
    </row>
    <row r="169" spans="1:2" ht="15">
      <c r="A169" s="8">
        <v>2039</v>
      </c>
      <c r="B169" s="8" t="s">
        <v>711</v>
      </c>
    </row>
    <row r="170" spans="1:2" ht="15">
      <c r="A170" s="8">
        <v>2040</v>
      </c>
      <c r="B170" s="8" t="s">
        <v>712</v>
      </c>
    </row>
    <row r="171" spans="1:2" ht="15">
      <c r="A171" s="8">
        <v>2041</v>
      </c>
      <c r="B171" s="8" t="s">
        <v>713</v>
      </c>
    </row>
    <row r="172" spans="1:2" ht="15">
      <c r="A172" s="8">
        <v>2042</v>
      </c>
      <c r="B172" s="8" t="s">
        <v>714</v>
      </c>
    </row>
    <row r="173" spans="1:2" ht="15">
      <c r="A173" s="8">
        <v>2043</v>
      </c>
      <c r="B173" s="8" t="s">
        <v>715</v>
      </c>
    </row>
    <row r="174" spans="1:2" ht="15">
      <c r="A174" s="8">
        <v>2044</v>
      </c>
      <c r="B174" s="8" t="s">
        <v>716</v>
      </c>
    </row>
    <row r="175" spans="1:2" ht="15">
      <c r="A175" s="8">
        <v>2045</v>
      </c>
      <c r="B175" s="8" t="s">
        <v>717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T529"/>
  <sheetViews>
    <sheetView workbookViewId="0">
      <pane ySplit="3" topLeftCell="A4" activePane="bottomLeft" state="frozen"/>
      <selection pane="bottomLeft" sqref="A1:XFD1048576"/>
    </sheetView>
  </sheetViews>
  <sheetFormatPr defaultRowHeight="12"/>
  <cols>
    <col min="1" max="1" width="7" style="52" bestFit="1" customWidth="1"/>
    <col min="2" max="2" width="10" style="53" bestFit="1" customWidth="1"/>
    <col min="3" max="3" width="35.85546875" style="52" bestFit="1" customWidth="1"/>
    <col min="4" max="4" width="12" style="53" bestFit="1" customWidth="1"/>
    <col min="5" max="5" width="13.140625" style="52" bestFit="1" customWidth="1"/>
    <col min="6" max="6" width="12" style="53" bestFit="1" customWidth="1"/>
    <col min="7" max="7" width="11" style="54" bestFit="1" customWidth="1"/>
    <col min="8" max="8" width="14.140625" style="54" bestFit="1" customWidth="1"/>
    <col min="9" max="9" width="10" style="55" bestFit="1" customWidth="1"/>
    <col min="10" max="10" width="12" style="54" bestFit="1" customWidth="1"/>
    <col min="11" max="11" width="15.140625" style="54" bestFit="1" customWidth="1"/>
    <col min="12" max="12" width="14.140625" style="54" bestFit="1" customWidth="1"/>
    <col min="13" max="14" width="15.140625" style="54" bestFit="1" customWidth="1"/>
    <col min="15" max="16" width="13.140625" style="54" bestFit="1" customWidth="1"/>
    <col min="17" max="17" width="14.140625" style="54" bestFit="1" customWidth="1"/>
    <col min="18" max="18" width="15.140625" style="54" bestFit="1" customWidth="1"/>
    <col min="19" max="19" width="12" style="54" bestFit="1" customWidth="1"/>
    <col min="20" max="20" width="15.140625" style="54" bestFit="1" customWidth="1"/>
    <col min="21" max="16384" width="9.140625" style="52"/>
  </cols>
  <sheetData>
    <row r="1" spans="1:20">
      <c r="A1" s="52" t="s">
        <v>514</v>
      </c>
    </row>
    <row r="3" spans="1:20" s="53" customFormat="1">
      <c r="A3" s="53" t="s">
        <v>515</v>
      </c>
      <c r="B3" s="53" t="s">
        <v>516</v>
      </c>
      <c r="C3" s="53" t="s">
        <v>2</v>
      </c>
      <c r="D3" s="53" t="s">
        <v>517</v>
      </c>
      <c r="E3" s="53" t="s">
        <v>518</v>
      </c>
      <c r="F3" s="53" t="s">
        <v>519</v>
      </c>
      <c r="G3" s="55" t="s">
        <v>539</v>
      </c>
      <c r="H3" s="55" t="s">
        <v>524</v>
      </c>
      <c r="I3" s="55" t="s">
        <v>520</v>
      </c>
      <c r="J3" s="56" t="s">
        <v>522</v>
      </c>
      <c r="K3" s="56" t="s">
        <v>523</v>
      </c>
      <c r="L3" s="56" t="s">
        <v>530</v>
      </c>
      <c r="M3" s="56" t="s">
        <v>521</v>
      </c>
      <c r="N3" s="56" t="s">
        <v>529</v>
      </c>
      <c r="O3" s="56" t="s">
        <v>525</v>
      </c>
      <c r="P3" s="56" t="s">
        <v>526</v>
      </c>
      <c r="Q3" s="56" t="s">
        <v>527</v>
      </c>
      <c r="R3" s="56" t="s">
        <v>528</v>
      </c>
      <c r="S3" s="55" t="s">
        <v>513</v>
      </c>
      <c r="T3" s="55" t="s">
        <v>540</v>
      </c>
    </row>
    <row r="4" spans="1:20" s="45" customFormat="1">
      <c r="A4" s="48">
        <v>1</v>
      </c>
      <c r="B4" s="48">
        <v>2892</v>
      </c>
      <c r="C4" s="49" t="s">
        <v>744</v>
      </c>
      <c r="D4" s="50">
        <v>40575</v>
      </c>
      <c r="E4" s="50">
        <v>43853</v>
      </c>
      <c r="F4" s="48">
        <v>2003</v>
      </c>
      <c r="G4" s="51">
        <v>1209.72</v>
      </c>
      <c r="H4" s="47">
        <v>0</v>
      </c>
      <c r="I4" s="48" t="s">
        <v>533</v>
      </c>
      <c r="J4" s="47">
        <v>0</v>
      </c>
      <c r="K4" s="47">
        <v>0</v>
      </c>
      <c r="L4" s="47">
        <v>0</v>
      </c>
      <c r="M4" s="47">
        <v>0</v>
      </c>
      <c r="N4" s="47">
        <v>0</v>
      </c>
      <c r="O4" s="47">
        <v>0</v>
      </c>
      <c r="P4" s="47">
        <v>0</v>
      </c>
      <c r="Q4" s="47">
        <v>0</v>
      </c>
      <c r="R4" s="47">
        <v>0</v>
      </c>
      <c r="S4" s="46">
        <f>SUM(G4:H4)</f>
        <v>1209.72</v>
      </c>
      <c r="T4" s="46">
        <f>SUM(J4:N4)</f>
        <v>0</v>
      </c>
    </row>
    <row r="5" spans="1:20" s="45" customFormat="1">
      <c r="A5" s="48">
        <v>1</v>
      </c>
      <c r="B5" s="48">
        <v>3257</v>
      </c>
      <c r="C5" s="49" t="s">
        <v>746</v>
      </c>
      <c r="D5" s="50">
        <v>42859</v>
      </c>
      <c r="E5" s="50">
        <v>43857</v>
      </c>
      <c r="F5" s="48">
        <v>1094</v>
      </c>
      <c r="G5" s="51">
        <v>0</v>
      </c>
      <c r="H5" s="47">
        <v>0</v>
      </c>
      <c r="I5" s="48" t="s">
        <v>532</v>
      </c>
      <c r="J5" s="47">
        <v>0</v>
      </c>
      <c r="K5" s="47">
        <v>0</v>
      </c>
      <c r="L5" s="47">
        <v>0</v>
      </c>
      <c r="M5" s="47">
        <v>0</v>
      </c>
      <c r="N5" s="47">
        <v>0</v>
      </c>
      <c r="O5" s="47">
        <v>843.99</v>
      </c>
      <c r="P5" s="47">
        <v>3375.95</v>
      </c>
      <c r="Q5" s="47">
        <v>0</v>
      </c>
      <c r="R5" s="47">
        <v>0</v>
      </c>
      <c r="S5" s="46">
        <f>O5</f>
        <v>843.99</v>
      </c>
      <c r="T5" s="46">
        <f>P5+J5+M5+R5</f>
        <v>3375.95</v>
      </c>
    </row>
    <row r="6" spans="1:20" s="45" customFormat="1">
      <c r="A6" s="48">
        <v>1</v>
      </c>
      <c r="B6" s="48">
        <v>3259</v>
      </c>
      <c r="C6" s="49" t="s">
        <v>747</v>
      </c>
      <c r="D6" s="50">
        <v>42859</v>
      </c>
      <c r="E6" s="50">
        <v>43857</v>
      </c>
      <c r="F6" s="48">
        <v>1182</v>
      </c>
      <c r="G6" s="51">
        <v>0</v>
      </c>
      <c r="H6" s="47">
        <v>0</v>
      </c>
      <c r="I6" s="48" t="s">
        <v>532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v>1434.87</v>
      </c>
      <c r="P6" s="47">
        <v>5739.47</v>
      </c>
      <c r="Q6" s="47">
        <v>0</v>
      </c>
      <c r="R6" s="47">
        <v>0</v>
      </c>
      <c r="S6" s="46">
        <f>O6</f>
        <v>1434.87</v>
      </c>
      <c r="T6" s="46">
        <f>P6+J6+M6+R6</f>
        <v>5739.47</v>
      </c>
    </row>
    <row r="7" spans="1:20" s="45" customFormat="1">
      <c r="A7" s="48">
        <v>1</v>
      </c>
      <c r="B7" s="48">
        <v>3288</v>
      </c>
      <c r="C7" s="49" t="s">
        <v>748</v>
      </c>
      <c r="D7" s="50">
        <v>42891</v>
      </c>
      <c r="E7" s="50">
        <v>43857</v>
      </c>
      <c r="F7" s="48">
        <v>1257</v>
      </c>
      <c r="G7" s="51">
        <v>0</v>
      </c>
      <c r="H7" s="47">
        <v>0</v>
      </c>
      <c r="I7" s="48" t="s">
        <v>532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1561.48</v>
      </c>
      <c r="P7" s="47">
        <v>6245.89</v>
      </c>
      <c r="Q7" s="47">
        <v>0</v>
      </c>
      <c r="R7" s="47">
        <v>0</v>
      </c>
      <c r="S7" s="46">
        <f>O7</f>
        <v>1561.48</v>
      </c>
      <c r="T7" s="46">
        <f>P7+J7+M7+R7</f>
        <v>6245.89</v>
      </c>
    </row>
    <row r="8" spans="1:20" s="45" customFormat="1">
      <c r="A8" s="48">
        <v>51</v>
      </c>
      <c r="B8" s="48">
        <v>2877</v>
      </c>
      <c r="C8" s="49" t="s">
        <v>500</v>
      </c>
      <c r="D8" s="50">
        <v>40457</v>
      </c>
      <c r="E8" s="50">
        <v>43861</v>
      </c>
      <c r="F8" s="48">
        <v>2009</v>
      </c>
      <c r="G8" s="51">
        <v>1614.36</v>
      </c>
      <c r="H8" s="47">
        <v>0</v>
      </c>
      <c r="I8" s="48" t="s">
        <v>533</v>
      </c>
      <c r="J8" s="47">
        <v>0</v>
      </c>
      <c r="K8" s="47">
        <v>0</v>
      </c>
      <c r="L8" s="47">
        <v>174.95</v>
      </c>
      <c r="M8" s="47">
        <v>0</v>
      </c>
      <c r="N8" s="47">
        <v>0</v>
      </c>
      <c r="O8" s="47">
        <v>0</v>
      </c>
      <c r="P8" s="47">
        <v>0</v>
      </c>
      <c r="Q8" s="47">
        <v>0</v>
      </c>
      <c r="R8" s="47">
        <v>0</v>
      </c>
      <c r="S8" s="46">
        <f>SUM(G8:H8)</f>
        <v>1614.36</v>
      </c>
      <c r="T8" s="46">
        <f>SUM(J8:N8)</f>
        <v>174.95</v>
      </c>
    </row>
    <row r="9" spans="1:20" s="45" customFormat="1">
      <c r="A9" s="48">
        <v>1</v>
      </c>
      <c r="B9" s="48">
        <v>3248</v>
      </c>
      <c r="C9" s="49" t="s">
        <v>745</v>
      </c>
      <c r="D9" s="50">
        <v>42844</v>
      </c>
      <c r="E9" s="50">
        <v>43861</v>
      </c>
      <c r="F9" s="48">
        <v>1190</v>
      </c>
      <c r="G9" s="51">
        <v>0</v>
      </c>
      <c r="H9" s="47">
        <v>0</v>
      </c>
      <c r="I9" s="48" t="s">
        <v>532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1434.87</v>
      </c>
      <c r="P9" s="47">
        <v>5739.47</v>
      </c>
      <c r="Q9" s="47">
        <v>0</v>
      </c>
      <c r="R9" s="47">
        <v>0</v>
      </c>
      <c r="S9" s="46">
        <f>O9</f>
        <v>1434.87</v>
      </c>
      <c r="T9" s="46">
        <f>P9+J9+M9+R9</f>
        <v>5739.47</v>
      </c>
    </row>
    <row r="10" spans="1:20" s="45" customFormat="1">
      <c r="A10" s="48">
        <v>1</v>
      </c>
      <c r="B10" s="48">
        <v>3318</v>
      </c>
      <c r="C10" s="49" t="s">
        <v>405</v>
      </c>
      <c r="D10" s="50">
        <v>42964</v>
      </c>
      <c r="E10" s="50">
        <v>43890</v>
      </c>
      <c r="F10" s="48">
        <v>1094</v>
      </c>
      <c r="G10" s="51">
        <v>0</v>
      </c>
      <c r="H10" s="47">
        <v>0</v>
      </c>
      <c r="I10" s="48" t="s">
        <v>532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843.99</v>
      </c>
      <c r="P10" s="47">
        <v>3375.95</v>
      </c>
      <c r="Q10" s="47">
        <v>0</v>
      </c>
      <c r="R10" s="47">
        <v>0</v>
      </c>
      <c r="S10" s="46">
        <f>O10</f>
        <v>843.99</v>
      </c>
      <c r="T10" s="46">
        <f>P10+J10+M10+R10</f>
        <v>3375.95</v>
      </c>
    </row>
    <row r="11" spans="1:20" s="45" customFormat="1">
      <c r="A11" s="48">
        <v>1</v>
      </c>
      <c r="B11" s="48">
        <v>2160</v>
      </c>
      <c r="C11" s="49" t="s">
        <v>129</v>
      </c>
      <c r="D11" s="50">
        <v>35836</v>
      </c>
      <c r="E11" s="50">
        <v>43892</v>
      </c>
      <c r="F11" s="48">
        <v>2016</v>
      </c>
      <c r="G11" s="51">
        <v>2271.58</v>
      </c>
      <c r="H11" s="47">
        <v>0</v>
      </c>
      <c r="I11" s="48" t="s">
        <v>533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7">
        <v>0</v>
      </c>
      <c r="Q11" s="47">
        <v>0</v>
      </c>
      <c r="R11" s="47">
        <v>0</v>
      </c>
      <c r="S11" s="46">
        <f>SUM(G11:H11)</f>
        <v>2271.58</v>
      </c>
      <c r="T11" s="46">
        <f>SUM(J11:N11)</f>
        <v>0</v>
      </c>
    </row>
    <row r="12" spans="1:20" s="45" customFormat="1">
      <c r="A12" s="48">
        <v>1</v>
      </c>
      <c r="B12" s="48">
        <v>3262</v>
      </c>
      <c r="C12" s="49" t="s">
        <v>392</v>
      </c>
      <c r="D12" s="50">
        <v>42860</v>
      </c>
      <c r="E12" s="50">
        <v>43922</v>
      </c>
      <c r="F12" s="48">
        <v>1188</v>
      </c>
      <c r="G12" s="51">
        <v>0</v>
      </c>
      <c r="H12" s="47">
        <v>0</v>
      </c>
      <c r="I12" s="48" t="s">
        <v>532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1434.87</v>
      </c>
      <c r="P12" s="47">
        <v>5739.47</v>
      </c>
      <c r="Q12" s="47">
        <v>0</v>
      </c>
      <c r="R12" s="47">
        <v>0</v>
      </c>
      <c r="S12" s="46">
        <f>O12</f>
        <v>1434.87</v>
      </c>
      <c r="T12" s="46">
        <f>P12+J12+M12+R12</f>
        <v>5739.47</v>
      </c>
    </row>
    <row r="13" spans="1:20" s="45" customFormat="1">
      <c r="A13" s="48">
        <v>1</v>
      </c>
      <c r="B13" s="48">
        <v>2470</v>
      </c>
      <c r="C13" s="49" t="s">
        <v>166</v>
      </c>
      <c r="D13" s="50">
        <v>39485</v>
      </c>
      <c r="E13" s="50">
        <v>43955</v>
      </c>
      <c r="F13" s="48">
        <v>2014</v>
      </c>
      <c r="G13" s="51">
        <v>1537.47</v>
      </c>
      <c r="H13" s="47">
        <v>0</v>
      </c>
      <c r="I13" s="48" t="s">
        <v>533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7">
        <v>0</v>
      </c>
      <c r="Q13" s="47">
        <v>0</v>
      </c>
      <c r="R13" s="47">
        <v>0</v>
      </c>
      <c r="S13" s="46">
        <f>SUM(G13:H13)</f>
        <v>1537.47</v>
      </c>
      <c r="T13" s="46">
        <f>SUM(J13:N13)</f>
        <v>0</v>
      </c>
    </row>
    <row r="14" spans="1:20" s="45" customFormat="1">
      <c r="A14" s="48">
        <v>1</v>
      </c>
      <c r="B14" s="48">
        <v>3368</v>
      </c>
      <c r="C14" s="49" t="s">
        <v>737</v>
      </c>
      <c r="D14" s="50">
        <v>43866</v>
      </c>
      <c r="E14" s="50">
        <v>43990</v>
      </c>
      <c r="F14" s="48">
        <v>2045</v>
      </c>
      <c r="G14" s="51">
        <v>0</v>
      </c>
      <c r="H14" s="47">
        <v>0</v>
      </c>
      <c r="I14" s="48" t="s">
        <v>532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1434.87</v>
      </c>
      <c r="P14" s="47">
        <v>5739.47</v>
      </c>
      <c r="Q14" s="47">
        <v>0</v>
      </c>
      <c r="R14" s="47">
        <v>0</v>
      </c>
      <c r="S14" s="46">
        <f>O14</f>
        <v>1434.87</v>
      </c>
      <c r="T14" s="46">
        <f>P14+J14+M14+R14</f>
        <v>5739.47</v>
      </c>
    </row>
    <row r="15" spans="1:20" s="45" customFormat="1">
      <c r="A15" s="48">
        <v>1</v>
      </c>
      <c r="B15" s="48">
        <v>3369</v>
      </c>
      <c r="C15" s="49" t="s">
        <v>740</v>
      </c>
      <c r="D15" s="50">
        <v>43962</v>
      </c>
      <c r="E15" s="50">
        <v>44013</v>
      </c>
      <c r="F15" s="48">
        <v>1185</v>
      </c>
      <c r="G15" s="51">
        <v>0</v>
      </c>
      <c r="H15" s="47">
        <v>0</v>
      </c>
      <c r="I15" s="48" t="s">
        <v>532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1434.87</v>
      </c>
      <c r="P15" s="47">
        <v>5739.47</v>
      </c>
      <c r="Q15" s="47">
        <v>0</v>
      </c>
      <c r="R15" s="47">
        <v>0</v>
      </c>
      <c r="S15" s="46">
        <f>O15</f>
        <v>1434.87</v>
      </c>
      <c r="T15" s="46">
        <f>P15+J15+M15+R15</f>
        <v>5739.47</v>
      </c>
    </row>
    <row r="16" spans="1:20" s="45" customFormat="1">
      <c r="A16" s="48">
        <v>1</v>
      </c>
      <c r="B16" s="48">
        <v>3372</v>
      </c>
      <c r="C16" s="49" t="s">
        <v>750</v>
      </c>
      <c r="D16" s="50">
        <v>44013</v>
      </c>
      <c r="E16" s="50">
        <v>44025</v>
      </c>
      <c r="F16" s="48">
        <v>1185</v>
      </c>
      <c r="G16" s="51">
        <v>0</v>
      </c>
      <c r="H16" s="47">
        <v>0</v>
      </c>
      <c r="I16" s="48" t="s">
        <v>532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1434.87</v>
      </c>
      <c r="P16" s="47">
        <v>5739.47</v>
      </c>
      <c r="Q16" s="47">
        <v>0</v>
      </c>
      <c r="R16" s="47">
        <v>0</v>
      </c>
      <c r="S16" s="46">
        <f>O16</f>
        <v>1434.87</v>
      </c>
      <c r="T16" s="46">
        <f>P16+J16+M16+R16</f>
        <v>5739.47</v>
      </c>
    </row>
    <row r="17" spans="1:20" s="45" customFormat="1">
      <c r="A17" s="48">
        <v>1</v>
      </c>
      <c r="B17" s="48">
        <v>3174</v>
      </c>
      <c r="C17" s="49" t="s">
        <v>360</v>
      </c>
      <c r="D17" s="50">
        <v>42128</v>
      </c>
      <c r="E17" s="50">
        <v>44033</v>
      </c>
      <c r="F17" s="48">
        <v>2035</v>
      </c>
      <c r="G17" s="51">
        <v>4656.5600000000004</v>
      </c>
      <c r="H17" s="47">
        <v>0</v>
      </c>
      <c r="I17" s="48" t="s">
        <v>533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7">
        <v>0</v>
      </c>
      <c r="R17" s="47">
        <v>0</v>
      </c>
      <c r="S17" s="46">
        <f t="shared" ref="S17:S80" si="0">SUM(G17:H17)</f>
        <v>4656.5600000000004</v>
      </c>
      <c r="T17" s="46">
        <f t="shared" ref="T17:T80" si="1">SUM(J17:N17)</f>
        <v>0</v>
      </c>
    </row>
    <row r="18" spans="1:20" s="45" customFormat="1">
      <c r="A18" s="48">
        <v>1</v>
      </c>
      <c r="B18" s="48">
        <v>200</v>
      </c>
      <c r="C18" s="49" t="s">
        <v>3</v>
      </c>
      <c r="D18" s="50">
        <v>26877</v>
      </c>
      <c r="E18" s="48" t="s">
        <v>531</v>
      </c>
      <c r="F18" s="48">
        <v>2003</v>
      </c>
      <c r="G18" s="51">
        <v>3914.56</v>
      </c>
      <c r="H18" s="47">
        <v>0</v>
      </c>
      <c r="I18" s="48" t="s">
        <v>533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7">
        <v>0</v>
      </c>
      <c r="R18" s="47">
        <v>0</v>
      </c>
      <c r="S18" s="46">
        <f t="shared" si="0"/>
        <v>3914.56</v>
      </c>
      <c r="T18" s="46">
        <f t="shared" si="1"/>
        <v>0</v>
      </c>
    </row>
    <row r="19" spans="1:20" s="45" customFormat="1">
      <c r="A19" s="48">
        <v>1</v>
      </c>
      <c r="B19" s="48">
        <v>397</v>
      </c>
      <c r="C19" s="49" t="s">
        <v>4</v>
      </c>
      <c r="D19" s="50">
        <v>27442</v>
      </c>
      <c r="E19" s="48" t="s">
        <v>531</v>
      </c>
      <c r="F19" s="48">
        <v>2009</v>
      </c>
      <c r="G19" s="51">
        <v>3044.14</v>
      </c>
      <c r="H19" s="47">
        <v>1030.69</v>
      </c>
      <c r="I19" s="48" t="s">
        <v>533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7">
        <v>0</v>
      </c>
      <c r="R19" s="47">
        <v>0</v>
      </c>
      <c r="S19" s="46">
        <f t="shared" si="0"/>
        <v>4074.83</v>
      </c>
      <c r="T19" s="46">
        <f t="shared" si="1"/>
        <v>0</v>
      </c>
    </row>
    <row r="20" spans="1:20" s="45" customFormat="1">
      <c r="A20" s="48">
        <v>1</v>
      </c>
      <c r="B20" s="48">
        <v>508</v>
      </c>
      <c r="C20" s="49" t="s">
        <v>5</v>
      </c>
      <c r="D20" s="50">
        <v>27828</v>
      </c>
      <c r="E20" s="48" t="s">
        <v>531</v>
      </c>
      <c r="F20" s="48">
        <v>2009</v>
      </c>
      <c r="G20" s="51">
        <v>3356.17</v>
      </c>
      <c r="H20" s="47">
        <v>785.28</v>
      </c>
      <c r="I20" s="48" t="s">
        <v>533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7">
        <v>0</v>
      </c>
      <c r="Q20" s="47">
        <v>0</v>
      </c>
      <c r="R20" s="47">
        <v>0</v>
      </c>
      <c r="S20" s="46">
        <f t="shared" si="0"/>
        <v>4141.45</v>
      </c>
      <c r="T20" s="46">
        <f t="shared" si="1"/>
        <v>0</v>
      </c>
    </row>
    <row r="21" spans="1:20" s="45" customFormat="1">
      <c r="A21" s="48">
        <v>1</v>
      </c>
      <c r="B21" s="48">
        <v>510</v>
      </c>
      <c r="C21" s="49" t="s">
        <v>6</v>
      </c>
      <c r="D21" s="50">
        <v>27828</v>
      </c>
      <c r="E21" s="48" t="s">
        <v>531</v>
      </c>
      <c r="F21" s="48">
        <v>2009</v>
      </c>
      <c r="G21" s="51">
        <v>3356.17</v>
      </c>
      <c r="H21" s="47">
        <v>0</v>
      </c>
      <c r="I21" s="48" t="s">
        <v>533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47">
        <v>0</v>
      </c>
      <c r="R21" s="47">
        <v>0</v>
      </c>
      <c r="S21" s="46">
        <f t="shared" si="0"/>
        <v>3356.17</v>
      </c>
      <c r="T21" s="46">
        <f t="shared" si="1"/>
        <v>0</v>
      </c>
    </row>
    <row r="22" spans="1:20" s="45" customFormat="1">
      <c r="A22" s="48">
        <v>1</v>
      </c>
      <c r="B22" s="48">
        <v>542</v>
      </c>
      <c r="C22" s="49" t="s">
        <v>7</v>
      </c>
      <c r="D22" s="50">
        <v>27955</v>
      </c>
      <c r="E22" s="48" t="s">
        <v>531</v>
      </c>
      <c r="F22" s="48">
        <v>2018</v>
      </c>
      <c r="G22" s="51">
        <v>1614.36</v>
      </c>
      <c r="H22" s="47">
        <v>0</v>
      </c>
      <c r="I22" s="48" t="s">
        <v>533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47">
        <v>0</v>
      </c>
      <c r="R22" s="47">
        <v>0</v>
      </c>
      <c r="S22" s="46">
        <f t="shared" si="0"/>
        <v>1614.36</v>
      </c>
      <c r="T22" s="46">
        <f t="shared" si="1"/>
        <v>0</v>
      </c>
    </row>
    <row r="23" spans="1:20" s="45" customFormat="1">
      <c r="A23" s="48">
        <v>1</v>
      </c>
      <c r="B23" s="48">
        <v>788</v>
      </c>
      <c r="C23" s="49" t="s">
        <v>8</v>
      </c>
      <c r="D23" s="50">
        <v>28551</v>
      </c>
      <c r="E23" s="48" t="s">
        <v>531</v>
      </c>
      <c r="F23" s="48">
        <v>2003</v>
      </c>
      <c r="G23" s="51">
        <v>1702.21</v>
      </c>
      <c r="H23" s="47">
        <v>1030.69</v>
      </c>
      <c r="I23" s="48" t="s">
        <v>533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7">
        <v>0</v>
      </c>
      <c r="Q23" s="47">
        <v>0</v>
      </c>
      <c r="R23" s="47">
        <v>0</v>
      </c>
      <c r="S23" s="46">
        <f t="shared" si="0"/>
        <v>2732.9</v>
      </c>
      <c r="T23" s="46">
        <f t="shared" si="1"/>
        <v>0</v>
      </c>
    </row>
    <row r="24" spans="1:20" s="45" customFormat="1">
      <c r="A24" s="48">
        <v>1</v>
      </c>
      <c r="B24" s="48">
        <v>820</v>
      </c>
      <c r="C24" s="49" t="s">
        <v>9</v>
      </c>
      <c r="D24" s="50">
        <v>28647</v>
      </c>
      <c r="E24" s="48" t="s">
        <v>531</v>
      </c>
      <c r="F24" s="48">
        <v>2000</v>
      </c>
      <c r="G24" s="51">
        <v>2069.0500000000002</v>
      </c>
      <c r="H24" s="47">
        <v>0</v>
      </c>
      <c r="I24" s="48" t="s">
        <v>533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7">
        <v>0</v>
      </c>
      <c r="Q24" s="47">
        <v>0</v>
      </c>
      <c r="R24" s="47">
        <v>0</v>
      </c>
      <c r="S24" s="46">
        <f t="shared" si="0"/>
        <v>2069.0500000000002</v>
      </c>
      <c r="T24" s="46">
        <f t="shared" si="1"/>
        <v>0</v>
      </c>
    </row>
    <row r="25" spans="1:20" s="45" customFormat="1">
      <c r="A25" s="48">
        <v>1</v>
      </c>
      <c r="B25" s="48">
        <v>830</v>
      </c>
      <c r="C25" s="49" t="s">
        <v>10</v>
      </c>
      <c r="D25" s="50">
        <v>28688</v>
      </c>
      <c r="E25" s="48" t="s">
        <v>531</v>
      </c>
      <c r="F25" s="48">
        <v>2009</v>
      </c>
      <c r="G25" s="51">
        <v>4079.44</v>
      </c>
      <c r="H25" s="47">
        <v>0</v>
      </c>
      <c r="I25" s="48" t="s">
        <v>533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v>0</v>
      </c>
      <c r="P25" s="47">
        <v>0</v>
      </c>
      <c r="Q25" s="47">
        <v>0</v>
      </c>
      <c r="R25" s="47">
        <v>0</v>
      </c>
      <c r="S25" s="46">
        <f t="shared" si="0"/>
        <v>4079.44</v>
      </c>
      <c r="T25" s="46">
        <f t="shared" si="1"/>
        <v>0</v>
      </c>
    </row>
    <row r="26" spans="1:20" s="45" customFormat="1">
      <c r="A26" s="48">
        <v>1</v>
      </c>
      <c r="B26" s="48">
        <v>863</v>
      </c>
      <c r="C26" s="49" t="s">
        <v>11</v>
      </c>
      <c r="D26" s="50">
        <v>28746</v>
      </c>
      <c r="E26" s="48" t="s">
        <v>531</v>
      </c>
      <c r="F26" s="48">
        <v>2000</v>
      </c>
      <c r="G26" s="51">
        <v>2069.0500000000002</v>
      </c>
      <c r="H26" s="47">
        <v>0</v>
      </c>
      <c r="I26" s="48" t="s">
        <v>533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7">
        <v>0</v>
      </c>
      <c r="Q26" s="47">
        <v>0</v>
      </c>
      <c r="R26" s="47">
        <v>0</v>
      </c>
      <c r="S26" s="46">
        <f t="shared" si="0"/>
        <v>2069.0500000000002</v>
      </c>
      <c r="T26" s="46">
        <f t="shared" si="1"/>
        <v>0</v>
      </c>
    </row>
    <row r="27" spans="1:20" s="45" customFormat="1">
      <c r="A27" s="48">
        <v>1</v>
      </c>
      <c r="B27" s="48">
        <v>871</v>
      </c>
      <c r="C27" s="49" t="s">
        <v>12</v>
      </c>
      <c r="D27" s="50">
        <v>28758</v>
      </c>
      <c r="E27" s="48" t="s">
        <v>531</v>
      </c>
      <c r="F27" s="48">
        <v>2009</v>
      </c>
      <c r="G27" s="51">
        <v>3356.17</v>
      </c>
      <c r="H27" s="47">
        <v>1030.69</v>
      </c>
      <c r="I27" s="48" t="s">
        <v>533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v>0</v>
      </c>
      <c r="P27" s="47">
        <v>0</v>
      </c>
      <c r="Q27" s="47">
        <v>0</v>
      </c>
      <c r="R27" s="47">
        <v>0</v>
      </c>
      <c r="S27" s="46">
        <f t="shared" si="0"/>
        <v>4386.8600000000006</v>
      </c>
      <c r="T27" s="46">
        <f t="shared" si="1"/>
        <v>0</v>
      </c>
    </row>
    <row r="28" spans="1:20" s="45" customFormat="1">
      <c r="A28" s="48">
        <v>1</v>
      </c>
      <c r="B28" s="48">
        <v>897</v>
      </c>
      <c r="C28" s="49" t="s">
        <v>13</v>
      </c>
      <c r="D28" s="50">
        <v>28779</v>
      </c>
      <c r="E28" s="48" t="s">
        <v>531</v>
      </c>
      <c r="F28" s="48">
        <v>2000</v>
      </c>
      <c r="G28" s="51">
        <v>1543.95</v>
      </c>
      <c r="H28" s="47">
        <v>0</v>
      </c>
      <c r="I28" s="48" t="s">
        <v>533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7">
        <v>0</v>
      </c>
      <c r="Q28" s="47">
        <v>0</v>
      </c>
      <c r="R28" s="47">
        <v>0</v>
      </c>
      <c r="S28" s="46">
        <f t="shared" si="0"/>
        <v>1543.95</v>
      </c>
      <c r="T28" s="46">
        <f t="shared" si="1"/>
        <v>0</v>
      </c>
    </row>
    <row r="29" spans="1:20" s="45" customFormat="1">
      <c r="A29" s="48">
        <v>1</v>
      </c>
      <c r="B29" s="48">
        <v>996</v>
      </c>
      <c r="C29" s="49" t="s">
        <v>14</v>
      </c>
      <c r="D29" s="50">
        <v>28887</v>
      </c>
      <c r="E29" s="48" t="s">
        <v>531</v>
      </c>
      <c r="F29" s="48">
        <v>2003</v>
      </c>
      <c r="G29" s="51">
        <v>3209.78</v>
      </c>
      <c r="H29" s="47">
        <v>0</v>
      </c>
      <c r="I29" s="48" t="s">
        <v>533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7">
        <v>0</v>
      </c>
      <c r="Q29" s="47">
        <v>0</v>
      </c>
      <c r="R29" s="47">
        <v>0</v>
      </c>
      <c r="S29" s="46">
        <f t="shared" si="0"/>
        <v>3209.78</v>
      </c>
      <c r="T29" s="46">
        <f t="shared" si="1"/>
        <v>0</v>
      </c>
    </row>
    <row r="30" spans="1:20" s="45" customFormat="1">
      <c r="A30" s="48">
        <v>1</v>
      </c>
      <c r="B30" s="48">
        <v>1008</v>
      </c>
      <c r="C30" s="49" t="s">
        <v>15</v>
      </c>
      <c r="D30" s="50">
        <v>28902</v>
      </c>
      <c r="E30" s="48" t="s">
        <v>531</v>
      </c>
      <c r="F30" s="48">
        <v>2000</v>
      </c>
      <c r="G30" s="51">
        <v>1787.3</v>
      </c>
      <c r="H30" s="47">
        <v>0</v>
      </c>
      <c r="I30" s="48" t="s">
        <v>533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7">
        <v>0</v>
      </c>
      <c r="Q30" s="47">
        <v>0</v>
      </c>
      <c r="R30" s="47">
        <v>0</v>
      </c>
      <c r="S30" s="46">
        <f t="shared" si="0"/>
        <v>1787.3</v>
      </c>
      <c r="T30" s="46">
        <f t="shared" si="1"/>
        <v>0</v>
      </c>
    </row>
    <row r="31" spans="1:20" s="45" customFormat="1">
      <c r="A31" s="48">
        <v>1</v>
      </c>
      <c r="B31" s="48">
        <v>1037</v>
      </c>
      <c r="C31" s="49" t="s">
        <v>16</v>
      </c>
      <c r="D31" s="50">
        <v>28926</v>
      </c>
      <c r="E31" s="48" t="s">
        <v>531</v>
      </c>
      <c r="F31" s="48">
        <v>2003</v>
      </c>
      <c r="G31" s="51">
        <v>3056.95</v>
      </c>
      <c r="H31" s="47">
        <v>0</v>
      </c>
      <c r="I31" s="48" t="s">
        <v>533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v>0</v>
      </c>
      <c r="P31" s="47">
        <v>0</v>
      </c>
      <c r="Q31" s="47">
        <v>0</v>
      </c>
      <c r="R31" s="47">
        <v>0</v>
      </c>
      <c r="S31" s="46">
        <f t="shared" si="0"/>
        <v>3056.95</v>
      </c>
      <c r="T31" s="46">
        <f t="shared" si="1"/>
        <v>0</v>
      </c>
    </row>
    <row r="32" spans="1:20" s="45" customFormat="1">
      <c r="A32" s="48">
        <v>1</v>
      </c>
      <c r="B32" s="48">
        <v>1051</v>
      </c>
      <c r="C32" s="49" t="s">
        <v>17</v>
      </c>
      <c r="D32" s="50">
        <v>28936</v>
      </c>
      <c r="E32" s="48" t="s">
        <v>531</v>
      </c>
      <c r="F32" s="48">
        <v>2028</v>
      </c>
      <c r="G32" s="51">
        <v>9511.6</v>
      </c>
      <c r="H32" s="47">
        <v>6925.14</v>
      </c>
      <c r="I32" s="48" t="s">
        <v>533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v>0</v>
      </c>
      <c r="P32" s="47">
        <v>0</v>
      </c>
      <c r="Q32" s="47">
        <v>0</v>
      </c>
      <c r="R32" s="47">
        <v>0</v>
      </c>
      <c r="S32" s="46">
        <f t="shared" si="0"/>
        <v>16436.740000000002</v>
      </c>
      <c r="T32" s="46">
        <f t="shared" si="1"/>
        <v>0</v>
      </c>
    </row>
    <row r="33" spans="1:20" s="45" customFormat="1">
      <c r="A33" s="48">
        <v>1</v>
      </c>
      <c r="B33" s="48">
        <v>1056</v>
      </c>
      <c r="C33" s="49" t="s">
        <v>18</v>
      </c>
      <c r="D33" s="50">
        <v>28961</v>
      </c>
      <c r="E33" s="48" t="s">
        <v>531</v>
      </c>
      <c r="F33" s="48">
        <v>2018</v>
      </c>
      <c r="G33" s="51">
        <v>3700.16</v>
      </c>
      <c r="H33" s="47">
        <v>0</v>
      </c>
      <c r="I33" s="48" t="s">
        <v>533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v>0</v>
      </c>
      <c r="P33" s="47">
        <v>0</v>
      </c>
      <c r="Q33" s="47">
        <v>0</v>
      </c>
      <c r="R33" s="47">
        <v>0</v>
      </c>
      <c r="S33" s="46">
        <f t="shared" si="0"/>
        <v>3700.16</v>
      </c>
      <c r="T33" s="46">
        <f t="shared" si="1"/>
        <v>0</v>
      </c>
    </row>
    <row r="34" spans="1:20" s="45" customFormat="1">
      <c r="A34" s="48">
        <v>1</v>
      </c>
      <c r="B34" s="48">
        <v>1067</v>
      </c>
      <c r="C34" s="49" t="s">
        <v>19</v>
      </c>
      <c r="D34" s="50">
        <v>28968</v>
      </c>
      <c r="E34" s="48" t="s">
        <v>531</v>
      </c>
      <c r="F34" s="48">
        <v>2003</v>
      </c>
      <c r="G34" s="51">
        <v>3931.39</v>
      </c>
      <c r="H34" s="47">
        <v>0</v>
      </c>
      <c r="I34" s="48" t="s">
        <v>533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v>0</v>
      </c>
      <c r="P34" s="47">
        <v>0</v>
      </c>
      <c r="Q34" s="47">
        <v>0</v>
      </c>
      <c r="R34" s="47">
        <v>0</v>
      </c>
      <c r="S34" s="46">
        <f t="shared" si="0"/>
        <v>3931.39</v>
      </c>
      <c r="T34" s="46">
        <f t="shared" si="1"/>
        <v>0</v>
      </c>
    </row>
    <row r="35" spans="1:20" s="45" customFormat="1">
      <c r="A35" s="48">
        <v>1</v>
      </c>
      <c r="B35" s="48">
        <v>1071</v>
      </c>
      <c r="C35" s="49" t="s">
        <v>20</v>
      </c>
      <c r="D35" s="50">
        <v>28968</v>
      </c>
      <c r="E35" s="48" t="s">
        <v>531</v>
      </c>
      <c r="F35" s="48">
        <v>2003</v>
      </c>
      <c r="G35" s="51">
        <v>1702.21</v>
      </c>
      <c r="H35" s="47">
        <v>0</v>
      </c>
      <c r="I35" s="48" t="s">
        <v>533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v>0</v>
      </c>
      <c r="P35" s="47">
        <v>0</v>
      </c>
      <c r="Q35" s="47">
        <v>0</v>
      </c>
      <c r="R35" s="47">
        <v>0</v>
      </c>
      <c r="S35" s="46">
        <f t="shared" si="0"/>
        <v>1702.21</v>
      </c>
      <c r="T35" s="46">
        <f t="shared" si="1"/>
        <v>0</v>
      </c>
    </row>
    <row r="36" spans="1:20" s="45" customFormat="1">
      <c r="A36" s="48">
        <v>1</v>
      </c>
      <c r="B36" s="48">
        <v>1080</v>
      </c>
      <c r="C36" s="49" t="s">
        <v>21</v>
      </c>
      <c r="D36" s="50">
        <v>28968</v>
      </c>
      <c r="E36" s="48" t="s">
        <v>531</v>
      </c>
      <c r="F36" s="48">
        <v>2009</v>
      </c>
      <c r="G36" s="51">
        <v>3356.17</v>
      </c>
      <c r="H36" s="47">
        <v>0</v>
      </c>
      <c r="I36" s="48" t="s">
        <v>533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v>0</v>
      </c>
      <c r="P36" s="47">
        <v>0</v>
      </c>
      <c r="Q36" s="47">
        <v>0</v>
      </c>
      <c r="R36" s="47">
        <v>0</v>
      </c>
      <c r="S36" s="46">
        <f t="shared" si="0"/>
        <v>3356.17</v>
      </c>
      <c r="T36" s="46">
        <f t="shared" si="1"/>
        <v>0</v>
      </c>
    </row>
    <row r="37" spans="1:20" s="45" customFormat="1">
      <c r="A37" s="48">
        <v>1</v>
      </c>
      <c r="B37" s="48">
        <v>1099</v>
      </c>
      <c r="C37" s="49" t="s">
        <v>22</v>
      </c>
      <c r="D37" s="50">
        <v>28997</v>
      </c>
      <c r="E37" s="48" t="s">
        <v>531</v>
      </c>
      <c r="F37" s="48">
        <v>2003</v>
      </c>
      <c r="G37" s="51">
        <v>3056.95</v>
      </c>
      <c r="H37" s="47">
        <v>0</v>
      </c>
      <c r="I37" s="48" t="s">
        <v>533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v>0</v>
      </c>
      <c r="P37" s="47">
        <v>0</v>
      </c>
      <c r="Q37" s="47">
        <v>0</v>
      </c>
      <c r="R37" s="47">
        <v>0</v>
      </c>
      <c r="S37" s="46">
        <f t="shared" si="0"/>
        <v>3056.95</v>
      </c>
      <c r="T37" s="46">
        <f t="shared" si="1"/>
        <v>0</v>
      </c>
    </row>
    <row r="38" spans="1:20" s="45" customFormat="1">
      <c r="A38" s="48">
        <v>1</v>
      </c>
      <c r="B38" s="48">
        <v>1125</v>
      </c>
      <c r="C38" s="49" t="s">
        <v>23</v>
      </c>
      <c r="D38" s="50">
        <v>29011</v>
      </c>
      <c r="E38" s="48" t="s">
        <v>531</v>
      </c>
      <c r="F38" s="48">
        <v>2000</v>
      </c>
      <c r="G38" s="51">
        <v>2514.9499999999998</v>
      </c>
      <c r="H38" s="47">
        <v>0</v>
      </c>
      <c r="I38" s="48" t="s">
        <v>533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v>0</v>
      </c>
      <c r="P38" s="47">
        <v>0</v>
      </c>
      <c r="Q38" s="47">
        <v>0</v>
      </c>
      <c r="R38" s="47">
        <v>0</v>
      </c>
      <c r="S38" s="46">
        <f t="shared" si="0"/>
        <v>2514.9499999999998</v>
      </c>
      <c r="T38" s="46">
        <f t="shared" si="1"/>
        <v>0</v>
      </c>
    </row>
    <row r="39" spans="1:20" s="45" customFormat="1">
      <c r="A39" s="48">
        <v>1</v>
      </c>
      <c r="B39" s="48">
        <v>1126</v>
      </c>
      <c r="C39" s="49" t="s">
        <v>24</v>
      </c>
      <c r="D39" s="50">
        <v>29017</v>
      </c>
      <c r="E39" s="48" t="s">
        <v>531</v>
      </c>
      <c r="F39" s="48">
        <v>2009</v>
      </c>
      <c r="G39" s="51">
        <v>3931.37</v>
      </c>
      <c r="H39" s="47">
        <v>1315.8</v>
      </c>
      <c r="I39" s="48" t="s">
        <v>533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v>0</v>
      </c>
      <c r="P39" s="47">
        <v>0</v>
      </c>
      <c r="Q39" s="47">
        <v>0</v>
      </c>
      <c r="R39" s="47">
        <v>0</v>
      </c>
      <c r="S39" s="46">
        <f t="shared" si="0"/>
        <v>5247.17</v>
      </c>
      <c r="T39" s="46">
        <f t="shared" si="1"/>
        <v>0</v>
      </c>
    </row>
    <row r="40" spans="1:20" s="45" customFormat="1">
      <c r="A40" s="48">
        <v>2</v>
      </c>
      <c r="B40" s="48">
        <v>1135</v>
      </c>
      <c r="C40" s="49" t="s">
        <v>440</v>
      </c>
      <c r="D40" s="50">
        <v>29031</v>
      </c>
      <c r="E40" s="48" t="s">
        <v>531</v>
      </c>
      <c r="F40" s="48">
        <v>2009</v>
      </c>
      <c r="G40" s="51">
        <v>2761.12</v>
      </c>
      <c r="H40" s="47">
        <v>0</v>
      </c>
      <c r="I40" s="48" t="s">
        <v>533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v>0</v>
      </c>
      <c r="P40" s="47">
        <v>0</v>
      </c>
      <c r="Q40" s="47">
        <v>0</v>
      </c>
      <c r="R40" s="47">
        <v>0</v>
      </c>
      <c r="S40" s="46">
        <f t="shared" si="0"/>
        <v>2761.12</v>
      </c>
      <c r="T40" s="46">
        <f t="shared" si="1"/>
        <v>0</v>
      </c>
    </row>
    <row r="41" spans="1:20" s="45" customFormat="1">
      <c r="A41" s="48">
        <v>1</v>
      </c>
      <c r="B41" s="48">
        <v>1159</v>
      </c>
      <c r="C41" s="49" t="s">
        <v>25</v>
      </c>
      <c r="D41" s="50">
        <v>29067</v>
      </c>
      <c r="E41" s="48" t="s">
        <v>531</v>
      </c>
      <c r="F41" s="48">
        <v>2003</v>
      </c>
      <c r="G41" s="51">
        <v>1543.95</v>
      </c>
      <c r="H41" s="47">
        <v>0</v>
      </c>
      <c r="I41" s="48" t="s">
        <v>533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v>0</v>
      </c>
      <c r="P41" s="47">
        <v>0</v>
      </c>
      <c r="Q41" s="47">
        <v>0</v>
      </c>
      <c r="R41" s="47">
        <v>0</v>
      </c>
      <c r="S41" s="46">
        <f t="shared" si="0"/>
        <v>1543.95</v>
      </c>
      <c r="T41" s="46">
        <f t="shared" si="1"/>
        <v>0</v>
      </c>
    </row>
    <row r="42" spans="1:20" s="45" customFormat="1">
      <c r="A42" s="48">
        <v>1</v>
      </c>
      <c r="B42" s="48">
        <v>1164</v>
      </c>
      <c r="C42" s="49" t="s">
        <v>26</v>
      </c>
      <c r="D42" s="50">
        <v>29067</v>
      </c>
      <c r="E42" s="48" t="s">
        <v>531</v>
      </c>
      <c r="F42" s="48">
        <v>2009</v>
      </c>
      <c r="G42" s="51">
        <v>3115.91</v>
      </c>
      <c r="H42" s="47">
        <v>1167.48</v>
      </c>
      <c r="I42" s="48" t="s">
        <v>533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v>0</v>
      </c>
      <c r="P42" s="47">
        <v>0</v>
      </c>
      <c r="Q42" s="47">
        <v>0</v>
      </c>
      <c r="R42" s="47">
        <v>0</v>
      </c>
      <c r="S42" s="46">
        <f t="shared" si="0"/>
        <v>4283.3899999999994</v>
      </c>
      <c r="T42" s="46">
        <f t="shared" si="1"/>
        <v>0</v>
      </c>
    </row>
    <row r="43" spans="1:20" s="45" customFormat="1">
      <c r="A43" s="48">
        <v>1</v>
      </c>
      <c r="B43" s="48">
        <v>1169</v>
      </c>
      <c r="C43" s="49" t="s">
        <v>27</v>
      </c>
      <c r="D43" s="50">
        <v>29067</v>
      </c>
      <c r="E43" s="48" t="s">
        <v>531</v>
      </c>
      <c r="F43" s="48">
        <v>2003</v>
      </c>
      <c r="G43" s="51">
        <v>2640.68</v>
      </c>
      <c r="H43" s="47">
        <v>0</v>
      </c>
      <c r="I43" s="48" t="s">
        <v>533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v>0</v>
      </c>
      <c r="P43" s="47">
        <v>0</v>
      </c>
      <c r="Q43" s="47">
        <v>0</v>
      </c>
      <c r="R43" s="47">
        <v>0</v>
      </c>
      <c r="S43" s="46">
        <f t="shared" si="0"/>
        <v>2640.68</v>
      </c>
      <c r="T43" s="46">
        <f t="shared" si="1"/>
        <v>0</v>
      </c>
    </row>
    <row r="44" spans="1:20" s="45" customFormat="1">
      <c r="A44" s="48">
        <v>1</v>
      </c>
      <c r="B44" s="48">
        <v>1177</v>
      </c>
      <c r="C44" s="49" t="s">
        <v>28</v>
      </c>
      <c r="D44" s="50">
        <v>29068</v>
      </c>
      <c r="E44" s="48" t="s">
        <v>531</v>
      </c>
      <c r="F44" s="48">
        <v>2009</v>
      </c>
      <c r="G44" s="51">
        <v>3044.14</v>
      </c>
      <c r="H44" s="47">
        <v>0</v>
      </c>
      <c r="I44" s="48" t="s">
        <v>533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v>0</v>
      </c>
      <c r="P44" s="47">
        <v>0</v>
      </c>
      <c r="Q44" s="47">
        <v>0</v>
      </c>
      <c r="R44" s="47">
        <v>0</v>
      </c>
      <c r="S44" s="46">
        <f t="shared" si="0"/>
        <v>3044.14</v>
      </c>
      <c r="T44" s="46">
        <f t="shared" si="1"/>
        <v>0</v>
      </c>
    </row>
    <row r="45" spans="1:20" s="45" customFormat="1">
      <c r="A45" s="48">
        <v>1</v>
      </c>
      <c r="B45" s="48">
        <v>1221</v>
      </c>
      <c r="C45" s="49" t="s">
        <v>29</v>
      </c>
      <c r="D45" s="50">
        <v>29087</v>
      </c>
      <c r="E45" s="48" t="s">
        <v>531</v>
      </c>
      <c r="F45" s="48">
        <v>2028</v>
      </c>
      <c r="G45" s="51">
        <v>5296.42</v>
      </c>
      <c r="H45" s="47">
        <v>2486.67</v>
      </c>
      <c r="I45" s="48" t="s">
        <v>533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v>0</v>
      </c>
      <c r="P45" s="47">
        <v>0</v>
      </c>
      <c r="Q45" s="47">
        <v>0</v>
      </c>
      <c r="R45" s="47">
        <v>0</v>
      </c>
      <c r="S45" s="46">
        <f t="shared" si="0"/>
        <v>7783.09</v>
      </c>
      <c r="T45" s="46">
        <f t="shared" si="1"/>
        <v>0</v>
      </c>
    </row>
    <row r="46" spans="1:20" s="45" customFormat="1">
      <c r="A46" s="48">
        <v>1</v>
      </c>
      <c r="B46" s="48">
        <v>1229</v>
      </c>
      <c r="C46" s="49" t="s">
        <v>30</v>
      </c>
      <c r="D46" s="50">
        <v>29089</v>
      </c>
      <c r="E46" s="48" t="s">
        <v>531</v>
      </c>
      <c r="F46" s="48">
        <v>2003</v>
      </c>
      <c r="G46" s="51">
        <v>3209.78</v>
      </c>
      <c r="H46" s="47">
        <v>0</v>
      </c>
      <c r="I46" s="48" t="s">
        <v>533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v>0</v>
      </c>
      <c r="P46" s="47">
        <v>0</v>
      </c>
      <c r="Q46" s="47">
        <v>0</v>
      </c>
      <c r="R46" s="47">
        <v>0</v>
      </c>
      <c r="S46" s="46">
        <f t="shared" si="0"/>
        <v>3209.78</v>
      </c>
      <c r="T46" s="46">
        <f t="shared" si="1"/>
        <v>0</v>
      </c>
    </row>
    <row r="47" spans="1:20" s="45" customFormat="1">
      <c r="A47" s="48">
        <v>1</v>
      </c>
      <c r="B47" s="48">
        <v>1243</v>
      </c>
      <c r="C47" s="49" t="s">
        <v>31</v>
      </c>
      <c r="D47" s="50">
        <v>29096</v>
      </c>
      <c r="E47" s="48" t="s">
        <v>531</v>
      </c>
      <c r="F47" s="48">
        <v>2003</v>
      </c>
      <c r="G47" s="51">
        <v>2069.0500000000002</v>
      </c>
      <c r="H47" s="47">
        <v>0</v>
      </c>
      <c r="I47" s="48" t="s">
        <v>533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v>0</v>
      </c>
      <c r="P47" s="47">
        <v>0</v>
      </c>
      <c r="Q47" s="47">
        <v>0</v>
      </c>
      <c r="R47" s="47">
        <v>0</v>
      </c>
      <c r="S47" s="46">
        <f t="shared" si="0"/>
        <v>2069.0500000000002</v>
      </c>
      <c r="T47" s="46">
        <f t="shared" si="1"/>
        <v>0</v>
      </c>
    </row>
    <row r="48" spans="1:20" s="45" customFormat="1">
      <c r="A48" s="48">
        <v>1</v>
      </c>
      <c r="B48" s="48">
        <v>1258</v>
      </c>
      <c r="C48" s="49" t="s">
        <v>32</v>
      </c>
      <c r="D48" s="50">
        <v>29102</v>
      </c>
      <c r="E48" s="48" t="s">
        <v>531</v>
      </c>
      <c r="F48" s="48">
        <v>2009</v>
      </c>
      <c r="G48" s="51">
        <v>3494.93</v>
      </c>
      <c r="H48" s="47">
        <v>1464.36</v>
      </c>
      <c r="I48" s="48" t="s">
        <v>533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v>0</v>
      </c>
      <c r="P48" s="47">
        <v>0</v>
      </c>
      <c r="Q48" s="47">
        <v>0</v>
      </c>
      <c r="R48" s="47">
        <v>0</v>
      </c>
      <c r="S48" s="46">
        <f t="shared" si="0"/>
        <v>4959.29</v>
      </c>
      <c r="T48" s="46">
        <f t="shared" si="1"/>
        <v>0</v>
      </c>
    </row>
    <row r="49" spans="1:20" s="45" customFormat="1">
      <c r="A49" s="48">
        <v>1</v>
      </c>
      <c r="B49" s="48">
        <v>1263</v>
      </c>
      <c r="C49" s="49" t="s">
        <v>33</v>
      </c>
      <c r="D49" s="50">
        <v>29108</v>
      </c>
      <c r="E49" s="48" t="s">
        <v>531</v>
      </c>
      <c r="F49" s="48">
        <v>2035</v>
      </c>
      <c r="G49" s="51">
        <v>9219.65</v>
      </c>
      <c r="H49" s="47">
        <v>1695.19</v>
      </c>
      <c r="I49" s="48" t="s">
        <v>533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v>0</v>
      </c>
      <c r="P49" s="47">
        <v>0</v>
      </c>
      <c r="Q49" s="47">
        <v>0</v>
      </c>
      <c r="R49" s="47">
        <v>0</v>
      </c>
      <c r="S49" s="46">
        <f t="shared" si="0"/>
        <v>10914.84</v>
      </c>
      <c r="T49" s="46">
        <f t="shared" si="1"/>
        <v>0</v>
      </c>
    </row>
    <row r="50" spans="1:20" s="45" customFormat="1">
      <c r="A50" s="48">
        <v>1</v>
      </c>
      <c r="B50" s="48">
        <v>1267</v>
      </c>
      <c r="C50" s="49" t="s">
        <v>34</v>
      </c>
      <c r="D50" s="50">
        <v>29099</v>
      </c>
      <c r="E50" s="48" t="s">
        <v>531</v>
      </c>
      <c r="F50" s="48">
        <v>2035</v>
      </c>
      <c r="G50" s="51">
        <v>9219.65</v>
      </c>
      <c r="H50" s="47">
        <v>7566.66</v>
      </c>
      <c r="I50" s="48" t="s">
        <v>533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v>0</v>
      </c>
      <c r="P50" s="47">
        <v>0</v>
      </c>
      <c r="Q50" s="47">
        <v>0</v>
      </c>
      <c r="R50" s="47">
        <v>0</v>
      </c>
      <c r="S50" s="46">
        <f t="shared" si="0"/>
        <v>16786.309999999998</v>
      </c>
      <c r="T50" s="46">
        <f t="shared" si="1"/>
        <v>0</v>
      </c>
    </row>
    <row r="51" spans="1:20" s="45" customFormat="1">
      <c r="A51" s="48">
        <v>1</v>
      </c>
      <c r="B51" s="48">
        <v>1269</v>
      </c>
      <c r="C51" s="49" t="s">
        <v>35</v>
      </c>
      <c r="D51" s="50">
        <v>29118</v>
      </c>
      <c r="E51" s="48" t="s">
        <v>531</v>
      </c>
      <c r="F51" s="48">
        <v>2000</v>
      </c>
      <c r="G51" s="51">
        <v>1543.95</v>
      </c>
      <c r="H51" s="47">
        <v>0</v>
      </c>
      <c r="I51" s="48" t="s">
        <v>533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v>0</v>
      </c>
      <c r="P51" s="47">
        <v>0</v>
      </c>
      <c r="Q51" s="47">
        <v>0</v>
      </c>
      <c r="R51" s="47">
        <v>0</v>
      </c>
      <c r="S51" s="46">
        <f t="shared" si="0"/>
        <v>1543.95</v>
      </c>
      <c r="T51" s="46">
        <f t="shared" si="1"/>
        <v>0</v>
      </c>
    </row>
    <row r="52" spans="1:20" s="45" customFormat="1">
      <c r="A52" s="48">
        <v>1</v>
      </c>
      <c r="B52" s="48">
        <v>1284</v>
      </c>
      <c r="C52" s="49" t="s">
        <v>36</v>
      </c>
      <c r="D52" s="50">
        <v>29160</v>
      </c>
      <c r="E52" s="48" t="s">
        <v>531</v>
      </c>
      <c r="F52" s="48">
        <v>2003</v>
      </c>
      <c r="G52" s="51">
        <v>1543.95</v>
      </c>
      <c r="H52" s="47">
        <v>0</v>
      </c>
      <c r="I52" s="48" t="s">
        <v>533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v>0</v>
      </c>
      <c r="P52" s="47">
        <v>0</v>
      </c>
      <c r="Q52" s="47">
        <v>0</v>
      </c>
      <c r="R52" s="47">
        <v>0</v>
      </c>
      <c r="S52" s="46">
        <f t="shared" si="0"/>
        <v>1543.95</v>
      </c>
      <c r="T52" s="46">
        <f t="shared" si="1"/>
        <v>0</v>
      </c>
    </row>
    <row r="53" spans="1:20" s="45" customFormat="1">
      <c r="A53" s="48">
        <v>1</v>
      </c>
      <c r="B53" s="48">
        <v>1328</v>
      </c>
      <c r="C53" s="49" t="s">
        <v>37</v>
      </c>
      <c r="D53" s="50">
        <v>29202</v>
      </c>
      <c r="E53" s="48" t="s">
        <v>531</v>
      </c>
      <c r="F53" s="48">
        <v>2009</v>
      </c>
      <c r="G53" s="51">
        <v>3044.14</v>
      </c>
      <c r="H53" s="47">
        <v>0</v>
      </c>
      <c r="I53" s="48" t="s">
        <v>533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v>0</v>
      </c>
      <c r="P53" s="47">
        <v>0</v>
      </c>
      <c r="Q53" s="47">
        <v>0</v>
      </c>
      <c r="R53" s="47">
        <v>0</v>
      </c>
      <c r="S53" s="46">
        <f t="shared" si="0"/>
        <v>3044.14</v>
      </c>
      <c r="T53" s="46">
        <f t="shared" si="1"/>
        <v>0</v>
      </c>
    </row>
    <row r="54" spans="1:20" s="45" customFormat="1">
      <c r="A54" s="48">
        <v>1</v>
      </c>
      <c r="B54" s="48">
        <v>1330</v>
      </c>
      <c r="C54" s="49" t="s">
        <v>38</v>
      </c>
      <c r="D54" s="50">
        <v>29202</v>
      </c>
      <c r="E54" s="48" t="s">
        <v>531</v>
      </c>
      <c r="F54" s="48">
        <v>2003</v>
      </c>
      <c r="G54" s="51">
        <v>2772.72</v>
      </c>
      <c r="H54" s="47">
        <v>0</v>
      </c>
      <c r="I54" s="48" t="s">
        <v>533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v>0</v>
      </c>
      <c r="P54" s="47">
        <v>0</v>
      </c>
      <c r="Q54" s="47">
        <v>0</v>
      </c>
      <c r="R54" s="47">
        <v>0</v>
      </c>
      <c r="S54" s="46">
        <f t="shared" si="0"/>
        <v>2772.72</v>
      </c>
      <c r="T54" s="46">
        <f t="shared" si="1"/>
        <v>0</v>
      </c>
    </row>
    <row r="55" spans="1:20" s="45" customFormat="1">
      <c r="A55" s="48">
        <v>1</v>
      </c>
      <c r="B55" s="48">
        <v>1333</v>
      </c>
      <c r="C55" s="49" t="s">
        <v>39</v>
      </c>
      <c r="D55" s="50">
        <v>29209</v>
      </c>
      <c r="E55" s="48" t="s">
        <v>531</v>
      </c>
      <c r="F55" s="48">
        <v>2003</v>
      </c>
      <c r="G55" s="51">
        <v>3056.95</v>
      </c>
      <c r="H55" s="47">
        <v>0</v>
      </c>
      <c r="I55" s="48" t="s">
        <v>533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v>0</v>
      </c>
      <c r="P55" s="47">
        <v>0</v>
      </c>
      <c r="Q55" s="47">
        <v>0</v>
      </c>
      <c r="R55" s="47">
        <v>0</v>
      </c>
      <c r="S55" s="46">
        <f t="shared" si="0"/>
        <v>3056.95</v>
      </c>
      <c r="T55" s="46">
        <f t="shared" si="1"/>
        <v>0</v>
      </c>
    </row>
    <row r="56" spans="1:20" s="45" customFormat="1">
      <c r="A56" s="48">
        <v>1</v>
      </c>
      <c r="B56" s="48">
        <v>1337</v>
      </c>
      <c r="C56" s="49" t="s">
        <v>40</v>
      </c>
      <c r="D56" s="50">
        <v>29206</v>
      </c>
      <c r="E56" s="48" t="s">
        <v>531</v>
      </c>
      <c r="F56" s="48">
        <v>2009</v>
      </c>
      <c r="G56" s="51">
        <v>2761.12</v>
      </c>
      <c r="H56" s="47">
        <v>1030.69</v>
      </c>
      <c r="I56" s="48" t="s">
        <v>533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v>0</v>
      </c>
      <c r="P56" s="47">
        <v>0</v>
      </c>
      <c r="Q56" s="47">
        <v>0</v>
      </c>
      <c r="R56" s="47">
        <v>0</v>
      </c>
      <c r="S56" s="46">
        <f t="shared" si="0"/>
        <v>3791.81</v>
      </c>
      <c r="T56" s="46">
        <f t="shared" si="1"/>
        <v>0</v>
      </c>
    </row>
    <row r="57" spans="1:20" s="45" customFormat="1">
      <c r="A57" s="48">
        <v>1</v>
      </c>
      <c r="B57" s="48">
        <v>1363</v>
      </c>
      <c r="C57" s="49" t="s">
        <v>41</v>
      </c>
      <c r="D57" s="50">
        <v>29227</v>
      </c>
      <c r="E57" s="48" t="s">
        <v>531</v>
      </c>
      <c r="F57" s="48">
        <v>2009</v>
      </c>
      <c r="G57" s="51">
        <v>3356.17</v>
      </c>
      <c r="H57" s="47">
        <v>0</v>
      </c>
      <c r="I57" s="48" t="s">
        <v>533</v>
      </c>
      <c r="J57" s="47">
        <v>708.95</v>
      </c>
      <c r="K57" s="47">
        <v>0</v>
      </c>
      <c r="L57" s="47">
        <v>0</v>
      </c>
      <c r="M57" s="47">
        <v>0</v>
      </c>
      <c r="N57" s="47">
        <v>0</v>
      </c>
      <c r="O57" s="47">
        <v>0</v>
      </c>
      <c r="P57" s="47">
        <v>0</v>
      </c>
      <c r="Q57" s="47">
        <v>0</v>
      </c>
      <c r="R57" s="47">
        <v>0</v>
      </c>
      <c r="S57" s="46">
        <f t="shared" si="0"/>
        <v>3356.17</v>
      </c>
      <c r="T57" s="46">
        <f t="shared" si="1"/>
        <v>708.95</v>
      </c>
    </row>
    <row r="58" spans="1:20" s="45" customFormat="1">
      <c r="A58" s="48">
        <v>1</v>
      </c>
      <c r="B58" s="48">
        <v>1369</v>
      </c>
      <c r="C58" s="49" t="s">
        <v>42</v>
      </c>
      <c r="D58" s="50">
        <v>29234</v>
      </c>
      <c r="E58" s="48" t="s">
        <v>531</v>
      </c>
      <c r="F58" s="48">
        <v>2018</v>
      </c>
      <c r="G58" s="51">
        <v>2060.39</v>
      </c>
      <c r="H58" s="47">
        <v>0</v>
      </c>
      <c r="I58" s="48" t="s">
        <v>533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v>0</v>
      </c>
      <c r="P58" s="47">
        <v>0</v>
      </c>
      <c r="Q58" s="47">
        <v>0</v>
      </c>
      <c r="R58" s="47">
        <v>0</v>
      </c>
      <c r="S58" s="46">
        <f t="shared" si="0"/>
        <v>2060.39</v>
      </c>
      <c r="T58" s="46">
        <f t="shared" si="1"/>
        <v>0</v>
      </c>
    </row>
    <row r="59" spans="1:20" s="45" customFormat="1">
      <c r="A59" s="48">
        <v>1</v>
      </c>
      <c r="B59" s="48">
        <v>1393</v>
      </c>
      <c r="C59" s="49" t="s">
        <v>43</v>
      </c>
      <c r="D59" s="50">
        <v>29283</v>
      </c>
      <c r="E59" s="48" t="s">
        <v>531</v>
      </c>
      <c r="F59" s="48">
        <v>2021</v>
      </c>
      <c r="G59" s="51">
        <v>3044.14</v>
      </c>
      <c r="H59" s="47">
        <v>0</v>
      </c>
      <c r="I59" s="48" t="s">
        <v>533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v>0</v>
      </c>
      <c r="P59" s="47">
        <v>0</v>
      </c>
      <c r="Q59" s="47">
        <v>0</v>
      </c>
      <c r="R59" s="47">
        <v>0</v>
      </c>
      <c r="S59" s="46">
        <f t="shared" si="0"/>
        <v>3044.14</v>
      </c>
      <c r="T59" s="46">
        <f t="shared" si="1"/>
        <v>0</v>
      </c>
    </row>
    <row r="60" spans="1:20" s="45" customFormat="1">
      <c r="A60" s="48">
        <v>1</v>
      </c>
      <c r="B60" s="48">
        <v>1413</v>
      </c>
      <c r="C60" s="49" t="s">
        <v>44</v>
      </c>
      <c r="D60" s="50">
        <v>29290</v>
      </c>
      <c r="E60" s="48" t="s">
        <v>531</v>
      </c>
      <c r="F60" s="48">
        <v>2035</v>
      </c>
      <c r="G60" s="51">
        <v>9219.65</v>
      </c>
      <c r="H60" s="47">
        <v>11250</v>
      </c>
      <c r="I60" s="48" t="s">
        <v>533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v>0</v>
      </c>
      <c r="P60" s="47">
        <v>0</v>
      </c>
      <c r="Q60" s="47">
        <v>0</v>
      </c>
      <c r="R60" s="47">
        <v>0</v>
      </c>
      <c r="S60" s="46">
        <f t="shared" si="0"/>
        <v>20469.650000000001</v>
      </c>
      <c r="T60" s="46">
        <f t="shared" si="1"/>
        <v>0</v>
      </c>
    </row>
    <row r="61" spans="1:20" s="45" customFormat="1">
      <c r="A61" s="48">
        <v>1</v>
      </c>
      <c r="B61" s="48">
        <v>1418</v>
      </c>
      <c r="C61" s="49" t="s">
        <v>45</v>
      </c>
      <c r="D61" s="50">
        <v>29297</v>
      </c>
      <c r="E61" s="48" t="s">
        <v>531</v>
      </c>
      <c r="F61" s="48">
        <v>2007</v>
      </c>
      <c r="G61" s="51">
        <v>3700.16</v>
      </c>
      <c r="H61" s="47">
        <v>0</v>
      </c>
      <c r="I61" s="48" t="s">
        <v>533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v>0</v>
      </c>
      <c r="P61" s="47">
        <v>0</v>
      </c>
      <c r="Q61" s="47">
        <v>0</v>
      </c>
      <c r="R61" s="47">
        <v>0</v>
      </c>
      <c r="S61" s="46">
        <f t="shared" si="0"/>
        <v>3700.16</v>
      </c>
      <c r="T61" s="46">
        <f t="shared" si="1"/>
        <v>0</v>
      </c>
    </row>
    <row r="62" spans="1:20" s="45" customFormat="1">
      <c r="A62" s="48">
        <v>1</v>
      </c>
      <c r="B62" s="48">
        <v>1427</v>
      </c>
      <c r="C62" s="49" t="s">
        <v>46</v>
      </c>
      <c r="D62" s="50">
        <v>29298</v>
      </c>
      <c r="E62" s="48" t="s">
        <v>531</v>
      </c>
      <c r="F62" s="48">
        <v>2035</v>
      </c>
      <c r="G62" s="51">
        <v>9219.65</v>
      </c>
      <c r="H62" s="47">
        <v>1695.19</v>
      </c>
      <c r="I62" s="48" t="s">
        <v>533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v>0</v>
      </c>
      <c r="P62" s="47">
        <v>0</v>
      </c>
      <c r="Q62" s="47">
        <v>0</v>
      </c>
      <c r="R62" s="47">
        <v>0</v>
      </c>
      <c r="S62" s="46">
        <f t="shared" si="0"/>
        <v>10914.84</v>
      </c>
      <c r="T62" s="46">
        <f t="shared" si="1"/>
        <v>0</v>
      </c>
    </row>
    <row r="63" spans="1:20" s="45" customFormat="1">
      <c r="A63" s="48">
        <v>1</v>
      </c>
      <c r="B63" s="48">
        <v>1429</v>
      </c>
      <c r="C63" s="49" t="s">
        <v>47</v>
      </c>
      <c r="D63" s="50">
        <v>29304</v>
      </c>
      <c r="E63" s="48" t="s">
        <v>531</v>
      </c>
      <c r="F63" s="48">
        <v>2006</v>
      </c>
      <c r="G63" s="51">
        <v>3044.14</v>
      </c>
      <c r="H63" s="47">
        <v>937.2</v>
      </c>
      <c r="I63" s="48" t="s">
        <v>533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v>0</v>
      </c>
      <c r="P63" s="47">
        <v>0</v>
      </c>
      <c r="Q63" s="47">
        <v>0</v>
      </c>
      <c r="R63" s="47">
        <v>0</v>
      </c>
      <c r="S63" s="46">
        <f t="shared" si="0"/>
        <v>3981.34</v>
      </c>
      <c r="T63" s="46">
        <f t="shared" si="1"/>
        <v>0</v>
      </c>
    </row>
    <row r="64" spans="1:20" s="45" customFormat="1">
      <c r="A64" s="48">
        <v>1</v>
      </c>
      <c r="B64" s="48">
        <v>1454</v>
      </c>
      <c r="C64" s="49" t="s">
        <v>48</v>
      </c>
      <c r="D64" s="50">
        <v>29319</v>
      </c>
      <c r="E64" s="48" t="s">
        <v>531</v>
      </c>
      <c r="F64" s="48">
        <v>2006</v>
      </c>
      <c r="G64" s="51">
        <v>2761.12</v>
      </c>
      <c r="H64" s="47">
        <v>884.14</v>
      </c>
      <c r="I64" s="48" t="s">
        <v>533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v>0</v>
      </c>
      <c r="P64" s="47">
        <v>0</v>
      </c>
      <c r="Q64" s="47">
        <v>0</v>
      </c>
      <c r="R64" s="47">
        <v>0</v>
      </c>
      <c r="S64" s="46">
        <f t="shared" si="0"/>
        <v>3645.2599999999998</v>
      </c>
      <c r="T64" s="46">
        <f t="shared" si="1"/>
        <v>0</v>
      </c>
    </row>
    <row r="65" spans="1:20" s="45" customFormat="1">
      <c r="A65" s="48">
        <v>1</v>
      </c>
      <c r="B65" s="48">
        <v>1475</v>
      </c>
      <c r="C65" s="49" t="s">
        <v>49</v>
      </c>
      <c r="D65" s="50">
        <v>29374</v>
      </c>
      <c r="E65" s="48" t="s">
        <v>531</v>
      </c>
      <c r="F65" s="48">
        <v>2008</v>
      </c>
      <c r="G65" s="51">
        <v>3044.14</v>
      </c>
      <c r="H65" s="47">
        <v>0</v>
      </c>
      <c r="I65" s="48" t="s">
        <v>533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v>0</v>
      </c>
      <c r="P65" s="47">
        <v>0</v>
      </c>
      <c r="Q65" s="47">
        <v>0</v>
      </c>
      <c r="R65" s="47">
        <v>0</v>
      </c>
      <c r="S65" s="46">
        <f t="shared" si="0"/>
        <v>3044.14</v>
      </c>
      <c r="T65" s="46">
        <f t="shared" si="1"/>
        <v>0</v>
      </c>
    </row>
    <row r="66" spans="1:20" s="45" customFormat="1">
      <c r="A66" s="48">
        <v>1</v>
      </c>
      <c r="B66" s="48">
        <v>1483</v>
      </c>
      <c r="C66" s="49" t="s">
        <v>50</v>
      </c>
      <c r="D66" s="50">
        <v>29397</v>
      </c>
      <c r="E66" s="48" t="s">
        <v>531</v>
      </c>
      <c r="F66" s="48">
        <v>2003</v>
      </c>
      <c r="G66" s="51">
        <v>1702.21</v>
      </c>
      <c r="H66" s="47">
        <v>0</v>
      </c>
      <c r="I66" s="48" t="s">
        <v>533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v>0</v>
      </c>
      <c r="P66" s="47">
        <v>0</v>
      </c>
      <c r="Q66" s="47">
        <v>0</v>
      </c>
      <c r="R66" s="47">
        <v>0</v>
      </c>
      <c r="S66" s="46">
        <f t="shared" si="0"/>
        <v>1702.21</v>
      </c>
      <c r="T66" s="46">
        <f t="shared" si="1"/>
        <v>0</v>
      </c>
    </row>
    <row r="67" spans="1:20" s="45" customFormat="1">
      <c r="A67" s="48">
        <v>1</v>
      </c>
      <c r="B67" s="48">
        <v>1522</v>
      </c>
      <c r="C67" s="49" t="s">
        <v>51</v>
      </c>
      <c r="D67" s="50">
        <v>29622</v>
      </c>
      <c r="E67" s="48" t="s">
        <v>531</v>
      </c>
      <c r="F67" s="48">
        <v>2003</v>
      </c>
      <c r="G67" s="51">
        <v>1470.44</v>
      </c>
      <c r="H67" s="47">
        <v>0</v>
      </c>
      <c r="I67" s="48" t="s">
        <v>533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v>0</v>
      </c>
      <c r="P67" s="47">
        <v>0</v>
      </c>
      <c r="Q67" s="47">
        <v>0</v>
      </c>
      <c r="R67" s="47">
        <v>0</v>
      </c>
      <c r="S67" s="46">
        <f t="shared" si="0"/>
        <v>1470.44</v>
      </c>
      <c r="T67" s="46">
        <f t="shared" si="1"/>
        <v>0</v>
      </c>
    </row>
    <row r="68" spans="1:20" s="45" customFormat="1">
      <c r="A68" s="48">
        <v>1</v>
      </c>
      <c r="B68" s="48">
        <v>1536</v>
      </c>
      <c r="C68" s="49" t="s">
        <v>52</v>
      </c>
      <c r="D68" s="50">
        <v>29675</v>
      </c>
      <c r="E68" s="48" t="s">
        <v>531</v>
      </c>
      <c r="F68" s="48">
        <v>2009</v>
      </c>
      <c r="G68" s="51">
        <v>2761.12</v>
      </c>
      <c r="H68" s="47">
        <v>0</v>
      </c>
      <c r="I68" s="48" t="s">
        <v>533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v>0</v>
      </c>
      <c r="P68" s="47">
        <v>0</v>
      </c>
      <c r="Q68" s="47">
        <v>0</v>
      </c>
      <c r="R68" s="47">
        <v>0</v>
      </c>
      <c r="S68" s="46">
        <f t="shared" si="0"/>
        <v>2761.12</v>
      </c>
      <c r="T68" s="46">
        <f t="shared" si="1"/>
        <v>0</v>
      </c>
    </row>
    <row r="69" spans="1:20" s="45" customFormat="1">
      <c r="A69" s="48">
        <v>1</v>
      </c>
      <c r="B69" s="48">
        <v>1545</v>
      </c>
      <c r="C69" s="49" t="s">
        <v>53</v>
      </c>
      <c r="D69" s="50">
        <v>29762</v>
      </c>
      <c r="E69" s="48" t="s">
        <v>531</v>
      </c>
      <c r="F69" s="48">
        <v>2000</v>
      </c>
      <c r="G69" s="51">
        <v>2514.9499999999998</v>
      </c>
      <c r="H69" s="47">
        <v>785.28</v>
      </c>
      <c r="I69" s="48" t="s">
        <v>533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v>0</v>
      </c>
      <c r="P69" s="47">
        <v>0</v>
      </c>
      <c r="Q69" s="47">
        <v>0</v>
      </c>
      <c r="R69" s="47">
        <v>0</v>
      </c>
      <c r="S69" s="46">
        <f t="shared" si="0"/>
        <v>3300.2299999999996</v>
      </c>
      <c r="T69" s="46">
        <f t="shared" si="1"/>
        <v>0</v>
      </c>
    </row>
    <row r="70" spans="1:20" s="45" customFormat="1">
      <c r="A70" s="48">
        <v>1</v>
      </c>
      <c r="B70" s="48">
        <v>1549</v>
      </c>
      <c r="C70" s="49" t="s">
        <v>54</v>
      </c>
      <c r="D70" s="50">
        <v>29845</v>
      </c>
      <c r="E70" s="48" t="s">
        <v>531</v>
      </c>
      <c r="F70" s="48">
        <v>2009</v>
      </c>
      <c r="G70" s="51">
        <v>3196.35</v>
      </c>
      <c r="H70" s="47">
        <v>0</v>
      </c>
      <c r="I70" s="48" t="s">
        <v>533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v>0</v>
      </c>
      <c r="P70" s="47">
        <v>0</v>
      </c>
      <c r="Q70" s="47">
        <v>0</v>
      </c>
      <c r="R70" s="47">
        <v>0</v>
      </c>
      <c r="S70" s="46">
        <f t="shared" si="0"/>
        <v>3196.35</v>
      </c>
      <c r="T70" s="46">
        <f t="shared" si="1"/>
        <v>0</v>
      </c>
    </row>
    <row r="71" spans="1:20" s="45" customFormat="1">
      <c r="A71" s="48">
        <v>1</v>
      </c>
      <c r="B71" s="48">
        <v>1553</v>
      </c>
      <c r="C71" s="49" t="s">
        <v>55</v>
      </c>
      <c r="D71" s="50">
        <v>29879</v>
      </c>
      <c r="E71" s="48" t="s">
        <v>531</v>
      </c>
      <c r="F71" s="48">
        <v>2003</v>
      </c>
      <c r="G71" s="51">
        <v>3056.95</v>
      </c>
      <c r="H71" s="47">
        <v>0</v>
      </c>
      <c r="I71" s="48" t="s">
        <v>533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v>0</v>
      </c>
      <c r="P71" s="47">
        <v>0</v>
      </c>
      <c r="Q71" s="47">
        <v>0</v>
      </c>
      <c r="R71" s="47">
        <v>0</v>
      </c>
      <c r="S71" s="46">
        <f t="shared" si="0"/>
        <v>3056.95</v>
      </c>
      <c r="T71" s="46">
        <f t="shared" si="1"/>
        <v>0</v>
      </c>
    </row>
    <row r="72" spans="1:20" s="45" customFormat="1">
      <c r="A72" s="48">
        <v>1</v>
      </c>
      <c r="B72" s="48">
        <v>1554</v>
      </c>
      <c r="C72" s="49" t="s">
        <v>56</v>
      </c>
      <c r="D72" s="50">
        <v>29886</v>
      </c>
      <c r="E72" s="48" t="s">
        <v>531</v>
      </c>
      <c r="F72" s="48">
        <v>2009</v>
      </c>
      <c r="G72" s="51">
        <v>3598.03</v>
      </c>
      <c r="H72" s="47">
        <v>1124.42</v>
      </c>
      <c r="I72" s="48" t="s">
        <v>533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v>0</v>
      </c>
      <c r="P72" s="47">
        <v>0</v>
      </c>
      <c r="Q72" s="47">
        <v>0</v>
      </c>
      <c r="R72" s="47">
        <v>0</v>
      </c>
      <c r="S72" s="46">
        <f t="shared" si="0"/>
        <v>4722.4500000000007</v>
      </c>
      <c r="T72" s="46">
        <f t="shared" si="1"/>
        <v>0</v>
      </c>
    </row>
    <row r="73" spans="1:20" s="45" customFormat="1">
      <c r="A73" s="48">
        <v>1</v>
      </c>
      <c r="B73" s="48">
        <v>1561</v>
      </c>
      <c r="C73" s="49" t="s">
        <v>57</v>
      </c>
      <c r="D73" s="50">
        <v>29983</v>
      </c>
      <c r="E73" s="48" t="s">
        <v>531</v>
      </c>
      <c r="F73" s="48">
        <v>2003</v>
      </c>
      <c r="G73" s="51">
        <v>1470.44</v>
      </c>
      <c r="H73" s="47">
        <v>0</v>
      </c>
      <c r="I73" s="48" t="s">
        <v>533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v>0</v>
      </c>
      <c r="P73" s="47">
        <v>0</v>
      </c>
      <c r="Q73" s="47">
        <v>0</v>
      </c>
      <c r="R73" s="47">
        <v>0</v>
      </c>
      <c r="S73" s="46">
        <f t="shared" si="0"/>
        <v>1470.44</v>
      </c>
      <c r="T73" s="46">
        <f t="shared" si="1"/>
        <v>0</v>
      </c>
    </row>
    <row r="74" spans="1:20" s="45" customFormat="1">
      <c r="A74" s="48">
        <v>1</v>
      </c>
      <c r="B74" s="48">
        <v>1577</v>
      </c>
      <c r="C74" s="49" t="s">
        <v>58</v>
      </c>
      <c r="D74" s="50">
        <v>30012</v>
      </c>
      <c r="E74" s="48" t="s">
        <v>531</v>
      </c>
      <c r="F74" s="48">
        <v>2003</v>
      </c>
      <c r="G74" s="51">
        <v>1470.44</v>
      </c>
      <c r="H74" s="47">
        <v>0</v>
      </c>
      <c r="I74" s="48" t="s">
        <v>533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v>0</v>
      </c>
      <c r="P74" s="47">
        <v>0</v>
      </c>
      <c r="Q74" s="47">
        <v>0</v>
      </c>
      <c r="R74" s="47">
        <v>0</v>
      </c>
      <c r="S74" s="46">
        <f t="shared" si="0"/>
        <v>1470.44</v>
      </c>
      <c r="T74" s="46">
        <f t="shared" si="1"/>
        <v>0</v>
      </c>
    </row>
    <row r="75" spans="1:20" s="45" customFormat="1">
      <c r="A75" s="48">
        <v>1</v>
      </c>
      <c r="B75" s="48">
        <v>1588</v>
      </c>
      <c r="C75" s="49" t="s">
        <v>59</v>
      </c>
      <c r="D75" s="50">
        <v>30034</v>
      </c>
      <c r="E75" s="48" t="s">
        <v>531</v>
      </c>
      <c r="F75" s="48">
        <v>2003</v>
      </c>
      <c r="G75" s="51">
        <v>1543.95</v>
      </c>
      <c r="H75" s="47">
        <v>0</v>
      </c>
      <c r="I75" s="48" t="s">
        <v>533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v>0</v>
      </c>
      <c r="P75" s="47">
        <v>0</v>
      </c>
      <c r="Q75" s="47">
        <v>0</v>
      </c>
      <c r="R75" s="47">
        <v>0</v>
      </c>
      <c r="S75" s="46">
        <f t="shared" si="0"/>
        <v>1543.95</v>
      </c>
      <c r="T75" s="46">
        <f t="shared" si="1"/>
        <v>0</v>
      </c>
    </row>
    <row r="76" spans="1:20" s="45" customFormat="1">
      <c r="A76" s="48">
        <v>1</v>
      </c>
      <c r="B76" s="48">
        <v>1589</v>
      </c>
      <c r="C76" s="49" t="s">
        <v>60</v>
      </c>
      <c r="D76" s="50">
        <v>30034</v>
      </c>
      <c r="E76" s="48" t="s">
        <v>531</v>
      </c>
      <c r="F76" s="48">
        <v>2003</v>
      </c>
      <c r="G76" s="51">
        <v>1470.44</v>
      </c>
      <c r="H76" s="47">
        <v>0</v>
      </c>
      <c r="I76" s="48" t="s">
        <v>533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v>0</v>
      </c>
      <c r="P76" s="47">
        <v>0</v>
      </c>
      <c r="Q76" s="47">
        <v>0</v>
      </c>
      <c r="R76" s="47">
        <v>0</v>
      </c>
      <c r="S76" s="46">
        <f t="shared" si="0"/>
        <v>1470.44</v>
      </c>
      <c r="T76" s="46">
        <f t="shared" si="1"/>
        <v>0</v>
      </c>
    </row>
    <row r="77" spans="1:20" s="45" customFormat="1">
      <c r="A77" s="48">
        <v>1</v>
      </c>
      <c r="B77" s="48">
        <v>1596</v>
      </c>
      <c r="C77" s="49" t="s">
        <v>61</v>
      </c>
      <c r="D77" s="50">
        <v>30041</v>
      </c>
      <c r="E77" s="48" t="s">
        <v>531</v>
      </c>
      <c r="F77" s="48">
        <v>2004</v>
      </c>
      <c r="G77" s="51">
        <v>2069.0500000000002</v>
      </c>
      <c r="H77" s="47">
        <v>0</v>
      </c>
      <c r="I77" s="48" t="s">
        <v>533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v>0</v>
      </c>
      <c r="P77" s="47">
        <v>0</v>
      </c>
      <c r="Q77" s="47">
        <v>0</v>
      </c>
      <c r="R77" s="47">
        <v>0</v>
      </c>
      <c r="S77" s="46">
        <f t="shared" si="0"/>
        <v>2069.0500000000002</v>
      </c>
      <c r="T77" s="46">
        <f t="shared" si="1"/>
        <v>0</v>
      </c>
    </row>
    <row r="78" spans="1:20" s="45" customFormat="1">
      <c r="A78" s="48">
        <v>1</v>
      </c>
      <c r="B78" s="48">
        <v>1597</v>
      </c>
      <c r="C78" s="49" t="s">
        <v>62</v>
      </c>
      <c r="D78" s="50">
        <v>30053</v>
      </c>
      <c r="E78" s="48" t="s">
        <v>531</v>
      </c>
      <c r="F78" s="48">
        <v>2009</v>
      </c>
      <c r="G78" s="51">
        <v>3044.14</v>
      </c>
      <c r="H78" s="47">
        <v>0</v>
      </c>
      <c r="I78" s="48" t="s">
        <v>533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v>0</v>
      </c>
      <c r="P78" s="47">
        <v>0</v>
      </c>
      <c r="Q78" s="47">
        <v>0</v>
      </c>
      <c r="R78" s="47">
        <v>0</v>
      </c>
      <c r="S78" s="46">
        <f t="shared" si="0"/>
        <v>3044.14</v>
      </c>
      <c r="T78" s="46">
        <f t="shared" si="1"/>
        <v>0</v>
      </c>
    </row>
    <row r="79" spans="1:20" s="45" customFormat="1">
      <c r="A79" s="48">
        <v>1</v>
      </c>
      <c r="B79" s="48">
        <v>1631</v>
      </c>
      <c r="C79" s="49" t="s">
        <v>63</v>
      </c>
      <c r="D79" s="50">
        <v>30176</v>
      </c>
      <c r="E79" s="48" t="s">
        <v>531</v>
      </c>
      <c r="F79" s="48">
        <v>2000</v>
      </c>
      <c r="G79" s="51">
        <v>1876.7</v>
      </c>
      <c r="H79" s="47">
        <v>0</v>
      </c>
      <c r="I79" s="48" t="s">
        <v>533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v>0</v>
      </c>
      <c r="P79" s="47">
        <v>0</v>
      </c>
      <c r="Q79" s="47">
        <v>0</v>
      </c>
      <c r="R79" s="47">
        <v>0</v>
      </c>
      <c r="S79" s="46">
        <f t="shared" si="0"/>
        <v>1876.7</v>
      </c>
      <c r="T79" s="46">
        <f t="shared" si="1"/>
        <v>0</v>
      </c>
    </row>
    <row r="80" spans="1:20" s="45" customFormat="1">
      <c r="A80" s="48">
        <v>1</v>
      </c>
      <c r="B80" s="48">
        <v>1641</v>
      </c>
      <c r="C80" s="49" t="s">
        <v>64</v>
      </c>
      <c r="D80" s="50">
        <v>30384</v>
      </c>
      <c r="E80" s="48" t="s">
        <v>531</v>
      </c>
      <c r="F80" s="48">
        <v>2003</v>
      </c>
      <c r="G80" s="51">
        <v>1876.7</v>
      </c>
      <c r="H80" s="47">
        <v>0</v>
      </c>
      <c r="I80" s="48" t="s">
        <v>533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v>0</v>
      </c>
      <c r="P80" s="47">
        <v>0</v>
      </c>
      <c r="Q80" s="47">
        <v>0</v>
      </c>
      <c r="R80" s="47">
        <v>0</v>
      </c>
      <c r="S80" s="46">
        <f t="shared" si="0"/>
        <v>1876.7</v>
      </c>
      <c r="T80" s="46">
        <f t="shared" si="1"/>
        <v>0</v>
      </c>
    </row>
    <row r="81" spans="1:20" s="45" customFormat="1">
      <c r="A81" s="48">
        <v>1</v>
      </c>
      <c r="B81" s="48">
        <v>1650</v>
      </c>
      <c r="C81" s="49" t="s">
        <v>65</v>
      </c>
      <c r="D81" s="50">
        <v>30411</v>
      </c>
      <c r="E81" s="48" t="s">
        <v>531</v>
      </c>
      <c r="F81" s="48">
        <v>2003</v>
      </c>
      <c r="G81" s="51">
        <v>1702.21</v>
      </c>
      <c r="H81" s="47">
        <v>0</v>
      </c>
      <c r="I81" s="48" t="s">
        <v>533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v>0</v>
      </c>
      <c r="P81" s="47">
        <v>0</v>
      </c>
      <c r="Q81" s="47">
        <v>0</v>
      </c>
      <c r="R81" s="47">
        <v>0</v>
      </c>
      <c r="S81" s="46">
        <f t="shared" ref="S81:S144" si="2">SUM(G81:H81)</f>
        <v>1702.21</v>
      </c>
      <c r="T81" s="46">
        <f t="shared" ref="T81:T144" si="3">SUM(J81:N81)</f>
        <v>0</v>
      </c>
    </row>
    <row r="82" spans="1:20" s="45" customFormat="1">
      <c r="A82" s="48">
        <v>1</v>
      </c>
      <c r="B82" s="48">
        <v>1652</v>
      </c>
      <c r="C82" s="49" t="s">
        <v>66</v>
      </c>
      <c r="D82" s="50">
        <v>30410</v>
      </c>
      <c r="E82" s="48" t="s">
        <v>531</v>
      </c>
      <c r="F82" s="48">
        <v>2003</v>
      </c>
      <c r="G82" s="51">
        <v>1702.21</v>
      </c>
      <c r="H82" s="47">
        <v>0</v>
      </c>
      <c r="I82" s="48" t="s">
        <v>533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v>0</v>
      </c>
      <c r="P82" s="47">
        <v>0</v>
      </c>
      <c r="Q82" s="47">
        <v>0</v>
      </c>
      <c r="R82" s="47">
        <v>0</v>
      </c>
      <c r="S82" s="46">
        <f t="shared" si="2"/>
        <v>1702.21</v>
      </c>
      <c r="T82" s="46">
        <f t="shared" si="3"/>
        <v>0</v>
      </c>
    </row>
    <row r="83" spans="1:20" s="45" customFormat="1">
      <c r="A83" s="48">
        <v>1</v>
      </c>
      <c r="B83" s="48">
        <v>1665</v>
      </c>
      <c r="C83" s="49" t="s">
        <v>67</v>
      </c>
      <c r="D83" s="50">
        <v>31019</v>
      </c>
      <c r="E83" s="48" t="s">
        <v>531</v>
      </c>
      <c r="F83" s="48">
        <v>2004</v>
      </c>
      <c r="G83" s="51">
        <v>1876.7</v>
      </c>
      <c r="H83" s="47">
        <v>0</v>
      </c>
      <c r="I83" s="48" t="s">
        <v>533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v>0</v>
      </c>
      <c r="P83" s="47">
        <v>0</v>
      </c>
      <c r="Q83" s="47">
        <v>0</v>
      </c>
      <c r="R83" s="47">
        <v>0</v>
      </c>
      <c r="S83" s="46">
        <f t="shared" si="2"/>
        <v>1876.7</v>
      </c>
      <c r="T83" s="46">
        <f t="shared" si="3"/>
        <v>0</v>
      </c>
    </row>
    <row r="84" spans="1:20" s="45" customFormat="1">
      <c r="A84" s="48">
        <v>1</v>
      </c>
      <c r="B84" s="48">
        <v>1672</v>
      </c>
      <c r="C84" s="49" t="s">
        <v>68</v>
      </c>
      <c r="D84" s="50">
        <v>31231</v>
      </c>
      <c r="E84" s="48" t="s">
        <v>531</v>
      </c>
      <c r="F84" s="48">
        <v>2000</v>
      </c>
      <c r="G84" s="51">
        <v>1876.7</v>
      </c>
      <c r="H84" s="47">
        <v>0</v>
      </c>
      <c r="I84" s="48" t="s">
        <v>533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v>0</v>
      </c>
      <c r="P84" s="47">
        <v>0</v>
      </c>
      <c r="Q84" s="47">
        <v>0</v>
      </c>
      <c r="R84" s="47">
        <v>0</v>
      </c>
      <c r="S84" s="46">
        <f t="shared" si="2"/>
        <v>1876.7</v>
      </c>
      <c r="T84" s="46">
        <f t="shared" si="3"/>
        <v>0</v>
      </c>
    </row>
    <row r="85" spans="1:20" s="45" customFormat="1">
      <c r="A85" s="48">
        <v>1</v>
      </c>
      <c r="B85" s="48">
        <v>1674</v>
      </c>
      <c r="C85" s="49" t="s">
        <v>69</v>
      </c>
      <c r="D85" s="50">
        <v>31231</v>
      </c>
      <c r="E85" s="48" t="s">
        <v>531</v>
      </c>
      <c r="F85" s="48">
        <v>2003</v>
      </c>
      <c r="G85" s="51">
        <v>1543.95</v>
      </c>
      <c r="H85" s="47">
        <v>0</v>
      </c>
      <c r="I85" s="48" t="s">
        <v>533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v>0</v>
      </c>
      <c r="P85" s="47">
        <v>0</v>
      </c>
      <c r="Q85" s="47">
        <v>0</v>
      </c>
      <c r="R85" s="47">
        <v>0</v>
      </c>
      <c r="S85" s="46">
        <f t="shared" si="2"/>
        <v>1543.95</v>
      </c>
      <c r="T85" s="46">
        <f t="shared" si="3"/>
        <v>0</v>
      </c>
    </row>
    <row r="86" spans="1:20" s="45" customFormat="1">
      <c r="A86" s="48">
        <v>1</v>
      </c>
      <c r="B86" s="48">
        <v>1681</v>
      </c>
      <c r="C86" s="49" t="s">
        <v>70</v>
      </c>
      <c r="D86" s="50">
        <v>31231</v>
      </c>
      <c r="E86" s="48" t="s">
        <v>531</v>
      </c>
      <c r="F86" s="48">
        <v>2000</v>
      </c>
      <c r="G86" s="51">
        <v>1876.7</v>
      </c>
      <c r="H86" s="47">
        <v>0</v>
      </c>
      <c r="I86" s="48" t="s">
        <v>533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v>0</v>
      </c>
      <c r="P86" s="47">
        <v>0</v>
      </c>
      <c r="Q86" s="47">
        <v>0</v>
      </c>
      <c r="R86" s="47">
        <v>0</v>
      </c>
      <c r="S86" s="46">
        <f t="shared" si="2"/>
        <v>1876.7</v>
      </c>
      <c r="T86" s="46">
        <f t="shared" si="3"/>
        <v>0</v>
      </c>
    </row>
    <row r="87" spans="1:20" s="45" customFormat="1">
      <c r="A87" s="48">
        <v>16</v>
      </c>
      <c r="B87" s="48">
        <v>1682</v>
      </c>
      <c r="C87" s="49" t="s">
        <v>460</v>
      </c>
      <c r="D87" s="50">
        <v>31232</v>
      </c>
      <c r="E87" s="48" t="s">
        <v>531</v>
      </c>
      <c r="F87" s="48">
        <v>2005</v>
      </c>
      <c r="G87" s="51">
        <v>2514.9499999999998</v>
      </c>
      <c r="H87" s="47">
        <v>0</v>
      </c>
      <c r="I87" s="48" t="s">
        <v>533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v>0</v>
      </c>
      <c r="P87" s="47">
        <v>0</v>
      </c>
      <c r="Q87" s="47">
        <v>0</v>
      </c>
      <c r="R87" s="47">
        <v>0</v>
      </c>
      <c r="S87" s="46">
        <f t="shared" si="2"/>
        <v>2514.9499999999998</v>
      </c>
      <c r="T87" s="46">
        <f t="shared" si="3"/>
        <v>0</v>
      </c>
    </row>
    <row r="88" spans="1:20" s="45" customFormat="1">
      <c r="A88" s="48">
        <v>51</v>
      </c>
      <c r="B88" s="48">
        <v>1683</v>
      </c>
      <c r="C88" s="49" t="s">
        <v>498</v>
      </c>
      <c r="D88" s="50">
        <v>31232</v>
      </c>
      <c r="E88" s="48" t="s">
        <v>531</v>
      </c>
      <c r="F88" s="48">
        <v>2005</v>
      </c>
      <c r="G88" s="51">
        <v>2514.9499999999998</v>
      </c>
      <c r="H88" s="47">
        <v>0</v>
      </c>
      <c r="I88" s="48" t="s">
        <v>533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v>0</v>
      </c>
      <c r="P88" s="47">
        <v>0</v>
      </c>
      <c r="Q88" s="47">
        <v>0</v>
      </c>
      <c r="R88" s="47">
        <v>0</v>
      </c>
      <c r="S88" s="46">
        <f t="shared" si="2"/>
        <v>2514.9499999999998</v>
      </c>
      <c r="T88" s="46">
        <f t="shared" si="3"/>
        <v>0</v>
      </c>
    </row>
    <row r="89" spans="1:20" s="45" customFormat="1">
      <c r="A89" s="48">
        <v>51</v>
      </c>
      <c r="B89" s="48">
        <v>1726</v>
      </c>
      <c r="C89" s="49" t="s">
        <v>499</v>
      </c>
      <c r="D89" s="50">
        <v>32084</v>
      </c>
      <c r="E89" s="48" t="s">
        <v>531</v>
      </c>
      <c r="F89" s="48">
        <v>2005</v>
      </c>
      <c r="G89" s="51">
        <v>2514.9499999999998</v>
      </c>
      <c r="H89" s="47">
        <v>0</v>
      </c>
      <c r="I89" s="48" t="s">
        <v>533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v>0</v>
      </c>
      <c r="P89" s="47">
        <v>0</v>
      </c>
      <c r="Q89" s="47">
        <v>0</v>
      </c>
      <c r="R89" s="47">
        <v>0</v>
      </c>
      <c r="S89" s="46">
        <f t="shared" si="2"/>
        <v>2514.9499999999998</v>
      </c>
      <c r="T89" s="46">
        <f t="shared" si="3"/>
        <v>0</v>
      </c>
    </row>
    <row r="90" spans="1:20" s="45" customFormat="1">
      <c r="A90" s="48">
        <v>1</v>
      </c>
      <c r="B90" s="48">
        <v>1741</v>
      </c>
      <c r="C90" s="49" t="s">
        <v>71</v>
      </c>
      <c r="D90" s="50">
        <v>32106</v>
      </c>
      <c r="E90" s="48" t="s">
        <v>531</v>
      </c>
      <c r="F90" s="48">
        <v>2003</v>
      </c>
      <c r="G90" s="51">
        <v>2640.68</v>
      </c>
      <c r="H90" s="47">
        <v>0</v>
      </c>
      <c r="I90" s="48" t="s">
        <v>533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v>0</v>
      </c>
      <c r="P90" s="47">
        <v>0</v>
      </c>
      <c r="Q90" s="47">
        <v>0</v>
      </c>
      <c r="R90" s="47">
        <v>0</v>
      </c>
      <c r="S90" s="46">
        <f t="shared" si="2"/>
        <v>2640.68</v>
      </c>
      <c r="T90" s="46">
        <f t="shared" si="3"/>
        <v>0</v>
      </c>
    </row>
    <row r="91" spans="1:20" s="45" customFormat="1">
      <c r="A91" s="48">
        <v>1</v>
      </c>
      <c r="B91" s="48">
        <v>1749</v>
      </c>
      <c r="C91" s="49" t="s">
        <v>72</v>
      </c>
      <c r="D91" s="50">
        <v>32111</v>
      </c>
      <c r="E91" s="48" t="s">
        <v>531</v>
      </c>
      <c r="F91" s="48">
        <v>2009</v>
      </c>
      <c r="G91" s="51">
        <v>1868.82</v>
      </c>
      <c r="H91" s="47">
        <v>0</v>
      </c>
      <c r="I91" s="48" t="s">
        <v>533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v>0</v>
      </c>
      <c r="P91" s="47">
        <v>0</v>
      </c>
      <c r="Q91" s="47">
        <v>0</v>
      </c>
      <c r="R91" s="47">
        <v>0</v>
      </c>
      <c r="S91" s="46">
        <f t="shared" si="2"/>
        <v>1868.82</v>
      </c>
      <c r="T91" s="46">
        <f t="shared" si="3"/>
        <v>0</v>
      </c>
    </row>
    <row r="92" spans="1:20" s="45" customFormat="1">
      <c r="A92" s="48">
        <v>1</v>
      </c>
      <c r="B92" s="48">
        <v>1774</v>
      </c>
      <c r="C92" s="49" t="s">
        <v>73</v>
      </c>
      <c r="D92" s="50">
        <v>32162</v>
      </c>
      <c r="E92" s="48" t="s">
        <v>531</v>
      </c>
      <c r="F92" s="48">
        <v>2003</v>
      </c>
      <c r="G92" s="51">
        <v>1970.53</v>
      </c>
      <c r="H92" s="47">
        <v>0</v>
      </c>
      <c r="I92" s="48" t="s">
        <v>533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v>0</v>
      </c>
      <c r="P92" s="47">
        <v>0</v>
      </c>
      <c r="Q92" s="47">
        <v>0</v>
      </c>
      <c r="R92" s="47">
        <v>0</v>
      </c>
      <c r="S92" s="46">
        <f t="shared" si="2"/>
        <v>1970.53</v>
      </c>
      <c r="T92" s="46">
        <f t="shared" si="3"/>
        <v>0</v>
      </c>
    </row>
    <row r="93" spans="1:20" s="45" customFormat="1">
      <c r="A93" s="48">
        <v>1</v>
      </c>
      <c r="B93" s="48">
        <v>1794</v>
      </c>
      <c r="C93" s="49" t="s">
        <v>74</v>
      </c>
      <c r="D93" s="50">
        <v>32216</v>
      </c>
      <c r="E93" s="48" t="s">
        <v>531</v>
      </c>
      <c r="F93" s="48">
        <v>2018</v>
      </c>
      <c r="G93" s="51">
        <v>3523.98</v>
      </c>
      <c r="H93" s="47">
        <v>0</v>
      </c>
      <c r="I93" s="48" t="s">
        <v>533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v>0</v>
      </c>
      <c r="P93" s="47">
        <v>0</v>
      </c>
      <c r="Q93" s="47">
        <v>0</v>
      </c>
      <c r="R93" s="47">
        <v>0</v>
      </c>
      <c r="S93" s="46">
        <f t="shared" si="2"/>
        <v>3523.98</v>
      </c>
      <c r="T93" s="46">
        <f t="shared" si="3"/>
        <v>0</v>
      </c>
    </row>
    <row r="94" spans="1:20" s="45" customFormat="1">
      <c r="A94" s="48">
        <v>1</v>
      </c>
      <c r="B94" s="48">
        <v>1796</v>
      </c>
      <c r="C94" s="49" t="s">
        <v>75</v>
      </c>
      <c r="D94" s="50">
        <v>32216</v>
      </c>
      <c r="E94" s="48" t="s">
        <v>531</v>
      </c>
      <c r="F94" s="48">
        <v>2003</v>
      </c>
      <c r="G94" s="51">
        <v>1543.95</v>
      </c>
      <c r="H94" s="47">
        <v>0</v>
      </c>
      <c r="I94" s="48" t="s">
        <v>533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v>0</v>
      </c>
      <c r="P94" s="47">
        <v>0</v>
      </c>
      <c r="Q94" s="47">
        <v>0</v>
      </c>
      <c r="R94" s="47">
        <v>0</v>
      </c>
      <c r="S94" s="46">
        <f t="shared" si="2"/>
        <v>1543.95</v>
      </c>
      <c r="T94" s="46">
        <f t="shared" si="3"/>
        <v>0</v>
      </c>
    </row>
    <row r="95" spans="1:20" s="45" customFormat="1">
      <c r="A95" s="48">
        <v>1</v>
      </c>
      <c r="B95" s="48">
        <v>1809</v>
      </c>
      <c r="C95" s="49" t="s">
        <v>76</v>
      </c>
      <c r="D95" s="50">
        <v>32371</v>
      </c>
      <c r="E95" s="48" t="s">
        <v>531</v>
      </c>
      <c r="F95" s="48">
        <v>2016</v>
      </c>
      <c r="G95" s="51">
        <v>2629.63</v>
      </c>
      <c r="H95" s="47">
        <v>0</v>
      </c>
      <c r="I95" s="48" t="s">
        <v>533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v>0</v>
      </c>
      <c r="P95" s="47">
        <v>0</v>
      </c>
      <c r="Q95" s="47">
        <v>0</v>
      </c>
      <c r="R95" s="47">
        <v>0</v>
      </c>
      <c r="S95" s="46">
        <f t="shared" si="2"/>
        <v>2629.63</v>
      </c>
      <c r="T95" s="46">
        <f t="shared" si="3"/>
        <v>0</v>
      </c>
    </row>
    <row r="96" spans="1:20" s="45" customFormat="1">
      <c r="A96" s="48">
        <v>1</v>
      </c>
      <c r="B96" s="48">
        <v>1821</v>
      </c>
      <c r="C96" s="49" t="s">
        <v>77</v>
      </c>
      <c r="D96" s="50">
        <v>32414</v>
      </c>
      <c r="E96" s="48" t="s">
        <v>531</v>
      </c>
      <c r="F96" s="48">
        <v>2002</v>
      </c>
      <c r="G96" s="51">
        <v>1876.7</v>
      </c>
      <c r="H96" s="47">
        <v>1464.36</v>
      </c>
      <c r="I96" s="48" t="s">
        <v>533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v>0</v>
      </c>
      <c r="P96" s="47">
        <v>0</v>
      </c>
      <c r="Q96" s="47">
        <v>0</v>
      </c>
      <c r="R96" s="47">
        <v>0</v>
      </c>
      <c r="S96" s="46">
        <f t="shared" si="2"/>
        <v>3341.06</v>
      </c>
      <c r="T96" s="46">
        <f t="shared" si="3"/>
        <v>0</v>
      </c>
    </row>
    <row r="97" spans="1:20" s="45" customFormat="1">
      <c r="A97" s="48">
        <v>1</v>
      </c>
      <c r="B97" s="48">
        <v>1822</v>
      </c>
      <c r="C97" s="49" t="s">
        <v>78</v>
      </c>
      <c r="D97" s="50">
        <v>32420</v>
      </c>
      <c r="E97" s="48" t="s">
        <v>531</v>
      </c>
      <c r="F97" s="48">
        <v>2000</v>
      </c>
      <c r="G97" s="51">
        <v>1400.41</v>
      </c>
      <c r="H97" s="47">
        <v>0</v>
      </c>
      <c r="I97" s="48" t="s">
        <v>533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v>0</v>
      </c>
      <c r="P97" s="47">
        <v>0</v>
      </c>
      <c r="Q97" s="47">
        <v>0</v>
      </c>
      <c r="R97" s="47">
        <v>0</v>
      </c>
      <c r="S97" s="46">
        <f t="shared" si="2"/>
        <v>1400.41</v>
      </c>
      <c r="T97" s="46">
        <f t="shared" si="3"/>
        <v>0</v>
      </c>
    </row>
    <row r="98" spans="1:20" s="45" customFormat="1">
      <c r="A98" s="48">
        <v>1</v>
      </c>
      <c r="B98" s="48">
        <v>1906</v>
      </c>
      <c r="C98" s="49" t="s">
        <v>79</v>
      </c>
      <c r="D98" s="50">
        <v>32909</v>
      </c>
      <c r="E98" s="48" t="s">
        <v>531</v>
      </c>
      <c r="F98" s="48">
        <v>2009</v>
      </c>
      <c r="G98" s="51">
        <v>2899.18</v>
      </c>
      <c r="H98" s="47">
        <v>0</v>
      </c>
      <c r="I98" s="48" t="s">
        <v>533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v>0</v>
      </c>
      <c r="P98" s="47">
        <v>0</v>
      </c>
      <c r="Q98" s="47">
        <v>0</v>
      </c>
      <c r="R98" s="47">
        <v>0</v>
      </c>
      <c r="S98" s="46">
        <f t="shared" si="2"/>
        <v>2899.18</v>
      </c>
      <c r="T98" s="46">
        <f t="shared" si="3"/>
        <v>0</v>
      </c>
    </row>
    <row r="99" spans="1:20" s="45" customFormat="1">
      <c r="A99" s="48">
        <v>1</v>
      </c>
      <c r="B99" s="48">
        <v>1907</v>
      </c>
      <c r="C99" s="49" t="s">
        <v>80</v>
      </c>
      <c r="D99" s="50">
        <v>32909</v>
      </c>
      <c r="E99" s="48" t="s">
        <v>531</v>
      </c>
      <c r="F99" s="48">
        <v>2007</v>
      </c>
      <c r="G99" s="51">
        <v>3700.16</v>
      </c>
      <c r="H99" s="47">
        <v>0</v>
      </c>
      <c r="I99" s="48" t="s">
        <v>533</v>
      </c>
      <c r="J99" s="47">
        <v>1993.92</v>
      </c>
      <c r="K99" s="47">
        <v>0</v>
      </c>
      <c r="L99" s="47">
        <v>0</v>
      </c>
      <c r="M99" s="47">
        <v>0</v>
      </c>
      <c r="N99" s="47">
        <v>0</v>
      </c>
      <c r="O99" s="47">
        <v>0</v>
      </c>
      <c r="P99" s="47">
        <v>0</v>
      </c>
      <c r="Q99" s="47">
        <v>0</v>
      </c>
      <c r="R99" s="47">
        <v>0</v>
      </c>
      <c r="S99" s="46">
        <f t="shared" si="2"/>
        <v>3700.16</v>
      </c>
      <c r="T99" s="46">
        <f t="shared" si="3"/>
        <v>1993.92</v>
      </c>
    </row>
    <row r="100" spans="1:20" s="45" customFormat="1">
      <c r="A100" s="48">
        <v>1</v>
      </c>
      <c r="B100" s="48">
        <v>1908</v>
      </c>
      <c r="C100" s="49" t="s">
        <v>81</v>
      </c>
      <c r="D100" s="50">
        <v>32909</v>
      </c>
      <c r="E100" s="48" t="s">
        <v>531</v>
      </c>
      <c r="F100" s="48">
        <v>2009</v>
      </c>
      <c r="G100" s="51">
        <v>3196.35</v>
      </c>
      <c r="H100" s="47">
        <v>0</v>
      </c>
      <c r="I100" s="48" t="s">
        <v>533</v>
      </c>
      <c r="J100" s="47">
        <v>0</v>
      </c>
      <c r="K100" s="47">
        <v>0</v>
      </c>
      <c r="L100" s="47">
        <v>0</v>
      </c>
      <c r="M100" s="47">
        <v>0</v>
      </c>
      <c r="N100" s="47">
        <v>3000</v>
      </c>
      <c r="O100" s="47">
        <v>0</v>
      </c>
      <c r="P100" s="47">
        <v>0</v>
      </c>
      <c r="Q100" s="47">
        <v>0</v>
      </c>
      <c r="R100" s="47">
        <v>0</v>
      </c>
      <c r="S100" s="46">
        <f t="shared" si="2"/>
        <v>3196.35</v>
      </c>
      <c r="T100" s="46">
        <f t="shared" si="3"/>
        <v>3000</v>
      </c>
    </row>
    <row r="101" spans="1:20" s="45" customFormat="1">
      <c r="A101" s="48">
        <v>1</v>
      </c>
      <c r="B101" s="48">
        <v>1909</v>
      </c>
      <c r="C101" s="49" t="s">
        <v>82</v>
      </c>
      <c r="D101" s="50">
        <v>32909</v>
      </c>
      <c r="E101" s="48" t="s">
        <v>531</v>
      </c>
      <c r="F101" s="48">
        <v>2003</v>
      </c>
      <c r="G101" s="51">
        <v>2514.9499999999998</v>
      </c>
      <c r="H101" s="47">
        <v>0</v>
      </c>
      <c r="I101" s="48" t="s">
        <v>533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v>0</v>
      </c>
      <c r="P101" s="47">
        <v>0</v>
      </c>
      <c r="Q101" s="47">
        <v>0</v>
      </c>
      <c r="R101" s="47">
        <v>0</v>
      </c>
      <c r="S101" s="46">
        <f t="shared" si="2"/>
        <v>2514.9499999999998</v>
      </c>
      <c r="T101" s="46">
        <f t="shared" si="3"/>
        <v>0</v>
      </c>
    </row>
    <row r="102" spans="1:20" s="45" customFormat="1">
      <c r="A102" s="48">
        <v>14</v>
      </c>
      <c r="B102" s="48">
        <v>1916</v>
      </c>
      <c r="C102" s="49" t="s">
        <v>456</v>
      </c>
      <c r="D102" s="50">
        <v>32948</v>
      </c>
      <c r="E102" s="48" t="s">
        <v>531</v>
      </c>
      <c r="F102" s="48">
        <v>1156</v>
      </c>
      <c r="G102" s="51">
        <v>2310.41</v>
      </c>
      <c r="H102" s="47">
        <v>0</v>
      </c>
      <c r="I102" s="48" t="s">
        <v>533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v>0</v>
      </c>
      <c r="P102" s="47">
        <v>0</v>
      </c>
      <c r="Q102" s="47">
        <v>0</v>
      </c>
      <c r="R102" s="47">
        <v>0</v>
      </c>
      <c r="S102" s="46">
        <f t="shared" si="2"/>
        <v>2310.41</v>
      </c>
      <c r="T102" s="46">
        <f t="shared" si="3"/>
        <v>0</v>
      </c>
    </row>
    <row r="103" spans="1:20" s="45" customFormat="1">
      <c r="A103" s="48">
        <v>1</v>
      </c>
      <c r="B103" s="48">
        <v>1921</v>
      </c>
      <c r="C103" s="49" t="s">
        <v>83</v>
      </c>
      <c r="D103" s="50">
        <v>33390</v>
      </c>
      <c r="E103" s="48" t="s">
        <v>531</v>
      </c>
      <c r="F103" s="48">
        <v>2035</v>
      </c>
      <c r="G103" s="51">
        <v>7428.42</v>
      </c>
      <c r="H103" s="47">
        <v>2252.21</v>
      </c>
      <c r="I103" s="48" t="s">
        <v>533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v>0</v>
      </c>
      <c r="P103" s="47">
        <v>0</v>
      </c>
      <c r="Q103" s="47">
        <v>0</v>
      </c>
      <c r="R103" s="47">
        <v>0</v>
      </c>
      <c r="S103" s="46">
        <f t="shared" si="2"/>
        <v>9680.630000000001</v>
      </c>
      <c r="T103" s="46">
        <f t="shared" si="3"/>
        <v>0</v>
      </c>
    </row>
    <row r="104" spans="1:20" s="45" customFormat="1">
      <c r="A104" s="48">
        <v>1</v>
      </c>
      <c r="B104" s="48">
        <v>1924</v>
      </c>
      <c r="C104" s="49" t="s">
        <v>84</v>
      </c>
      <c r="D104" s="50">
        <v>33390</v>
      </c>
      <c r="E104" s="48" t="s">
        <v>531</v>
      </c>
      <c r="F104" s="48">
        <v>2009</v>
      </c>
      <c r="G104" s="51">
        <v>3523.98</v>
      </c>
      <c r="H104" s="47">
        <v>2381.46</v>
      </c>
      <c r="I104" s="48" t="s">
        <v>533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v>0</v>
      </c>
      <c r="P104" s="47">
        <v>0</v>
      </c>
      <c r="Q104" s="47">
        <v>0</v>
      </c>
      <c r="R104" s="47">
        <v>0</v>
      </c>
      <c r="S104" s="46">
        <f t="shared" si="2"/>
        <v>5905.4400000000005</v>
      </c>
      <c r="T104" s="46">
        <f t="shared" si="3"/>
        <v>0</v>
      </c>
    </row>
    <row r="105" spans="1:20" s="45" customFormat="1">
      <c r="A105" s="48">
        <v>1</v>
      </c>
      <c r="B105" s="48">
        <v>1927</v>
      </c>
      <c r="C105" s="49" t="s">
        <v>85</v>
      </c>
      <c r="D105" s="50">
        <v>33390</v>
      </c>
      <c r="E105" s="48" t="s">
        <v>531</v>
      </c>
      <c r="F105" s="48">
        <v>2003</v>
      </c>
      <c r="G105" s="51">
        <v>2395.17</v>
      </c>
      <c r="H105" s="47">
        <v>1995.91</v>
      </c>
      <c r="I105" s="48" t="s">
        <v>533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v>0</v>
      </c>
      <c r="P105" s="47">
        <v>0</v>
      </c>
      <c r="Q105" s="47">
        <v>0</v>
      </c>
      <c r="R105" s="47">
        <v>0</v>
      </c>
      <c r="S105" s="46">
        <f t="shared" si="2"/>
        <v>4391.08</v>
      </c>
      <c r="T105" s="46">
        <f t="shared" si="3"/>
        <v>0</v>
      </c>
    </row>
    <row r="106" spans="1:20" s="45" customFormat="1">
      <c r="A106" s="48">
        <v>1</v>
      </c>
      <c r="B106" s="48">
        <v>1932</v>
      </c>
      <c r="C106" s="49" t="s">
        <v>86</v>
      </c>
      <c r="D106" s="50">
        <v>33390</v>
      </c>
      <c r="E106" s="48" t="s">
        <v>531</v>
      </c>
      <c r="F106" s="48">
        <v>2009</v>
      </c>
      <c r="G106" s="51">
        <v>2967.54</v>
      </c>
      <c r="H106" s="47">
        <v>2623.49</v>
      </c>
      <c r="I106" s="48" t="s">
        <v>533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v>0</v>
      </c>
      <c r="P106" s="47">
        <v>0</v>
      </c>
      <c r="Q106" s="47">
        <v>0</v>
      </c>
      <c r="R106" s="47">
        <v>0</v>
      </c>
      <c r="S106" s="46">
        <f t="shared" si="2"/>
        <v>5591.03</v>
      </c>
      <c r="T106" s="46">
        <f t="shared" si="3"/>
        <v>0</v>
      </c>
    </row>
    <row r="107" spans="1:20" s="45" customFormat="1">
      <c r="A107" s="48">
        <v>1</v>
      </c>
      <c r="B107" s="48">
        <v>1937</v>
      </c>
      <c r="C107" s="49" t="s">
        <v>87</v>
      </c>
      <c r="D107" s="50">
        <v>33390</v>
      </c>
      <c r="E107" s="48" t="s">
        <v>531</v>
      </c>
      <c r="F107" s="48">
        <v>2006</v>
      </c>
      <c r="G107" s="51">
        <v>1779.83</v>
      </c>
      <c r="H107" s="47">
        <v>937.2</v>
      </c>
      <c r="I107" s="48" t="s">
        <v>533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v>0</v>
      </c>
      <c r="P107" s="47">
        <v>0</v>
      </c>
      <c r="Q107" s="47">
        <v>0</v>
      </c>
      <c r="R107" s="47">
        <v>0</v>
      </c>
      <c r="S107" s="46">
        <f t="shared" si="2"/>
        <v>2717.0299999999997</v>
      </c>
      <c r="T107" s="46">
        <f t="shared" si="3"/>
        <v>0</v>
      </c>
    </row>
    <row r="108" spans="1:20" s="45" customFormat="1">
      <c r="A108" s="48">
        <v>1</v>
      </c>
      <c r="B108" s="48">
        <v>1980</v>
      </c>
      <c r="C108" s="49" t="s">
        <v>88</v>
      </c>
      <c r="D108" s="50">
        <v>33390</v>
      </c>
      <c r="E108" s="48" t="s">
        <v>531</v>
      </c>
      <c r="F108" s="48">
        <v>2016</v>
      </c>
      <c r="G108" s="51">
        <v>4722.4399999999996</v>
      </c>
      <c r="H108" s="47">
        <v>5562.23</v>
      </c>
      <c r="I108" s="48" t="s">
        <v>533</v>
      </c>
      <c r="J108" s="47">
        <v>0</v>
      </c>
      <c r="K108" s="47">
        <v>0</v>
      </c>
      <c r="L108" s="47">
        <v>0</v>
      </c>
      <c r="M108" s="47">
        <v>0</v>
      </c>
      <c r="N108" s="47">
        <v>0</v>
      </c>
      <c r="O108" s="47">
        <v>0</v>
      </c>
      <c r="P108" s="47">
        <v>0</v>
      </c>
      <c r="Q108" s="47">
        <v>0</v>
      </c>
      <c r="R108" s="47">
        <v>0</v>
      </c>
      <c r="S108" s="46">
        <f t="shared" si="2"/>
        <v>10284.669999999998</v>
      </c>
      <c r="T108" s="46">
        <f t="shared" si="3"/>
        <v>0</v>
      </c>
    </row>
    <row r="109" spans="1:20" s="45" customFormat="1">
      <c r="A109" s="48">
        <v>1</v>
      </c>
      <c r="B109" s="48">
        <v>1988</v>
      </c>
      <c r="C109" s="49" t="s">
        <v>89</v>
      </c>
      <c r="D109" s="50">
        <v>33390</v>
      </c>
      <c r="E109" s="48" t="s">
        <v>531</v>
      </c>
      <c r="F109" s="48">
        <v>2009</v>
      </c>
      <c r="G109" s="51">
        <v>2899.18</v>
      </c>
      <c r="H109" s="47">
        <v>0</v>
      </c>
      <c r="I109" s="48" t="s">
        <v>533</v>
      </c>
      <c r="J109" s="47">
        <v>708.95</v>
      </c>
      <c r="K109" s="47">
        <v>0</v>
      </c>
      <c r="L109" s="47">
        <v>0</v>
      </c>
      <c r="M109" s="47">
        <v>0</v>
      </c>
      <c r="N109" s="47">
        <v>0</v>
      </c>
      <c r="O109" s="47">
        <v>0</v>
      </c>
      <c r="P109" s="47">
        <v>0</v>
      </c>
      <c r="Q109" s="47">
        <v>0</v>
      </c>
      <c r="R109" s="47">
        <v>0</v>
      </c>
      <c r="S109" s="46">
        <f t="shared" si="2"/>
        <v>2899.18</v>
      </c>
      <c r="T109" s="46">
        <f t="shared" si="3"/>
        <v>708.95</v>
      </c>
    </row>
    <row r="110" spans="1:20" s="45" customFormat="1">
      <c r="A110" s="48">
        <v>1</v>
      </c>
      <c r="B110" s="48">
        <v>1994</v>
      </c>
      <c r="C110" s="49" t="s">
        <v>90</v>
      </c>
      <c r="D110" s="50">
        <v>33390</v>
      </c>
      <c r="E110" s="48" t="s">
        <v>531</v>
      </c>
      <c r="F110" s="48">
        <v>2017</v>
      </c>
      <c r="G110" s="51">
        <v>2899.18</v>
      </c>
      <c r="H110" s="47">
        <v>937.2</v>
      </c>
      <c r="I110" s="48" t="s">
        <v>533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47">
        <v>0</v>
      </c>
      <c r="P110" s="47">
        <v>0</v>
      </c>
      <c r="Q110" s="47">
        <v>0</v>
      </c>
      <c r="R110" s="47">
        <v>0</v>
      </c>
      <c r="S110" s="46">
        <f t="shared" si="2"/>
        <v>3836.38</v>
      </c>
      <c r="T110" s="46">
        <f t="shared" si="3"/>
        <v>0</v>
      </c>
    </row>
    <row r="111" spans="1:20" s="45" customFormat="1">
      <c r="A111" s="48">
        <v>1</v>
      </c>
      <c r="B111" s="48">
        <v>1999</v>
      </c>
      <c r="C111" s="49" t="s">
        <v>91</v>
      </c>
      <c r="D111" s="50">
        <v>33390</v>
      </c>
      <c r="E111" s="48" t="s">
        <v>531</v>
      </c>
      <c r="F111" s="48">
        <v>2017</v>
      </c>
      <c r="G111" s="51">
        <v>2163.4</v>
      </c>
      <c r="H111" s="47">
        <v>0</v>
      </c>
      <c r="I111" s="48" t="s">
        <v>533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47">
        <v>0</v>
      </c>
      <c r="P111" s="47">
        <v>0</v>
      </c>
      <c r="Q111" s="47">
        <v>0</v>
      </c>
      <c r="R111" s="47">
        <v>0</v>
      </c>
      <c r="S111" s="46">
        <f t="shared" si="2"/>
        <v>2163.4</v>
      </c>
      <c r="T111" s="46">
        <f t="shared" si="3"/>
        <v>0</v>
      </c>
    </row>
    <row r="112" spans="1:20" s="45" customFormat="1">
      <c r="A112" s="48">
        <v>1</v>
      </c>
      <c r="B112" s="48">
        <v>2008</v>
      </c>
      <c r="C112" s="49" t="s">
        <v>92</v>
      </c>
      <c r="D112" s="50">
        <v>33590</v>
      </c>
      <c r="E112" s="48" t="s">
        <v>531</v>
      </c>
      <c r="F112" s="48">
        <v>2003</v>
      </c>
      <c r="G112" s="51">
        <v>2911.36</v>
      </c>
      <c r="H112" s="47">
        <v>0</v>
      </c>
      <c r="I112" s="48" t="s">
        <v>533</v>
      </c>
      <c r="J112" s="47">
        <v>0</v>
      </c>
      <c r="K112" s="47">
        <v>0</v>
      </c>
      <c r="L112" s="47">
        <v>0</v>
      </c>
      <c r="M112" s="47">
        <v>0</v>
      </c>
      <c r="N112" s="47">
        <v>0</v>
      </c>
      <c r="O112" s="47">
        <v>0</v>
      </c>
      <c r="P112" s="47">
        <v>0</v>
      </c>
      <c r="Q112" s="47">
        <v>0</v>
      </c>
      <c r="R112" s="47">
        <v>0</v>
      </c>
      <c r="S112" s="46">
        <f t="shared" si="2"/>
        <v>2911.36</v>
      </c>
      <c r="T112" s="46">
        <f t="shared" si="3"/>
        <v>0</v>
      </c>
    </row>
    <row r="113" spans="1:20" s="45" customFormat="1">
      <c r="A113" s="48">
        <v>1</v>
      </c>
      <c r="B113" s="48">
        <v>2014</v>
      </c>
      <c r="C113" s="49" t="s">
        <v>93</v>
      </c>
      <c r="D113" s="50">
        <v>33590</v>
      </c>
      <c r="E113" s="48" t="s">
        <v>531</v>
      </c>
      <c r="F113" s="48">
        <v>2003</v>
      </c>
      <c r="G113" s="51">
        <v>1970.53</v>
      </c>
      <c r="H113" s="47">
        <v>0</v>
      </c>
      <c r="I113" s="48" t="s">
        <v>533</v>
      </c>
      <c r="J113" s="47">
        <v>0</v>
      </c>
      <c r="K113" s="47">
        <v>0</v>
      </c>
      <c r="L113" s="47">
        <v>0</v>
      </c>
      <c r="M113" s="47">
        <v>0</v>
      </c>
      <c r="N113" s="47">
        <v>0</v>
      </c>
      <c r="O113" s="47">
        <v>0</v>
      </c>
      <c r="P113" s="47">
        <v>0</v>
      </c>
      <c r="Q113" s="47">
        <v>0</v>
      </c>
      <c r="R113" s="47">
        <v>0</v>
      </c>
      <c r="S113" s="46">
        <f t="shared" si="2"/>
        <v>1970.53</v>
      </c>
      <c r="T113" s="46">
        <f t="shared" si="3"/>
        <v>0</v>
      </c>
    </row>
    <row r="114" spans="1:20" s="45" customFormat="1">
      <c r="A114" s="48">
        <v>1</v>
      </c>
      <c r="B114" s="48">
        <v>2015</v>
      </c>
      <c r="C114" s="49" t="s">
        <v>94</v>
      </c>
      <c r="D114" s="50">
        <v>33590</v>
      </c>
      <c r="E114" s="48" t="s">
        <v>531</v>
      </c>
      <c r="F114" s="48">
        <v>2003</v>
      </c>
      <c r="G114" s="51">
        <v>2514.9499999999998</v>
      </c>
      <c r="H114" s="47">
        <v>6079.93</v>
      </c>
      <c r="I114" s="48" t="s">
        <v>533</v>
      </c>
      <c r="J114" s="47">
        <v>0</v>
      </c>
      <c r="K114" s="47">
        <v>0</v>
      </c>
      <c r="L114" s="47">
        <v>0</v>
      </c>
      <c r="M114" s="47">
        <v>0</v>
      </c>
      <c r="N114" s="47">
        <v>0</v>
      </c>
      <c r="O114" s="47">
        <v>0</v>
      </c>
      <c r="P114" s="47">
        <v>0</v>
      </c>
      <c r="Q114" s="47">
        <v>0</v>
      </c>
      <c r="R114" s="47">
        <v>0</v>
      </c>
      <c r="S114" s="46">
        <f t="shared" si="2"/>
        <v>8594.880000000001</v>
      </c>
      <c r="T114" s="46">
        <f t="shared" si="3"/>
        <v>0</v>
      </c>
    </row>
    <row r="115" spans="1:20" s="45" customFormat="1">
      <c r="A115" s="48">
        <v>1</v>
      </c>
      <c r="B115" s="48">
        <v>2019</v>
      </c>
      <c r="C115" s="49" t="s">
        <v>95</v>
      </c>
      <c r="D115" s="50">
        <v>33605</v>
      </c>
      <c r="E115" s="48" t="s">
        <v>531</v>
      </c>
      <c r="F115" s="48">
        <v>2017</v>
      </c>
      <c r="G115" s="51">
        <v>1779.83</v>
      </c>
      <c r="H115" s="47">
        <v>0</v>
      </c>
      <c r="I115" s="48" t="s">
        <v>533</v>
      </c>
      <c r="J115" s="47">
        <v>0</v>
      </c>
      <c r="K115" s="47">
        <v>0</v>
      </c>
      <c r="L115" s="47">
        <v>0</v>
      </c>
      <c r="M115" s="47">
        <v>0</v>
      </c>
      <c r="N115" s="47">
        <v>0</v>
      </c>
      <c r="O115" s="47">
        <v>0</v>
      </c>
      <c r="P115" s="47">
        <v>0</v>
      </c>
      <c r="Q115" s="47">
        <v>0</v>
      </c>
      <c r="R115" s="47">
        <v>0</v>
      </c>
      <c r="S115" s="46">
        <f t="shared" si="2"/>
        <v>1779.83</v>
      </c>
      <c r="T115" s="46">
        <f t="shared" si="3"/>
        <v>0</v>
      </c>
    </row>
    <row r="116" spans="1:20" s="45" customFormat="1">
      <c r="A116" s="48">
        <v>1</v>
      </c>
      <c r="B116" s="48">
        <v>2038</v>
      </c>
      <c r="C116" s="49" t="s">
        <v>96</v>
      </c>
      <c r="D116" s="50">
        <v>33605</v>
      </c>
      <c r="E116" s="48" t="s">
        <v>531</v>
      </c>
      <c r="F116" s="48">
        <v>2003</v>
      </c>
      <c r="G116" s="51">
        <v>1970.53</v>
      </c>
      <c r="H116" s="47">
        <v>1030.69</v>
      </c>
      <c r="I116" s="48" t="s">
        <v>533</v>
      </c>
      <c r="J116" s="47">
        <v>0</v>
      </c>
      <c r="K116" s="47">
        <v>0</v>
      </c>
      <c r="L116" s="47">
        <v>0</v>
      </c>
      <c r="M116" s="47">
        <v>0</v>
      </c>
      <c r="N116" s="47">
        <v>0</v>
      </c>
      <c r="O116" s="47">
        <v>0</v>
      </c>
      <c r="P116" s="47">
        <v>0</v>
      </c>
      <c r="Q116" s="47">
        <v>0</v>
      </c>
      <c r="R116" s="47">
        <v>0</v>
      </c>
      <c r="S116" s="46">
        <f t="shared" si="2"/>
        <v>3001.2200000000003</v>
      </c>
      <c r="T116" s="46">
        <f t="shared" si="3"/>
        <v>0</v>
      </c>
    </row>
    <row r="117" spans="1:20" s="45" customFormat="1">
      <c r="A117" s="48">
        <v>1</v>
      </c>
      <c r="B117" s="48">
        <v>2043</v>
      </c>
      <c r="C117" s="49" t="s">
        <v>97</v>
      </c>
      <c r="D117" s="50">
        <v>33605</v>
      </c>
      <c r="E117" s="48" t="s">
        <v>531</v>
      </c>
      <c r="F117" s="48">
        <v>2003</v>
      </c>
      <c r="G117" s="51">
        <v>2514.9499999999998</v>
      </c>
      <c r="H117" s="47">
        <v>0</v>
      </c>
      <c r="I117" s="48" t="s">
        <v>533</v>
      </c>
      <c r="J117" s="47">
        <v>0</v>
      </c>
      <c r="K117" s="47">
        <v>0</v>
      </c>
      <c r="L117" s="47">
        <v>0</v>
      </c>
      <c r="M117" s="47">
        <v>0</v>
      </c>
      <c r="N117" s="47">
        <v>0</v>
      </c>
      <c r="O117" s="47">
        <v>0</v>
      </c>
      <c r="P117" s="47">
        <v>0</v>
      </c>
      <c r="Q117" s="47">
        <v>0</v>
      </c>
      <c r="R117" s="47">
        <v>0</v>
      </c>
      <c r="S117" s="46">
        <f t="shared" si="2"/>
        <v>2514.9499999999998</v>
      </c>
      <c r="T117" s="46">
        <f t="shared" si="3"/>
        <v>0</v>
      </c>
    </row>
    <row r="118" spans="1:20" s="45" customFormat="1">
      <c r="A118" s="48">
        <v>1</v>
      </c>
      <c r="B118" s="48">
        <v>2052</v>
      </c>
      <c r="C118" s="49" t="s">
        <v>98</v>
      </c>
      <c r="D118" s="50">
        <v>33613</v>
      </c>
      <c r="E118" s="48" t="s">
        <v>531</v>
      </c>
      <c r="F118" s="48">
        <v>2003</v>
      </c>
      <c r="G118" s="51">
        <v>2911.36</v>
      </c>
      <c r="H118" s="47">
        <v>0</v>
      </c>
      <c r="I118" s="48" t="s">
        <v>533</v>
      </c>
      <c r="J118" s="47">
        <v>0</v>
      </c>
      <c r="K118" s="47">
        <v>0</v>
      </c>
      <c r="L118" s="47">
        <v>0</v>
      </c>
      <c r="M118" s="47">
        <v>0</v>
      </c>
      <c r="N118" s="47">
        <v>0</v>
      </c>
      <c r="O118" s="47">
        <v>0</v>
      </c>
      <c r="P118" s="47">
        <v>0</v>
      </c>
      <c r="Q118" s="47">
        <v>0</v>
      </c>
      <c r="R118" s="47">
        <v>0</v>
      </c>
      <c r="S118" s="46">
        <f t="shared" si="2"/>
        <v>2911.36</v>
      </c>
      <c r="T118" s="46">
        <f t="shared" si="3"/>
        <v>0</v>
      </c>
    </row>
    <row r="119" spans="1:20" s="45" customFormat="1">
      <c r="A119" s="48">
        <v>1</v>
      </c>
      <c r="B119" s="48">
        <v>2063</v>
      </c>
      <c r="C119" s="49" t="s">
        <v>99</v>
      </c>
      <c r="D119" s="50">
        <v>31959</v>
      </c>
      <c r="E119" s="48" t="s">
        <v>531</v>
      </c>
      <c r="F119" s="48">
        <v>2027</v>
      </c>
      <c r="G119" s="51">
        <v>6681.6</v>
      </c>
      <c r="H119" s="47">
        <v>5488.36</v>
      </c>
      <c r="I119" s="48" t="s">
        <v>533</v>
      </c>
      <c r="J119" s="47">
        <v>0</v>
      </c>
      <c r="K119" s="47">
        <v>0</v>
      </c>
      <c r="L119" s="47">
        <v>0</v>
      </c>
      <c r="M119" s="47">
        <v>0</v>
      </c>
      <c r="N119" s="47">
        <v>0</v>
      </c>
      <c r="O119" s="47">
        <v>0</v>
      </c>
      <c r="P119" s="47">
        <v>0</v>
      </c>
      <c r="Q119" s="47">
        <v>0</v>
      </c>
      <c r="R119" s="47">
        <v>0</v>
      </c>
      <c r="S119" s="46">
        <f t="shared" si="2"/>
        <v>12169.96</v>
      </c>
      <c r="T119" s="46">
        <f t="shared" si="3"/>
        <v>0</v>
      </c>
    </row>
    <row r="120" spans="1:20" s="45" customFormat="1">
      <c r="A120" s="48">
        <v>1</v>
      </c>
      <c r="B120" s="48">
        <v>2065</v>
      </c>
      <c r="C120" s="49" t="s">
        <v>534</v>
      </c>
      <c r="D120" s="50">
        <v>32174</v>
      </c>
      <c r="E120" s="48" t="s">
        <v>531</v>
      </c>
      <c r="F120" s="48">
        <v>1173</v>
      </c>
      <c r="G120" s="51">
        <v>4911.0200000000004</v>
      </c>
      <c r="H120" s="47">
        <v>0</v>
      </c>
      <c r="I120" s="48" t="s">
        <v>533</v>
      </c>
      <c r="J120" s="47">
        <v>0</v>
      </c>
      <c r="K120" s="47">
        <v>0</v>
      </c>
      <c r="L120" s="47">
        <v>0</v>
      </c>
      <c r="M120" s="47">
        <v>0</v>
      </c>
      <c r="N120" s="47">
        <v>0</v>
      </c>
      <c r="O120" s="47">
        <v>0</v>
      </c>
      <c r="P120" s="47">
        <v>0</v>
      </c>
      <c r="Q120" s="47">
        <v>0</v>
      </c>
      <c r="R120" s="47">
        <v>0</v>
      </c>
      <c r="S120" s="46">
        <f t="shared" si="2"/>
        <v>4911.0200000000004</v>
      </c>
      <c r="T120" s="46">
        <f t="shared" si="3"/>
        <v>0</v>
      </c>
    </row>
    <row r="121" spans="1:20" s="45" customFormat="1">
      <c r="A121" s="48">
        <v>1</v>
      </c>
      <c r="B121" s="48">
        <v>2069</v>
      </c>
      <c r="C121" s="49" t="s">
        <v>100</v>
      </c>
      <c r="D121" s="50">
        <v>33169</v>
      </c>
      <c r="E121" s="48" t="s">
        <v>531</v>
      </c>
      <c r="F121" s="48">
        <v>2035</v>
      </c>
      <c r="G121" s="51">
        <v>8362.48</v>
      </c>
      <c r="H121" s="47">
        <v>7157.84</v>
      </c>
      <c r="I121" s="48" t="s">
        <v>533</v>
      </c>
      <c r="J121" s="47">
        <v>0</v>
      </c>
      <c r="K121" s="47">
        <v>0</v>
      </c>
      <c r="L121" s="47">
        <v>0</v>
      </c>
      <c r="M121" s="47">
        <v>0</v>
      </c>
      <c r="N121" s="47">
        <v>0</v>
      </c>
      <c r="O121" s="47">
        <v>0</v>
      </c>
      <c r="P121" s="47">
        <v>0</v>
      </c>
      <c r="Q121" s="47">
        <v>0</v>
      </c>
      <c r="R121" s="47">
        <v>0</v>
      </c>
      <c r="S121" s="46">
        <f t="shared" si="2"/>
        <v>15520.32</v>
      </c>
      <c r="T121" s="46">
        <f t="shared" si="3"/>
        <v>0</v>
      </c>
    </row>
    <row r="122" spans="1:20" s="45" customFormat="1">
      <c r="A122" s="48">
        <v>1</v>
      </c>
      <c r="B122" s="48">
        <v>2079</v>
      </c>
      <c r="C122" s="49" t="s">
        <v>101</v>
      </c>
      <c r="D122" s="50">
        <v>35163</v>
      </c>
      <c r="E122" s="48" t="s">
        <v>531</v>
      </c>
      <c r="F122" s="48">
        <v>2003</v>
      </c>
      <c r="G122" s="51">
        <v>2514.9499999999998</v>
      </c>
      <c r="H122" s="47">
        <v>0</v>
      </c>
      <c r="I122" s="48" t="s">
        <v>533</v>
      </c>
      <c r="J122" s="47">
        <v>0</v>
      </c>
      <c r="K122" s="47">
        <v>0</v>
      </c>
      <c r="L122" s="47">
        <v>0</v>
      </c>
      <c r="M122" s="47">
        <v>0</v>
      </c>
      <c r="N122" s="47">
        <v>0</v>
      </c>
      <c r="O122" s="47">
        <v>0</v>
      </c>
      <c r="P122" s="47">
        <v>0</v>
      </c>
      <c r="Q122" s="47">
        <v>0</v>
      </c>
      <c r="R122" s="47">
        <v>0</v>
      </c>
      <c r="S122" s="46">
        <f t="shared" si="2"/>
        <v>2514.9499999999998</v>
      </c>
      <c r="T122" s="46">
        <f t="shared" si="3"/>
        <v>0</v>
      </c>
    </row>
    <row r="123" spans="1:20" s="45" customFormat="1">
      <c r="A123" s="48">
        <v>1</v>
      </c>
      <c r="B123" s="48">
        <v>2086</v>
      </c>
      <c r="C123" s="49" t="s">
        <v>102</v>
      </c>
      <c r="D123" s="50">
        <v>35163</v>
      </c>
      <c r="E123" s="48" t="s">
        <v>531</v>
      </c>
      <c r="F123" s="48">
        <v>2000</v>
      </c>
      <c r="G123" s="51">
        <v>1470.44</v>
      </c>
      <c r="H123" s="47">
        <v>0</v>
      </c>
      <c r="I123" s="48" t="s">
        <v>533</v>
      </c>
      <c r="J123" s="47">
        <v>708.95</v>
      </c>
      <c r="K123" s="47">
        <v>0</v>
      </c>
      <c r="L123" s="47">
        <v>0</v>
      </c>
      <c r="M123" s="47">
        <v>0</v>
      </c>
      <c r="N123" s="47">
        <v>0</v>
      </c>
      <c r="O123" s="47">
        <v>0</v>
      </c>
      <c r="P123" s="47">
        <v>0</v>
      </c>
      <c r="Q123" s="47">
        <v>0</v>
      </c>
      <c r="R123" s="47">
        <v>0</v>
      </c>
      <c r="S123" s="46">
        <f t="shared" si="2"/>
        <v>1470.44</v>
      </c>
      <c r="T123" s="46">
        <f t="shared" si="3"/>
        <v>708.95</v>
      </c>
    </row>
    <row r="124" spans="1:20" s="45" customFormat="1">
      <c r="A124" s="48">
        <v>1</v>
      </c>
      <c r="B124" s="48">
        <v>2092</v>
      </c>
      <c r="C124" s="49" t="s">
        <v>103</v>
      </c>
      <c r="D124" s="50">
        <v>35163</v>
      </c>
      <c r="E124" s="48" t="s">
        <v>531</v>
      </c>
      <c r="F124" s="48">
        <v>2017</v>
      </c>
      <c r="G124" s="51">
        <v>1962.27</v>
      </c>
      <c r="H124" s="47">
        <v>0</v>
      </c>
      <c r="I124" s="48" t="s">
        <v>533</v>
      </c>
      <c r="J124" s="47">
        <v>0</v>
      </c>
      <c r="K124" s="47">
        <v>0</v>
      </c>
      <c r="L124" s="47">
        <v>0</v>
      </c>
      <c r="M124" s="47">
        <v>0</v>
      </c>
      <c r="N124" s="47">
        <v>0</v>
      </c>
      <c r="O124" s="47">
        <v>0</v>
      </c>
      <c r="P124" s="47">
        <v>0</v>
      </c>
      <c r="Q124" s="47">
        <v>0</v>
      </c>
      <c r="R124" s="47">
        <v>0</v>
      </c>
      <c r="S124" s="46">
        <f t="shared" si="2"/>
        <v>1962.27</v>
      </c>
      <c r="T124" s="46">
        <f t="shared" si="3"/>
        <v>0</v>
      </c>
    </row>
    <row r="125" spans="1:20" s="45" customFormat="1">
      <c r="A125" s="48">
        <v>1</v>
      </c>
      <c r="B125" s="48">
        <v>2093</v>
      </c>
      <c r="C125" s="49" t="s">
        <v>104</v>
      </c>
      <c r="D125" s="50">
        <v>35163</v>
      </c>
      <c r="E125" s="48" t="s">
        <v>531</v>
      </c>
      <c r="F125" s="48">
        <v>2017</v>
      </c>
      <c r="G125" s="51">
        <v>1779.83</v>
      </c>
      <c r="H125" s="47">
        <v>0</v>
      </c>
      <c r="I125" s="48" t="s">
        <v>533</v>
      </c>
      <c r="J125" s="47">
        <v>0</v>
      </c>
      <c r="K125" s="47">
        <v>0</v>
      </c>
      <c r="L125" s="47">
        <v>0</v>
      </c>
      <c r="M125" s="47">
        <v>0</v>
      </c>
      <c r="N125" s="47">
        <v>0</v>
      </c>
      <c r="O125" s="47">
        <v>0</v>
      </c>
      <c r="P125" s="47">
        <v>0</v>
      </c>
      <c r="Q125" s="47">
        <v>0</v>
      </c>
      <c r="R125" s="47">
        <v>0</v>
      </c>
      <c r="S125" s="46">
        <f t="shared" si="2"/>
        <v>1779.83</v>
      </c>
      <c r="T125" s="46">
        <f t="shared" si="3"/>
        <v>0</v>
      </c>
    </row>
    <row r="126" spans="1:20" s="45" customFormat="1">
      <c r="A126" s="48">
        <v>9</v>
      </c>
      <c r="B126" s="48">
        <v>2096</v>
      </c>
      <c r="C126" s="49" t="s">
        <v>448</v>
      </c>
      <c r="D126" s="50">
        <v>35170</v>
      </c>
      <c r="E126" s="48" t="s">
        <v>531</v>
      </c>
      <c r="F126" s="48">
        <v>2005</v>
      </c>
      <c r="G126" s="51">
        <v>2514.9499999999998</v>
      </c>
      <c r="H126" s="47">
        <v>0</v>
      </c>
      <c r="I126" s="48" t="s">
        <v>533</v>
      </c>
      <c r="J126" s="47">
        <v>0</v>
      </c>
      <c r="K126" s="47">
        <v>0</v>
      </c>
      <c r="L126" s="47">
        <v>0</v>
      </c>
      <c r="M126" s="47">
        <v>0</v>
      </c>
      <c r="N126" s="47">
        <v>0</v>
      </c>
      <c r="O126" s="47">
        <v>0</v>
      </c>
      <c r="P126" s="47">
        <v>0</v>
      </c>
      <c r="Q126" s="47">
        <v>0</v>
      </c>
      <c r="R126" s="47">
        <v>0</v>
      </c>
      <c r="S126" s="46">
        <f t="shared" si="2"/>
        <v>2514.9499999999998</v>
      </c>
      <c r="T126" s="46">
        <f t="shared" si="3"/>
        <v>0</v>
      </c>
    </row>
    <row r="127" spans="1:20" s="45" customFormat="1">
      <c r="A127" s="48">
        <v>1</v>
      </c>
      <c r="B127" s="48">
        <v>2101</v>
      </c>
      <c r="C127" s="49" t="s">
        <v>105</v>
      </c>
      <c r="D127" s="50">
        <v>35289</v>
      </c>
      <c r="E127" s="48" t="s">
        <v>531</v>
      </c>
      <c r="F127" s="48">
        <v>2003</v>
      </c>
      <c r="G127" s="51">
        <v>2514.9499999999998</v>
      </c>
      <c r="H127" s="47">
        <v>0</v>
      </c>
      <c r="I127" s="48" t="s">
        <v>533</v>
      </c>
      <c r="J127" s="47">
        <v>0</v>
      </c>
      <c r="K127" s="47">
        <v>0</v>
      </c>
      <c r="L127" s="47">
        <v>0</v>
      </c>
      <c r="M127" s="47">
        <v>0</v>
      </c>
      <c r="N127" s="47">
        <v>0</v>
      </c>
      <c r="O127" s="47">
        <v>0</v>
      </c>
      <c r="P127" s="47">
        <v>0</v>
      </c>
      <c r="Q127" s="47">
        <v>0</v>
      </c>
      <c r="R127" s="47">
        <v>0</v>
      </c>
      <c r="S127" s="46">
        <f t="shared" si="2"/>
        <v>2514.9499999999998</v>
      </c>
      <c r="T127" s="46">
        <f t="shared" si="3"/>
        <v>0</v>
      </c>
    </row>
    <row r="128" spans="1:20" s="45" customFormat="1">
      <c r="A128" s="48">
        <v>16</v>
      </c>
      <c r="B128" s="48">
        <v>2115</v>
      </c>
      <c r="C128" s="49" t="s">
        <v>461</v>
      </c>
      <c r="D128" s="50">
        <v>35521</v>
      </c>
      <c r="E128" s="48" t="s">
        <v>531</v>
      </c>
      <c r="F128" s="48">
        <v>2005</v>
      </c>
      <c r="G128" s="51">
        <v>2514.9499999999998</v>
      </c>
      <c r="H128" s="47">
        <v>0</v>
      </c>
      <c r="I128" s="48" t="s">
        <v>533</v>
      </c>
      <c r="J128" s="47">
        <v>0</v>
      </c>
      <c r="K128" s="47">
        <v>0</v>
      </c>
      <c r="L128" s="47">
        <v>0</v>
      </c>
      <c r="M128" s="47">
        <v>0</v>
      </c>
      <c r="N128" s="47">
        <v>0</v>
      </c>
      <c r="O128" s="47">
        <v>0</v>
      </c>
      <c r="P128" s="47">
        <v>0</v>
      </c>
      <c r="Q128" s="47">
        <v>0</v>
      </c>
      <c r="R128" s="47">
        <v>0</v>
      </c>
      <c r="S128" s="46">
        <f t="shared" si="2"/>
        <v>2514.9499999999998</v>
      </c>
      <c r="T128" s="46">
        <f t="shared" si="3"/>
        <v>0</v>
      </c>
    </row>
    <row r="129" spans="1:20" s="45" customFormat="1">
      <c r="A129" s="48">
        <v>1</v>
      </c>
      <c r="B129" s="48">
        <v>2117</v>
      </c>
      <c r="C129" s="49" t="s">
        <v>106</v>
      </c>
      <c r="D129" s="50">
        <v>35535</v>
      </c>
      <c r="E129" s="48" t="s">
        <v>531</v>
      </c>
      <c r="F129" s="48">
        <v>2000</v>
      </c>
      <c r="G129" s="51">
        <v>1876.7</v>
      </c>
      <c r="H129" s="47">
        <v>0</v>
      </c>
      <c r="I129" s="48" t="s">
        <v>533</v>
      </c>
      <c r="J129" s="47">
        <v>0</v>
      </c>
      <c r="K129" s="47">
        <v>0</v>
      </c>
      <c r="L129" s="47">
        <v>0</v>
      </c>
      <c r="M129" s="47">
        <v>0</v>
      </c>
      <c r="N129" s="47">
        <v>0</v>
      </c>
      <c r="O129" s="47">
        <v>0</v>
      </c>
      <c r="P129" s="47">
        <v>0</v>
      </c>
      <c r="Q129" s="47">
        <v>0</v>
      </c>
      <c r="R129" s="47">
        <v>0</v>
      </c>
      <c r="S129" s="46">
        <f t="shared" si="2"/>
        <v>1876.7</v>
      </c>
      <c r="T129" s="46">
        <f t="shared" si="3"/>
        <v>0</v>
      </c>
    </row>
    <row r="130" spans="1:20" s="45" customFormat="1">
      <c r="A130" s="48">
        <v>1</v>
      </c>
      <c r="B130" s="48">
        <v>2120</v>
      </c>
      <c r="C130" s="49" t="s">
        <v>107</v>
      </c>
      <c r="D130" s="50">
        <v>35565</v>
      </c>
      <c r="E130" s="48" t="s">
        <v>531</v>
      </c>
      <c r="F130" s="48">
        <v>2000</v>
      </c>
      <c r="G130" s="51">
        <v>1209.71</v>
      </c>
      <c r="H130" s="47">
        <v>785.28</v>
      </c>
      <c r="I130" s="48" t="s">
        <v>533</v>
      </c>
      <c r="J130" s="47">
        <v>0</v>
      </c>
      <c r="K130" s="47">
        <v>0</v>
      </c>
      <c r="L130" s="47">
        <v>0</v>
      </c>
      <c r="M130" s="47">
        <v>0</v>
      </c>
      <c r="N130" s="47">
        <v>0</v>
      </c>
      <c r="O130" s="47">
        <v>0</v>
      </c>
      <c r="P130" s="47">
        <v>0</v>
      </c>
      <c r="Q130" s="47">
        <v>0</v>
      </c>
      <c r="R130" s="47">
        <v>0</v>
      </c>
      <c r="S130" s="46">
        <f t="shared" si="2"/>
        <v>1994.99</v>
      </c>
      <c r="T130" s="46">
        <f t="shared" si="3"/>
        <v>0</v>
      </c>
    </row>
    <row r="131" spans="1:20" s="45" customFormat="1">
      <c r="A131" s="48">
        <v>1</v>
      </c>
      <c r="B131" s="48">
        <v>2121</v>
      </c>
      <c r="C131" s="49" t="s">
        <v>108</v>
      </c>
      <c r="D131" s="50">
        <v>35583</v>
      </c>
      <c r="E131" s="48" t="s">
        <v>531</v>
      </c>
      <c r="F131" s="48">
        <v>2017</v>
      </c>
      <c r="G131" s="51">
        <v>1779.83</v>
      </c>
      <c r="H131" s="47">
        <v>0</v>
      </c>
      <c r="I131" s="48" t="s">
        <v>533</v>
      </c>
      <c r="J131" s="47">
        <v>0</v>
      </c>
      <c r="K131" s="47">
        <v>0</v>
      </c>
      <c r="L131" s="47">
        <v>0</v>
      </c>
      <c r="M131" s="47">
        <v>0</v>
      </c>
      <c r="N131" s="47">
        <v>0</v>
      </c>
      <c r="O131" s="47">
        <v>0</v>
      </c>
      <c r="P131" s="47">
        <v>0</v>
      </c>
      <c r="Q131" s="47">
        <v>0</v>
      </c>
      <c r="R131" s="47">
        <v>0</v>
      </c>
      <c r="S131" s="46">
        <f t="shared" si="2"/>
        <v>1779.83</v>
      </c>
      <c r="T131" s="46">
        <f t="shared" si="3"/>
        <v>0</v>
      </c>
    </row>
    <row r="132" spans="1:20" s="45" customFormat="1">
      <c r="A132" s="48">
        <v>1</v>
      </c>
      <c r="B132" s="48">
        <v>2122</v>
      </c>
      <c r="C132" s="49" t="s">
        <v>109</v>
      </c>
      <c r="D132" s="50">
        <v>35583</v>
      </c>
      <c r="E132" s="48" t="s">
        <v>531</v>
      </c>
      <c r="F132" s="48">
        <v>2017</v>
      </c>
      <c r="G132" s="51">
        <v>1779.83</v>
      </c>
      <c r="H132" s="47">
        <v>0</v>
      </c>
      <c r="I132" s="48" t="s">
        <v>533</v>
      </c>
      <c r="J132" s="47">
        <v>0</v>
      </c>
      <c r="K132" s="47">
        <v>0</v>
      </c>
      <c r="L132" s="47">
        <v>0</v>
      </c>
      <c r="M132" s="47">
        <v>0</v>
      </c>
      <c r="N132" s="47">
        <v>0</v>
      </c>
      <c r="O132" s="47">
        <v>0</v>
      </c>
      <c r="P132" s="47">
        <v>0</v>
      </c>
      <c r="Q132" s="47">
        <v>0</v>
      </c>
      <c r="R132" s="47">
        <v>0</v>
      </c>
      <c r="S132" s="46">
        <f t="shared" si="2"/>
        <v>1779.83</v>
      </c>
      <c r="T132" s="46">
        <f t="shared" si="3"/>
        <v>0</v>
      </c>
    </row>
    <row r="133" spans="1:20" s="45" customFormat="1">
      <c r="A133" s="48">
        <v>10</v>
      </c>
      <c r="B133" s="48">
        <v>2124</v>
      </c>
      <c r="C133" s="49" t="s">
        <v>452</v>
      </c>
      <c r="D133" s="50">
        <v>35597</v>
      </c>
      <c r="E133" s="48" t="s">
        <v>531</v>
      </c>
      <c r="F133" s="48">
        <v>2005</v>
      </c>
      <c r="G133" s="51">
        <v>2514.9499999999998</v>
      </c>
      <c r="H133" s="47">
        <v>0</v>
      </c>
      <c r="I133" s="48" t="s">
        <v>533</v>
      </c>
      <c r="J133" s="47">
        <v>0</v>
      </c>
      <c r="K133" s="47">
        <v>0</v>
      </c>
      <c r="L133" s="47">
        <v>0</v>
      </c>
      <c r="M133" s="47">
        <v>0</v>
      </c>
      <c r="N133" s="47">
        <v>0</v>
      </c>
      <c r="O133" s="47">
        <v>0</v>
      </c>
      <c r="P133" s="47">
        <v>0</v>
      </c>
      <c r="Q133" s="47">
        <v>0</v>
      </c>
      <c r="R133" s="47">
        <v>0</v>
      </c>
      <c r="S133" s="46">
        <f t="shared" si="2"/>
        <v>2514.9499999999998</v>
      </c>
      <c r="T133" s="46">
        <f t="shared" si="3"/>
        <v>0</v>
      </c>
    </row>
    <row r="134" spans="1:20" s="45" customFormat="1">
      <c r="A134" s="48">
        <v>1</v>
      </c>
      <c r="B134" s="48">
        <v>2125</v>
      </c>
      <c r="C134" s="49" t="s">
        <v>110</v>
      </c>
      <c r="D134" s="50">
        <v>35613</v>
      </c>
      <c r="E134" s="48" t="s">
        <v>531</v>
      </c>
      <c r="F134" s="48">
        <v>2003</v>
      </c>
      <c r="G134" s="51">
        <v>2772.72</v>
      </c>
      <c r="H134" s="47">
        <v>0</v>
      </c>
      <c r="I134" s="48" t="s">
        <v>533</v>
      </c>
      <c r="J134" s="47">
        <v>708.95</v>
      </c>
      <c r="K134" s="47">
        <v>0</v>
      </c>
      <c r="L134" s="47">
        <v>0</v>
      </c>
      <c r="M134" s="47">
        <v>0</v>
      </c>
      <c r="N134" s="47">
        <v>0</v>
      </c>
      <c r="O134" s="47">
        <v>0</v>
      </c>
      <c r="P134" s="47">
        <v>0</v>
      </c>
      <c r="Q134" s="47">
        <v>0</v>
      </c>
      <c r="R134" s="47">
        <v>0</v>
      </c>
      <c r="S134" s="46">
        <f t="shared" si="2"/>
        <v>2772.72</v>
      </c>
      <c r="T134" s="46">
        <f t="shared" si="3"/>
        <v>708.95</v>
      </c>
    </row>
    <row r="135" spans="1:20" s="45" customFormat="1">
      <c r="A135" s="48">
        <v>1</v>
      </c>
      <c r="B135" s="48">
        <v>2126</v>
      </c>
      <c r="C135" s="49" t="s">
        <v>111</v>
      </c>
      <c r="D135" s="50">
        <v>35613</v>
      </c>
      <c r="E135" s="48" t="s">
        <v>531</v>
      </c>
      <c r="F135" s="48">
        <v>2003</v>
      </c>
      <c r="G135" s="51">
        <v>2772.72</v>
      </c>
      <c r="H135" s="47">
        <v>0</v>
      </c>
      <c r="I135" s="48" t="s">
        <v>533</v>
      </c>
      <c r="J135" s="47">
        <v>0</v>
      </c>
      <c r="K135" s="47">
        <v>0</v>
      </c>
      <c r="L135" s="47">
        <v>0</v>
      </c>
      <c r="M135" s="47">
        <v>0</v>
      </c>
      <c r="N135" s="47">
        <v>0</v>
      </c>
      <c r="O135" s="47">
        <v>0</v>
      </c>
      <c r="P135" s="47">
        <v>0</v>
      </c>
      <c r="Q135" s="47">
        <v>0</v>
      </c>
      <c r="R135" s="47">
        <v>0</v>
      </c>
      <c r="S135" s="46">
        <f t="shared" si="2"/>
        <v>2772.72</v>
      </c>
      <c r="T135" s="46">
        <f t="shared" si="3"/>
        <v>0</v>
      </c>
    </row>
    <row r="136" spans="1:20" s="45" customFormat="1">
      <c r="A136" s="48">
        <v>1</v>
      </c>
      <c r="B136" s="48">
        <v>2128</v>
      </c>
      <c r="C136" s="49" t="s">
        <v>112</v>
      </c>
      <c r="D136" s="50">
        <v>35626</v>
      </c>
      <c r="E136" s="48" t="s">
        <v>531</v>
      </c>
      <c r="F136" s="48">
        <v>2003</v>
      </c>
      <c r="G136" s="51">
        <v>1470.44</v>
      </c>
      <c r="H136" s="47">
        <v>6143.13</v>
      </c>
      <c r="I136" s="48" t="s">
        <v>533</v>
      </c>
      <c r="J136" s="47">
        <v>0</v>
      </c>
      <c r="K136" s="47">
        <v>0</v>
      </c>
      <c r="L136" s="47">
        <v>0</v>
      </c>
      <c r="M136" s="47">
        <v>0</v>
      </c>
      <c r="N136" s="47">
        <v>0</v>
      </c>
      <c r="O136" s="47">
        <v>0</v>
      </c>
      <c r="P136" s="47">
        <v>0</v>
      </c>
      <c r="Q136" s="47">
        <v>0</v>
      </c>
      <c r="R136" s="47">
        <v>0</v>
      </c>
      <c r="S136" s="46">
        <f t="shared" si="2"/>
        <v>7613.57</v>
      </c>
      <c r="T136" s="46">
        <f t="shared" si="3"/>
        <v>0</v>
      </c>
    </row>
    <row r="137" spans="1:20" s="45" customFormat="1">
      <c r="A137" s="48">
        <v>1</v>
      </c>
      <c r="B137" s="48">
        <v>2129</v>
      </c>
      <c r="C137" s="49" t="s">
        <v>113</v>
      </c>
      <c r="D137" s="50">
        <v>35626</v>
      </c>
      <c r="E137" s="48" t="s">
        <v>531</v>
      </c>
      <c r="F137" s="48">
        <v>2021</v>
      </c>
      <c r="G137" s="51">
        <v>1614.36</v>
      </c>
      <c r="H137" s="47">
        <v>0</v>
      </c>
      <c r="I137" s="48" t="s">
        <v>533</v>
      </c>
      <c r="J137" s="47">
        <v>0</v>
      </c>
      <c r="K137" s="47">
        <v>0</v>
      </c>
      <c r="L137" s="47">
        <v>0</v>
      </c>
      <c r="M137" s="47">
        <v>0</v>
      </c>
      <c r="N137" s="47">
        <v>0</v>
      </c>
      <c r="O137" s="47">
        <v>0</v>
      </c>
      <c r="P137" s="47">
        <v>0</v>
      </c>
      <c r="Q137" s="47">
        <v>0</v>
      </c>
      <c r="R137" s="47">
        <v>0</v>
      </c>
      <c r="S137" s="46">
        <f t="shared" si="2"/>
        <v>1614.36</v>
      </c>
      <c r="T137" s="46">
        <f t="shared" si="3"/>
        <v>0</v>
      </c>
    </row>
    <row r="138" spans="1:20" s="45" customFormat="1">
      <c r="A138" s="48">
        <v>1</v>
      </c>
      <c r="B138" s="48">
        <v>2130</v>
      </c>
      <c r="C138" s="49" t="s">
        <v>114</v>
      </c>
      <c r="D138" s="50">
        <v>35626</v>
      </c>
      <c r="E138" s="48" t="s">
        <v>531</v>
      </c>
      <c r="F138" s="48">
        <v>2020</v>
      </c>
      <c r="G138" s="51">
        <v>1614.36</v>
      </c>
      <c r="H138" s="47">
        <v>0</v>
      </c>
      <c r="I138" s="48" t="s">
        <v>533</v>
      </c>
      <c r="J138" s="47">
        <v>0</v>
      </c>
      <c r="K138" s="47">
        <v>0</v>
      </c>
      <c r="L138" s="47">
        <v>0</v>
      </c>
      <c r="M138" s="47">
        <v>0</v>
      </c>
      <c r="N138" s="47">
        <v>0</v>
      </c>
      <c r="O138" s="47">
        <v>0</v>
      </c>
      <c r="P138" s="47">
        <v>0</v>
      </c>
      <c r="Q138" s="47">
        <v>0</v>
      </c>
      <c r="R138" s="47">
        <v>0</v>
      </c>
      <c r="S138" s="46">
        <f t="shared" si="2"/>
        <v>1614.36</v>
      </c>
      <c r="T138" s="46">
        <f t="shared" si="3"/>
        <v>0</v>
      </c>
    </row>
    <row r="139" spans="1:20" s="45" customFormat="1">
      <c r="A139" s="48">
        <v>1</v>
      </c>
      <c r="B139" s="48">
        <v>2131</v>
      </c>
      <c r="C139" s="49" t="s">
        <v>115</v>
      </c>
      <c r="D139" s="50">
        <v>35626</v>
      </c>
      <c r="E139" s="48" t="s">
        <v>531</v>
      </c>
      <c r="F139" s="48">
        <v>2003</v>
      </c>
      <c r="G139" s="51">
        <v>2514.9499999999998</v>
      </c>
      <c r="H139" s="47">
        <v>0</v>
      </c>
      <c r="I139" s="48" t="s">
        <v>533</v>
      </c>
      <c r="J139" s="47">
        <v>0</v>
      </c>
      <c r="K139" s="47">
        <v>0</v>
      </c>
      <c r="L139" s="47">
        <v>0</v>
      </c>
      <c r="M139" s="47">
        <v>0</v>
      </c>
      <c r="N139" s="47">
        <v>0</v>
      </c>
      <c r="O139" s="47">
        <v>0</v>
      </c>
      <c r="P139" s="47">
        <v>0</v>
      </c>
      <c r="Q139" s="47">
        <v>0</v>
      </c>
      <c r="R139" s="47">
        <v>0</v>
      </c>
      <c r="S139" s="46">
        <f t="shared" si="2"/>
        <v>2514.9499999999998</v>
      </c>
      <c r="T139" s="46">
        <f t="shared" si="3"/>
        <v>0</v>
      </c>
    </row>
    <row r="140" spans="1:20" s="45" customFormat="1">
      <c r="A140" s="48">
        <v>1</v>
      </c>
      <c r="B140" s="48">
        <v>2134</v>
      </c>
      <c r="C140" s="49" t="s">
        <v>116</v>
      </c>
      <c r="D140" s="50">
        <v>35628</v>
      </c>
      <c r="E140" s="48" t="s">
        <v>531</v>
      </c>
      <c r="F140" s="48">
        <v>2003</v>
      </c>
      <c r="G140" s="51">
        <v>2772.72</v>
      </c>
      <c r="H140" s="47">
        <v>0</v>
      </c>
      <c r="I140" s="48" t="s">
        <v>533</v>
      </c>
      <c r="J140" s="47">
        <v>0</v>
      </c>
      <c r="K140" s="47">
        <v>0</v>
      </c>
      <c r="L140" s="47">
        <v>0</v>
      </c>
      <c r="M140" s="47">
        <v>0</v>
      </c>
      <c r="N140" s="47">
        <v>0</v>
      </c>
      <c r="O140" s="47">
        <v>0</v>
      </c>
      <c r="P140" s="47">
        <v>0</v>
      </c>
      <c r="Q140" s="47">
        <v>0</v>
      </c>
      <c r="R140" s="47">
        <v>0</v>
      </c>
      <c r="S140" s="46">
        <f t="shared" si="2"/>
        <v>2772.72</v>
      </c>
      <c r="T140" s="46">
        <f t="shared" si="3"/>
        <v>0</v>
      </c>
    </row>
    <row r="141" spans="1:20" s="45" customFormat="1">
      <c r="A141" s="48">
        <v>1</v>
      </c>
      <c r="B141" s="48">
        <v>2136</v>
      </c>
      <c r="C141" s="49" t="s">
        <v>117</v>
      </c>
      <c r="D141" s="50">
        <v>35643</v>
      </c>
      <c r="E141" s="48" t="s">
        <v>531</v>
      </c>
      <c r="F141" s="48">
        <v>2000</v>
      </c>
      <c r="G141" s="51">
        <v>1621.15</v>
      </c>
      <c r="H141" s="47">
        <v>0</v>
      </c>
      <c r="I141" s="48" t="s">
        <v>533</v>
      </c>
      <c r="J141" s="47">
        <v>708.95</v>
      </c>
      <c r="K141" s="47">
        <v>0</v>
      </c>
      <c r="L141" s="47">
        <v>0</v>
      </c>
      <c r="M141" s="47">
        <v>0</v>
      </c>
      <c r="N141" s="47">
        <v>0</v>
      </c>
      <c r="O141" s="47">
        <v>0</v>
      </c>
      <c r="P141" s="47">
        <v>0</v>
      </c>
      <c r="Q141" s="47">
        <v>0</v>
      </c>
      <c r="R141" s="47">
        <v>0</v>
      </c>
      <c r="S141" s="46">
        <f t="shared" si="2"/>
        <v>1621.15</v>
      </c>
      <c r="T141" s="46">
        <f t="shared" si="3"/>
        <v>708.95</v>
      </c>
    </row>
    <row r="142" spans="1:20" s="45" customFormat="1">
      <c r="A142" s="48">
        <v>1</v>
      </c>
      <c r="B142" s="48">
        <v>2137</v>
      </c>
      <c r="C142" s="49" t="s">
        <v>118</v>
      </c>
      <c r="D142" s="50">
        <v>35643</v>
      </c>
      <c r="E142" s="48" t="s">
        <v>531</v>
      </c>
      <c r="F142" s="48">
        <v>2024</v>
      </c>
      <c r="G142" s="51">
        <v>4804.01</v>
      </c>
      <c r="H142" s="47">
        <v>2150.33</v>
      </c>
      <c r="I142" s="48" t="s">
        <v>533</v>
      </c>
      <c r="J142" s="47">
        <v>3057.34</v>
      </c>
      <c r="K142" s="47">
        <v>0</v>
      </c>
      <c r="L142" s="47">
        <v>0</v>
      </c>
      <c r="M142" s="47">
        <v>0</v>
      </c>
      <c r="N142" s="47">
        <v>0</v>
      </c>
      <c r="O142" s="47">
        <v>0</v>
      </c>
      <c r="P142" s="47">
        <v>0</v>
      </c>
      <c r="Q142" s="47">
        <v>0</v>
      </c>
      <c r="R142" s="47">
        <v>0</v>
      </c>
      <c r="S142" s="46">
        <f t="shared" si="2"/>
        <v>6954.34</v>
      </c>
      <c r="T142" s="46">
        <f t="shared" si="3"/>
        <v>3057.34</v>
      </c>
    </row>
    <row r="143" spans="1:20" s="45" customFormat="1">
      <c r="A143" s="48">
        <v>1</v>
      </c>
      <c r="B143" s="48">
        <v>2140</v>
      </c>
      <c r="C143" s="49" t="s">
        <v>119</v>
      </c>
      <c r="D143" s="50">
        <v>35643</v>
      </c>
      <c r="E143" s="48" t="s">
        <v>531</v>
      </c>
      <c r="F143" s="48">
        <v>2006</v>
      </c>
      <c r="G143" s="51">
        <v>2899.18</v>
      </c>
      <c r="H143" s="47">
        <v>1786.52</v>
      </c>
      <c r="I143" s="48" t="s">
        <v>533</v>
      </c>
      <c r="J143" s="47">
        <v>0</v>
      </c>
      <c r="K143" s="47">
        <v>0</v>
      </c>
      <c r="L143" s="47">
        <v>0</v>
      </c>
      <c r="M143" s="47">
        <v>0</v>
      </c>
      <c r="N143" s="47">
        <v>0</v>
      </c>
      <c r="O143" s="47">
        <v>0</v>
      </c>
      <c r="P143" s="47">
        <v>0</v>
      </c>
      <c r="Q143" s="47">
        <v>0</v>
      </c>
      <c r="R143" s="47">
        <v>0</v>
      </c>
      <c r="S143" s="46">
        <f t="shared" si="2"/>
        <v>4685.7</v>
      </c>
      <c r="T143" s="46">
        <f t="shared" si="3"/>
        <v>0</v>
      </c>
    </row>
    <row r="144" spans="1:20" s="45" customFormat="1">
      <c r="A144" s="48">
        <v>1</v>
      </c>
      <c r="B144" s="48">
        <v>2142</v>
      </c>
      <c r="C144" s="49" t="s">
        <v>120</v>
      </c>
      <c r="D144" s="50">
        <v>35765</v>
      </c>
      <c r="E144" s="48" t="s">
        <v>531</v>
      </c>
      <c r="F144" s="48">
        <v>2006</v>
      </c>
      <c r="G144" s="51">
        <v>3523.98</v>
      </c>
      <c r="H144" s="47">
        <v>937.2</v>
      </c>
      <c r="I144" s="48" t="s">
        <v>533</v>
      </c>
      <c r="J144" s="47">
        <v>0</v>
      </c>
      <c r="K144" s="47">
        <v>0</v>
      </c>
      <c r="L144" s="47">
        <v>0</v>
      </c>
      <c r="M144" s="47">
        <v>0</v>
      </c>
      <c r="N144" s="47">
        <v>0</v>
      </c>
      <c r="O144" s="47">
        <v>0</v>
      </c>
      <c r="P144" s="47">
        <v>0</v>
      </c>
      <c r="Q144" s="47">
        <v>0</v>
      </c>
      <c r="R144" s="47">
        <v>0</v>
      </c>
      <c r="S144" s="46">
        <f t="shared" si="2"/>
        <v>4461.18</v>
      </c>
      <c r="T144" s="46">
        <f t="shared" si="3"/>
        <v>0</v>
      </c>
    </row>
    <row r="145" spans="1:20" s="45" customFormat="1">
      <c r="A145" s="48">
        <v>1</v>
      </c>
      <c r="B145" s="48">
        <v>2143</v>
      </c>
      <c r="C145" s="49" t="s">
        <v>121</v>
      </c>
      <c r="D145" s="50">
        <v>35765</v>
      </c>
      <c r="E145" s="48" t="s">
        <v>531</v>
      </c>
      <c r="F145" s="48">
        <v>2003</v>
      </c>
      <c r="G145" s="51">
        <v>1621.15</v>
      </c>
      <c r="H145" s="47">
        <v>0</v>
      </c>
      <c r="I145" s="48" t="s">
        <v>533</v>
      </c>
      <c r="J145" s="47">
        <v>0</v>
      </c>
      <c r="K145" s="47">
        <v>0</v>
      </c>
      <c r="L145" s="47">
        <v>0</v>
      </c>
      <c r="M145" s="47">
        <v>0</v>
      </c>
      <c r="N145" s="47">
        <v>0</v>
      </c>
      <c r="O145" s="47">
        <v>0</v>
      </c>
      <c r="P145" s="47">
        <v>0</v>
      </c>
      <c r="Q145" s="47">
        <v>0</v>
      </c>
      <c r="R145" s="47">
        <v>0</v>
      </c>
      <c r="S145" s="46">
        <f t="shared" ref="S145:S208" si="4">SUM(G145:H145)</f>
        <v>1621.15</v>
      </c>
      <c r="T145" s="46">
        <f t="shared" ref="T145:T208" si="5">SUM(J145:N145)</f>
        <v>0</v>
      </c>
    </row>
    <row r="146" spans="1:20" s="45" customFormat="1">
      <c r="A146" s="48">
        <v>1</v>
      </c>
      <c r="B146" s="48">
        <v>2145</v>
      </c>
      <c r="C146" s="49" t="s">
        <v>122</v>
      </c>
      <c r="D146" s="50">
        <v>35765</v>
      </c>
      <c r="E146" s="48" t="s">
        <v>531</v>
      </c>
      <c r="F146" s="48">
        <v>2003</v>
      </c>
      <c r="G146" s="51">
        <v>2772.72</v>
      </c>
      <c r="H146" s="47">
        <v>0</v>
      </c>
      <c r="I146" s="48" t="s">
        <v>533</v>
      </c>
      <c r="J146" s="47">
        <v>0</v>
      </c>
      <c r="K146" s="47">
        <v>0</v>
      </c>
      <c r="L146" s="47">
        <v>0</v>
      </c>
      <c r="M146" s="47">
        <v>0</v>
      </c>
      <c r="N146" s="47">
        <v>0</v>
      </c>
      <c r="O146" s="47">
        <v>0</v>
      </c>
      <c r="P146" s="47">
        <v>0</v>
      </c>
      <c r="Q146" s="47">
        <v>0</v>
      </c>
      <c r="R146" s="47">
        <v>0</v>
      </c>
      <c r="S146" s="46">
        <f t="shared" si="4"/>
        <v>2772.72</v>
      </c>
      <c r="T146" s="46">
        <f t="shared" si="5"/>
        <v>0</v>
      </c>
    </row>
    <row r="147" spans="1:20" s="45" customFormat="1">
      <c r="A147" s="48">
        <v>1</v>
      </c>
      <c r="B147" s="48">
        <v>2146</v>
      </c>
      <c r="C147" s="49" t="s">
        <v>123</v>
      </c>
      <c r="D147" s="50">
        <v>35765</v>
      </c>
      <c r="E147" s="48" t="s">
        <v>531</v>
      </c>
      <c r="F147" s="48">
        <v>2003</v>
      </c>
      <c r="G147" s="51">
        <v>2395.17</v>
      </c>
      <c r="H147" s="47">
        <v>0</v>
      </c>
      <c r="I147" s="48" t="s">
        <v>533</v>
      </c>
      <c r="J147" s="47">
        <v>0</v>
      </c>
      <c r="K147" s="47">
        <v>0</v>
      </c>
      <c r="L147" s="47">
        <v>0</v>
      </c>
      <c r="M147" s="47">
        <v>0</v>
      </c>
      <c r="N147" s="47">
        <v>0</v>
      </c>
      <c r="O147" s="47">
        <v>0</v>
      </c>
      <c r="P147" s="47">
        <v>0</v>
      </c>
      <c r="Q147" s="47">
        <v>0</v>
      </c>
      <c r="R147" s="47">
        <v>0</v>
      </c>
      <c r="S147" s="46">
        <f t="shared" si="4"/>
        <v>2395.17</v>
      </c>
      <c r="T147" s="46">
        <f t="shared" si="5"/>
        <v>0</v>
      </c>
    </row>
    <row r="148" spans="1:20" s="45" customFormat="1">
      <c r="A148" s="48">
        <v>1</v>
      </c>
      <c r="B148" s="48">
        <v>2149</v>
      </c>
      <c r="C148" s="49" t="s">
        <v>124</v>
      </c>
      <c r="D148" s="50">
        <v>35765</v>
      </c>
      <c r="E148" s="48" t="s">
        <v>531</v>
      </c>
      <c r="F148" s="48">
        <v>2003</v>
      </c>
      <c r="G148" s="51">
        <v>2395.17</v>
      </c>
      <c r="H148" s="47">
        <v>0</v>
      </c>
      <c r="I148" s="48" t="s">
        <v>533</v>
      </c>
      <c r="J148" s="47">
        <v>0</v>
      </c>
      <c r="K148" s="47">
        <v>0</v>
      </c>
      <c r="L148" s="47">
        <v>0</v>
      </c>
      <c r="M148" s="47">
        <v>0</v>
      </c>
      <c r="N148" s="47">
        <v>0</v>
      </c>
      <c r="O148" s="47">
        <v>0</v>
      </c>
      <c r="P148" s="47">
        <v>0</v>
      </c>
      <c r="Q148" s="47">
        <v>0</v>
      </c>
      <c r="R148" s="47">
        <v>0</v>
      </c>
      <c r="S148" s="46">
        <f t="shared" si="4"/>
        <v>2395.17</v>
      </c>
      <c r="T148" s="46">
        <f t="shared" si="5"/>
        <v>0</v>
      </c>
    </row>
    <row r="149" spans="1:20" s="45" customFormat="1">
      <c r="A149" s="48">
        <v>14</v>
      </c>
      <c r="B149" s="48">
        <v>2151</v>
      </c>
      <c r="C149" s="49" t="s">
        <v>125</v>
      </c>
      <c r="D149" s="50">
        <v>35765</v>
      </c>
      <c r="E149" s="48" t="s">
        <v>531</v>
      </c>
      <c r="F149" s="48">
        <v>2006</v>
      </c>
      <c r="G149" s="51">
        <v>1614.36</v>
      </c>
      <c r="H149" s="47">
        <v>884.15</v>
      </c>
      <c r="I149" s="48" t="s">
        <v>533</v>
      </c>
      <c r="J149" s="47">
        <v>0</v>
      </c>
      <c r="K149" s="47">
        <v>0</v>
      </c>
      <c r="L149" s="47">
        <v>0</v>
      </c>
      <c r="M149" s="47">
        <v>0</v>
      </c>
      <c r="N149" s="47">
        <v>0</v>
      </c>
      <c r="O149" s="47">
        <v>0</v>
      </c>
      <c r="P149" s="47">
        <v>0</v>
      </c>
      <c r="Q149" s="47">
        <v>0</v>
      </c>
      <c r="R149" s="47">
        <v>0</v>
      </c>
      <c r="S149" s="46">
        <f t="shared" si="4"/>
        <v>2498.5099999999998</v>
      </c>
      <c r="T149" s="46">
        <f t="shared" si="5"/>
        <v>0</v>
      </c>
    </row>
    <row r="150" spans="1:20" s="45" customFormat="1">
      <c r="A150" s="48">
        <v>1</v>
      </c>
      <c r="B150" s="48">
        <v>2153</v>
      </c>
      <c r="C150" s="49" t="s">
        <v>126</v>
      </c>
      <c r="D150" s="50">
        <v>35765</v>
      </c>
      <c r="E150" s="48" t="s">
        <v>531</v>
      </c>
      <c r="F150" s="48">
        <v>2003</v>
      </c>
      <c r="G150" s="51">
        <v>2911.36</v>
      </c>
      <c r="H150" s="47">
        <v>0</v>
      </c>
      <c r="I150" s="48" t="s">
        <v>533</v>
      </c>
      <c r="J150" s="47">
        <v>0</v>
      </c>
      <c r="K150" s="47">
        <v>0</v>
      </c>
      <c r="L150" s="47">
        <v>0</v>
      </c>
      <c r="M150" s="47">
        <v>0</v>
      </c>
      <c r="N150" s="47">
        <v>0</v>
      </c>
      <c r="O150" s="47">
        <v>0</v>
      </c>
      <c r="P150" s="47">
        <v>0</v>
      </c>
      <c r="Q150" s="47">
        <v>0</v>
      </c>
      <c r="R150" s="47">
        <v>0</v>
      </c>
      <c r="S150" s="46">
        <f t="shared" si="4"/>
        <v>2911.36</v>
      </c>
      <c r="T150" s="46">
        <f t="shared" si="5"/>
        <v>0</v>
      </c>
    </row>
    <row r="151" spans="1:20" s="45" customFormat="1">
      <c r="A151" s="48">
        <v>1</v>
      </c>
      <c r="B151" s="48">
        <v>2156</v>
      </c>
      <c r="C151" s="49" t="s">
        <v>127</v>
      </c>
      <c r="D151" s="50">
        <v>35800</v>
      </c>
      <c r="E151" s="48" t="s">
        <v>531</v>
      </c>
      <c r="F151" s="48">
        <v>2009</v>
      </c>
      <c r="G151" s="51">
        <v>2761.12</v>
      </c>
      <c r="H151" s="47">
        <v>0</v>
      </c>
      <c r="I151" s="48" t="s">
        <v>533</v>
      </c>
      <c r="J151" s="47">
        <v>0</v>
      </c>
      <c r="K151" s="47">
        <v>0</v>
      </c>
      <c r="L151" s="47">
        <v>0</v>
      </c>
      <c r="M151" s="47">
        <v>0</v>
      </c>
      <c r="N151" s="47">
        <v>0</v>
      </c>
      <c r="O151" s="47">
        <v>0</v>
      </c>
      <c r="P151" s="47">
        <v>0</v>
      </c>
      <c r="Q151" s="47">
        <v>0</v>
      </c>
      <c r="R151" s="47">
        <v>0</v>
      </c>
      <c r="S151" s="46">
        <f t="shared" si="4"/>
        <v>2761.12</v>
      </c>
      <c r="T151" s="46">
        <f t="shared" si="5"/>
        <v>0</v>
      </c>
    </row>
    <row r="152" spans="1:20" s="45" customFormat="1">
      <c r="A152" s="48">
        <v>1</v>
      </c>
      <c r="B152" s="48">
        <v>2159</v>
      </c>
      <c r="C152" s="49" t="s">
        <v>128</v>
      </c>
      <c r="D152" s="50">
        <v>35836</v>
      </c>
      <c r="E152" s="48" t="s">
        <v>531</v>
      </c>
      <c r="F152" s="48">
        <v>2009</v>
      </c>
      <c r="G152" s="51">
        <v>2761.12</v>
      </c>
      <c r="H152" s="47">
        <v>2405.83</v>
      </c>
      <c r="I152" s="48" t="s">
        <v>533</v>
      </c>
      <c r="J152" s="47">
        <v>0</v>
      </c>
      <c r="K152" s="47">
        <v>0</v>
      </c>
      <c r="L152" s="47">
        <v>0</v>
      </c>
      <c r="M152" s="47">
        <v>0</v>
      </c>
      <c r="N152" s="47">
        <v>0</v>
      </c>
      <c r="O152" s="47">
        <v>0</v>
      </c>
      <c r="P152" s="47">
        <v>0</v>
      </c>
      <c r="Q152" s="47">
        <v>0</v>
      </c>
      <c r="R152" s="47">
        <v>0</v>
      </c>
      <c r="S152" s="46">
        <f t="shared" si="4"/>
        <v>5166.95</v>
      </c>
      <c r="T152" s="46">
        <f t="shared" si="5"/>
        <v>0</v>
      </c>
    </row>
    <row r="153" spans="1:20" s="45" customFormat="1">
      <c r="A153" s="48">
        <v>1</v>
      </c>
      <c r="B153" s="48">
        <v>2161</v>
      </c>
      <c r="C153" s="49" t="s">
        <v>130</v>
      </c>
      <c r="D153" s="50">
        <v>35836</v>
      </c>
      <c r="E153" s="48" t="s">
        <v>531</v>
      </c>
      <c r="F153" s="48">
        <v>2006</v>
      </c>
      <c r="G153" s="51">
        <v>2899.18</v>
      </c>
      <c r="H153" s="47">
        <v>937.2</v>
      </c>
      <c r="I153" s="48" t="s">
        <v>533</v>
      </c>
      <c r="J153" s="47">
        <v>0</v>
      </c>
      <c r="K153" s="47">
        <v>0</v>
      </c>
      <c r="L153" s="47">
        <v>0</v>
      </c>
      <c r="M153" s="47">
        <v>0</v>
      </c>
      <c r="N153" s="47">
        <v>0</v>
      </c>
      <c r="O153" s="47">
        <v>0</v>
      </c>
      <c r="P153" s="47">
        <v>0</v>
      </c>
      <c r="Q153" s="47">
        <v>0</v>
      </c>
      <c r="R153" s="47">
        <v>0</v>
      </c>
      <c r="S153" s="46">
        <f t="shared" si="4"/>
        <v>3836.38</v>
      </c>
      <c r="T153" s="46">
        <f t="shared" si="5"/>
        <v>0</v>
      </c>
    </row>
    <row r="154" spans="1:20" s="45" customFormat="1">
      <c r="A154" s="48">
        <v>1</v>
      </c>
      <c r="B154" s="48">
        <v>2181</v>
      </c>
      <c r="C154" s="49" t="s">
        <v>131</v>
      </c>
      <c r="D154" s="50">
        <v>36069</v>
      </c>
      <c r="E154" s="48" t="s">
        <v>531</v>
      </c>
      <c r="F154" s="48">
        <v>2035</v>
      </c>
      <c r="G154" s="51">
        <v>7223.83</v>
      </c>
      <c r="H154" s="47">
        <v>2208.61</v>
      </c>
      <c r="I154" s="48" t="s">
        <v>533</v>
      </c>
      <c r="J154" s="47">
        <v>0</v>
      </c>
      <c r="K154" s="47">
        <v>0</v>
      </c>
      <c r="L154" s="47">
        <v>0</v>
      </c>
      <c r="M154" s="47">
        <v>0</v>
      </c>
      <c r="N154" s="47">
        <v>0</v>
      </c>
      <c r="O154" s="47">
        <v>0</v>
      </c>
      <c r="P154" s="47">
        <v>0</v>
      </c>
      <c r="Q154" s="47">
        <v>0</v>
      </c>
      <c r="R154" s="47">
        <v>0</v>
      </c>
      <c r="S154" s="46">
        <f t="shared" si="4"/>
        <v>9432.44</v>
      </c>
      <c r="T154" s="46">
        <f t="shared" si="5"/>
        <v>0</v>
      </c>
    </row>
    <row r="155" spans="1:20" s="45" customFormat="1">
      <c r="A155" s="48">
        <v>1</v>
      </c>
      <c r="B155" s="48">
        <v>2330</v>
      </c>
      <c r="C155" s="49" t="s">
        <v>138</v>
      </c>
      <c r="D155" s="50">
        <v>39286</v>
      </c>
      <c r="E155" s="48" t="s">
        <v>531</v>
      </c>
      <c r="F155" s="48">
        <v>2026</v>
      </c>
      <c r="G155" s="51">
        <v>3764.06</v>
      </c>
      <c r="H155" s="47">
        <v>0</v>
      </c>
      <c r="I155" s="48" t="s">
        <v>533</v>
      </c>
      <c r="J155" s="47">
        <v>708.95</v>
      </c>
      <c r="K155" s="47">
        <v>0</v>
      </c>
      <c r="L155" s="47">
        <v>0</v>
      </c>
      <c r="M155" s="47">
        <v>0</v>
      </c>
      <c r="N155" s="47">
        <v>0</v>
      </c>
      <c r="O155" s="47">
        <v>0</v>
      </c>
      <c r="P155" s="47">
        <v>0</v>
      </c>
      <c r="Q155" s="47">
        <v>0</v>
      </c>
      <c r="R155" s="47">
        <v>0</v>
      </c>
      <c r="S155" s="46">
        <f t="shared" si="4"/>
        <v>3764.06</v>
      </c>
      <c r="T155" s="46">
        <f t="shared" si="5"/>
        <v>708.95</v>
      </c>
    </row>
    <row r="156" spans="1:20" s="45" customFormat="1">
      <c r="A156" s="48">
        <v>1</v>
      </c>
      <c r="B156" s="48">
        <v>2337</v>
      </c>
      <c r="C156" s="49" t="s">
        <v>139</v>
      </c>
      <c r="D156" s="50">
        <v>39302</v>
      </c>
      <c r="E156" s="48" t="s">
        <v>531</v>
      </c>
      <c r="F156" s="48">
        <v>2035</v>
      </c>
      <c r="G156" s="51">
        <v>4656.5600000000004</v>
      </c>
      <c r="H156" s="47">
        <v>0</v>
      </c>
      <c r="I156" s="48" t="s">
        <v>533</v>
      </c>
      <c r="J156" s="47">
        <v>0</v>
      </c>
      <c r="K156" s="47">
        <v>0</v>
      </c>
      <c r="L156" s="47">
        <v>0</v>
      </c>
      <c r="M156" s="47">
        <v>0</v>
      </c>
      <c r="N156" s="47">
        <v>0</v>
      </c>
      <c r="O156" s="47">
        <v>0</v>
      </c>
      <c r="P156" s="47">
        <v>0</v>
      </c>
      <c r="Q156" s="47">
        <v>0</v>
      </c>
      <c r="R156" s="47">
        <v>0</v>
      </c>
      <c r="S156" s="46">
        <f t="shared" si="4"/>
        <v>4656.5600000000004</v>
      </c>
      <c r="T156" s="46">
        <f t="shared" si="5"/>
        <v>0</v>
      </c>
    </row>
    <row r="157" spans="1:20" s="45" customFormat="1">
      <c r="A157" s="48">
        <v>1</v>
      </c>
      <c r="B157" s="48">
        <v>2339</v>
      </c>
      <c r="C157" s="49" t="s">
        <v>140</v>
      </c>
      <c r="D157" s="50">
        <v>39302</v>
      </c>
      <c r="E157" s="48" t="s">
        <v>531</v>
      </c>
      <c r="F157" s="48">
        <v>2035</v>
      </c>
      <c r="G157" s="51">
        <v>4656.5600000000004</v>
      </c>
      <c r="H157" s="47">
        <v>3051.41</v>
      </c>
      <c r="I157" s="48" t="s">
        <v>533</v>
      </c>
      <c r="J157" s="47">
        <v>0</v>
      </c>
      <c r="K157" s="47">
        <v>0</v>
      </c>
      <c r="L157" s="47">
        <v>0</v>
      </c>
      <c r="M157" s="47">
        <v>0</v>
      </c>
      <c r="N157" s="47">
        <v>0</v>
      </c>
      <c r="O157" s="47">
        <v>0</v>
      </c>
      <c r="P157" s="47">
        <v>0</v>
      </c>
      <c r="Q157" s="47">
        <v>0</v>
      </c>
      <c r="R157" s="47">
        <v>0</v>
      </c>
      <c r="S157" s="46">
        <f t="shared" si="4"/>
        <v>7707.97</v>
      </c>
      <c r="T157" s="46">
        <f t="shared" si="5"/>
        <v>0</v>
      </c>
    </row>
    <row r="158" spans="1:20" s="45" customFormat="1">
      <c r="A158" s="48">
        <v>1</v>
      </c>
      <c r="B158" s="48">
        <v>2342</v>
      </c>
      <c r="C158" s="49" t="s">
        <v>141</v>
      </c>
      <c r="D158" s="50">
        <v>39302</v>
      </c>
      <c r="E158" s="48" t="s">
        <v>531</v>
      </c>
      <c r="F158" s="48">
        <v>2035</v>
      </c>
      <c r="G158" s="51">
        <v>4656.5600000000004</v>
      </c>
      <c r="H158" s="47">
        <v>0</v>
      </c>
      <c r="I158" s="48" t="s">
        <v>533</v>
      </c>
      <c r="J158" s="47">
        <v>1993.92</v>
      </c>
      <c r="K158" s="47">
        <v>0</v>
      </c>
      <c r="L158" s="47">
        <v>0</v>
      </c>
      <c r="M158" s="47">
        <v>0</v>
      </c>
      <c r="N158" s="47">
        <v>0</v>
      </c>
      <c r="O158" s="47">
        <v>0</v>
      </c>
      <c r="P158" s="47">
        <v>0</v>
      </c>
      <c r="Q158" s="47">
        <v>0</v>
      </c>
      <c r="R158" s="47">
        <v>0</v>
      </c>
      <c r="S158" s="46">
        <f t="shared" si="4"/>
        <v>4656.5600000000004</v>
      </c>
      <c r="T158" s="46">
        <f t="shared" si="5"/>
        <v>1993.92</v>
      </c>
    </row>
    <row r="159" spans="1:20" s="45" customFormat="1">
      <c r="A159" s="48">
        <v>1</v>
      </c>
      <c r="B159" s="48">
        <v>2343</v>
      </c>
      <c r="C159" s="49" t="s">
        <v>142</v>
      </c>
      <c r="D159" s="50">
        <v>39302</v>
      </c>
      <c r="E159" s="48" t="s">
        <v>531</v>
      </c>
      <c r="F159" s="48">
        <v>2035</v>
      </c>
      <c r="G159" s="51">
        <v>4656.5600000000004</v>
      </c>
      <c r="H159" s="47">
        <v>3051.41</v>
      </c>
      <c r="I159" s="48" t="s">
        <v>533</v>
      </c>
      <c r="J159" s="47">
        <v>0</v>
      </c>
      <c r="K159" s="47">
        <v>0</v>
      </c>
      <c r="L159" s="47">
        <v>0</v>
      </c>
      <c r="M159" s="47">
        <v>0</v>
      </c>
      <c r="N159" s="47">
        <v>0</v>
      </c>
      <c r="O159" s="47">
        <v>0</v>
      </c>
      <c r="P159" s="47">
        <v>0</v>
      </c>
      <c r="Q159" s="47">
        <v>0</v>
      </c>
      <c r="R159" s="47">
        <v>0</v>
      </c>
      <c r="S159" s="46">
        <f t="shared" si="4"/>
        <v>7707.97</v>
      </c>
      <c r="T159" s="46">
        <f t="shared" si="5"/>
        <v>0</v>
      </c>
    </row>
    <row r="160" spans="1:20" s="45" customFormat="1">
      <c r="A160" s="48">
        <v>1</v>
      </c>
      <c r="B160" s="48">
        <v>2344</v>
      </c>
      <c r="C160" s="49" t="s">
        <v>143</v>
      </c>
      <c r="D160" s="50">
        <v>39302</v>
      </c>
      <c r="E160" s="48" t="s">
        <v>531</v>
      </c>
      <c r="F160" s="48">
        <v>2036</v>
      </c>
      <c r="G160" s="51">
        <v>4656.5600000000004</v>
      </c>
      <c r="H160" s="47">
        <v>0</v>
      </c>
      <c r="I160" s="48" t="s">
        <v>533</v>
      </c>
      <c r="J160" s="47">
        <v>5739.47</v>
      </c>
      <c r="K160" s="47">
        <v>0</v>
      </c>
      <c r="L160" s="47">
        <v>0</v>
      </c>
      <c r="M160" s="47">
        <v>0</v>
      </c>
      <c r="N160" s="47">
        <v>0</v>
      </c>
      <c r="O160" s="47">
        <v>0</v>
      </c>
      <c r="P160" s="47">
        <v>0</v>
      </c>
      <c r="Q160" s="47">
        <v>0</v>
      </c>
      <c r="R160" s="47">
        <v>0</v>
      </c>
      <c r="S160" s="46">
        <f t="shared" si="4"/>
        <v>4656.5600000000004</v>
      </c>
      <c r="T160" s="46">
        <f t="shared" si="5"/>
        <v>5739.47</v>
      </c>
    </row>
    <row r="161" spans="1:20" s="45" customFormat="1">
      <c r="A161" s="48">
        <v>1</v>
      </c>
      <c r="B161" s="48">
        <v>2351</v>
      </c>
      <c r="C161" s="49" t="s">
        <v>144</v>
      </c>
      <c r="D161" s="50">
        <v>39310</v>
      </c>
      <c r="E161" s="48" t="s">
        <v>531</v>
      </c>
      <c r="F161" s="48">
        <v>2003</v>
      </c>
      <c r="G161" s="51">
        <v>1333.73</v>
      </c>
      <c r="H161" s="47">
        <v>0</v>
      </c>
      <c r="I161" s="48" t="s">
        <v>533</v>
      </c>
      <c r="J161" s="47">
        <v>0</v>
      </c>
      <c r="K161" s="47">
        <v>0</v>
      </c>
      <c r="L161" s="47">
        <v>0</v>
      </c>
      <c r="M161" s="47">
        <v>0</v>
      </c>
      <c r="N161" s="47">
        <v>0</v>
      </c>
      <c r="O161" s="47">
        <v>0</v>
      </c>
      <c r="P161" s="47">
        <v>0</v>
      </c>
      <c r="Q161" s="47">
        <v>0</v>
      </c>
      <c r="R161" s="47">
        <v>0</v>
      </c>
      <c r="S161" s="46">
        <f t="shared" si="4"/>
        <v>1333.73</v>
      </c>
      <c r="T161" s="46">
        <f t="shared" si="5"/>
        <v>0</v>
      </c>
    </row>
    <row r="162" spans="1:20" s="45" customFormat="1">
      <c r="A162" s="48">
        <v>1</v>
      </c>
      <c r="B162" s="48">
        <v>2363</v>
      </c>
      <c r="C162" s="49" t="s">
        <v>145</v>
      </c>
      <c r="D162" s="50">
        <v>39310</v>
      </c>
      <c r="E162" s="48" t="s">
        <v>531</v>
      </c>
      <c r="F162" s="48">
        <v>2003</v>
      </c>
      <c r="G162" s="51">
        <v>1333.73</v>
      </c>
      <c r="H162" s="47">
        <v>0</v>
      </c>
      <c r="I162" s="48" t="s">
        <v>533</v>
      </c>
      <c r="J162" s="47">
        <v>0</v>
      </c>
      <c r="K162" s="47">
        <v>0</v>
      </c>
      <c r="L162" s="47">
        <v>0</v>
      </c>
      <c r="M162" s="47">
        <v>0</v>
      </c>
      <c r="N162" s="47">
        <v>0</v>
      </c>
      <c r="O162" s="47">
        <v>0</v>
      </c>
      <c r="P162" s="47">
        <v>0</v>
      </c>
      <c r="Q162" s="47">
        <v>0</v>
      </c>
      <c r="R162" s="47">
        <v>0</v>
      </c>
      <c r="S162" s="46">
        <f t="shared" si="4"/>
        <v>1333.73</v>
      </c>
      <c r="T162" s="46">
        <f t="shared" si="5"/>
        <v>0</v>
      </c>
    </row>
    <row r="163" spans="1:20" s="45" customFormat="1">
      <c r="A163" s="48">
        <v>1</v>
      </c>
      <c r="B163" s="48">
        <v>2367</v>
      </c>
      <c r="C163" s="49" t="s">
        <v>146</v>
      </c>
      <c r="D163" s="50">
        <v>39310</v>
      </c>
      <c r="E163" s="48" t="s">
        <v>531</v>
      </c>
      <c r="F163" s="48">
        <v>2018</v>
      </c>
      <c r="G163" s="51">
        <v>1537.47</v>
      </c>
      <c r="H163" s="47">
        <v>0</v>
      </c>
      <c r="I163" s="48" t="s">
        <v>533</v>
      </c>
      <c r="J163" s="47">
        <v>0</v>
      </c>
      <c r="K163" s="47">
        <v>0</v>
      </c>
      <c r="L163" s="47">
        <v>0</v>
      </c>
      <c r="M163" s="47">
        <v>0</v>
      </c>
      <c r="N163" s="47">
        <v>0</v>
      </c>
      <c r="O163" s="47">
        <v>0</v>
      </c>
      <c r="P163" s="47">
        <v>0</v>
      </c>
      <c r="Q163" s="47">
        <v>0</v>
      </c>
      <c r="R163" s="47">
        <v>0</v>
      </c>
      <c r="S163" s="46">
        <f t="shared" si="4"/>
        <v>1537.47</v>
      </c>
      <c r="T163" s="46">
        <f t="shared" si="5"/>
        <v>0</v>
      </c>
    </row>
    <row r="164" spans="1:20" s="45" customFormat="1">
      <c r="A164" s="48">
        <v>1</v>
      </c>
      <c r="B164" s="48">
        <v>2371</v>
      </c>
      <c r="C164" s="49" t="s">
        <v>147</v>
      </c>
      <c r="D164" s="50">
        <v>39310</v>
      </c>
      <c r="E164" s="48" t="s">
        <v>531</v>
      </c>
      <c r="F164" s="48">
        <v>2019</v>
      </c>
      <c r="G164" s="51">
        <v>1962.27</v>
      </c>
      <c r="H164" s="47">
        <v>0</v>
      </c>
      <c r="I164" s="48" t="s">
        <v>533</v>
      </c>
      <c r="J164" s="47">
        <v>0</v>
      </c>
      <c r="K164" s="47">
        <v>0</v>
      </c>
      <c r="L164" s="47">
        <v>0</v>
      </c>
      <c r="M164" s="47">
        <v>0</v>
      </c>
      <c r="N164" s="47">
        <v>0</v>
      </c>
      <c r="O164" s="47">
        <v>0</v>
      </c>
      <c r="P164" s="47">
        <v>0</v>
      </c>
      <c r="Q164" s="47">
        <v>0</v>
      </c>
      <c r="R164" s="47">
        <v>0</v>
      </c>
      <c r="S164" s="46">
        <f t="shared" si="4"/>
        <v>1962.27</v>
      </c>
      <c r="T164" s="46">
        <f t="shared" si="5"/>
        <v>0</v>
      </c>
    </row>
    <row r="165" spans="1:20" s="45" customFormat="1">
      <c r="A165" s="48">
        <v>1</v>
      </c>
      <c r="B165" s="48">
        <v>2382</v>
      </c>
      <c r="C165" s="49" t="s">
        <v>148</v>
      </c>
      <c r="D165" s="50">
        <v>39342</v>
      </c>
      <c r="E165" s="48" t="s">
        <v>531</v>
      </c>
      <c r="F165" s="48">
        <v>2035</v>
      </c>
      <c r="G165" s="51">
        <v>4656.5600000000004</v>
      </c>
      <c r="H165" s="47">
        <v>0</v>
      </c>
      <c r="I165" s="48" t="s">
        <v>533</v>
      </c>
      <c r="J165" s="47">
        <v>5739.47</v>
      </c>
      <c r="K165" s="47">
        <v>0</v>
      </c>
      <c r="L165" s="47">
        <v>0</v>
      </c>
      <c r="M165" s="47">
        <v>0</v>
      </c>
      <c r="N165" s="47">
        <v>0</v>
      </c>
      <c r="O165" s="47">
        <v>0</v>
      </c>
      <c r="P165" s="47">
        <v>0</v>
      </c>
      <c r="Q165" s="47">
        <v>0</v>
      </c>
      <c r="R165" s="47">
        <v>0</v>
      </c>
      <c r="S165" s="46">
        <f t="shared" si="4"/>
        <v>4656.5600000000004</v>
      </c>
      <c r="T165" s="46">
        <f t="shared" si="5"/>
        <v>5739.47</v>
      </c>
    </row>
    <row r="166" spans="1:20" s="45" customFormat="1">
      <c r="A166" s="48">
        <v>1</v>
      </c>
      <c r="B166" s="48">
        <v>2384</v>
      </c>
      <c r="C166" s="49" t="s">
        <v>149</v>
      </c>
      <c r="D166" s="50">
        <v>39342</v>
      </c>
      <c r="E166" s="48" t="s">
        <v>531</v>
      </c>
      <c r="F166" s="48">
        <v>2018</v>
      </c>
      <c r="G166" s="51">
        <v>1537.47</v>
      </c>
      <c r="H166" s="47">
        <v>0</v>
      </c>
      <c r="I166" s="48" t="s">
        <v>533</v>
      </c>
      <c r="J166" s="47">
        <v>0</v>
      </c>
      <c r="K166" s="47">
        <v>0</v>
      </c>
      <c r="L166" s="47">
        <v>0</v>
      </c>
      <c r="M166" s="47">
        <v>0</v>
      </c>
      <c r="N166" s="47">
        <v>0</v>
      </c>
      <c r="O166" s="47">
        <v>0</v>
      </c>
      <c r="P166" s="47">
        <v>0</v>
      </c>
      <c r="Q166" s="47">
        <v>0</v>
      </c>
      <c r="R166" s="47">
        <v>0</v>
      </c>
      <c r="S166" s="46">
        <f t="shared" si="4"/>
        <v>1537.47</v>
      </c>
      <c r="T166" s="46">
        <f t="shared" si="5"/>
        <v>0</v>
      </c>
    </row>
    <row r="167" spans="1:20" s="45" customFormat="1">
      <c r="A167" s="48">
        <v>1</v>
      </c>
      <c r="B167" s="48">
        <v>2392</v>
      </c>
      <c r="C167" s="49" t="s">
        <v>150</v>
      </c>
      <c r="D167" s="50">
        <v>39342</v>
      </c>
      <c r="E167" s="48" t="s">
        <v>531</v>
      </c>
      <c r="F167" s="48">
        <v>2021</v>
      </c>
      <c r="G167" s="51">
        <v>1537.47</v>
      </c>
      <c r="H167" s="47">
        <v>0</v>
      </c>
      <c r="I167" s="48" t="s">
        <v>533</v>
      </c>
      <c r="J167" s="47">
        <v>1993.92</v>
      </c>
      <c r="K167" s="47">
        <v>0</v>
      </c>
      <c r="L167" s="47">
        <v>0</v>
      </c>
      <c r="M167" s="47">
        <v>0</v>
      </c>
      <c r="N167" s="47">
        <v>0</v>
      </c>
      <c r="O167" s="47">
        <v>0</v>
      </c>
      <c r="P167" s="47">
        <v>0</v>
      </c>
      <c r="Q167" s="47">
        <v>0</v>
      </c>
      <c r="R167" s="47">
        <v>0</v>
      </c>
      <c r="S167" s="46">
        <f t="shared" si="4"/>
        <v>1537.47</v>
      </c>
      <c r="T167" s="46">
        <f t="shared" si="5"/>
        <v>1993.92</v>
      </c>
    </row>
    <row r="168" spans="1:20" s="45" customFormat="1">
      <c r="A168" s="48">
        <v>1</v>
      </c>
      <c r="B168" s="48">
        <v>2403</v>
      </c>
      <c r="C168" s="49" t="s">
        <v>151</v>
      </c>
      <c r="D168" s="50">
        <v>39349</v>
      </c>
      <c r="E168" s="48" t="s">
        <v>531</v>
      </c>
      <c r="F168" s="48">
        <v>2003</v>
      </c>
      <c r="G168" s="51">
        <v>1543.95</v>
      </c>
      <c r="H168" s="47">
        <v>0</v>
      </c>
      <c r="I168" s="48" t="s">
        <v>533</v>
      </c>
      <c r="J168" s="47">
        <v>0</v>
      </c>
      <c r="K168" s="47">
        <v>0</v>
      </c>
      <c r="L168" s="47">
        <v>0</v>
      </c>
      <c r="M168" s="47">
        <v>0</v>
      </c>
      <c r="N168" s="47">
        <v>0</v>
      </c>
      <c r="O168" s="47">
        <v>0</v>
      </c>
      <c r="P168" s="47">
        <v>0</v>
      </c>
      <c r="Q168" s="47">
        <v>0</v>
      </c>
      <c r="R168" s="47">
        <v>0</v>
      </c>
      <c r="S168" s="46">
        <f t="shared" si="4"/>
        <v>1543.95</v>
      </c>
      <c r="T168" s="46">
        <f t="shared" si="5"/>
        <v>0</v>
      </c>
    </row>
    <row r="169" spans="1:20" s="45" customFormat="1">
      <c r="A169" s="48">
        <v>1</v>
      </c>
      <c r="B169" s="48">
        <v>2406</v>
      </c>
      <c r="C169" s="49" t="s">
        <v>152</v>
      </c>
      <c r="D169" s="50">
        <v>39349</v>
      </c>
      <c r="E169" s="48" t="s">
        <v>531</v>
      </c>
      <c r="F169" s="48">
        <v>2003</v>
      </c>
      <c r="G169" s="51">
        <v>1209.72</v>
      </c>
      <c r="H169" s="47">
        <v>0</v>
      </c>
      <c r="I169" s="48" t="s">
        <v>533</v>
      </c>
      <c r="J169" s="47">
        <v>0</v>
      </c>
      <c r="K169" s="47">
        <v>0</v>
      </c>
      <c r="L169" s="47">
        <v>0</v>
      </c>
      <c r="M169" s="47">
        <v>0</v>
      </c>
      <c r="N169" s="47">
        <v>0</v>
      </c>
      <c r="O169" s="47">
        <v>0</v>
      </c>
      <c r="P169" s="47">
        <v>0</v>
      </c>
      <c r="Q169" s="47">
        <v>0</v>
      </c>
      <c r="R169" s="47">
        <v>0</v>
      </c>
      <c r="S169" s="46">
        <f t="shared" si="4"/>
        <v>1209.72</v>
      </c>
      <c r="T169" s="46">
        <f t="shared" si="5"/>
        <v>0</v>
      </c>
    </row>
    <row r="170" spans="1:20" s="45" customFormat="1">
      <c r="A170" s="48">
        <v>1</v>
      </c>
      <c r="B170" s="48">
        <v>2414</v>
      </c>
      <c r="C170" s="49" t="s">
        <v>153</v>
      </c>
      <c r="D170" s="50">
        <v>39349</v>
      </c>
      <c r="E170" s="48" t="s">
        <v>531</v>
      </c>
      <c r="F170" s="48">
        <v>2003</v>
      </c>
      <c r="G170" s="51">
        <v>1097.25</v>
      </c>
      <c r="H170" s="47">
        <v>0</v>
      </c>
      <c r="I170" s="48" t="s">
        <v>533</v>
      </c>
      <c r="J170" s="47">
        <v>0</v>
      </c>
      <c r="K170" s="47">
        <v>0</v>
      </c>
      <c r="L170" s="47">
        <v>0</v>
      </c>
      <c r="M170" s="47">
        <v>0</v>
      </c>
      <c r="N170" s="47">
        <v>0</v>
      </c>
      <c r="O170" s="47">
        <v>0</v>
      </c>
      <c r="P170" s="47">
        <v>0</v>
      </c>
      <c r="Q170" s="47">
        <v>0</v>
      </c>
      <c r="R170" s="47">
        <v>0</v>
      </c>
      <c r="S170" s="46">
        <f t="shared" si="4"/>
        <v>1097.25</v>
      </c>
      <c r="T170" s="46">
        <f t="shared" si="5"/>
        <v>0</v>
      </c>
    </row>
    <row r="171" spans="1:20" s="45" customFormat="1">
      <c r="A171" s="48">
        <v>1</v>
      </c>
      <c r="B171" s="48">
        <v>2415</v>
      </c>
      <c r="C171" s="49" t="s">
        <v>154</v>
      </c>
      <c r="D171" s="50">
        <v>39349</v>
      </c>
      <c r="E171" s="48" t="s">
        <v>531</v>
      </c>
      <c r="F171" s="48">
        <v>2035</v>
      </c>
      <c r="G171" s="51">
        <v>4656.5600000000004</v>
      </c>
      <c r="H171" s="47">
        <v>0</v>
      </c>
      <c r="I171" s="48" t="s">
        <v>533</v>
      </c>
      <c r="J171" s="47">
        <v>5739.47</v>
      </c>
      <c r="K171" s="47">
        <v>0</v>
      </c>
      <c r="L171" s="47">
        <v>0</v>
      </c>
      <c r="M171" s="47">
        <v>0</v>
      </c>
      <c r="N171" s="47">
        <v>0</v>
      </c>
      <c r="O171" s="47">
        <v>0</v>
      </c>
      <c r="P171" s="47">
        <v>0</v>
      </c>
      <c r="Q171" s="47">
        <v>0</v>
      </c>
      <c r="R171" s="47">
        <v>0</v>
      </c>
      <c r="S171" s="46">
        <f t="shared" si="4"/>
        <v>4656.5600000000004</v>
      </c>
      <c r="T171" s="46">
        <f t="shared" si="5"/>
        <v>5739.47</v>
      </c>
    </row>
    <row r="172" spans="1:20" s="45" customFormat="1">
      <c r="A172" s="48">
        <v>1</v>
      </c>
      <c r="B172" s="48">
        <v>2417</v>
      </c>
      <c r="C172" s="49" t="s">
        <v>155</v>
      </c>
      <c r="D172" s="50">
        <v>39349</v>
      </c>
      <c r="E172" s="48" t="s">
        <v>531</v>
      </c>
      <c r="F172" s="48">
        <v>2003</v>
      </c>
      <c r="G172" s="51">
        <v>1333.73</v>
      </c>
      <c r="H172" s="47">
        <v>0</v>
      </c>
      <c r="I172" s="48" t="s">
        <v>533</v>
      </c>
      <c r="J172" s="47">
        <v>0</v>
      </c>
      <c r="K172" s="47">
        <v>0</v>
      </c>
      <c r="L172" s="47">
        <v>0</v>
      </c>
      <c r="M172" s="47">
        <v>0</v>
      </c>
      <c r="N172" s="47">
        <v>0</v>
      </c>
      <c r="O172" s="47">
        <v>0</v>
      </c>
      <c r="P172" s="47">
        <v>0</v>
      </c>
      <c r="Q172" s="47">
        <v>0</v>
      </c>
      <c r="R172" s="47">
        <v>0</v>
      </c>
      <c r="S172" s="46">
        <f t="shared" si="4"/>
        <v>1333.73</v>
      </c>
      <c r="T172" s="46">
        <f t="shared" si="5"/>
        <v>0</v>
      </c>
    </row>
    <row r="173" spans="1:20" s="45" customFormat="1">
      <c r="A173" s="48">
        <v>1</v>
      </c>
      <c r="B173" s="48">
        <v>2420</v>
      </c>
      <c r="C173" s="49" t="s">
        <v>156</v>
      </c>
      <c r="D173" s="50">
        <v>39356</v>
      </c>
      <c r="E173" s="48" t="s">
        <v>531</v>
      </c>
      <c r="F173" s="48">
        <v>2035</v>
      </c>
      <c r="G173" s="51">
        <v>4656.5600000000004</v>
      </c>
      <c r="H173" s="47">
        <v>0</v>
      </c>
      <c r="I173" s="48" t="s">
        <v>533</v>
      </c>
      <c r="J173" s="47">
        <v>5739.47</v>
      </c>
      <c r="K173" s="47">
        <v>0</v>
      </c>
      <c r="L173" s="47">
        <v>0</v>
      </c>
      <c r="M173" s="47">
        <v>0</v>
      </c>
      <c r="N173" s="47">
        <v>0</v>
      </c>
      <c r="O173" s="47">
        <v>0</v>
      </c>
      <c r="P173" s="47">
        <v>0</v>
      </c>
      <c r="Q173" s="47">
        <v>0</v>
      </c>
      <c r="R173" s="47">
        <v>0</v>
      </c>
      <c r="S173" s="46">
        <f t="shared" si="4"/>
        <v>4656.5600000000004</v>
      </c>
      <c r="T173" s="46">
        <f t="shared" si="5"/>
        <v>5739.47</v>
      </c>
    </row>
    <row r="174" spans="1:20" s="45" customFormat="1">
      <c r="A174" s="48">
        <v>1</v>
      </c>
      <c r="B174" s="48">
        <v>2421</v>
      </c>
      <c r="C174" s="49" t="s">
        <v>157</v>
      </c>
      <c r="D174" s="50">
        <v>39370</v>
      </c>
      <c r="E174" s="48" t="s">
        <v>531</v>
      </c>
      <c r="F174" s="48">
        <v>2029</v>
      </c>
      <c r="G174" s="51">
        <v>2949.24</v>
      </c>
      <c r="H174" s="47">
        <v>0</v>
      </c>
      <c r="I174" s="48" t="s">
        <v>533</v>
      </c>
      <c r="J174" s="47">
        <v>1993.92</v>
      </c>
      <c r="K174" s="47">
        <v>0</v>
      </c>
      <c r="L174" s="47">
        <v>0</v>
      </c>
      <c r="M174" s="47">
        <v>0</v>
      </c>
      <c r="N174" s="47">
        <v>0</v>
      </c>
      <c r="O174" s="47">
        <v>0</v>
      </c>
      <c r="P174" s="47">
        <v>0</v>
      </c>
      <c r="Q174" s="47">
        <v>0</v>
      </c>
      <c r="R174" s="47">
        <v>0</v>
      </c>
      <c r="S174" s="46">
        <f t="shared" si="4"/>
        <v>2949.24</v>
      </c>
      <c r="T174" s="46">
        <f t="shared" si="5"/>
        <v>1993.92</v>
      </c>
    </row>
    <row r="175" spans="1:20" s="45" customFormat="1">
      <c r="A175" s="48">
        <v>1</v>
      </c>
      <c r="B175" s="48">
        <v>2437</v>
      </c>
      <c r="C175" s="49" t="s">
        <v>158</v>
      </c>
      <c r="D175" s="50">
        <v>39371</v>
      </c>
      <c r="E175" s="48" t="s">
        <v>531</v>
      </c>
      <c r="F175" s="48">
        <v>2018</v>
      </c>
      <c r="G175" s="51">
        <v>1537.47</v>
      </c>
      <c r="H175" s="47">
        <v>0</v>
      </c>
      <c r="I175" s="48" t="s">
        <v>533</v>
      </c>
      <c r="J175" s="47">
        <v>0</v>
      </c>
      <c r="K175" s="47">
        <v>0</v>
      </c>
      <c r="L175" s="47">
        <v>0</v>
      </c>
      <c r="M175" s="47">
        <v>0</v>
      </c>
      <c r="N175" s="47">
        <v>0</v>
      </c>
      <c r="O175" s="47">
        <v>0</v>
      </c>
      <c r="P175" s="47">
        <v>0</v>
      </c>
      <c r="Q175" s="47">
        <v>0</v>
      </c>
      <c r="R175" s="47">
        <v>0</v>
      </c>
      <c r="S175" s="46">
        <f t="shared" si="4"/>
        <v>1537.47</v>
      </c>
      <c r="T175" s="46">
        <f t="shared" si="5"/>
        <v>0</v>
      </c>
    </row>
    <row r="176" spans="1:20" s="45" customFormat="1">
      <c r="A176" s="48">
        <v>1</v>
      </c>
      <c r="B176" s="48">
        <v>2440</v>
      </c>
      <c r="C176" s="49" t="s">
        <v>159</v>
      </c>
      <c r="D176" s="50">
        <v>39371</v>
      </c>
      <c r="E176" s="48" t="s">
        <v>531</v>
      </c>
      <c r="F176" s="48">
        <v>2003</v>
      </c>
      <c r="G176" s="51">
        <v>1333.73</v>
      </c>
      <c r="H176" s="47">
        <v>0</v>
      </c>
      <c r="I176" s="48" t="s">
        <v>533</v>
      </c>
      <c r="J176" s="47">
        <v>1107.73</v>
      </c>
      <c r="K176" s="47">
        <v>0</v>
      </c>
      <c r="L176" s="47">
        <v>0</v>
      </c>
      <c r="M176" s="47">
        <v>0</v>
      </c>
      <c r="N176" s="47">
        <v>0</v>
      </c>
      <c r="O176" s="47">
        <v>0</v>
      </c>
      <c r="P176" s="47">
        <v>0</v>
      </c>
      <c r="Q176" s="47">
        <v>0</v>
      </c>
      <c r="R176" s="47">
        <v>0</v>
      </c>
      <c r="S176" s="46">
        <f t="shared" si="4"/>
        <v>1333.73</v>
      </c>
      <c r="T176" s="46">
        <f t="shared" si="5"/>
        <v>1107.73</v>
      </c>
    </row>
    <row r="177" spans="1:20" s="45" customFormat="1">
      <c r="A177" s="48">
        <v>1</v>
      </c>
      <c r="B177" s="48">
        <v>2441</v>
      </c>
      <c r="C177" s="49" t="s">
        <v>160</v>
      </c>
      <c r="D177" s="50">
        <v>39371</v>
      </c>
      <c r="E177" s="48" t="s">
        <v>531</v>
      </c>
      <c r="F177" s="48">
        <v>2043</v>
      </c>
      <c r="G177" s="51">
        <v>1470.45</v>
      </c>
      <c r="H177" s="47">
        <v>0</v>
      </c>
      <c r="I177" s="48" t="s">
        <v>533</v>
      </c>
      <c r="J177" s="47">
        <v>0</v>
      </c>
      <c r="K177" s="47">
        <v>0</v>
      </c>
      <c r="L177" s="47">
        <v>0</v>
      </c>
      <c r="M177" s="47">
        <v>0</v>
      </c>
      <c r="N177" s="47">
        <v>0</v>
      </c>
      <c r="O177" s="47">
        <v>0</v>
      </c>
      <c r="P177" s="47">
        <v>0</v>
      </c>
      <c r="Q177" s="47">
        <v>0</v>
      </c>
      <c r="R177" s="47">
        <v>0</v>
      </c>
      <c r="S177" s="46">
        <f t="shared" si="4"/>
        <v>1470.45</v>
      </c>
      <c r="T177" s="46">
        <f t="shared" si="5"/>
        <v>0</v>
      </c>
    </row>
    <row r="178" spans="1:20" s="45" customFormat="1">
      <c r="A178" s="48">
        <v>1</v>
      </c>
      <c r="B178" s="48">
        <v>2443</v>
      </c>
      <c r="C178" s="49" t="s">
        <v>161</v>
      </c>
      <c r="D178" s="50">
        <v>39371</v>
      </c>
      <c r="E178" s="48" t="s">
        <v>531</v>
      </c>
      <c r="F178" s="48">
        <v>2003</v>
      </c>
      <c r="G178" s="51">
        <v>1333.73</v>
      </c>
      <c r="H178" s="47">
        <v>0</v>
      </c>
      <c r="I178" s="48" t="s">
        <v>533</v>
      </c>
      <c r="J178" s="47">
        <v>0</v>
      </c>
      <c r="K178" s="47">
        <v>0</v>
      </c>
      <c r="L178" s="47">
        <v>0</v>
      </c>
      <c r="M178" s="47">
        <v>0</v>
      </c>
      <c r="N178" s="47">
        <v>0</v>
      </c>
      <c r="O178" s="47">
        <v>0</v>
      </c>
      <c r="P178" s="47">
        <v>0</v>
      </c>
      <c r="Q178" s="47">
        <v>0</v>
      </c>
      <c r="R178" s="47">
        <v>0</v>
      </c>
      <c r="S178" s="46">
        <f t="shared" si="4"/>
        <v>1333.73</v>
      </c>
      <c r="T178" s="46">
        <f t="shared" si="5"/>
        <v>0</v>
      </c>
    </row>
    <row r="179" spans="1:20" s="45" customFormat="1">
      <c r="A179" s="48">
        <v>1</v>
      </c>
      <c r="B179" s="48">
        <v>2448</v>
      </c>
      <c r="C179" s="49" t="s">
        <v>162</v>
      </c>
      <c r="D179" s="50">
        <v>39371</v>
      </c>
      <c r="E179" s="48" t="s">
        <v>531</v>
      </c>
      <c r="F179" s="48">
        <v>2003</v>
      </c>
      <c r="G179" s="51">
        <v>1333.73</v>
      </c>
      <c r="H179" s="47">
        <v>0</v>
      </c>
      <c r="I179" s="48" t="s">
        <v>533</v>
      </c>
      <c r="J179" s="47">
        <v>1107.73</v>
      </c>
      <c r="K179" s="47">
        <v>0</v>
      </c>
      <c r="L179" s="47">
        <v>0</v>
      </c>
      <c r="M179" s="47">
        <v>0</v>
      </c>
      <c r="N179" s="47">
        <v>0</v>
      </c>
      <c r="O179" s="47">
        <v>0</v>
      </c>
      <c r="P179" s="47">
        <v>0</v>
      </c>
      <c r="Q179" s="47">
        <v>0</v>
      </c>
      <c r="R179" s="47">
        <v>0</v>
      </c>
      <c r="S179" s="46">
        <f t="shared" si="4"/>
        <v>1333.73</v>
      </c>
      <c r="T179" s="46">
        <f t="shared" si="5"/>
        <v>1107.73</v>
      </c>
    </row>
    <row r="180" spans="1:20" s="45" customFormat="1">
      <c r="A180" s="48">
        <v>1</v>
      </c>
      <c r="B180" s="48">
        <v>2451</v>
      </c>
      <c r="C180" s="49" t="s">
        <v>163</v>
      </c>
      <c r="D180" s="50">
        <v>39371</v>
      </c>
      <c r="E180" s="48" t="s">
        <v>531</v>
      </c>
      <c r="F180" s="48">
        <v>2003</v>
      </c>
      <c r="G180" s="51">
        <v>1333.73</v>
      </c>
      <c r="H180" s="47">
        <v>0</v>
      </c>
      <c r="I180" s="48" t="s">
        <v>533</v>
      </c>
      <c r="J180" s="47">
        <v>0</v>
      </c>
      <c r="K180" s="47">
        <v>0</v>
      </c>
      <c r="L180" s="47">
        <v>0</v>
      </c>
      <c r="M180" s="47">
        <v>0</v>
      </c>
      <c r="N180" s="47">
        <v>0</v>
      </c>
      <c r="O180" s="47">
        <v>0</v>
      </c>
      <c r="P180" s="47">
        <v>0</v>
      </c>
      <c r="Q180" s="47">
        <v>0</v>
      </c>
      <c r="R180" s="47">
        <v>0</v>
      </c>
      <c r="S180" s="46">
        <f t="shared" si="4"/>
        <v>1333.73</v>
      </c>
      <c r="T180" s="46">
        <f t="shared" si="5"/>
        <v>0</v>
      </c>
    </row>
    <row r="181" spans="1:20" s="45" customFormat="1">
      <c r="A181" s="48">
        <v>1</v>
      </c>
      <c r="B181" s="48">
        <v>2460</v>
      </c>
      <c r="C181" s="49" t="s">
        <v>164</v>
      </c>
      <c r="D181" s="50">
        <v>39371</v>
      </c>
      <c r="E181" s="48" t="s">
        <v>531</v>
      </c>
      <c r="F181" s="48">
        <v>2003</v>
      </c>
      <c r="G181" s="51">
        <v>1333.73</v>
      </c>
      <c r="H181" s="47">
        <v>0</v>
      </c>
      <c r="I181" s="48" t="s">
        <v>533</v>
      </c>
      <c r="J181" s="47">
        <v>0</v>
      </c>
      <c r="K181" s="47">
        <v>0</v>
      </c>
      <c r="L181" s="47">
        <v>0</v>
      </c>
      <c r="M181" s="47">
        <v>0</v>
      </c>
      <c r="N181" s="47">
        <v>0</v>
      </c>
      <c r="O181" s="47">
        <v>0</v>
      </c>
      <c r="P181" s="47">
        <v>0</v>
      </c>
      <c r="Q181" s="47">
        <v>0</v>
      </c>
      <c r="R181" s="47">
        <v>0</v>
      </c>
      <c r="S181" s="46">
        <f t="shared" si="4"/>
        <v>1333.73</v>
      </c>
      <c r="T181" s="46">
        <f t="shared" si="5"/>
        <v>0</v>
      </c>
    </row>
    <row r="182" spans="1:20" s="45" customFormat="1">
      <c r="A182" s="48">
        <v>1</v>
      </c>
      <c r="B182" s="48">
        <v>2468</v>
      </c>
      <c r="C182" s="49" t="s">
        <v>165</v>
      </c>
      <c r="D182" s="50">
        <v>39485</v>
      </c>
      <c r="E182" s="48" t="s">
        <v>531</v>
      </c>
      <c r="F182" s="48">
        <v>2009</v>
      </c>
      <c r="G182" s="51">
        <v>1614.36</v>
      </c>
      <c r="H182" s="47">
        <v>0</v>
      </c>
      <c r="I182" s="48" t="s">
        <v>533</v>
      </c>
      <c r="J182" s="47">
        <v>1993.92</v>
      </c>
      <c r="K182" s="47">
        <v>0</v>
      </c>
      <c r="L182" s="47">
        <v>0</v>
      </c>
      <c r="M182" s="47">
        <v>0</v>
      </c>
      <c r="N182" s="47">
        <v>3000</v>
      </c>
      <c r="O182" s="47">
        <v>0</v>
      </c>
      <c r="P182" s="47">
        <v>0</v>
      </c>
      <c r="Q182" s="47">
        <v>0</v>
      </c>
      <c r="R182" s="47">
        <v>0</v>
      </c>
      <c r="S182" s="46">
        <f t="shared" si="4"/>
        <v>1614.36</v>
      </c>
      <c r="T182" s="46">
        <f t="shared" si="5"/>
        <v>4993.92</v>
      </c>
    </row>
    <row r="183" spans="1:20" s="45" customFormat="1">
      <c r="A183" s="48">
        <v>1</v>
      </c>
      <c r="B183" s="48">
        <v>2474</v>
      </c>
      <c r="C183" s="49" t="s">
        <v>167</v>
      </c>
      <c r="D183" s="50">
        <v>39491</v>
      </c>
      <c r="E183" s="48" t="s">
        <v>531</v>
      </c>
      <c r="F183" s="48">
        <v>2035</v>
      </c>
      <c r="G183" s="51">
        <v>4656.5600000000004</v>
      </c>
      <c r="H183" s="47">
        <v>0</v>
      </c>
      <c r="I183" s="48" t="s">
        <v>533</v>
      </c>
      <c r="J183" s="47">
        <v>6245.89</v>
      </c>
      <c r="K183" s="47">
        <v>0</v>
      </c>
      <c r="L183" s="47">
        <v>0</v>
      </c>
      <c r="M183" s="47">
        <v>0</v>
      </c>
      <c r="N183" s="47">
        <v>0</v>
      </c>
      <c r="O183" s="47">
        <v>0</v>
      </c>
      <c r="P183" s="47">
        <v>0</v>
      </c>
      <c r="Q183" s="47">
        <v>0</v>
      </c>
      <c r="R183" s="47">
        <v>0</v>
      </c>
      <c r="S183" s="46">
        <f t="shared" si="4"/>
        <v>4656.5600000000004</v>
      </c>
      <c r="T183" s="46">
        <f t="shared" si="5"/>
        <v>6245.89</v>
      </c>
    </row>
    <row r="184" spans="1:20" s="45" customFormat="1">
      <c r="A184" s="48">
        <v>50</v>
      </c>
      <c r="B184" s="48">
        <v>2478</v>
      </c>
      <c r="C184" s="49" t="s">
        <v>494</v>
      </c>
      <c r="D184" s="50">
        <v>39524</v>
      </c>
      <c r="E184" s="48" t="s">
        <v>531</v>
      </c>
      <c r="F184" s="48">
        <v>2037</v>
      </c>
      <c r="G184" s="51">
        <v>4149.8900000000003</v>
      </c>
      <c r="H184" s="47">
        <v>0</v>
      </c>
      <c r="I184" s="48" t="s">
        <v>533</v>
      </c>
      <c r="J184" s="47">
        <v>0</v>
      </c>
      <c r="K184" s="47">
        <v>0</v>
      </c>
      <c r="L184" s="47">
        <v>0</v>
      </c>
      <c r="M184" s="47">
        <v>0</v>
      </c>
      <c r="N184" s="47">
        <v>0</v>
      </c>
      <c r="O184" s="47">
        <v>0</v>
      </c>
      <c r="P184" s="47">
        <v>0</v>
      </c>
      <c r="Q184" s="47">
        <v>0</v>
      </c>
      <c r="R184" s="47">
        <v>0</v>
      </c>
      <c r="S184" s="46">
        <f t="shared" si="4"/>
        <v>4149.8900000000003</v>
      </c>
      <c r="T184" s="46">
        <f t="shared" si="5"/>
        <v>0</v>
      </c>
    </row>
    <row r="185" spans="1:20" s="45" customFormat="1">
      <c r="A185" s="48">
        <v>20</v>
      </c>
      <c r="B185" s="48">
        <v>2481</v>
      </c>
      <c r="C185" s="49" t="s">
        <v>466</v>
      </c>
      <c r="D185" s="50">
        <v>39524</v>
      </c>
      <c r="E185" s="48" t="s">
        <v>531</v>
      </c>
      <c r="F185" s="48">
        <v>2037</v>
      </c>
      <c r="G185" s="51">
        <v>4149.8900000000003</v>
      </c>
      <c r="H185" s="47">
        <v>0</v>
      </c>
      <c r="I185" s="48" t="s">
        <v>533</v>
      </c>
      <c r="J185" s="47">
        <v>0</v>
      </c>
      <c r="K185" s="47">
        <v>0</v>
      </c>
      <c r="L185" s="47">
        <v>0</v>
      </c>
      <c r="M185" s="47">
        <v>0</v>
      </c>
      <c r="N185" s="47">
        <v>0</v>
      </c>
      <c r="O185" s="47">
        <v>0</v>
      </c>
      <c r="P185" s="47">
        <v>0</v>
      </c>
      <c r="Q185" s="47">
        <v>0</v>
      </c>
      <c r="R185" s="47">
        <v>0</v>
      </c>
      <c r="S185" s="46">
        <f t="shared" si="4"/>
        <v>4149.8900000000003</v>
      </c>
      <c r="T185" s="46">
        <f t="shared" si="5"/>
        <v>0</v>
      </c>
    </row>
    <row r="186" spans="1:20" s="45" customFormat="1">
      <c r="A186" s="48">
        <v>39</v>
      </c>
      <c r="B186" s="48">
        <v>2484</v>
      </c>
      <c r="C186" s="49" t="s">
        <v>487</v>
      </c>
      <c r="D186" s="50">
        <v>39524</v>
      </c>
      <c r="E186" s="48" t="s">
        <v>531</v>
      </c>
      <c r="F186" s="48">
        <v>2037</v>
      </c>
      <c r="G186" s="51">
        <v>4357.38</v>
      </c>
      <c r="H186" s="47">
        <v>0</v>
      </c>
      <c r="I186" s="48" t="s">
        <v>533</v>
      </c>
      <c r="J186" s="47">
        <v>0</v>
      </c>
      <c r="K186" s="47">
        <v>0</v>
      </c>
      <c r="L186" s="47">
        <v>0</v>
      </c>
      <c r="M186" s="47">
        <v>0</v>
      </c>
      <c r="N186" s="47">
        <v>0</v>
      </c>
      <c r="O186" s="47">
        <v>0</v>
      </c>
      <c r="P186" s="47">
        <v>0</v>
      </c>
      <c r="Q186" s="47">
        <v>0</v>
      </c>
      <c r="R186" s="47">
        <v>0</v>
      </c>
      <c r="S186" s="46">
        <f t="shared" si="4"/>
        <v>4357.38</v>
      </c>
      <c r="T186" s="46">
        <f t="shared" si="5"/>
        <v>0</v>
      </c>
    </row>
    <row r="187" spans="1:20" s="45" customFormat="1">
      <c r="A187" s="48">
        <v>1</v>
      </c>
      <c r="B187" s="48">
        <v>2490</v>
      </c>
      <c r="C187" s="49" t="s">
        <v>168</v>
      </c>
      <c r="D187" s="50">
        <v>39524</v>
      </c>
      <c r="E187" s="48" t="s">
        <v>531</v>
      </c>
      <c r="F187" s="48">
        <v>2009</v>
      </c>
      <c r="G187" s="51">
        <v>1614.36</v>
      </c>
      <c r="H187" s="47">
        <v>0</v>
      </c>
      <c r="I187" s="48" t="s">
        <v>533</v>
      </c>
      <c r="J187" s="47">
        <v>708.95</v>
      </c>
      <c r="K187" s="47">
        <v>0</v>
      </c>
      <c r="L187" s="47">
        <v>0</v>
      </c>
      <c r="M187" s="47">
        <v>0</v>
      </c>
      <c r="N187" s="47">
        <v>0</v>
      </c>
      <c r="O187" s="47">
        <v>0</v>
      </c>
      <c r="P187" s="47">
        <v>0</v>
      </c>
      <c r="Q187" s="47">
        <v>0</v>
      </c>
      <c r="R187" s="47">
        <v>0</v>
      </c>
      <c r="S187" s="46">
        <f t="shared" si="4"/>
        <v>1614.36</v>
      </c>
      <c r="T187" s="46">
        <f t="shared" si="5"/>
        <v>708.95</v>
      </c>
    </row>
    <row r="188" spans="1:20" s="45" customFormat="1">
      <c r="A188" s="48">
        <v>1</v>
      </c>
      <c r="B188" s="48">
        <v>2493</v>
      </c>
      <c r="C188" s="49" t="s">
        <v>169</v>
      </c>
      <c r="D188" s="50">
        <v>39539</v>
      </c>
      <c r="E188" s="48" t="s">
        <v>531</v>
      </c>
      <c r="F188" s="48">
        <v>2009</v>
      </c>
      <c r="G188" s="51">
        <v>1614.36</v>
      </c>
      <c r="H188" s="47">
        <v>0</v>
      </c>
      <c r="I188" s="48" t="s">
        <v>533</v>
      </c>
      <c r="J188" s="47">
        <v>1993.92</v>
      </c>
      <c r="K188" s="47">
        <v>0</v>
      </c>
      <c r="L188" s="47">
        <v>0</v>
      </c>
      <c r="M188" s="47">
        <v>0</v>
      </c>
      <c r="N188" s="47">
        <v>0</v>
      </c>
      <c r="O188" s="47">
        <v>0</v>
      </c>
      <c r="P188" s="47">
        <v>0</v>
      </c>
      <c r="Q188" s="47">
        <v>0</v>
      </c>
      <c r="R188" s="47">
        <v>0</v>
      </c>
      <c r="S188" s="46">
        <f t="shared" si="4"/>
        <v>1614.36</v>
      </c>
      <c r="T188" s="46">
        <f t="shared" si="5"/>
        <v>1993.92</v>
      </c>
    </row>
    <row r="189" spans="1:20" s="45" customFormat="1">
      <c r="A189" s="48">
        <v>1</v>
      </c>
      <c r="B189" s="48">
        <v>2498</v>
      </c>
      <c r="C189" s="49" t="s">
        <v>170</v>
      </c>
      <c r="D189" s="50">
        <v>39539</v>
      </c>
      <c r="E189" s="48" t="s">
        <v>531</v>
      </c>
      <c r="F189" s="48">
        <v>2017</v>
      </c>
      <c r="G189" s="51">
        <v>1537.47</v>
      </c>
      <c r="H189" s="47">
        <v>0</v>
      </c>
      <c r="I189" s="48" t="s">
        <v>533</v>
      </c>
      <c r="J189" s="47">
        <v>0</v>
      </c>
      <c r="K189" s="47">
        <v>0</v>
      </c>
      <c r="L189" s="47">
        <v>0</v>
      </c>
      <c r="M189" s="47">
        <v>0</v>
      </c>
      <c r="N189" s="47">
        <v>0</v>
      </c>
      <c r="O189" s="47">
        <v>0</v>
      </c>
      <c r="P189" s="47">
        <v>0</v>
      </c>
      <c r="Q189" s="47">
        <v>0</v>
      </c>
      <c r="R189" s="47">
        <v>0</v>
      </c>
      <c r="S189" s="46">
        <f t="shared" si="4"/>
        <v>1537.47</v>
      </c>
      <c r="T189" s="46">
        <f t="shared" si="5"/>
        <v>0</v>
      </c>
    </row>
    <row r="190" spans="1:20" s="45" customFormat="1">
      <c r="A190" s="48">
        <v>1</v>
      </c>
      <c r="B190" s="48">
        <v>2502</v>
      </c>
      <c r="C190" s="49" t="s">
        <v>171</v>
      </c>
      <c r="D190" s="50">
        <v>39553</v>
      </c>
      <c r="E190" s="48" t="s">
        <v>531</v>
      </c>
      <c r="F190" s="48">
        <v>2017</v>
      </c>
      <c r="G190" s="51">
        <v>1537.47</v>
      </c>
      <c r="H190" s="47">
        <v>0</v>
      </c>
      <c r="I190" s="48" t="s">
        <v>533</v>
      </c>
      <c r="J190" s="47">
        <v>0</v>
      </c>
      <c r="K190" s="47">
        <v>0</v>
      </c>
      <c r="L190" s="47">
        <v>0</v>
      </c>
      <c r="M190" s="47">
        <v>0</v>
      </c>
      <c r="N190" s="47">
        <v>0</v>
      </c>
      <c r="O190" s="47">
        <v>0</v>
      </c>
      <c r="P190" s="47">
        <v>0</v>
      </c>
      <c r="Q190" s="47">
        <v>0</v>
      </c>
      <c r="R190" s="47">
        <v>0</v>
      </c>
      <c r="S190" s="46">
        <f t="shared" si="4"/>
        <v>1537.47</v>
      </c>
      <c r="T190" s="46">
        <f t="shared" si="5"/>
        <v>0</v>
      </c>
    </row>
    <row r="191" spans="1:20" s="45" customFormat="1">
      <c r="A191" s="48">
        <v>1</v>
      </c>
      <c r="B191" s="48">
        <v>2503</v>
      </c>
      <c r="C191" s="49" t="s">
        <v>172</v>
      </c>
      <c r="D191" s="50">
        <v>39553</v>
      </c>
      <c r="E191" s="48" t="s">
        <v>531</v>
      </c>
      <c r="F191" s="48">
        <v>2037</v>
      </c>
      <c r="G191" s="51">
        <v>4149.8900000000003</v>
      </c>
      <c r="H191" s="47">
        <v>0</v>
      </c>
      <c r="I191" s="48" t="s">
        <v>533</v>
      </c>
      <c r="J191" s="47">
        <v>0</v>
      </c>
      <c r="K191" s="47">
        <v>0</v>
      </c>
      <c r="L191" s="47">
        <v>0</v>
      </c>
      <c r="M191" s="47">
        <v>0</v>
      </c>
      <c r="N191" s="47">
        <v>0</v>
      </c>
      <c r="O191" s="47">
        <v>0</v>
      </c>
      <c r="P191" s="47">
        <v>0</v>
      </c>
      <c r="Q191" s="47">
        <v>0</v>
      </c>
      <c r="R191" s="47">
        <v>0</v>
      </c>
      <c r="S191" s="46">
        <f t="shared" si="4"/>
        <v>4149.8900000000003</v>
      </c>
      <c r="T191" s="46">
        <f t="shared" si="5"/>
        <v>0</v>
      </c>
    </row>
    <row r="192" spans="1:20" s="45" customFormat="1">
      <c r="A192" s="48">
        <v>27</v>
      </c>
      <c r="B192" s="48">
        <v>2512</v>
      </c>
      <c r="C192" s="49" t="s">
        <v>478</v>
      </c>
      <c r="D192" s="50">
        <v>39582</v>
      </c>
      <c r="E192" s="48" t="s">
        <v>531</v>
      </c>
      <c r="F192" s="48">
        <v>2037</v>
      </c>
      <c r="G192" s="51">
        <v>4149.8900000000003</v>
      </c>
      <c r="H192" s="47">
        <v>0</v>
      </c>
      <c r="I192" s="48" t="s">
        <v>533</v>
      </c>
      <c r="J192" s="47">
        <v>0</v>
      </c>
      <c r="K192" s="47">
        <v>0</v>
      </c>
      <c r="L192" s="47">
        <v>0</v>
      </c>
      <c r="M192" s="47">
        <v>0</v>
      </c>
      <c r="N192" s="47">
        <v>0</v>
      </c>
      <c r="O192" s="47">
        <v>0</v>
      </c>
      <c r="P192" s="47">
        <v>0</v>
      </c>
      <c r="Q192" s="47">
        <v>0</v>
      </c>
      <c r="R192" s="47">
        <v>0</v>
      </c>
      <c r="S192" s="46">
        <f t="shared" si="4"/>
        <v>4149.8900000000003</v>
      </c>
      <c r="T192" s="46">
        <f t="shared" si="5"/>
        <v>0</v>
      </c>
    </row>
    <row r="193" spans="1:20" s="45" customFormat="1">
      <c r="A193" s="48">
        <v>1</v>
      </c>
      <c r="B193" s="48">
        <v>2513</v>
      </c>
      <c r="C193" s="49" t="s">
        <v>178</v>
      </c>
      <c r="D193" s="50">
        <v>39582</v>
      </c>
      <c r="E193" s="48" t="s">
        <v>531</v>
      </c>
      <c r="F193" s="48">
        <v>2009</v>
      </c>
      <c r="G193" s="51">
        <v>1614.36</v>
      </c>
      <c r="H193" s="47">
        <v>0</v>
      </c>
      <c r="I193" s="48" t="s">
        <v>533</v>
      </c>
      <c r="J193" s="47">
        <v>930.5</v>
      </c>
      <c r="K193" s="47">
        <v>0</v>
      </c>
      <c r="L193" s="47">
        <v>0</v>
      </c>
      <c r="M193" s="47">
        <v>0</v>
      </c>
      <c r="N193" s="47">
        <v>0</v>
      </c>
      <c r="O193" s="47">
        <v>0</v>
      </c>
      <c r="P193" s="47">
        <v>0</v>
      </c>
      <c r="Q193" s="47">
        <v>0</v>
      </c>
      <c r="R193" s="47">
        <v>0</v>
      </c>
      <c r="S193" s="46">
        <f t="shared" si="4"/>
        <v>1614.36</v>
      </c>
      <c r="T193" s="46">
        <f t="shared" si="5"/>
        <v>930.5</v>
      </c>
    </row>
    <row r="194" spans="1:20" s="45" customFormat="1">
      <c r="A194" s="48">
        <v>1</v>
      </c>
      <c r="B194" s="48">
        <v>2514</v>
      </c>
      <c r="C194" s="49" t="s">
        <v>179</v>
      </c>
      <c r="D194" s="50">
        <v>39582</v>
      </c>
      <c r="E194" s="48" t="s">
        <v>531</v>
      </c>
      <c r="F194" s="48">
        <v>2009</v>
      </c>
      <c r="G194" s="51">
        <v>1614.37</v>
      </c>
      <c r="H194" s="47">
        <v>0</v>
      </c>
      <c r="I194" s="48" t="s">
        <v>533</v>
      </c>
      <c r="J194" s="47">
        <v>0</v>
      </c>
      <c r="K194" s="47">
        <v>0</v>
      </c>
      <c r="L194" s="47">
        <v>0</v>
      </c>
      <c r="M194" s="47">
        <v>0</v>
      </c>
      <c r="N194" s="47">
        <v>0</v>
      </c>
      <c r="O194" s="47">
        <v>0</v>
      </c>
      <c r="P194" s="47">
        <v>0</v>
      </c>
      <c r="Q194" s="47">
        <v>0</v>
      </c>
      <c r="R194" s="47">
        <v>0</v>
      </c>
      <c r="S194" s="46">
        <f t="shared" si="4"/>
        <v>1614.37</v>
      </c>
      <c r="T194" s="46">
        <f t="shared" si="5"/>
        <v>0</v>
      </c>
    </row>
    <row r="195" spans="1:20" s="45" customFormat="1">
      <c r="A195" s="48">
        <v>26</v>
      </c>
      <c r="B195" s="48">
        <v>2518</v>
      </c>
      <c r="C195" s="49" t="s">
        <v>477</v>
      </c>
      <c r="D195" s="50">
        <v>39582</v>
      </c>
      <c r="E195" s="48" t="s">
        <v>531</v>
      </c>
      <c r="F195" s="48">
        <v>2009</v>
      </c>
      <c r="G195" s="51">
        <v>1614.36</v>
      </c>
      <c r="H195" s="47">
        <v>0</v>
      </c>
      <c r="I195" s="48" t="s">
        <v>533</v>
      </c>
      <c r="J195" s="47">
        <v>0</v>
      </c>
      <c r="K195" s="47">
        <v>0</v>
      </c>
      <c r="L195" s="47">
        <v>174.95</v>
      </c>
      <c r="M195" s="47">
        <v>0</v>
      </c>
      <c r="N195" s="47">
        <v>0</v>
      </c>
      <c r="O195" s="47">
        <v>0</v>
      </c>
      <c r="P195" s="47">
        <v>0</v>
      </c>
      <c r="Q195" s="47">
        <v>0</v>
      </c>
      <c r="R195" s="47">
        <v>0</v>
      </c>
      <c r="S195" s="46">
        <f t="shared" si="4"/>
        <v>1614.36</v>
      </c>
      <c r="T195" s="46">
        <f t="shared" si="5"/>
        <v>174.95</v>
      </c>
    </row>
    <row r="196" spans="1:20" s="45" customFormat="1">
      <c r="A196" s="48">
        <v>27</v>
      </c>
      <c r="B196" s="48">
        <v>2520</v>
      </c>
      <c r="C196" s="49" t="s">
        <v>479</v>
      </c>
      <c r="D196" s="50">
        <v>39582</v>
      </c>
      <c r="E196" s="48" t="s">
        <v>531</v>
      </c>
      <c r="F196" s="48">
        <v>2009</v>
      </c>
      <c r="G196" s="51">
        <v>1614.36</v>
      </c>
      <c r="H196" s="47">
        <v>0</v>
      </c>
      <c r="I196" s="48" t="s">
        <v>533</v>
      </c>
      <c r="J196" s="47">
        <v>0</v>
      </c>
      <c r="K196" s="47">
        <v>0</v>
      </c>
      <c r="L196" s="47">
        <v>174.95</v>
      </c>
      <c r="M196" s="47">
        <v>0</v>
      </c>
      <c r="N196" s="47">
        <v>0</v>
      </c>
      <c r="O196" s="47">
        <v>0</v>
      </c>
      <c r="P196" s="47">
        <v>0</v>
      </c>
      <c r="Q196" s="47">
        <v>0</v>
      </c>
      <c r="R196" s="47">
        <v>0</v>
      </c>
      <c r="S196" s="46">
        <f t="shared" si="4"/>
        <v>1614.36</v>
      </c>
      <c r="T196" s="46">
        <f t="shared" si="5"/>
        <v>174.95</v>
      </c>
    </row>
    <row r="197" spans="1:20" s="45" customFormat="1">
      <c r="A197" s="48">
        <v>39</v>
      </c>
      <c r="B197" s="48">
        <v>2523</v>
      </c>
      <c r="C197" s="49" t="s">
        <v>488</v>
      </c>
      <c r="D197" s="50">
        <v>39582</v>
      </c>
      <c r="E197" s="48" t="s">
        <v>531</v>
      </c>
      <c r="F197" s="48">
        <v>2009</v>
      </c>
      <c r="G197" s="51">
        <v>1614.36</v>
      </c>
      <c r="H197" s="47">
        <v>0</v>
      </c>
      <c r="I197" s="48" t="s">
        <v>533</v>
      </c>
      <c r="J197" s="47">
        <v>0</v>
      </c>
      <c r="K197" s="47">
        <v>0</v>
      </c>
      <c r="L197" s="47">
        <v>174.95</v>
      </c>
      <c r="M197" s="47">
        <v>0</v>
      </c>
      <c r="N197" s="47">
        <v>0</v>
      </c>
      <c r="O197" s="47">
        <v>0</v>
      </c>
      <c r="P197" s="47">
        <v>0</v>
      </c>
      <c r="Q197" s="47">
        <v>0</v>
      </c>
      <c r="R197" s="47">
        <v>0</v>
      </c>
      <c r="S197" s="46">
        <f t="shared" si="4"/>
        <v>1614.36</v>
      </c>
      <c r="T197" s="46">
        <f t="shared" si="5"/>
        <v>174.95</v>
      </c>
    </row>
    <row r="198" spans="1:20" s="45" customFormat="1">
      <c r="A198" s="48">
        <v>2</v>
      </c>
      <c r="B198" s="48">
        <v>2525</v>
      </c>
      <c r="C198" s="49" t="s">
        <v>441</v>
      </c>
      <c r="D198" s="50">
        <v>39588</v>
      </c>
      <c r="E198" s="48" t="s">
        <v>531</v>
      </c>
      <c r="F198" s="48">
        <v>2009</v>
      </c>
      <c r="G198" s="51">
        <v>1614.36</v>
      </c>
      <c r="H198" s="47">
        <v>0</v>
      </c>
      <c r="I198" s="48" t="s">
        <v>533</v>
      </c>
      <c r="J198" s="47">
        <v>0</v>
      </c>
      <c r="K198" s="47">
        <v>0</v>
      </c>
      <c r="L198" s="47">
        <v>174.95</v>
      </c>
      <c r="M198" s="47">
        <v>0</v>
      </c>
      <c r="N198" s="47">
        <v>0</v>
      </c>
      <c r="O198" s="47">
        <v>0</v>
      </c>
      <c r="P198" s="47">
        <v>0</v>
      </c>
      <c r="Q198" s="47">
        <v>0</v>
      </c>
      <c r="R198" s="47">
        <v>0</v>
      </c>
      <c r="S198" s="46">
        <f t="shared" si="4"/>
        <v>1614.36</v>
      </c>
      <c r="T198" s="46">
        <f t="shared" si="5"/>
        <v>174.95</v>
      </c>
    </row>
    <row r="199" spans="1:20" s="45" customFormat="1">
      <c r="A199" s="48">
        <v>1</v>
      </c>
      <c r="B199" s="48">
        <v>2526</v>
      </c>
      <c r="C199" s="49" t="s">
        <v>180</v>
      </c>
      <c r="D199" s="50">
        <v>39588</v>
      </c>
      <c r="E199" s="48" t="s">
        <v>531</v>
      </c>
      <c r="F199" s="48">
        <v>2014</v>
      </c>
      <c r="G199" s="51">
        <v>1537.47</v>
      </c>
      <c r="H199" s="47">
        <v>0</v>
      </c>
      <c r="I199" s="48" t="s">
        <v>533</v>
      </c>
      <c r="J199" s="47">
        <v>0</v>
      </c>
      <c r="K199" s="47">
        <v>0</v>
      </c>
      <c r="L199" s="47">
        <v>0</v>
      </c>
      <c r="M199" s="47">
        <v>0</v>
      </c>
      <c r="N199" s="47">
        <v>0</v>
      </c>
      <c r="O199" s="47">
        <v>0</v>
      </c>
      <c r="P199" s="47">
        <v>0</v>
      </c>
      <c r="Q199" s="47">
        <v>0</v>
      </c>
      <c r="R199" s="47">
        <v>0</v>
      </c>
      <c r="S199" s="46">
        <f t="shared" si="4"/>
        <v>1537.47</v>
      </c>
      <c r="T199" s="46">
        <f t="shared" si="5"/>
        <v>0</v>
      </c>
    </row>
    <row r="200" spans="1:20" s="45" customFormat="1">
      <c r="A200" s="48">
        <v>1</v>
      </c>
      <c r="B200" s="48">
        <v>2530</v>
      </c>
      <c r="C200" s="49" t="s">
        <v>181</v>
      </c>
      <c r="D200" s="50">
        <v>39601</v>
      </c>
      <c r="E200" s="48" t="s">
        <v>531</v>
      </c>
      <c r="F200" s="48">
        <v>2003</v>
      </c>
      <c r="G200" s="51">
        <v>1333.73</v>
      </c>
      <c r="H200" s="47">
        <v>0</v>
      </c>
      <c r="I200" s="48" t="s">
        <v>533</v>
      </c>
      <c r="J200" s="47">
        <v>0</v>
      </c>
      <c r="K200" s="47">
        <v>0</v>
      </c>
      <c r="L200" s="47">
        <v>0</v>
      </c>
      <c r="M200" s="47">
        <v>0</v>
      </c>
      <c r="N200" s="47">
        <v>0</v>
      </c>
      <c r="O200" s="47">
        <v>0</v>
      </c>
      <c r="P200" s="47">
        <v>0</v>
      </c>
      <c r="Q200" s="47">
        <v>0</v>
      </c>
      <c r="R200" s="47">
        <v>0</v>
      </c>
      <c r="S200" s="46">
        <f t="shared" si="4"/>
        <v>1333.73</v>
      </c>
      <c r="T200" s="46">
        <f t="shared" si="5"/>
        <v>0</v>
      </c>
    </row>
    <row r="201" spans="1:20" s="45" customFormat="1">
      <c r="A201" s="48">
        <v>1</v>
      </c>
      <c r="B201" s="48">
        <v>2534</v>
      </c>
      <c r="C201" s="49" t="s">
        <v>182</v>
      </c>
      <c r="D201" s="50">
        <v>39601</v>
      </c>
      <c r="E201" s="48" t="s">
        <v>531</v>
      </c>
      <c r="F201" s="48">
        <v>2003</v>
      </c>
      <c r="G201" s="51">
        <v>1333.73</v>
      </c>
      <c r="H201" s="47">
        <v>0</v>
      </c>
      <c r="I201" s="48" t="s">
        <v>533</v>
      </c>
      <c r="J201" s="47">
        <v>0</v>
      </c>
      <c r="K201" s="47">
        <v>0</v>
      </c>
      <c r="L201" s="47">
        <v>0</v>
      </c>
      <c r="M201" s="47">
        <v>0</v>
      </c>
      <c r="N201" s="47">
        <v>0</v>
      </c>
      <c r="O201" s="47">
        <v>0</v>
      </c>
      <c r="P201" s="47">
        <v>0</v>
      </c>
      <c r="Q201" s="47">
        <v>0</v>
      </c>
      <c r="R201" s="47">
        <v>0</v>
      </c>
      <c r="S201" s="46">
        <f t="shared" si="4"/>
        <v>1333.73</v>
      </c>
      <c r="T201" s="46">
        <f t="shared" si="5"/>
        <v>0</v>
      </c>
    </row>
    <row r="202" spans="1:20" s="45" customFormat="1">
      <c r="A202" s="48">
        <v>1</v>
      </c>
      <c r="B202" s="48">
        <v>2539</v>
      </c>
      <c r="C202" s="49" t="s">
        <v>183</v>
      </c>
      <c r="D202" s="50">
        <v>39601</v>
      </c>
      <c r="E202" s="48" t="s">
        <v>531</v>
      </c>
      <c r="F202" s="48">
        <v>2043</v>
      </c>
      <c r="G202" s="51">
        <v>1543.96</v>
      </c>
      <c r="H202" s="47">
        <v>0</v>
      </c>
      <c r="I202" s="48" t="s">
        <v>533</v>
      </c>
      <c r="J202" s="47">
        <v>0</v>
      </c>
      <c r="K202" s="47">
        <v>0</v>
      </c>
      <c r="L202" s="47">
        <v>0</v>
      </c>
      <c r="M202" s="47">
        <v>0</v>
      </c>
      <c r="N202" s="47">
        <v>0</v>
      </c>
      <c r="O202" s="47">
        <v>0</v>
      </c>
      <c r="P202" s="47">
        <v>0</v>
      </c>
      <c r="Q202" s="47">
        <v>0</v>
      </c>
      <c r="R202" s="47">
        <v>0</v>
      </c>
      <c r="S202" s="46">
        <f t="shared" si="4"/>
        <v>1543.96</v>
      </c>
      <c r="T202" s="46">
        <f t="shared" si="5"/>
        <v>0</v>
      </c>
    </row>
    <row r="203" spans="1:20" s="45" customFormat="1">
      <c r="A203" s="48">
        <v>1</v>
      </c>
      <c r="B203" s="48">
        <v>2541</v>
      </c>
      <c r="C203" s="49" t="s">
        <v>184</v>
      </c>
      <c r="D203" s="50">
        <v>39601</v>
      </c>
      <c r="E203" s="48" t="s">
        <v>531</v>
      </c>
      <c r="F203" s="48">
        <v>2003</v>
      </c>
      <c r="G203" s="51">
        <v>1333.73</v>
      </c>
      <c r="H203" s="47">
        <v>0</v>
      </c>
      <c r="I203" s="48" t="s">
        <v>533</v>
      </c>
      <c r="J203" s="47">
        <v>0</v>
      </c>
      <c r="K203" s="47">
        <v>0</v>
      </c>
      <c r="L203" s="47">
        <v>0</v>
      </c>
      <c r="M203" s="47">
        <v>0</v>
      </c>
      <c r="N203" s="47">
        <v>0</v>
      </c>
      <c r="O203" s="47">
        <v>0</v>
      </c>
      <c r="P203" s="47">
        <v>0</v>
      </c>
      <c r="Q203" s="47">
        <v>0</v>
      </c>
      <c r="R203" s="47">
        <v>0</v>
      </c>
      <c r="S203" s="46">
        <f t="shared" si="4"/>
        <v>1333.73</v>
      </c>
      <c r="T203" s="46">
        <f t="shared" si="5"/>
        <v>0</v>
      </c>
    </row>
    <row r="204" spans="1:20" s="45" customFormat="1">
      <c r="A204" s="48">
        <v>59</v>
      </c>
      <c r="B204" s="48">
        <v>2547</v>
      </c>
      <c r="C204" s="49" t="s">
        <v>508</v>
      </c>
      <c r="D204" s="50">
        <v>39601</v>
      </c>
      <c r="E204" s="48" t="s">
        <v>531</v>
      </c>
      <c r="F204" s="48">
        <v>2009</v>
      </c>
      <c r="G204" s="51">
        <v>1614.37</v>
      </c>
      <c r="H204" s="47">
        <v>0</v>
      </c>
      <c r="I204" s="48" t="s">
        <v>533</v>
      </c>
      <c r="J204" s="47">
        <v>0</v>
      </c>
      <c r="K204" s="47">
        <v>0</v>
      </c>
      <c r="L204" s="47">
        <v>0</v>
      </c>
      <c r="M204" s="47">
        <v>0</v>
      </c>
      <c r="N204" s="47">
        <v>0</v>
      </c>
      <c r="O204" s="47">
        <v>0</v>
      </c>
      <c r="P204" s="47">
        <v>0</v>
      </c>
      <c r="Q204" s="47">
        <v>0</v>
      </c>
      <c r="R204" s="47">
        <v>0</v>
      </c>
      <c r="S204" s="46">
        <f t="shared" si="4"/>
        <v>1614.37</v>
      </c>
      <c r="T204" s="46">
        <f t="shared" si="5"/>
        <v>0</v>
      </c>
    </row>
    <row r="205" spans="1:20" s="45" customFormat="1">
      <c r="A205" s="48">
        <v>1</v>
      </c>
      <c r="B205" s="48">
        <v>2548</v>
      </c>
      <c r="C205" s="49" t="s">
        <v>185</v>
      </c>
      <c r="D205" s="50">
        <v>39601</v>
      </c>
      <c r="E205" s="48" t="s">
        <v>531</v>
      </c>
      <c r="F205" s="48">
        <v>2009</v>
      </c>
      <c r="G205" s="51">
        <v>1695.09</v>
      </c>
      <c r="H205" s="47">
        <v>0</v>
      </c>
      <c r="I205" s="48" t="s">
        <v>533</v>
      </c>
      <c r="J205" s="47">
        <v>1350.38</v>
      </c>
      <c r="K205" s="47">
        <v>0</v>
      </c>
      <c r="L205" s="47">
        <v>0</v>
      </c>
      <c r="M205" s="47">
        <v>0</v>
      </c>
      <c r="N205" s="47">
        <v>0</v>
      </c>
      <c r="O205" s="47">
        <v>0</v>
      </c>
      <c r="P205" s="47">
        <v>0</v>
      </c>
      <c r="Q205" s="47">
        <v>0</v>
      </c>
      <c r="R205" s="47">
        <v>0</v>
      </c>
      <c r="S205" s="46">
        <f t="shared" si="4"/>
        <v>1695.09</v>
      </c>
      <c r="T205" s="46">
        <f t="shared" si="5"/>
        <v>1350.38</v>
      </c>
    </row>
    <row r="206" spans="1:20" s="45" customFormat="1">
      <c r="A206" s="48">
        <v>1</v>
      </c>
      <c r="B206" s="48">
        <v>2553</v>
      </c>
      <c r="C206" s="49" t="s">
        <v>186</v>
      </c>
      <c r="D206" s="50">
        <v>39601</v>
      </c>
      <c r="E206" s="48" t="s">
        <v>531</v>
      </c>
      <c r="F206" s="48">
        <v>2009</v>
      </c>
      <c r="G206" s="51">
        <v>1614.36</v>
      </c>
      <c r="H206" s="47">
        <v>0</v>
      </c>
      <c r="I206" s="48" t="s">
        <v>533</v>
      </c>
      <c r="J206" s="47">
        <v>1993.92</v>
      </c>
      <c r="K206" s="47">
        <v>0</v>
      </c>
      <c r="L206" s="47">
        <v>0</v>
      </c>
      <c r="M206" s="47">
        <v>0</v>
      </c>
      <c r="N206" s="47">
        <v>0</v>
      </c>
      <c r="O206" s="47">
        <v>0</v>
      </c>
      <c r="P206" s="47">
        <v>0</v>
      </c>
      <c r="Q206" s="47">
        <v>0</v>
      </c>
      <c r="R206" s="47">
        <v>0</v>
      </c>
      <c r="S206" s="46">
        <f t="shared" si="4"/>
        <v>1614.36</v>
      </c>
      <c r="T206" s="46">
        <f t="shared" si="5"/>
        <v>1993.92</v>
      </c>
    </row>
    <row r="207" spans="1:20" s="45" customFormat="1">
      <c r="A207" s="48">
        <v>1</v>
      </c>
      <c r="B207" s="48">
        <v>2559</v>
      </c>
      <c r="C207" s="49" t="s">
        <v>449</v>
      </c>
      <c r="D207" s="50">
        <v>39601</v>
      </c>
      <c r="E207" s="48" t="s">
        <v>531</v>
      </c>
      <c r="F207" s="48">
        <v>2009</v>
      </c>
      <c r="G207" s="51">
        <v>1614.36</v>
      </c>
      <c r="H207" s="47">
        <v>0</v>
      </c>
      <c r="I207" s="48" t="s">
        <v>533</v>
      </c>
      <c r="J207" s="47">
        <v>0</v>
      </c>
      <c r="K207" s="47">
        <v>0</v>
      </c>
      <c r="L207" s="47">
        <v>0</v>
      </c>
      <c r="M207" s="47">
        <v>0</v>
      </c>
      <c r="N207" s="47">
        <v>0</v>
      </c>
      <c r="O207" s="47">
        <v>0</v>
      </c>
      <c r="P207" s="47">
        <v>0</v>
      </c>
      <c r="Q207" s="47">
        <v>0</v>
      </c>
      <c r="R207" s="47">
        <v>0</v>
      </c>
      <c r="S207" s="46">
        <f t="shared" si="4"/>
        <v>1614.36</v>
      </c>
      <c r="T207" s="46">
        <f t="shared" si="5"/>
        <v>0</v>
      </c>
    </row>
    <row r="208" spans="1:20" s="45" customFormat="1">
      <c r="A208" s="48">
        <v>22</v>
      </c>
      <c r="B208" s="48">
        <v>2562</v>
      </c>
      <c r="C208" s="49" t="s">
        <v>468</v>
      </c>
      <c r="D208" s="50">
        <v>39601</v>
      </c>
      <c r="E208" s="48" t="s">
        <v>531</v>
      </c>
      <c r="F208" s="48">
        <v>2037</v>
      </c>
      <c r="G208" s="51">
        <v>4149.8900000000003</v>
      </c>
      <c r="H208" s="47">
        <v>0</v>
      </c>
      <c r="I208" s="48" t="s">
        <v>533</v>
      </c>
      <c r="J208" s="47">
        <v>0</v>
      </c>
      <c r="K208" s="47">
        <v>0</v>
      </c>
      <c r="L208" s="47">
        <v>0</v>
      </c>
      <c r="M208" s="47">
        <v>0</v>
      </c>
      <c r="N208" s="47">
        <v>0</v>
      </c>
      <c r="O208" s="47">
        <v>0</v>
      </c>
      <c r="P208" s="47">
        <v>0</v>
      </c>
      <c r="Q208" s="47">
        <v>0</v>
      </c>
      <c r="R208" s="47">
        <v>0</v>
      </c>
      <c r="S208" s="46">
        <f t="shared" si="4"/>
        <v>4149.8900000000003</v>
      </c>
      <c r="T208" s="46">
        <f t="shared" si="5"/>
        <v>0</v>
      </c>
    </row>
    <row r="209" spans="1:20" s="45" customFormat="1">
      <c r="A209" s="48">
        <v>57</v>
      </c>
      <c r="B209" s="48">
        <v>2568</v>
      </c>
      <c r="C209" s="49" t="s">
        <v>507</v>
      </c>
      <c r="D209" s="50">
        <v>39608</v>
      </c>
      <c r="E209" s="48" t="s">
        <v>531</v>
      </c>
      <c r="F209" s="48">
        <v>2037</v>
      </c>
      <c r="G209" s="51">
        <v>4149.8900000000003</v>
      </c>
      <c r="H209" s="47">
        <v>0</v>
      </c>
      <c r="I209" s="48" t="s">
        <v>533</v>
      </c>
      <c r="J209" s="47">
        <v>0</v>
      </c>
      <c r="K209" s="47">
        <v>0</v>
      </c>
      <c r="L209" s="47">
        <v>0</v>
      </c>
      <c r="M209" s="47">
        <v>0</v>
      </c>
      <c r="N209" s="47">
        <v>0</v>
      </c>
      <c r="O209" s="47">
        <v>0</v>
      </c>
      <c r="P209" s="47">
        <v>0</v>
      </c>
      <c r="Q209" s="47">
        <v>0</v>
      </c>
      <c r="R209" s="47">
        <v>0</v>
      </c>
      <c r="S209" s="46">
        <f t="shared" ref="S209:S272" si="6">SUM(G209:H209)</f>
        <v>4149.8900000000003</v>
      </c>
      <c r="T209" s="46">
        <f t="shared" ref="T209:T272" si="7">SUM(J209:N209)</f>
        <v>0</v>
      </c>
    </row>
    <row r="210" spans="1:20" s="45" customFormat="1">
      <c r="A210" s="48">
        <v>1</v>
      </c>
      <c r="B210" s="48">
        <v>2574</v>
      </c>
      <c r="C210" s="49" t="s">
        <v>187</v>
      </c>
      <c r="D210" s="50">
        <v>39615</v>
      </c>
      <c r="E210" s="48" t="s">
        <v>531</v>
      </c>
      <c r="F210" s="48">
        <v>2009</v>
      </c>
      <c r="G210" s="51">
        <v>1695.09</v>
      </c>
      <c r="H210" s="47">
        <v>0</v>
      </c>
      <c r="I210" s="48" t="s">
        <v>533</v>
      </c>
      <c r="J210" s="47">
        <v>1993.92</v>
      </c>
      <c r="K210" s="47">
        <v>0</v>
      </c>
      <c r="L210" s="47">
        <v>0</v>
      </c>
      <c r="M210" s="47">
        <v>0</v>
      </c>
      <c r="N210" s="47">
        <v>0</v>
      </c>
      <c r="O210" s="47">
        <v>0</v>
      </c>
      <c r="P210" s="47">
        <v>0</v>
      </c>
      <c r="Q210" s="47">
        <v>0</v>
      </c>
      <c r="R210" s="47">
        <v>0</v>
      </c>
      <c r="S210" s="46">
        <f t="shared" si="6"/>
        <v>1695.09</v>
      </c>
      <c r="T210" s="46">
        <f t="shared" si="7"/>
        <v>1993.92</v>
      </c>
    </row>
    <row r="211" spans="1:20" s="45" customFormat="1">
      <c r="A211" s="48">
        <v>1</v>
      </c>
      <c r="B211" s="48">
        <v>2577</v>
      </c>
      <c r="C211" s="49" t="s">
        <v>188</v>
      </c>
      <c r="D211" s="50">
        <v>39615</v>
      </c>
      <c r="E211" s="48" t="s">
        <v>531</v>
      </c>
      <c r="F211" s="48">
        <v>2009</v>
      </c>
      <c r="G211" s="51">
        <v>1614.36</v>
      </c>
      <c r="H211" s="47">
        <v>0</v>
      </c>
      <c r="I211" s="48" t="s">
        <v>533</v>
      </c>
      <c r="J211" s="47">
        <v>708.95</v>
      </c>
      <c r="K211" s="47">
        <v>0</v>
      </c>
      <c r="L211" s="47">
        <v>0</v>
      </c>
      <c r="M211" s="47">
        <v>0</v>
      </c>
      <c r="N211" s="47">
        <v>0</v>
      </c>
      <c r="O211" s="47">
        <v>0</v>
      </c>
      <c r="P211" s="47">
        <v>0</v>
      </c>
      <c r="Q211" s="47">
        <v>0</v>
      </c>
      <c r="R211" s="47">
        <v>0</v>
      </c>
      <c r="S211" s="46">
        <f t="shared" si="6"/>
        <v>1614.36</v>
      </c>
      <c r="T211" s="46">
        <f t="shared" si="7"/>
        <v>708.95</v>
      </c>
    </row>
    <row r="212" spans="1:20" s="45" customFormat="1">
      <c r="A212" s="48">
        <v>1</v>
      </c>
      <c r="B212" s="48">
        <v>2584</v>
      </c>
      <c r="C212" s="49" t="s">
        <v>189</v>
      </c>
      <c r="D212" s="50">
        <v>39615</v>
      </c>
      <c r="E212" s="48" t="s">
        <v>531</v>
      </c>
      <c r="F212" s="48">
        <v>2009</v>
      </c>
      <c r="G212" s="51">
        <v>1614.37</v>
      </c>
      <c r="H212" s="47">
        <v>0</v>
      </c>
      <c r="I212" s="48" t="s">
        <v>533</v>
      </c>
      <c r="J212" s="47">
        <v>0</v>
      </c>
      <c r="K212" s="47">
        <v>0</v>
      </c>
      <c r="L212" s="47">
        <v>0</v>
      </c>
      <c r="M212" s="47">
        <v>0</v>
      </c>
      <c r="N212" s="47">
        <v>0</v>
      </c>
      <c r="O212" s="47">
        <v>0</v>
      </c>
      <c r="P212" s="47">
        <v>0</v>
      </c>
      <c r="Q212" s="47">
        <v>0</v>
      </c>
      <c r="R212" s="47">
        <v>0</v>
      </c>
      <c r="S212" s="46">
        <f t="shared" si="6"/>
        <v>1614.37</v>
      </c>
      <c r="T212" s="46">
        <f t="shared" si="7"/>
        <v>0</v>
      </c>
    </row>
    <row r="213" spans="1:20" s="45" customFormat="1">
      <c r="A213" s="48">
        <v>1</v>
      </c>
      <c r="B213" s="48">
        <v>2585</v>
      </c>
      <c r="C213" s="49" t="s">
        <v>190</v>
      </c>
      <c r="D213" s="50">
        <v>39615</v>
      </c>
      <c r="E213" s="48" t="s">
        <v>531</v>
      </c>
      <c r="F213" s="48">
        <v>2009</v>
      </c>
      <c r="G213" s="51">
        <v>1614.36</v>
      </c>
      <c r="H213" s="47">
        <v>0</v>
      </c>
      <c r="I213" s="48" t="s">
        <v>533</v>
      </c>
      <c r="J213" s="47">
        <v>0</v>
      </c>
      <c r="K213" s="47">
        <v>0</v>
      </c>
      <c r="L213" s="47">
        <v>0</v>
      </c>
      <c r="M213" s="47">
        <v>0</v>
      </c>
      <c r="N213" s="47">
        <v>0</v>
      </c>
      <c r="O213" s="47">
        <v>0</v>
      </c>
      <c r="P213" s="47">
        <v>0</v>
      </c>
      <c r="Q213" s="47">
        <v>0</v>
      </c>
      <c r="R213" s="47">
        <v>0</v>
      </c>
      <c r="S213" s="46">
        <f t="shared" si="6"/>
        <v>1614.36</v>
      </c>
      <c r="T213" s="46">
        <f t="shared" si="7"/>
        <v>0</v>
      </c>
    </row>
    <row r="214" spans="1:20" s="45" customFormat="1">
      <c r="A214" s="48">
        <v>9</v>
      </c>
      <c r="B214" s="48">
        <v>2586</v>
      </c>
      <c r="C214" s="49" t="s">
        <v>450</v>
      </c>
      <c r="D214" s="50">
        <v>39615</v>
      </c>
      <c r="E214" s="48" t="s">
        <v>531</v>
      </c>
      <c r="F214" s="48">
        <v>2009</v>
      </c>
      <c r="G214" s="51">
        <v>1614.36</v>
      </c>
      <c r="H214" s="47">
        <v>0</v>
      </c>
      <c r="I214" s="48" t="s">
        <v>533</v>
      </c>
      <c r="J214" s="47">
        <v>0</v>
      </c>
      <c r="K214" s="47">
        <v>0</v>
      </c>
      <c r="L214" s="47">
        <v>174.95</v>
      </c>
      <c r="M214" s="47">
        <v>0</v>
      </c>
      <c r="N214" s="47">
        <v>0</v>
      </c>
      <c r="O214" s="47">
        <v>0</v>
      </c>
      <c r="P214" s="47">
        <v>0</v>
      </c>
      <c r="Q214" s="47">
        <v>0</v>
      </c>
      <c r="R214" s="47">
        <v>0</v>
      </c>
      <c r="S214" s="46">
        <f t="shared" si="6"/>
        <v>1614.36</v>
      </c>
      <c r="T214" s="46">
        <f t="shared" si="7"/>
        <v>174.95</v>
      </c>
    </row>
    <row r="215" spans="1:20" s="45" customFormat="1">
      <c r="A215" s="48">
        <v>1</v>
      </c>
      <c r="B215" s="48">
        <v>2588</v>
      </c>
      <c r="C215" s="49" t="s">
        <v>191</v>
      </c>
      <c r="D215" s="50">
        <v>39615</v>
      </c>
      <c r="E215" s="48" t="s">
        <v>531</v>
      </c>
      <c r="F215" s="48">
        <v>2009</v>
      </c>
      <c r="G215" s="51">
        <v>1614.36</v>
      </c>
      <c r="H215" s="47">
        <v>0</v>
      </c>
      <c r="I215" s="48" t="s">
        <v>533</v>
      </c>
      <c r="J215" s="47">
        <v>1993.92</v>
      </c>
      <c r="K215" s="47">
        <v>0</v>
      </c>
      <c r="L215" s="47">
        <v>0</v>
      </c>
      <c r="M215" s="47">
        <v>0</v>
      </c>
      <c r="N215" s="47">
        <v>0</v>
      </c>
      <c r="O215" s="47">
        <v>0</v>
      </c>
      <c r="P215" s="47">
        <v>0</v>
      </c>
      <c r="Q215" s="47">
        <v>0</v>
      </c>
      <c r="R215" s="47">
        <v>0</v>
      </c>
      <c r="S215" s="46">
        <f t="shared" si="6"/>
        <v>1614.36</v>
      </c>
      <c r="T215" s="46">
        <f t="shared" si="7"/>
        <v>1993.92</v>
      </c>
    </row>
    <row r="216" spans="1:20" s="45" customFormat="1">
      <c r="A216" s="48">
        <v>22</v>
      </c>
      <c r="B216" s="48">
        <v>2593</v>
      </c>
      <c r="C216" s="49" t="s">
        <v>538</v>
      </c>
      <c r="D216" s="50">
        <v>39615</v>
      </c>
      <c r="E216" s="48" t="s">
        <v>531</v>
      </c>
      <c r="F216" s="48">
        <v>2009</v>
      </c>
      <c r="G216" s="51">
        <v>1614.36</v>
      </c>
      <c r="H216" s="47">
        <v>0</v>
      </c>
      <c r="I216" s="48" t="s">
        <v>533</v>
      </c>
      <c r="J216" s="47">
        <v>0</v>
      </c>
      <c r="K216" s="47">
        <v>0</v>
      </c>
      <c r="L216" s="47">
        <v>0</v>
      </c>
      <c r="M216" s="47">
        <v>0</v>
      </c>
      <c r="N216" s="47">
        <v>0</v>
      </c>
      <c r="O216" s="47">
        <v>0</v>
      </c>
      <c r="P216" s="47">
        <v>0</v>
      </c>
      <c r="Q216" s="47">
        <v>0</v>
      </c>
      <c r="R216" s="47">
        <v>0</v>
      </c>
      <c r="S216" s="46">
        <f t="shared" si="6"/>
        <v>1614.36</v>
      </c>
      <c r="T216" s="46">
        <f t="shared" si="7"/>
        <v>0</v>
      </c>
    </row>
    <row r="217" spans="1:20" s="45" customFormat="1">
      <c r="A217" s="48">
        <v>35</v>
      </c>
      <c r="B217" s="48">
        <v>2596</v>
      </c>
      <c r="C217" s="49" t="s">
        <v>480</v>
      </c>
      <c r="D217" s="50">
        <v>39615</v>
      </c>
      <c r="E217" s="48" t="s">
        <v>531</v>
      </c>
      <c r="F217" s="48">
        <v>2009</v>
      </c>
      <c r="G217" s="51">
        <v>1614.36</v>
      </c>
      <c r="H217" s="47">
        <v>0</v>
      </c>
      <c r="I217" s="48" t="s">
        <v>533</v>
      </c>
      <c r="J217" s="47">
        <v>0</v>
      </c>
      <c r="K217" s="47">
        <v>0</v>
      </c>
      <c r="L217" s="47">
        <v>174.95</v>
      </c>
      <c r="M217" s="47">
        <v>0</v>
      </c>
      <c r="N217" s="47">
        <v>0</v>
      </c>
      <c r="O217" s="47">
        <v>0</v>
      </c>
      <c r="P217" s="47">
        <v>0</v>
      </c>
      <c r="Q217" s="47">
        <v>0</v>
      </c>
      <c r="R217" s="47">
        <v>0</v>
      </c>
      <c r="S217" s="46">
        <f t="shared" si="6"/>
        <v>1614.36</v>
      </c>
      <c r="T217" s="46">
        <f t="shared" si="7"/>
        <v>174.95</v>
      </c>
    </row>
    <row r="218" spans="1:20" s="45" customFormat="1">
      <c r="A218" s="48">
        <v>47</v>
      </c>
      <c r="B218" s="48">
        <v>2602</v>
      </c>
      <c r="C218" s="49" t="s">
        <v>489</v>
      </c>
      <c r="D218" s="50">
        <v>39615</v>
      </c>
      <c r="E218" s="48" t="s">
        <v>531</v>
      </c>
      <c r="F218" s="48">
        <v>2037</v>
      </c>
      <c r="G218" s="51">
        <v>4149.8900000000003</v>
      </c>
      <c r="H218" s="47">
        <v>0</v>
      </c>
      <c r="I218" s="48" t="s">
        <v>533</v>
      </c>
      <c r="J218" s="47">
        <v>0</v>
      </c>
      <c r="K218" s="47">
        <v>0</v>
      </c>
      <c r="L218" s="47">
        <v>0</v>
      </c>
      <c r="M218" s="47">
        <v>0</v>
      </c>
      <c r="N218" s="47">
        <v>0</v>
      </c>
      <c r="O218" s="47">
        <v>0</v>
      </c>
      <c r="P218" s="47">
        <v>0</v>
      </c>
      <c r="Q218" s="47">
        <v>0</v>
      </c>
      <c r="R218" s="47">
        <v>0</v>
      </c>
      <c r="S218" s="46">
        <f t="shared" si="6"/>
        <v>4149.8900000000003</v>
      </c>
      <c r="T218" s="46">
        <f t="shared" si="7"/>
        <v>0</v>
      </c>
    </row>
    <row r="219" spans="1:20" s="45" customFormat="1">
      <c r="A219" s="48">
        <v>59</v>
      </c>
      <c r="B219" s="48">
        <v>2604</v>
      </c>
      <c r="C219" s="49" t="s">
        <v>509</v>
      </c>
      <c r="D219" s="50">
        <v>39615</v>
      </c>
      <c r="E219" s="48" t="s">
        <v>531</v>
      </c>
      <c r="F219" s="48">
        <v>2037</v>
      </c>
      <c r="G219" s="51">
        <v>4149.8900000000003</v>
      </c>
      <c r="H219" s="47">
        <v>0</v>
      </c>
      <c r="I219" s="48" t="s">
        <v>533</v>
      </c>
      <c r="J219" s="47">
        <v>0</v>
      </c>
      <c r="K219" s="47">
        <v>0</v>
      </c>
      <c r="L219" s="47">
        <v>0</v>
      </c>
      <c r="M219" s="47">
        <v>0</v>
      </c>
      <c r="N219" s="47">
        <v>0</v>
      </c>
      <c r="O219" s="47">
        <v>0</v>
      </c>
      <c r="P219" s="47">
        <v>0</v>
      </c>
      <c r="Q219" s="47">
        <v>0</v>
      </c>
      <c r="R219" s="47">
        <v>0</v>
      </c>
      <c r="S219" s="46">
        <f t="shared" si="6"/>
        <v>4149.8900000000003</v>
      </c>
      <c r="T219" s="46">
        <f t="shared" si="7"/>
        <v>0</v>
      </c>
    </row>
    <row r="220" spans="1:20" s="45" customFormat="1">
      <c r="A220" s="48">
        <v>1</v>
      </c>
      <c r="B220" s="48">
        <v>2614</v>
      </c>
      <c r="C220" s="49" t="s">
        <v>192</v>
      </c>
      <c r="D220" s="50">
        <v>39615</v>
      </c>
      <c r="E220" s="48" t="s">
        <v>531</v>
      </c>
      <c r="F220" s="48">
        <v>2003</v>
      </c>
      <c r="G220" s="51">
        <v>1333.73</v>
      </c>
      <c r="H220" s="47">
        <v>0</v>
      </c>
      <c r="I220" s="48" t="s">
        <v>533</v>
      </c>
      <c r="J220" s="47">
        <v>708.95</v>
      </c>
      <c r="K220" s="47">
        <v>0</v>
      </c>
      <c r="L220" s="47">
        <v>0</v>
      </c>
      <c r="M220" s="47">
        <v>0</v>
      </c>
      <c r="N220" s="47">
        <v>0</v>
      </c>
      <c r="O220" s="47">
        <v>0</v>
      </c>
      <c r="P220" s="47">
        <v>0</v>
      </c>
      <c r="Q220" s="47">
        <v>0</v>
      </c>
      <c r="R220" s="47">
        <v>0</v>
      </c>
      <c r="S220" s="46">
        <f t="shared" si="6"/>
        <v>1333.73</v>
      </c>
      <c r="T220" s="46">
        <f t="shared" si="7"/>
        <v>708.95</v>
      </c>
    </row>
    <row r="221" spans="1:20" s="45" customFormat="1">
      <c r="A221" s="48">
        <v>1</v>
      </c>
      <c r="B221" s="48">
        <v>2618</v>
      </c>
      <c r="C221" s="49" t="s">
        <v>193</v>
      </c>
      <c r="D221" s="50">
        <v>39615</v>
      </c>
      <c r="E221" s="48" t="s">
        <v>531</v>
      </c>
      <c r="F221" s="48">
        <v>2003</v>
      </c>
      <c r="G221" s="51">
        <v>1333.73</v>
      </c>
      <c r="H221" s="47">
        <v>0</v>
      </c>
      <c r="I221" s="48" t="s">
        <v>533</v>
      </c>
      <c r="J221" s="47">
        <v>0</v>
      </c>
      <c r="K221" s="47">
        <v>0</v>
      </c>
      <c r="L221" s="47">
        <v>0</v>
      </c>
      <c r="M221" s="47">
        <v>0</v>
      </c>
      <c r="N221" s="47">
        <v>0</v>
      </c>
      <c r="O221" s="47">
        <v>0</v>
      </c>
      <c r="P221" s="47">
        <v>0</v>
      </c>
      <c r="Q221" s="47">
        <v>0</v>
      </c>
      <c r="R221" s="47">
        <v>0</v>
      </c>
      <c r="S221" s="46">
        <f t="shared" si="6"/>
        <v>1333.73</v>
      </c>
      <c r="T221" s="46">
        <f t="shared" si="7"/>
        <v>0</v>
      </c>
    </row>
    <row r="222" spans="1:20" s="45" customFormat="1">
      <c r="A222" s="48">
        <v>1</v>
      </c>
      <c r="B222" s="48">
        <v>2623</v>
      </c>
      <c r="C222" s="49" t="s">
        <v>194</v>
      </c>
      <c r="D222" s="50">
        <v>39615</v>
      </c>
      <c r="E222" s="48" t="s">
        <v>531</v>
      </c>
      <c r="F222" s="48">
        <v>2003</v>
      </c>
      <c r="G222" s="51">
        <v>1209.71</v>
      </c>
      <c r="H222" s="47">
        <v>0</v>
      </c>
      <c r="I222" s="48" t="s">
        <v>533</v>
      </c>
      <c r="J222" s="47">
        <v>0</v>
      </c>
      <c r="K222" s="47">
        <v>0</v>
      </c>
      <c r="L222" s="47">
        <v>0</v>
      </c>
      <c r="M222" s="47">
        <v>0</v>
      </c>
      <c r="N222" s="47">
        <v>0</v>
      </c>
      <c r="O222" s="47">
        <v>0</v>
      </c>
      <c r="P222" s="47">
        <v>0</v>
      </c>
      <c r="Q222" s="47">
        <v>0</v>
      </c>
      <c r="R222" s="47">
        <v>0</v>
      </c>
      <c r="S222" s="46">
        <f t="shared" si="6"/>
        <v>1209.71</v>
      </c>
      <c r="T222" s="46">
        <f t="shared" si="7"/>
        <v>0</v>
      </c>
    </row>
    <row r="223" spans="1:20" s="45" customFormat="1">
      <c r="A223" s="48">
        <v>3</v>
      </c>
      <c r="B223" s="48">
        <v>2627</v>
      </c>
      <c r="C223" s="49" t="s">
        <v>443</v>
      </c>
      <c r="D223" s="50">
        <v>39619</v>
      </c>
      <c r="E223" s="48" t="s">
        <v>531</v>
      </c>
      <c r="F223" s="48">
        <v>2037</v>
      </c>
      <c r="G223" s="51">
        <v>4149.8900000000003</v>
      </c>
      <c r="H223" s="47">
        <v>0</v>
      </c>
      <c r="I223" s="48" t="s">
        <v>533</v>
      </c>
      <c r="J223" s="47">
        <v>0</v>
      </c>
      <c r="K223" s="47">
        <v>0</v>
      </c>
      <c r="L223" s="47">
        <v>0</v>
      </c>
      <c r="M223" s="47">
        <v>0</v>
      </c>
      <c r="N223" s="47">
        <v>0</v>
      </c>
      <c r="O223" s="47">
        <v>0</v>
      </c>
      <c r="P223" s="47">
        <v>0</v>
      </c>
      <c r="Q223" s="47">
        <v>0</v>
      </c>
      <c r="R223" s="47">
        <v>0</v>
      </c>
      <c r="S223" s="46">
        <f t="shared" si="6"/>
        <v>4149.8900000000003</v>
      </c>
      <c r="T223" s="46">
        <f t="shared" si="7"/>
        <v>0</v>
      </c>
    </row>
    <row r="224" spans="1:20" s="45" customFormat="1">
      <c r="A224" s="48">
        <v>1</v>
      </c>
      <c r="B224" s="48">
        <v>2628</v>
      </c>
      <c r="C224" s="49" t="s">
        <v>195</v>
      </c>
      <c r="D224" s="50">
        <v>39630</v>
      </c>
      <c r="E224" s="48" t="s">
        <v>531</v>
      </c>
      <c r="F224" s="48">
        <v>2009</v>
      </c>
      <c r="G224" s="51">
        <v>1614.36</v>
      </c>
      <c r="H224" s="47">
        <v>0</v>
      </c>
      <c r="I224" s="48" t="s">
        <v>533</v>
      </c>
      <c r="J224" s="47">
        <v>0</v>
      </c>
      <c r="K224" s="47">
        <v>0</v>
      </c>
      <c r="L224" s="47">
        <v>0</v>
      </c>
      <c r="M224" s="47">
        <v>1250</v>
      </c>
      <c r="N224" s="47">
        <v>0</v>
      </c>
      <c r="O224" s="47">
        <v>0</v>
      </c>
      <c r="P224" s="47">
        <v>0</v>
      </c>
      <c r="Q224" s="47">
        <v>0</v>
      </c>
      <c r="R224" s="47">
        <v>0</v>
      </c>
      <c r="S224" s="46">
        <f t="shared" si="6"/>
        <v>1614.36</v>
      </c>
      <c r="T224" s="46">
        <f t="shared" si="7"/>
        <v>1250</v>
      </c>
    </row>
    <row r="225" spans="1:20" s="45" customFormat="1">
      <c r="A225" s="48">
        <v>35</v>
      </c>
      <c r="B225" s="48">
        <v>2634</v>
      </c>
      <c r="C225" s="49" t="s">
        <v>481</v>
      </c>
      <c r="D225" s="50">
        <v>39630</v>
      </c>
      <c r="E225" s="48" t="s">
        <v>531</v>
      </c>
      <c r="F225" s="48">
        <v>2009</v>
      </c>
      <c r="G225" s="51">
        <v>1614.36</v>
      </c>
      <c r="H225" s="47">
        <v>0</v>
      </c>
      <c r="I225" s="48" t="s">
        <v>533</v>
      </c>
      <c r="J225" s="47">
        <v>0</v>
      </c>
      <c r="K225" s="47">
        <v>0</v>
      </c>
      <c r="L225" s="47">
        <v>0</v>
      </c>
      <c r="M225" s="47">
        <v>0</v>
      </c>
      <c r="N225" s="47">
        <v>0</v>
      </c>
      <c r="O225" s="47">
        <v>0</v>
      </c>
      <c r="P225" s="47">
        <v>0</v>
      </c>
      <c r="Q225" s="47">
        <v>0</v>
      </c>
      <c r="R225" s="47">
        <v>0</v>
      </c>
      <c r="S225" s="46">
        <f t="shared" si="6"/>
        <v>1614.36</v>
      </c>
      <c r="T225" s="46">
        <f t="shared" si="7"/>
        <v>0</v>
      </c>
    </row>
    <row r="226" spans="1:20" s="45" customFormat="1">
      <c r="A226" s="48">
        <v>1</v>
      </c>
      <c r="B226" s="48">
        <v>2642</v>
      </c>
      <c r="C226" s="49" t="s">
        <v>196</v>
      </c>
      <c r="D226" s="50">
        <v>39630</v>
      </c>
      <c r="E226" s="48" t="s">
        <v>531</v>
      </c>
      <c r="F226" s="48">
        <v>2009</v>
      </c>
      <c r="G226" s="51">
        <v>1695.09</v>
      </c>
      <c r="H226" s="47">
        <v>0</v>
      </c>
      <c r="I226" s="48" t="s">
        <v>533</v>
      </c>
      <c r="J226" s="47">
        <v>930.5</v>
      </c>
      <c r="K226" s="47">
        <v>0</v>
      </c>
      <c r="L226" s="47">
        <v>0</v>
      </c>
      <c r="M226" s="47">
        <v>0</v>
      </c>
      <c r="N226" s="47">
        <v>0</v>
      </c>
      <c r="O226" s="47">
        <v>0</v>
      </c>
      <c r="P226" s="47">
        <v>0</v>
      </c>
      <c r="Q226" s="47">
        <v>0</v>
      </c>
      <c r="R226" s="47">
        <v>0</v>
      </c>
      <c r="S226" s="46">
        <f t="shared" si="6"/>
        <v>1695.09</v>
      </c>
      <c r="T226" s="46">
        <f t="shared" si="7"/>
        <v>930.5</v>
      </c>
    </row>
    <row r="227" spans="1:20" s="45" customFormat="1">
      <c r="A227" s="48">
        <v>48</v>
      </c>
      <c r="B227" s="48">
        <v>2644</v>
      </c>
      <c r="C227" s="49" t="s">
        <v>492</v>
      </c>
      <c r="D227" s="50">
        <v>39630</v>
      </c>
      <c r="E227" s="48" t="s">
        <v>531</v>
      </c>
      <c r="F227" s="48">
        <v>2037</v>
      </c>
      <c r="G227" s="51">
        <v>4149.8900000000003</v>
      </c>
      <c r="H227" s="47">
        <v>0</v>
      </c>
      <c r="I227" s="48" t="s">
        <v>533</v>
      </c>
      <c r="J227" s="47">
        <v>0</v>
      </c>
      <c r="K227" s="47">
        <v>0</v>
      </c>
      <c r="L227" s="47">
        <v>0</v>
      </c>
      <c r="M227" s="47">
        <v>0</v>
      </c>
      <c r="N227" s="47">
        <v>0</v>
      </c>
      <c r="O227" s="47">
        <v>0</v>
      </c>
      <c r="P227" s="47">
        <v>0</v>
      </c>
      <c r="Q227" s="47">
        <v>0</v>
      </c>
      <c r="R227" s="47">
        <v>0</v>
      </c>
      <c r="S227" s="46">
        <f t="shared" si="6"/>
        <v>4149.8900000000003</v>
      </c>
      <c r="T227" s="46">
        <f t="shared" si="7"/>
        <v>0</v>
      </c>
    </row>
    <row r="228" spans="1:20" s="45" customFormat="1">
      <c r="A228" s="48">
        <v>49</v>
      </c>
      <c r="B228" s="48">
        <v>2651</v>
      </c>
      <c r="C228" s="49" t="s">
        <v>493</v>
      </c>
      <c r="D228" s="50">
        <v>39644</v>
      </c>
      <c r="E228" s="48" t="s">
        <v>531</v>
      </c>
      <c r="F228" s="48">
        <v>2037</v>
      </c>
      <c r="G228" s="51">
        <v>4149.8900000000003</v>
      </c>
      <c r="H228" s="47">
        <v>0</v>
      </c>
      <c r="I228" s="48" t="s">
        <v>533</v>
      </c>
      <c r="J228" s="47">
        <v>0</v>
      </c>
      <c r="K228" s="47">
        <v>0</v>
      </c>
      <c r="L228" s="47">
        <v>0</v>
      </c>
      <c r="M228" s="47">
        <v>0</v>
      </c>
      <c r="N228" s="47">
        <v>0</v>
      </c>
      <c r="O228" s="47">
        <v>0</v>
      </c>
      <c r="P228" s="47">
        <v>0</v>
      </c>
      <c r="Q228" s="47">
        <v>0</v>
      </c>
      <c r="R228" s="47">
        <v>0</v>
      </c>
      <c r="S228" s="46">
        <f t="shared" si="6"/>
        <v>4149.8900000000003</v>
      </c>
      <c r="T228" s="46">
        <f t="shared" si="7"/>
        <v>0</v>
      </c>
    </row>
    <row r="229" spans="1:20" s="45" customFormat="1">
      <c r="A229" s="48">
        <v>1</v>
      </c>
      <c r="B229" s="48">
        <v>2656</v>
      </c>
      <c r="C229" s="49" t="s">
        <v>197</v>
      </c>
      <c r="D229" s="50">
        <v>39646</v>
      </c>
      <c r="E229" s="48" t="s">
        <v>531</v>
      </c>
      <c r="F229" s="48">
        <v>2009</v>
      </c>
      <c r="G229" s="51">
        <v>1614.36</v>
      </c>
      <c r="H229" s="47">
        <v>0</v>
      </c>
      <c r="I229" s="48" t="s">
        <v>533</v>
      </c>
      <c r="J229" s="47">
        <v>708.95</v>
      </c>
      <c r="K229" s="47">
        <v>0</v>
      </c>
      <c r="L229" s="47">
        <v>0</v>
      </c>
      <c r="M229" s="47">
        <v>0</v>
      </c>
      <c r="N229" s="47">
        <v>0</v>
      </c>
      <c r="O229" s="47">
        <v>0</v>
      </c>
      <c r="P229" s="47">
        <v>0</v>
      </c>
      <c r="Q229" s="47">
        <v>0</v>
      </c>
      <c r="R229" s="47">
        <v>0</v>
      </c>
      <c r="S229" s="46">
        <f t="shared" si="6"/>
        <v>1614.36</v>
      </c>
      <c r="T229" s="46">
        <f t="shared" si="7"/>
        <v>708.95</v>
      </c>
    </row>
    <row r="230" spans="1:20" s="45" customFormat="1">
      <c r="A230" s="48">
        <v>1</v>
      </c>
      <c r="B230" s="48">
        <v>2659</v>
      </c>
      <c r="C230" s="49" t="s">
        <v>198</v>
      </c>
      <c r="D230" s="50">
        <v>39646</v>
      </c>
      <c r="E230" s="48" t="s">
        <v>531</v>
      </c>
      <c r="F230" s="48">
        <v>2009</v>
      </c>
      <c r="G230" s="51">
        <v>1614.36</v>
      </c>
      <c r="H230" s="47">
        <v>0</v>
      </c>
      <c r="I230" s="48" t="s">
        <v>533</v>
      </c>
      <c r="J230" s="47">
        <v>1993.92</v>
      </c>
      <c r="K230" s="47">
        <v>0</v>
      </c>
      <c r="L230" s="47">
        <v>0</v>
      </c>
      <c r="M230" s="47">
        <v>0</v>
      </c>
      <c r="N230" s="47">
        <v>0</v>
      </c>
      <c r="O230" s="47">
        <v>0</v>
      </c>
      <c r="P230" s="47">
        <v>0</v>
      </c>
      <c r="Q230" s="47">
        <v>0</v>
      </c>
      <c r="R230" s="47">
        <v>0</v>
      </c>
      <c r="S230" s="46">
        <f t="shared" si="6"/>
        <v>1614.36</v>
      </c>
      <c r="T230" s="46">
        <f t="shared" si="7"/>
        <v>1993.92</v>
      </c>
    </row>
    <row r="231" spans="1:20" s="45" customFormat="1">
      <c r="A231" s="48">
        <v>1</v>
      </c>
      <c r="B231" s="48">
        <v>2661</v>
      </c>
      <c r="C231" s="49" t="s">
        <v>199</v>
      </c>
      <c r="D231" s="50">
        <v>39646</v>
      </c>
      <c r="E231" s="48" t="s">
        <v>531</v>
      </c>
      <c r="F231" s="48">
        <v>2003</v>
      </c>
      <c r="G231" s="51">
        <v>1270.2</v>
      </c>
      <c r="H231" s="47">
        <v>0</v>
      </c>
      <c r="I231" s="48" t="s">
        <v>533</v>
      </c>
      <c r="J231" s="47">
        <v>0</v>
      </c>
      <c r="K231" s="47">
        <v>0</v>
      </c>
      <c r="L231" s="47">
        <v>0</v>
      </c>
      <c r="M231" s="47">
        <v>0</v>
      </c>
      <c r="N231" s="47">
        <v>0</v>
      </c>
      <c r="O231" s="47">
        <v>0</v>
      </c>
      <c r="P231" s="47">
        <v>0</v>
      </c>
      <c r="Q231" s="47">
        <v>0</v>
      </c>
      <c r="R231" s="47">
        <v>0</v>
      </c>
      <c r="S231" s="46">
        <f t="shared" si="6"/>
        <v>1270.2</v>
      </c>
      <c r="T231" s="46">
        <f t="shared" si="7"/>
        <v>0</v>
      </c>
    </row>
    <row r="232" spans="1:20" s="45" customFormat="1">
      <c r="A232" s="48">
        <v>1</v>
      </c>
      <c r="B232" s="48">
        <v>2664</v>
      </c>
      <c r="C232" s="49" t="s">
        <v>200</v>
      </c>
      <c r="D232" s="50">
        <v>39661</v>
      </c>
      <c r="E232" s="48" t="s">
        <v>531</v>
      </c>
      <c r="F232" s="48">
        <v>2035</v>
      </c>
      <c r="G232" s="51">
        <v>4656.5600000000004</v>
      </c>
      <c r="H232" s="47">
        <v>0</v>
      </c>
      <c r="I232" s="48" t="s">
        <v>533</v>
      </c>
      <c r="J232" s="47">
        <v>1993.92</v>
      </c>
      <c r="K232" s="47">
        <v>0</v>
      </c>
      <c r="L232" s="47">
        <v>0</v>
      </c>
      <c r="M232" s="47">
        <v>0</v>
      </c>
      <c r="N232" s="47">
        <v>0</v>
      </c>
      <c r="O232" s="47">
        <v>0</v>
      </c>
      <c r="P232" s="47">
        <v>0</v>
      </c>
      <c r="Q232" s="47">
        <v>0</v>
      </c>
      <c r="R232" s="47">
        <v>0</v>
      </c>
      <c r="S232" s="46">
        <f t="shared" si="6"/>
        <v>4656.5600000000004</v>
      </c>
      <c r="T232" s="46">
        <f t="shared" si="7"/>
        <v>1993.92</v>
      </c>
    </row>
    <row r="233" spans="1:20" s="45" customFormat="1">
      <c r="A233" s="48">
        <v>1</v>
      </c>
      <c r="B233" s="48">
        <v>2665</v>
      </c>
      <c r="C233" s="49" t="s">
        <v>201</v>
      </c>
      <c r="D233" s="50">
        <v>39666</v>
      </c>
      <c r="E233" s="48" t="s">
        <v>531</v>
      </c>
      <c r="F233" s="48">
        <v>2009</v>
      </c>
      <c r="G233" s="51">
        <v>1614.36</v>
      </c>
      <c r="H233" s="47">
        <v>0</v>
      </c>
      <c r="I233" s="48" t="s">
        <v>533</v>
      </c>
      <c r="J233" s="47">
        <v>708.95</v>
      </c>
      <c r="K233" s="47">
        <v>0</v>
      </c>
      <c r="L233" s="47">
        <v>0</v>
      </c>
      <c r="M233" s="47">
        <v>0</v>
      </c>
      <c r="N233" s="47">
        <v>0</v>
      </c>
      <c r="O233" s="47">
        <v>0</v>
      </c>
      <c r="P233" s="47">
        <v>0</v>
      </c>
      <c r="Q233" s="47">
        <v>0</v>
      </c>
      <c r="R233" s="47">
        <v>0</v>
      </c>
      <c r="S233" s="46">
        <f t="shared" si="6"/>
        <v>1614.36</v>
      </c>
      <c r="T233" s="46">
        <f t="shared" si="7"/>
        <v>708.95</v>
      </c>
    </row>
    <row r="234" spans="1:20" s="45" customFormat="1">
      <c r="A234" s="48">
        <v>1</v>
      </c>
      <c r="B234" s="48">
        <v>2666</v>
      </c>
      <c r="C234" s="49" t="s">
        <v>202</v>
      </c>
      <c r="D234" s="50">
        <v>39666</v>
      </c>
      <c r="E234" s="48" t="s">
        <v>531</v>
      </c>
      <c r="F234" s="48">
        <v>2009</v>
      </c>
      <c r="G234" s="51">
        <v>1614.36</v>
      </c>
      <c r="H234" s="47">
        <v>0</v>
      </c>
      <c r="I234" s="48" t="s">
        <v>533</v>
      </c>
      <c r="J234" s="47">
        <v>1993.92</v>
      </c>
      <c r="K234" s="47">
        <v>0</v>
      </c>
      <c r="L234" s="47">
        <v>0</v>
      </c>
      <c r="M234" s="47">
        <v>0</v>
      </c>
      <c r="N234" s="47">
        <v>0</v>
      </c>
      <c r="O234" s="47">
        <v>0</v>
      </c>
      <c r="P234" s="47">
        <v>0</v>
      </c>
      <c r="Q234" s="47">
        <v>0</v>
      </c>
      <c r="R234" s="47">
        <v>0</v>
      </c>
      <c r="S234" s="46">
        <f t="shared" si="6"/>
        <v>1614.36</v>
      </c>
      <c r="T234" s="46">
        <f t="shared" si="7"/>
        <v>1993.92</v>
      </c>
    </row>
    <row r="235" spans="1:20" s="45" customFormat="1">
      <c r="A235" s="48">
        <v>1</v>
      </c>
      <c r="B235" s="48">
        <v>2668</v>
      </c>
      <c r="C235" s="49" t="s">
        <v>203</v>
      </c>
      <c r="D235" s="50">
        <v>39666</v>
      </c>
      <c r="E235" s="48" t="s">
        <v>531</v>
      </c>
      <c r="F235" s="48">
        <v>2009</v>
      </c>
      <c r="G235" s="51">
        <v>1614.36</v>
      </c>
      <c r="H235" s="47">
        <v>0</v>
      </c>
      <c r="I235" s="48" t="s">
        <v>533</v>
      </c>
      <c r="J235" s="47">
        <v>0</v>
      </c>
      <c r="K235" s="47">
        <v>0</v>
      </c>
      <c r="L235" s="47">
        <v>0</v>
      </c>
      <c r="M235" s="47">
        <v>0</v>
      </c>
      <c r="N235" s="47">
        <v>0</v>
      </c>
      <c r="O235" s="47">
        <v>0</v>
      </c>
      <c r="P235" s="47">
        <v>0</v>
      </c>
      <c r="Q235" s="47">
        <v>0</v>
      </c>
      <c r="R235" s="47">
        <v>0</v>
      </c>
      <c r="S235" s="46">
        <f t="shared" si="6"/>
        <v>1614.36</v>
      </c>
      <c r="T235" s="46">
        <f t="shared" si="7"/>
        <v>0</v>
      </c>
    </row>
    <row r="236" spans="1:20" s="45" customFormat="1">
      <c r="A236" s="48">
        <v>1</v>
      </c>
      <c r="B236" s="48">
        <v>2671</v>
      </c>
      <c r="C236" s="49" t="s">
        <v>204</v>
      </c>
      <c r="D236" s="50">
        <v>39667</v>
      </c>
      <c r="E236" s="48" t="s">
        <v>531</v>
      </c>
      <c r="F236" s="48">
        <v>2003</v>
      </c>
      <c r="G236" s="51">
        <v>1333.73</v>
      </c>
      <c r="H236" s="47">
        <v>0</v>
      </c>
      <c r="I236" s="48" t="s">
        <v>533</v>
      </c>
      <c r="J236" s="47">
        <v>0</v>
      </c>
      <c r="K236" s="47">
        <v>0</v>
      </c>
      <c r="L236" s="47">
        <v>0</v>
      </c>
      <c r="M236" s="47">
        <v>0</v>
      </c>
      <c r="N236" s="47">
        <v>0</v>
      </c>
      <c r="O236" s="47">
        <v>0</v>
      </c>
      <c r="P236" s="47">
        <v>0</v>
      </c>
      <c r="Q236" s="47">
        <v>0</v>
      </c>
      <c r="R236" s="47">
        <v>0</v>
      </c>
      <c r="S236" s="46">
        <f t="shared" si="6"/>
        <v>1333.73</v>
      </c>
      <c r="T236" s="46">
        <f t="shared" si="7"/>
        <v>0</v>
      </c>
    </row>
    <row r="237" spans="1:20" s="45" customFormat="1">
      <c r="A237" s="48">
        <v>1</v>
      </c>
      <c r="B237" s="48">
        <v>2672</v>
      </c>
      <c r="C237" s="49" t="s">
        <v>205</v>
      </c>
      <c r="D237" s="50">
        <v>39667</v>
      </c>
      <c r="E237" s="48" t="s">
        <v>531</v>
      </c>
      <c r="F237" s="48">
        <v>2003</v>
      </c>
      <c r="G237" s="51">
        <v>1270.21</v>
      </c>
      <c r="H237" s="47">
        <v>0</v>
      </c>
      <c r="I237" s="48" t="s">
        <v>533</v>
      </c>
      <c r="J237" s="47">
        <v>0</v>
      </c>
      <c r="K237" s="47">
        <v>0</v>
      </c>
      <c r="L237" s="47">
        <v>0</v>
      </c>
      <c r="M237" s="47">
        <v>0</v>
      </c>
      <c r="N237" s="47">
        <v>0</v>
      </c>
      <c r="O237" s="47">
        <v>0</v>
      </c>
      <c r="P237" s="47">
        <v>0</v>
      </c>
      <c r="Q237" s="47">
        <v>0</v>
      </c>
      <c r="R237" s="47">
        <v>0</v>
      </c>
      <c r="S237" s="46">
        <f t="shared" si="6"/>
        <v>1270.21</v>
      </c>
      <c r="T237" s="46">
        <f t="shared" si="7"/>
        <v>0</v>
      </c>
    </row>
    <row r="238" spans="1:20" s="45" customFormat="1">
      <c r="A238" s="48">
        <v>1</v>
      </c>
      <c r="B238" s="48">
        <v>2675</v>
      </c>
      <c r="C238" s="49" t="s">
        <v>206</v>
      </c>
      <c r="D238" s="50">
        <v>39667</v>
      </c>
      <c r="E238" s="48" t="s">
        <v>531</v>
      </c>
      <c r="F238" s="48">
        <v>2003</v>
      </c>
      <c r="G238" s="51">
        <v>1209.71</v>
      </c>
      <c r="H238" s="47">
        <v>0</v>
      </c>
      <c r="I238" s="48" t="s">
        <v>533</v>
      </c>
      <c r="J238" s="47">
        <v>0</v>
      </c>
      <c r="K238" s="47">
        <v>0</v>
      </c>
      <c r="L238" s="47">
        <v>0</v>
      </c>
      <c r="M238" s="47">
        <v>0</v>
      </c>
      <c r="N238" s="47">
        <v>0</v>
      </c>
      <c r="O238" s="47">
        <v>0</v>
      </c>
      <c r="P238" s="47">
        <v>0</v>
      </c>
      <c r="Q238" s="47">
        <v>0</v>
      </c>
      <c r="R238" s="47">
        <v>0</v>
      </c>
      <c r="S238" s="46">
        <f t="shared" si="6"/>
        <v>1209.71</v>
      </c>
      <c r="T238" s="46">
        <f t="shared" si="7"/>
        <v>0</v>
      </c>
    </row>
    <row r="239" spans="1:20" s="45" customFormat="1">
      <c r="A239" s="48">
        <v>1</v>
      </c>
      <c r="B239" s="48">
        <v>2682</v>
      </c>
      <c r="C239" s="49" t="s">
        <v>207</v>
      </c>
      <c r="D239" s="50">
        <v>39675</v>
      </c>
      <c r="E239" s="48" t="s">
        <v>531</v>
      </c>
      <c r="F239" s="48">
        <v>2009</v>
      </c>
      <c r="G239" s="51">
        <v>1614.37</v>
      </c>
      <c r="H239" s="47">
        <v>0</v>
      </c>
      <c r="I239" s="48" t="s">
        <v>533</v>
      </c>
      <c r="J239" s="47">
        <v>0</v>
      </c>
      <c r="K239" s="47">
        <v>0</v>
      </c>
      <c r="L239" s="47">
        <v>0</v>
      </c>
      <c r="M239" s="47">
        <v>0</v>
      </c>
      <c r="N239" s="47">
        <v>0</v>
      </c>
      <c r="O239" s="47">
        <v>0</v>
      </c>
      <c r="P239" s="47">
        <v>0</v>
      </c>
      <c r="Q239" s="47">
        <v>0</v>
      </c>
      <c r="R239" s="47">
        <v>0</v>
      </c>
      <c r="S239" s="46">
        <f t="shared" si="6"/>
        <v>1614.37</v>
      </c>
      <c r="T239" s="46">
        <f t="shared" si="7"/>
        <v>0</v>
      </c>
    </row>
    <row r="240" spans="1:20" s="45" customFormat="1">
      <c r="A240" s="48">
        <v>10</v>
      </c>
      <c r="B240" s="48">
        <v>2684</v>
      </c>
      <c r="C240" s="49" t="s">
        <v>453</v>
      </c>
      <c r="D240" s="50">
        <v>39692</v>
      </c>
      <c r="E240" s="48" t="s">
        <v>531</v>
      </c>
      <c r="F240" s="48">
        <v>2037</v>
      </c>
      <c r="G240" s="51">
        <v>4149.8900000000003</v>
      </c>
      <c r="H240" s="47">
        <v>0</v>
      </c>
      <c r="I240" s="48" t="s">
        <v>533</v>
      </c>
      <c r="J240" s="47">
        <v>0</v>
      </c>
      <c r="K240" s="47">
        <v>0</v>
      </c>
      <c r="L240" s="47">
        <v>0</v>
      </c>
      <c r="M240" s="47">
        <v>0</v>
      </c>
      <c r="N240" s="47">
        <v>0</v>
      </c>
      <c r="O240" s="47">
        <v>0</v>
      </c>
      <c r="P240" s="47">
        <v>0</v>
      </c>
      <c r="Q240" s="47">
        <v>0</v>
      </c>
      <c r="R240" s="47">
        <v>0</v>
      </c>
      <c r="S240" s="46">
        <f t="shared" si="6"/>
        <v>4149.8900000000003</v>
      </c>
      <c r="T240" s="46">
        <f t="shared" si="7"/>
        <v>0</v>
      </c>
    </row>
    <row r="241" spans="1:20" s="45" customFormat="1">
      <c r="A241" s="48">
        <v>1</v>
      </c>
      <c r="B241" s="48">
        <v>2687</v>
      </c>
      <c r="C241" s="49" t="s">
        <v>208</v>
      </c>
      <c r="D241" s="50">
        <v>39700</v>
      </c>
      <c r="E241" s="48" t="s">
        <v>531</v>
      </c>
      <c r="F241" s="48">
        <v>2009</v>
      </c>
      <c r="G241" s="51">
        <v>1614.36</v>
      </c>
      <c r="H241" s="47">
        <v>0</v>
      </c>
      <c r="I241" s="48" t="s">
        <v>533</v>
      </c>
      <c r="J241" s="47">
        <v>0</v>
      </c>
      <c r="K241" s="47">
        <v>0</v>
      </c>
      <c r="L241" s="47">
        <v>0</v>
      </c>
      <c r="M241" s="47">
        <v>0</v>
      </c>
      <c r="N241" s="47">
        <v>0</v>
      </c>
      <c r="O241" s="47">
        <v>0</v>
      </c>
      <c r="P241" s="47">
        <v>0</v>
      </c>
      <c r="Q241" s="47">
        <v>0</v>
      </c>
      <c r="R241" s="47">
        <v>0</v>
      </c>
      <c r="S241" s="46">
        <f t="shared" si="6"/>
        <v>1614.36</v>
      </c>
      <c r="T241" s="46">
        <f t="shared" si="7"/>
        <v>0</v>
      </c>
    </row>
    <row r="242" spans="1:20" s="45" customFormat="1">
      <c r="A242" s="48">
        <v>1</v>
      </c>
      <c r="B242" s="48">
        <v>2689</v>
      </c>
      <c r="C242" s="49" t="s">
        <v>209</v>
      </c>
      <c r="D242" s="50">
        <v>39707</v>
      </c>
      <c r="E242" s="48" t="s">
        <v>531</v>
      </c>
      <c r="F242" s="48">
        <v>2009</v>
      </c>
      <c r="G242" s="51">
        <v>1614.36</v>
      </c>
      <c r="H242" s="47">
        <v>0</v>
      </c>
      <c r="I242" s="48" t="s">
        <v>533</v>
      </c>
      <c r="J242" s="47">
        <v>930.5</v>
      </c>
      <c r="K242" s="47">
        <v>0</v>
      </c>
      <c r="L242" s="47">
        <v>0</v>
      </c>
      <c r="M242" s="47">
        <v>0</v>
      </c>
      <c r="N242" s="47">
        <v>0</v>
      </c>
      <c r="O242" s="47">
        <v>0</v>
      </c>
      <c r="P242" s="47">
        <v>0</v>
      </c>
      <c r="Q242" s="47">
        <v>0</v>
      </c>
      <c r="R242" s="47">
        <v>0</v>
      </c>
      <c r="S242" s="46">
        <f t="shared" si="6"/>
        <v>1614.36</v>
      </c>
      <c r="T242" s="46">
        <f t="shared" si="7"/>
        <v>930.5</v>
      </c>
    </row>
    <row r="243" spans="1:20" s="45" customFormat="1">
      <c r="A243" s="48">
        <v>18</v>
      </c>
      <c r="B243" s="48">
        <v>2692</v>
      </c>
      <c r="C243" s="49" t="s">
        <v>464</v>
      </c>
      <c r="D243" s="50">
        <v>39716</v>
      </c>
      <c r="E243" s="48" t="s">
        <v>531</v>
      </c>
      <c r="F243" s="48">
        <v>2009</v>
      </c>
      <c r="G243" s="51">
        <v>1614.36</v>
      </c>
      <c r="H243" s="47">
        <v>0</v>
      </c>
      <c r="I243" s="48" t="s">
        <v>533</v>
      </c>
      <c r="J243" s="47">
        <v>0</v>
      </c>
      <c r="K243" s="47">
        <v>0</v>
      </c>
      <c r="L243" s="47">
        <v>174.95</v>
      </c>
      <c r="M243" s="47">
        <v>0</v>
      </c>
      <c r="N243" s="47">
        <v>0</v>
      </c>
      <c r="O243" s="47">
        <v>0</v>
      </c>
      <c r="P243" s="47">
        <v>0</v>
      </c>
      <c r="Q243" s="47">
        <v>0</v>
      </c>
      <c r="R243" s="47">
        <v>0</v>
      </c>
      <c r="S243" s="46">
        <f t="shared" si="6"/>
        <v>1614.36</v>
      </c>
      <c r="T243" s="46">
        <f t="shared" si="7"/>
        <v>174.95</v>
      </c>
    </row>
    <row r="244" spans="1:20" s="45" customFormat="1">
      <c r="A244" s="48">
        <v>59</v>
      </c>
      <c r="B244" s="48">
        <v>2696</v>
      </c>
      <c r="C244" s="49" t="s">
        <v>510</v>
      </c>
      <c r="D244" s="50">
        <v>39716</v>
      </c>
      <c r="E244" s="48" t="s">
        <v>531</v>
      </c>
      <c r="F244" s="48">
        <v>2009</v>
      </c>
      <c r="G244" s="51">
        <v>1614.36</v>
      </c>
      <c r="H244" s="47">
        <v>0</v>
      </c>
      <c r="I244" s="48" t="s">
        <v>533</v>
      </c>
      <c r="J244" s="47">
        <v>0</v>
      </c>
      <c r="K244" s="47">
        <v>0</v>
      </c>
      <c r="L244" s="47">
        <v>0</v>
      </c>
      <c r="M244" s="47">
        <v>0</v>
      </c>
      <c r="N244" s="47">
        <v>0</v>
      </c>
      <c r="O244" s="47">
        <v>0</v>
      </c>
      <c r="P244" s="47">
        <v>0</v>
      </c>
      <c r="Q244" s="47">
        <v>0</v>
      </c>
      <c r="R244" s="47">
        <v>0</v>
      </c>
      <c r="S244" s="46">
        <f t="shared" si="6"/>
        <v>1614.36</v>
      </c>
      <c r="T244" s="46">
        <f t="shared" si="7"/>
        <v>0</v>
      </c>
    </row>
    <row r="245" spans="1:20" s="45" customFormat="1">
      <c r="A245" s="48">
        <v>1</v>
      </c>
      <c r="B245" s="48">
        <v>2697</v>
      </c>
      <c r="C245" s="49" t="s">
        <v>210</v>
      </c>
      <c r="D245" s="50">
        <v>39716</v>
      </c>
      <c r="E245" s="48" t="s">
        <v>531</v>
      </c>
      <c r="F245" s="48">
        <v>2009</v>
      </c>
      <c r="G245" s="51">
        <v>1614.36</v>
      </c>
      <c r="H245" s="47">
        <v>0</v>
      </c>
      <c r="I245" s="48" t="s">
        <v>533</v>
      </c>
      <c r="J245" s="47">
        <v>0</v>
      </c>
      <c r="K245" s="47">
        <v>0</v>
      </c>
      <c r="L245" s="47">
        <v>0</v>
      </c>
      <c r="M245" s="47">
        <v>0</v>
      </c>
      <c r="N245" s="47">
        <v>0</v>
      </c>
      <c r="O245" s="47">
        <v>0</v>
      </c>
      <c r="P245" s="47">
        <v>0</v>
      </c>
      <c r="Q245" s="47">
        <v>0</v>
      </c>
      <c r="R245" s="47">
        <v>0</v>
      </c>
      <c r="S245" s="46">
        <f t="shared" si="6"/>
        <v>1614.36</v>
      </c>
      <c r="T245" s="46">
        <f t="shared" si="7"/>
        <v>0</v>
      </c>
    </row>
    <row r="246" spans="1:20" s="45" customFormat="1">
      <c r="A246" s="48">
        <v>1</v>
      </c>
      <c r="B246" s="48">
        <v>2701</v>
      </c>
      <c r="C246" s="49" t="s">
        <v>211</v>
      </c>
      <c r="D246" s="50">
        <v>39720</v>
      </c>
      <c r="E246" s="48" t="s">
        <v>531</v>
      </c>
      <c r="F246" s="48">
        <v>2009</v>
      </c>
      <c r="G246" s="51">
        <v>1614.36</v>
      </c>
      <c r="H246" s="47">
        <v>0</v>
      </c>
      <c r="I246" s="48" t="s">
        <v>533</v>
      </c>
      <c r="J246" s="47">
        <v>0</v>
      </c>
      <c r="K246" s="47">
        <v>0</v>
      </c>
      <c r="L246" s="47">
        <v>0</v>
      </c>
      <c r="M246" s="47">
        <v>0</v>
      </c>
      <c r="N246" s="47">
        <v>0</v>
      </c>
      <c r="O246" s="47">
        <v>0</v>
      </c>
      <c r="P246" s="47">
        <v>0</v>
      </c>
      <c r="Q246" s="47">
        <v>0</v>
      </c>
      <c r="R246" s="47">
        <v>0</v>
      </c>
      <c r="S246" s="46">
        <f t="shared" si="6"/>
        <v>1614.36</v>
      </c>
      <c r="T246" s="46">
        <f t="shared" si="7"/>
        <v>0</v>
      </c>
    </row>
    <row r="247" spans="1:20" s="45" customFormat="1">
      <c r="A247" s="48">
        <v>35</v>
      </c>
      <c r="B247" s="48">
        <v>2702</v>
      </c>
      <c r="C247" s="49" t="s">
        <v>482</v>
      </c>
      <c r="D247" s="50">
        <v>39722</v>
      </c>
      <c r="E247" s="48" t="s">
        <v>531</v>
      </c>
      <c r="F247" s="48">
        <v>2037</v>
      </c>
      <c r="G247" s="51">
        <v>4149.8900000000003</v>
      </c>
      <c r="H247" s="47">
        <v>0</v>
      </c>
      <c r="I247" s="48" t="s">
        <v>533</v>
      </c>
      <c r="J247" s="47">
        <v>0</v>
      </c>
      <c r="K247" s="47">
        <v>0</v>
      </c>
      <c r="L247" s="47">
        <v>0</v>
      </c>
      <c r="M247" s="47">
        <v>0</v>
      </c>
      <c r="N247" s="47">
        <v>0</v>
      </c>
      <c r="O247" s="47">
        <v>0</v>
      </c>
      <c r="P247" s="47">
        <v>0</v>
      </c>
      <c r="Q247" s="47">
        <v>0</v>
      </c>
      <c r="R247" s="47">
        <v>0</v>
      </c>
      <c r="S247" s="46">
        <f t="shared" si="6"/>
        <v>4149.8900000000003</v>
      </c>
      <c r="T247" s="46">
        <f t="shared" si="7"/>
        <v>0</v>
      </c>
    </row>
    <row r="248" spans="1:20" s="45" customFormat="1">
      <c r="A248" s="48">
        <v>35</v>
      </c>
      <c r="B248" s="48">
        <v>2705</v>
      </c>
      <c r="C248" s="49" t="s">
        <v>483</v>
      </c>
      <c r="D248" s="50">
        <v>39728</v>
      </c>
      <c r="E248" s="48" t="s">
        <v>531</v>
      </c>
      <c r="F248" s="48">
        <v>2009</v>
      </c>
      <c r="G248" s="51">
        <v>1614.36</v>
      </c>
      <c r="H248" s="47">
        <v>0</v>
      </c>
      <c r="I248" s="48" t="s">
        <v>533</v>
      </c>
      <c r="J248" s="47">
        <v>0</v>
      </c>
      <c r="K248" s="47">
        <v>0</v>
      </c>
      <c r="L248" s="47">
        <v>0</v>
      </c>
      <c r="M248" s="47">
        <v>0</v>
      </c>
      <c r="N248" s="47">
        <v>0</v>
      </c>
      <c r="O248" s="47">
        <v>0</v>
      </c>
      <c r="P248" s="47">
        <v>0</v>
      </c>
      <c r="Q248" s="47">
        <v>0</v>
      </c>
      <c r="R248" s="47">
        <v>0</v>
      </c>
      <c r="S248" s="46">
        <f t="shared" si="6"/>
        <v>1614.36</v>
      </c>
      <c r="T248" s="46">
        <f t="shared" si="7"/>
        <v>0</v>
      </c>
    </row>
    <row r="249" spans="1:20" s="45" customFormat="1">
      <c r="A249" s="48">
        <v>24</v>
      </c>
      <c r="B249" s="48">
        <v>2706</v>
      </c>
      <c r="C249" s="49" t="s">
        <v>471</v>
      </c>
      <c r="D249" s="50">
        <v>39730</v>
      </c>
      <c r="E249" s="48" t="s">
        <v>531</v>
      </c>
      <c r="F249" s="48">
        <v>2037</v>
      </c>
      <c r="G249" s="51">
        <v>4149.8900000000003</v>
      </c>
      <c r="H249" s="47">
        <v>0</v>
      </c>
      <c r="I249" s="48" t="s">
        <v>533</v>
      </c>
      <c r="J249" s="47">
        <v>0</v>
      </c>
      <c r="K249" s="47">
        <v>0</v>
      </c>
      <c r="L249" s="47">
        <v>0</v>
      </c>
      <c r="M249" s="47">
        <v>0</v>
      </c>
      <c r="N249" s="47">
        <v>0</v>
      </c>
      <c r="O249" s="47">
        <v>0</v>
      </c>
      <c r="P249" s="47">
        <v>0</v>
      </c>
      <c r="Q249" s="47">
        <v>0</v>
      </c>
      <c r="R249" s="47">
        <v>0</v>
      </c>
      <c r="S249" s="46">
        <f t="shared" si="6"/>
        <v>4149.8900000000003</v>
      </c>
      <c r="T249" s="46">
        <f t="shared" si="7"/>
        <v>0</v>
      </c>
    </row>
    <row r="250" spans="1:20" s="45" customFormat="1">
      <c r="A250" s="48">
        <v>1</v>
      </c>
      <c r="B250" s="48">
        <v>2707</v>
      </c>
      <c r="C250" s="49" t="s">
        <v>212</v>
      </c>
      <c r="D250" s="50">
        <v>39734</v>
      </c>
      <c r="E250" s="48" t="s">
        <v>531</v>
      </c>
      <c r="F250" s="48">
        <v>2009</v>
      </c>
      <c r="G250" s="51">
        <v>1614.36</v>
      </c>
      <c r="H250" s="47">
        <v>0</v>
      </c>
      <c r="I250" s="48" t="s">
        <v>533</v>
      </c>
      <c r="J250" s="47">
        <v>708.95</v>
      </c>
      <c r="K250" s="47">
        <v>0</v>
      </c>
      <c r="L250" s="47">
        <v>0</v>
      </c>
      <c r="M250" s="47">
        <v>0</v>
      </c>
      <c r="N250" s="47">
        <v>0</v>
      </c>
      <c r="O250" s="47">
        <v>0</v>
      </c>
      <c r="P250" s="47">
        <v>0</v>
      </c>
      <c r="Q250" s="47">
        <v>0</v>
      </c>
      <c r="R250" s="47">
        <v>0</v>
      </c>
      <c r="S250" s="46">
        <f t="shared" si="6"/>
        <v>1614.36</v>
      </c>
      <c r="T250" s="46">
        <f t="shared" si="7"/>
        <v>708.95</v>
      </c>
    </row>
    <row r="251" spans="1:20" s="45" customFormat="1">
      <c r="A251" s="48">
        <v>1</v>
      </c>
      <c r="B251" s="48">
        <v>2709</v>
      </c>
      <c r="C251" s="49" t="s">
        <v>213</v>
      </c>
      <c r="D251" s="50">
        <v>39734</v>
      </c>
      <c r="E251" s="48" t="s">
        <v>531</v>
      </c>
      <c r="F251" s="48">
        <v>2009</v>
      </c>
      <c r="G251" s="51">
        <v>1614.36</v>
      </c>
      <c r="H251" s="47">
        <v>0</v>
      </c>
      <c r="I251" s="48" t="s">
        <v>533</v>
      </c>
      <c r="J251" s="47">
        <v>708.95</v>
      </c>
      <c r="K251" s="47">
        <v>0</v>
      </c>
      <c r="L251" s="47">
        <v>0</v>
      </c>
      <c r="M251" s="47">
        <v>0</v>
      </c>
      <c r="N251" s="47">
        <v>0</v>
      </c>
      <c r="O251" s="47">
        <v>0</v>
      </c>
      <c r="P251" s="47">
        <v>0</v>
      </c>
      <c r="Q251" s="47">
        <v>0</v>
      </c>
      <c r="R251" s="47">
        <v>0</v>
      </c>
      <c r="S251" s="46">
        <f t="shared" si="6"/>
        <v>1614.36</v>
      </c>
      <c r="T251" s="46">
        <f t="shared" si="7"/>
        <v>708.95</v>
      </c>
    </row>
    <row r="252" spans="1:20" s="45" customFormat="1">
      <c r="A252" s="48">
        <v>1</v>
      </c>
      <c r="B252" s="48">
        <v>2710</v>
      </c>
      <c r="C252" s="49" t="s">
        <v>214</v>
      </c>
      <c r="D252" s="50">
        <v>39734</v>
      </c>
      <c r="E252" s="48" t="s">
        <v>531</v>
      </c>
      <c r="F252" s="48">
        <v>2009</v>
      </c>
      <c r="G252" s="51">
        <v>1695.09</v>
      </c>
      <c r="H252" s="47">
        <v>0</v>
      </c>
      <c r="I252" s="48" t="s">
        <v>533</v>
      </c>
      <c r="J252" s="47">
        <v>708.95</v>
      </c>
      <c r="K252" s="47">
        <v>0</v>
      </c>
      <c r="L252" s="47">
        <v>0</v>
      </c>
      <c r="M252" s="47">
        <v>0</v>
      </c>
      <c r="N252" s="47">
        <v>0</v>
      </c>
      <c r="O252" s="47">
        <v>0</v>
      </c>
      <c r="P252" s="47">
        <v>0</v>
      </c>
      <c r="Q252" s="47">
        <v>0</v>
      </c>
      <c r="R252" s="47">
        <v>0</v>
      </c>
      <c r="S252" s="46">
        <f t="shared" si="6"/>
        <v>1695.09</v>
      </c>
      <c r="T252" s="46">
        <f t="shared" si="7"/>
        <v>708.95</v>
      </c>
    </row>
    <row r="253" spans="1:20" s="45" customFormat="1">
      <c r="A253" s="48">
        <v>1</v>
      </c>
      <c r="B253" s="48">
        <v>2712</v>
      </c>
      <c r="C253" s="49" t="s">
        <v>215</v>
      </c>
      <c r="D253" s="50">
        <v>39734</v>
      </c>
      <c r="E253" s="48" t="s">
        <v>531</v>
      </c>
      <c r="F253" s="48">
        <v>2009</v>
      </c>
      <c r="G253" s="51">
        <v>1695.09</v>
      </c>
      <c r="H253" s="47">
        <v>0</v>
      </c>
      <c r="I253" s="48" t="s">
        <v>533</v>
      </c>
      <c r="J253" s="47">
        <v>0</v>
      </c>
      <c r="K253" s="47">
        <v>0</v>
      </c>
      <c r="L253" s="47">
        <v>0</v>
      </c>
      <c r="M253" s="47">
        <v>0</v>
      </c>
      <c r="N253" s="47">
        <v>0</v>
      </c>
      <c r="O253" s="47">
        <v>0</v>
      </c>
      <c r="P253" s="47">
        <v>0</v>
      </c>
      <c r="Q253" s="47">
        <v>0</v>
      </c>
      <c r="R253" s="47">
        <v>0</v>
      </c>
      <c r="S253" s="46">
        <f t="shared" si="6"/>
        <v>1695.09</v>
      </c>
      <c r="T253" s="46">
        <f t="shared" si="7"/>
        <v>0</v>
      </c>
    </row>
    <row r="254" spans="1:20" s="45" customFormat="1">
      <c r="A254" s="48">
        <v>1</v>
      </c>
      <c r="B254" s="48">
        <v>2717</v>
      </c>
      <c r="C254" s="49" t="s">
        <v>217</v>
      </c>
      <c r="D254" s="50">
        <v>39748</v>
      </c>
      <c r="E254" s="48" t="s">
        <v>531</v>
      </c>
      <c r="F254" s="48">
        <v>2037</v>
      </c>
      <c r="G254" s="51">
        <v>4149.8900000000003</v>
      </c>
      <c r="H254" s="47">
        <v>0</v>
      </c>
      <c r="I254" s="48" t="s">
        <v>533</v>
      </c>
      <c r="J254" s="47">
        <v>0</v>
      </c>
      <c r="K254" s="47">
        <v>0</v>
      </c>
      <c r="L254" s="47">
        <v>0</v>
      </c>
      <c r="M254" s="47">
        <v>0</v>
      </c>
      <c r="N254" s="47">
        <v>0</v>
      </c>
      <c r="O254" s="47">
        <v>0</v>
      </c>
      <c r="P254" s="47">
        <v>0</v>
      </c>
      <c r="Q254" s="47">
        <v>0</v>
      </c>
      <c r="R254" s="47">
        <v>0</v>
      </c>
      <c r="S254" s="46">
        <f t="shared" si="6"/>
        <v>4149.8900000000003</v>
      </c>
      <c r="T254" s="46">
        <f t="shared" si="7"/>
        <v>0</v>
      </c>
    </row>
    <row r="255" spans="1:20" s="45" customFormat="1">
      <c r="A255" s="48">
        <v>24</v>
      </c>
      <c r="B255" s="48">
        <v>2718</v>
      </c>
      <c r="C255" s="49" t="s">
        <v>472</v>
      </c>
      <c r="D255" s="50">
        <v>39749</v>
      </c>
      <c r="E255" s="48" t="s">
        <v>531</v>
      </c>
      <c r="F255" s="48">
        <v>2009</v>
      </c>
      <c r="G255" s="51">
        <v>1614.36</v>
      </c>
      <c r="H255" s="47">
        <v>0</v>
      </c>
      <c r="I255" s="48" t="s">
        <v>533</v>
      </c>
      <c r="J255" s="47">
        <v>0</v>
      </c>
      <c r="K255" s="47">
        <v>0</v>
      </c>
      <c r="L255" s="47">
        <v>174.95</v>
      </c>
      <c r="M255" s="47">
        <v>0</v>
      </c>
      <c r="N255" s="47">
        <v>0</v>
      </c>
      <c r="O255" s="47">
        <v>0</v>
      </c>
      <c r="P255" s="47">
        <v>0</v>
      </c>
      <c r="Q255" s="47">
        <v>0</v>
      </c>
      <c r="R255" s="47">
        <v>0</v>
      </c>
      <c r="S255" s="46">
        <f t="shared" si="6"/>
        <v>1614.36</v>
      </c>
      <c r="T255" s="46">
        <f t="shared" si="7"/>
        <v>174.95</v>
      </c>
    </row>
    <row r="256" spans="1:20" s="45" customFormat="1">
      <c r="A256" s="48">
        <v>14</v>
      </c>
      <c r="B256" s="48">
        <v>2719</v>
      </c>
      <c r="C256" s="49" t="s">
        <v>457</v>
      </c>
      <c r="D256" s="50">
        <v>39749</v>
      </c>
      <c r="E256" s="48" t="s">
        <v>531</v>
      </c>
      <c r="F256" s="48">
        <v>2009</v>
      </c>
      <c r="G256" s="51">
        <v>1695.09</v>
      </c>
      <c r="H256" s="47">
        <v>0</v>
      </c>
      <c r="I256" s="48" t="s">
        <v>533</v>
      </c>
      <c r="J256" s="47">
        <v>0</v>
      </c>
      <c r="K256" s="47">
        <v>174.95</v>
      </c>
      <c r="L256" s="47">
        <v>0</v>
      </c>
      <c r="M256" s="47">
        <v>0</v>
      </c>
      <c r="N256" s="47">
        <v>0</v>
      </c>
      <c r="O256" s="47">
        <v>0</v>
      </c>
      <c r="P256" s="47">
        <v>0</v>
      </c>
      <c r="Q256" s="47">
        <v>0</v>
      </c>
      <c r="R256" s="47">
        <v>0</v>
      </c>
      <c r="S256" s="46">
        <f t="shared" si="6"/>
        <v>1695.09</v>
      </c>
      <c r="T256" s="46">
        <f t="shared" si="7"/>
        <v>174.95</v>
      </c>
    </row>
    <row r="257" spans="1:20" s="45" customFormat="1">
      <c r="A257" s="48">
        <v>37</v>
      </c>
      <c r="B257" s="48">
        <v>2720</v>
      </c>
      <c r="C257" s="49" t="s">
        <v>484</v>
      </c>
      <c r="D257" s="50">
        <v>39751</v>
      </c>
      <c r="E257" s="48" t="s">
        <v>531</v>
      </c>
      <c r="F257" s="48">
        <v>2009</v>
      </c>
      <c r="G257" s="51">
        <v>1614.37</v>
      </c>
      <c r="H257" s="47">
        <v>0</v>
      </c>
      <c r="I257" s="48" t="s">
        <v>533</v>
      </c>
      <c r="J257" s="47">
        <v>0</v>
      </c>
      <c r="K257" s="47">
        <v>0</v>
      </c>
      <c r="L257" s="47">
        <v>0</v>
      </c>
      <c r="M257" s="47">
        <v>0</v>
      </c>
      <c r="N257" s="47">
        <v>0</v>
      </c>
      <c r="O257" s="47">
        <v>0</v>
      </c>
      <c r="P257" s="47">
        <v>0</v>
      </c>
      <c r="Q257" s="47">
        <v>0</v>
      </c>
      <c r="R257" s="47">
        <v>0</v>
      </c>
      <c r="S257" s="46">
        <f t="shared" si="6"/>
        <v>1614.37</v>
      </c>
      <c r="T257" s="46">
        <f t="shared" si="7"/>
        <v>0</v>
      </c>
    </row>
    <row r="258" spans="1:20" s="45" customFormat="1">
      <c r="A258" s="48">
        <v>50</v>
      </c>
      <c r="B258" s="48">
        <v>2721</v>
      </c>
      <c r="C258" s="49" t="s">
        <v>495</v>
      </c>
      <c r="D258" s="50">
        <v>39753</v>
      </c>
      <c r="E258" s="48" t="s">
        <v>531</v>
      </c>
      <c r="F258" s="48">
        <v>2009</v>
      </c>
      <c r="G258" s="51">
        <v>1614.36</v>
      </c>
      <c r="H258" s="47">
        <v>0</v>
      </c>
      <c r="I258" s="48" t="s">
        <v>533</v>
      </c>
      <c r="J258" s="47">
        <v>0</v>
      </c>
      <c r="K258" s="47">
        <v>0</v>
      </c>
      <c r="L258" s="47">
        <v>0</v>
      </c>
      <c r="M258" s="47">
        <v>0</v>
      </c>
      <c r="N258" s="47">
        <v>0</v>
      </c>
      <c r="O258" s="47">
        <v>0</v>
      </c>
      <c r="P258" s="47">
        <v>0</v>
      </c>
      <c r="Q258" s="47">
        <v>0</v>
      </c>
      <c r="R258" s="47">
        <v>0</v>
      </c>
      <c r="S258" s="46">
        <f t="shared" si="6"/>
        <v>1614.36</v>
      </c>
      <c r="T258" s="46">
        <f t="shared" si="7"/>
        <v>0</v>
      </c>
    </row>
    <row r="259" spans="1:20" s="45" customFormat="1">
      <c r="A259" s="48">
        <v>1</v>
      </c>
      <c r="B259" s="48">
        <v>2726</v>
      </c>
      <c r="C259" s="49" t="s">
        <v>218</v>
      </c>
      <c r="D259" s="50">
        <v>39818</v>
      </c>
      <c r="E259" s="48" t="s">
        <v>531</v>
      </c>
      <c r="F259" s="48">
        <v>2009</v>
      </c>
      <c r="G259" s="51">
        <v>1695.09</v>
      </c>
      <c r="H259" s="47">
        <v>0</v>
      </c>
      <c r="I259" s="48" t="s">
        <v>533</v>
      </c>
      <c r="J259" s="47">
        <v>0</v>
      </c>
      <c r="K259" s="47">
        <v>0</v>
      </c>
      <c r="L259" s="47">
        <v>0</v>
      </c>
      <c r="M259" s="47">
        <v>1250</v>
      </c>
      <c r="N259" s="47">
        <v>0</v>
      </c>
      <c r="O259" s="47">
        <v>0</v>
      </c>
      <c r="P259" s="47">
        <v>0</v>
      </c>
      <c r="Q259" s="47">
        <v>0</v>
      </c>
      <c r="R259" s="47">
        <v>0</v>
      </c>
      <c r="S259" s="46">
        <f t="shared" si="6"/>
        <v>1695.09</v>
      </c>
      <c r="T259" s="46">
        <f t="shared" si="7"/>
        <v>1250</v>
      </c>
    </row>
    <row r="260" spans="1:20" s="45" customFormat="1">
      <c r="A260" s="48">
        <v>1</v>
      </c>
      <c r="B260" s="48">
        <v>2732</v>
      </c>
      <c r="C260" s="49" t="s">
        <v>219</v>
      </c>
      <c r="D260" s="50">
        <v>39874</v>
      </c>
      <c r="E260" s="48" t="s">
        <v>531</v>
      </c>
      <c r="F260" s="48">
        <v>2009</v>
      </c>
      <c r="G260" s="51">
        <v>1614.36</v>
      </c>
      <c r="H260" s="47">
        <v>0</v>
      </c>
      <c r="I260" s="48" t="s">
        <v>533</v>
      </c>
      <c r="J260" s="47">
        <v>0</v>
      </c>
      <c r="K260" s="47">
        <v>0</v>
      </c>
      <c r="L260" s="47">
        <v>0</v>
      </c>
      <c r="M260" s="47">
        <v>0</v>
      </c>
      <c r="N260" s="47">
        <v>0</v>
      </c>
      <c r="O260" s="47">
        <v>0</v>
      </c>
      <c r="P260" s="47">
        <v>0</v>
      </c>
      <c r="Q260" s="47">
        <v>0</v>
      </c>
      <c r="R260" s="47">
        <v>0</v>
      </c>
      <c r="S260" s="46">
        <f t="shared" si="6"/>
        <v>1614.36</v>
      </c>
      <c r="T260" s="46">
        <f t="shared" si="7"/>
        <v>0</v>
      </c>
    </row>
    <row r="261" spans="1:20" s="45" customFormat="1">
      <c r="A261" s="48">
        <v>47</v>
      </c>
      <c r="B261" s="48">
        <v>2736</v>
      </c>
      <c r="C261" s="49" t="s">
        <v>490</v>
      </c>
      <c r="D261" s="50">
        <v>39881</v>
      </c>
      <c r="E261" s="48" t="s">
        <v>531</v>
      </c>
      <c r="F261" s="48">
        <v>2009</v>
      </c>
      <c r="G261" s="51">
        <v>1614.36</v>
      </c>
      <c r="H261" s="47">
        <v>0</v>
      </c>
      <c r="I261" s="48" t="s">
        <v>533</v>
      </c>
      <c r="J261" s="47">
        <v>0</v>
      </c>
      <c r="K261" s="47">
        <v>0</v>
      </c>
      <c r="L261" s="47">
        <v>174.95</v>
      </c>
      <c r="M261" s="47">
        <v>0</v>
      </c>
      <c r="N261" s="47">
        <v>0</v>
      </c>
      <c r="O261" s="47">
        <v>0</v>
      </c>
      <c r="P261" s="47">
        <v>0</v>
      </c>
      <c r="Q261" s="47">
        <v>0</v>
      </c>
      <c r="R261" s="47">
        <v>0</v>
      </c>
      <c r="S261" s="46">
        <f t="shared" si="6"/>
        <v>1614.36</v>
      </c>
      <c r="T261" s="46">
        <f t="shared" si="7"/>
        <v>174.95</v>
      </c>
    </row>
    <row r="262" spans="1:20" s="45" customFormat="1">
      <c r="A262" s="48">
        <v>1</v>
      </c>
      <c r="B262" s="48">
        <v>2748</v>
      </c>
      <c r="C262" s="49" t="s">
        <v>220</v>
      </c>
      <c r="D262" s="50">
        <v>39948</v>
      </c>
      <c r="E262" s="48" t="s">
        <v>531</v>
      </c>
      <c r="F262" s="48">
        <v>2003</v>
      </c>
      <c r="G262" s="51">
        <v>1209.71</v>
      </c>
      <c r="H262" s="47">
        <v>0</v>
      </c>
      <c r="I262" s="48" t="s">
        <v>533</v>
      </c>
      <c r="J262" s="47">
        <v>0</v>
      </c>
      <c r="K262" s="47">
        <v>0</v>
      </c>
      <c r="L262" s="47">
        <v>0</v>
      </c>
      <c r="M262" s="47">
        <v>0</v>
      </c>
      <c r="N262" s="47">
        <v>0</v>
      </c>
      <c r="O262" s="47">
        <v>0</v>
      </c>
      <c r="P262" s="47">
        <v>0</v>
      </c>
      <c r="Q262" s="47">
        <v>0</v>
      </c>
      <c r="R262" s="47">
        <v>0</v>
      </c>
      <c r="S262" s="46">
        <f t="shared" si="6"/>
        <v>1209.71</v>
      </c>
      <c r="T262" s="46">
        <f t="shared" si="7"/>
        <v>0</v>
      </c>
    </row>
    <row r="263" spans="1:20" s="45" customFormat="1">
      <c r="A263" s="48">
        <v>1</v>
      </c>
      <c r="B263" s="48">
        <v>2751</v>
      </c>
      <c r="C263" s="49" t="s">
        <v>221</v>
      </c>
      <c r="D263" s="50">
        <v>39948</v>
      </c>
      <c r="E263" s="48" t="s">
        <v>531</v>
      </c>
      <c r="F263" s="48">
        <v>2003</v>
      </c>
      <c r="G263" s="51">
        <v>1470.45</v>
      </c>
      <c r="H263" s="47">
        <v>0</v>
      </c>
      <c r="I263" s="48" t="s">
        <v>533</v>
      </c>
      <c r="J263" s="47">
        <v>0</v>
      </c>
      <c r="K263" s="47">
        <v>0</v>
      </c>
      <c r="L263" s="47">
        <v>0</v>
      </c>
      <c r="M263" s="47">
        <v>0</v>
      </c>
      <c r="N263" s="47">
        <v>0</v>
      </c>
      <c r="O263" s="47">
        <v>0</v>
      </c>
      <c r="P263" s="47">
        <v>0</v>
      </c>
      <c r="Q263" s="47">
        <v>0</v>
      </c>
      <c r="R263" s="47">
        <v>0</v>
      </c>
      <c r="S263" s="46">
        <f t="shared" si="6"/>
        <v>1470.45</v>
      </c>
      <c r="T263" s="46">
        <f t="shared" si="7"/>
        <v>0</v>
      </c>
    </row>
    <row r="264" spans="1:20" s="45" customFormat="1">
      <c r="A264" s="48">
        <v>1</v>
      </c>
      <c r="B264" s="48">
        <v>2754</v>
      </c>
      <c r="C264" s="49" t="s">
        <v>535</v>
      </c>
      <c r="D264" s="50">
        <v>39948</v>
      </c>
      <c r="E264" s="48" t="s">
        <v>531</v>
      </c>
      <c r="F264" s="48">
        <v>2003</v>
      </c>
      <c r="G264" s="51">
        <v>1097.25</v>
      </c>
      <c r="H264" s="47">
        <v>0</v>
      </c>
      <c r="I264" s="48" t="s">
        <v>533</v>
      </c>
      <c r="J264" s="47">
        <v>0</v>
      </c>
      <c r="K264" s="47">
        <v>0</v>
      </c>
      <c r="L264" s="47">
        <v>0</v>
      </c>
      <c r="M264" s="47">
        <v>0</v>
      </c>
      <c r="N264" s="47">
        <v>0</v>
      </c>
      <c r="O264" s="47">
        <v>0</v>
      </c>
      <c r="P264" s="47">
        <v>0</v>
      </c>
      <c r="Q264" s="47">
        <v>0</v>
      </c>
      <c r="R264" s="47">
        <v>0</v>
      </c>
      <c r="S264" s="46">
        <f t="shared" si="6"/>
        <v>1097.25</v>
      </c>
      <c r="T264" s="46">
        <f t="shared" si="7"/>
        <v>0</v>
      </c>
    </row>
    <row r="265" spans="1:20" s="45" customFormat="1">
      <c r="A265" s="48">
        <v>1</v>
      </c>
      <c r="B265" s="48">
        <v>2757</v>
      </c>
      <c r="C265" s="49" t="s">
        <v>222</v>
      </c>
      <c r="D265" s="50">
        <v>39948</v>
      </c>
      <c r="E265" s="48" t="s">
        <v>531</v>
      </c>
      <c r="F265" s="48">
        <v>2003</v>
      </c>
      <c r="G265" s="51">
        <v>1333.73</v>
      </c>
      <c r="H265" s="47">
        <v>0</v>
      </c>
      <c r="I265" s="48" t="s">
        <v>533</v>
      </c>
      <c r="J265" s="47">
        <v>0</v>
      </c>
      <c r="K265" s="47">
        <v>0</v>
      </c>
      <c r="L265" s="47">
        <v>0</v>
      </c>
      <c r="M265" s="47">
        <v>0</v>
      </c>
      <c r="N265" s="47">
        <v>0</v>
      </c>
      <c r="O265" s="47">
        <v>0</v>
      </c>
      <c r="P265" s="47">
        <v>0</v>
      </c>
      <c r="Q265" s="47">
        <v>0</v>
      </c>
      <c r="R265" s="47">
        <v>0</v>
      </c>
      <c r="S265" s="46">
        <f t="shared" si="6"/>
        <v>1333.73</v>
      </c>
      <c r="T265" s="46">
        <f t="shared" si="7"/>
        <v>0</v>
      </c>
    </row>
    <row r="266" spans="1:20" s="45" customFormat="1">
      <c r="A266" s="48">
        <v>1</v>
      </c>
      <c r="B266" s="48">
        <v>2764</v>
      </c>
      <c r="C266" s="49" t="s">
        <v>223</v>
      </c>
      <c r="D266" s="50">
        <v>39948</v>
      </c>
      <c r="E266" s="48" t="s">
        <v>531</v>
      </c>
      <c r="F266" s="48">
        <v>2003</v>
      </c>
      <c r="G266" s="51">
        <v>1209.71</v>
      </c>
      <c r="H266" s="47">
        <v>0</v>
      </c>
      <c r="I266" s="48" t="s">
        <v>533</v>
      </c>
      <c r="J266" s="47">
        <v>0</v>
      </c>
      <c r="K266" s="47">
        <v>0</v>
      </c>
      <c r="L266" s="47">
        <v>0</v>
      </c>
      <c r="M266" s="47">
        <v>0</v>
      </c>
      <c r="N266" s="47">
        <v>0</v>
      </c>
      <c r="O266" s="47">
        <v>0</v>
      </c>
      <c r="P266" s="47">
        <v>0</v>
      </c>
      <c r="Q266" s="47">
        <v>0</v>
      </c>
      <c r="R266" s="47">
        <v>0</v>
      </c>
      <c r="S266" s="46">
        <f t="shared" si="6"/>
        <v>1209.71</v>
      </c>
      <c r="T266" s="46">
        <f t="shared" si="7"/>
        <v>0</v>
      </c>
    </row>
    <row r="267" spans="1:20" s="45" customFormat="1">
      <c r="A267" s="48">
        <v>1</v>
      </c>
      <c r="B267" s="48">
        <v>2766</v>
      </c>
      <c r="C267" s="49" t="s">
        <v>224</v>
      </c>
      <c r="D267" s="50">
        <v>39952</v>
      </c>
      <c r="E267" s="48" t="s">
        <v>531</v>
      </c>
      <c r="F267" s="48">
        <v>2018</v>
      </c>
      <c r="G267" s="51">
        <v>1537.47</v>
      </c>
      <c r="H267" s="47">
        <v>0</v>
      </c>
      <c r="I267" s="48" t="s">
        <v>533</v>
      </c>
      <c r="J267" s="47">
        <v>0</v>
      </c>
      <c r="K267" s="47">
        <v>0</v>
      </c>
      <c r="L267" s="47">
        <v>0</v>
      </c>
      <c r="M267" s="47">
        <v>0</v>
      </c>
      <c r="N267" s="47">
        <v>0</v>
      </c>
      <c r="O267" s="47">
        <v>0</v>
      </c>
      <c r="P267" s="47">
        <v>0</v>
      </c>
      <c r="Q267" s="47">
        <v>0</v>
      </c>
      <c r="R267" s="47">
        <v>0</v>
      </c>
      <c r="S267" s="46">
        <f t="shared" si="6"/>
        <v>1537.47</v>
      </c>
      <c r="T267" s="46">
        <f t="shared" si="7"/>
        <v>0</v>
      </c>
    </row>
    <row r="268" spans="1:20" s="45" customFormat="1">
      <c r="A268" s="48">
        <v>1</v>
      </c>
      <c r="B268" s="48">
        <v>2768</v>
      </c>
      <c r="C268" s="49" t="s">
        <v>225</v>
      </c>
      <c r="D268" s="50">
        <v>39965</v>
      </c>
      <c r="E268" s="48" t="s">
        <v>531</v>
      </c>
      <c r="F268" s="48">
        <v>2003</v>
      </c>
      <c r="G268" s="51">
        <v>1333.73</v>
      </c>
      <c r="H268" s="47">
        <v>0</v>
      </c>
      <c r="I268" s="48" t="s">
        <v>533</v>
      </c>
      <c r="J268" s="47">
        <v>0</v>
      </c>
      <c r="K268" s="47">
        <v>0</v>
      </c>
      <c r="L268" s="47">
        <v>0</v>
      </c>
      <c r="M268" s="47">
        <v>0</v>
      </c>
      <c r="N268" s="47">
        <v>0</v>
      </c>
      <c r="O268" s="47">
        <v>0</v>
      </c>
      <c r="P268" s="47">
        <v>0</v>
      </c>
      <c r="Q268" s="47">
        <v>0</v>
      </c>
      <c r="R268" s="47">
        <v>0</v>
      </c>
      <c r="S268" s="46">
        <f t="shared" si="6"/>
        <v>1333.73</v>
      </c>
      <c r="T268" s="46">
        <f t="shared" si="7"/>
        <v>0</v>
      </c>
    </row>
    <row r="269" spans="1:20" s="45" customFormat="1">
      <c r="A269" s="48">
        <v>1</v>
      </c>
      <c r="B269" s="48">
        <v>2770</v>
      </c>
      <c r="C269" s="49" t="s">
        <v>226</v>
      </c>
      <c r="D269" s="50">
        <v>39965</v>
      </c>
      <c r="E269" s="48" t="s">
        <v>531</v>
      </c>
      <c r="F269" s="48">
        <v>2003</v>
      </c>
      <c r="G269" s="51">
        <v>1097.25</v>
      </c>
      <c r="H269" s="47">
        <v>0</v>
      </c>
      <c r="I269" s="48" t="s">
        <v>533</v>
      </c>
      <c r="J269" s="47">
        <v>0</v>
      </c>
      <c r="K269" s="47">
        <v>0</v>
      </c>
      <c r="L269" s="47">
        <v>0</v>
      </c>
      <c r="M269" s="47">
        <v>0</v>
      </c>
      <c r="N269" s="47">
        <v>0</v>
      </c>
      <c r="O269" s="47">
        <v>0</v>
      </c>
      <c r="P269" s="47">
        <v>0</v>
      </c>
      <c r="Q269" s="47">
        <v>0</v>
      </c>
      <c r="R269" s="47">
        <v>0</v>
      </c>
      <c r="S269" s="46">
        <f t="shared" si="6"/>
        <v>1097.25</v>
      </c>
      <c r="T269" s="46">
        <f t="shared" si="7"/>
        <v>0</v>
      </c>
    </row>
    <row r="270" spans="1:20" s="45" customFormat="1">
      <c r="A270" s="48">
        <v>24</v>
      </c>
      <c r="B270" s="48">
        <v>2772</v>
      </c>
      <c r="C270" s="49" t="s">
        <v>473</v>
      </c>
      <c r="D270" s="50">
        <v>39972</v>
      </c>
      <c r="E270" s="48" t="s">
        <v>531</v>
      </c>
      <c r="F270" s="48">
        <v>2009</v>
      </c>
      <c r="G270" s="51">
        <v>1614.36</v>
      </c>
      <c r="H270" s="47">
        <v>0</v>
      </c>
      <c r="I270" s="48" t="s">
        <v>533</v>
      </c>
      <c r="J270" s="47">
        <v>0</v>
      </c>
      <c r="K270" s="47">
        <v>0</v>
      </c>
      <c r="L270" s="47">
        <v>0</v>
      </c>
      <c r="M270" s="47">
        <v>0</v>
      </c>
      <c r="N270" s="47">
        <v>0</v>
      </c>
      <c r="O270" s="47">
        <v>0</v>
      </c>
      <c r="P270" s="47">
        <v>0</v>
      </c>
      <c r="Q270" s="47">
        <v>0</v>
      </c>
      <c r="R270" s="47">
        <v>0</v>
      </c>
      <c r="S270" s="46">
        <f t="shared" si="6"/>
        <v>1614.36</v>
      </c>
      <c r="T270" s="46">
        <f t="shared" si="7"/>
        <v>0</v>
      </c>
    </row>
    <row r="271" spans="1:20" s="45" customFormat="1">
      <c r="A271" s="48">
        <v>1</v>
      </c>
      <c r="B271" s="48">
        <v>2773</v>
      </c>
      <c r="C271" s="49" t="s">
        <v>227</v>
      </c>
      <c r="D271" s="50">
        <v>39979</v>
      </c>
      <c r="E271" s="48" t="s">
        <v>531</v>
      </c>
      <c r="F271" s="48">
        <v>2018</v>
      </c>
      <c r="G271" s="51">
        <v>1537.47</v>
      </c>
      <c r="H271" s="47">
        <v>0</v>
      </c>
      <c r="I271" s="48" t="s">
        <v>533</v>
      </c>
      <c r="J271" s="47">
        <v>0</v>
      </c>
      <c r="K271" s="47">
        <v>0</v>
      </c>
      <c r="L271" s="47">
        <v>0</v>
      </c>
      <c r="M271" s="47">
        <v>0</v>
      </c>
      <c r="N271" s="47">
        <v>0</v>
      </c>
      <c r="O271" s="47">
        <v>0</v>
      </c>
      <c r="P271" s="47">
        <v>0</v>
      </c>
      <c r="Q271" s="47">
        <v>0</v>
      </c>
      <c r="R271" s="47">
        <v>0</v>
      </c>
      <c r="S271" s="46">
        <f t="shared" si="6"/>
        <v>1537.47</v>
      </c>
      <c r="T271" s="46">
        <f t="shared" si="7"/>
        <v>0</v>
      </c>
    </row>
    <row r="272" spans="1:20" s="45" customFormat="1">
      <c r="A272" s="48">
        <v>1</v>
      </c>
      <c r="B272" s="48">
        <v>2775</v>
      </c>
      <c r="C272" s="49" t="s">
        <v>228</v>
      </c>
      <c r="D272" s="50">
        <v>39981</v>
      </c>
      <c r="E272" s="48" t="s">
        <v>531</v>
      </c>
      <c r="F272" s="48">
        <v>2009</v>
      </c>
      <c r="G272" s="51">
        <v>1695.09</v>
      </c>
      <c r="H272" s="47">
        <v>0</v>
      </c>
      <c r="I272" s="48" t="s">
        <v>533</v>
      </c>
      <c r="J272" s="47">
        <v>708.95</v>
      </c>
      <c r="K272" s="47">
        <v>0</v>
      </c>
      <c r="L272" s="47">
        <v>0</v>
      </c>
      <c r="M272" s="47">
        <v>0</v>
      </c>
      <c r="N272" s="47">
        <v>0</v>
      </c>
      <c r="O272" s="47">
        <v>0</v>
      </c>
      <c r="P272" s="47">
        <v>0</v>
      </c>
      <c r="Q272" s="47">
        <v>0</v>
      </c>
      <c r="R272" s="47">
        <v>0</v>
      </c>
      <c r="S272" s="46">
        <f t="shared" si="6"/>
        <v>1695.09</v>
      </c>
      <c r="T272" s="46">
        <f t="shared" si="7"/>
        <v>708.95</v>
      </c>
    </row>
    <row r="273" spans="1:20" s="45" customFormat="1">
      <c r="A273" s="48">
        <v>1</v>
      </c>
      <c r="B273" s="48">
        <v>2779</v>
      </c>
      <c r="C273" s="49" t="s">
        <v>229</v>
      </c>
      <c r="D273" s="50">
        <v>39995</v>
      </c>
      <c r="E273" s="48" t="s">
        <v>531</v>
      </c>
      <c r="F273" s="48">
        <v>2003</v>
      </c>
      <c r="G273" s="51">
        <v>1209.72</v>
      </c>
      <c r="H273" s="47">
        <v>0</v>
      </c>
      <c r="I273" s="48" t="s">
        <v>533</v>
      </c>
      <c r="J273" s="47">
        <v>708.95</v>
      </c>
      <c r="K273" s="47">
        <v>0</v>
      </c>
      <c r="L273" s="47">
        <v>0</v>
      </c>
      <c r="M273" s="47">
        <v>0</v>
      </c>
      <c r="N273" s="47">
        <v>0</v>
      </c>
      <c r="O273" s="47">
        <v>0</v>
      </c>
      <c r="P273" s="47">
        <v>0</v>
      </c>
      <c r="Q273" s="47">
        <v>0</v>
      </c>
      <c r="R273" s="47">
        <v>0</v>
      </c>
      <c r="S273" s="46">
        <f t="shared" ref="S273:S336" si="8">SUM(G273:H273)</f>
        <v>1209.72</v>
      </c>
      <c r="T273" s="46">
        <f t="shared" ref="T273:T336" si="9">SUM(J273:N273)</f>
        <v>708.95</v>
      </c>
    </row>
    <row r="274" spans="1:20" s="45" customFormat="1">
      <c r="A274" s="48">
        <v>1</v>
      </c>
      <c r="B274" s="48">
        <v>2782</v>
      </c>
      <c r="C274" s="49" t="s">
        <v>230</v>
      </c>
      <c r="D274" s="50">
        <v>40042</v>
      </c>
      <c r="E274" s="48" t="s">
        <v>531</v>
      </c>
      <c r="F274" s="48">
        <v>2003</v>
      </c>
      <c r="G274" s="51">
        <v>1209.71</v>
      </c>
      <c r="H274" s="47">
        <v>0</v>
      </c>
      <c r="I274" s="48" t="s">
        <v>533</v>
      </c>
      <c r="J274" s="47">
        <v>0</v>
      </c>
      <c r="K274" s="47">
        <v>0</v>
      </c>
      <c r="L274" s="47">
        <v>0</v>
      </c>
      <c r="M274" s="47">
        <v>0</v>
      </c>
      <c r="N274" s="47">
        <v>0</v>
      </c>
      <c r="O274" s="47">
        <v>0</v>
      </c>
      <c r="P274" s="47">
        <v>0</v>
      </c>
      <c r="Q274" s="47">
        <v>0</v>
      </c>
      <c r="R274" s="47">
        <v>0</v>
      </c>
      <c r="S274" s="46">
        <f t="shared" si="8"/>
        <v>1209.71</v>
      </c>
      <c r="T274" s="46">
        <f t="shared" si="9"/>
        <v>0</v>
      </c>
    </row>
    <row r="275" spans="1:20" s="45" customFormat="1">
      <c r="A275" s="48">
        <v>1</v>
      </c>
      <c r="B275" s="48">
        <v>2784</v>
      </c>
      <c r="C275" s="49" t="s">
        <v>231</v>
      </c>
      <c r="D275" s="50">
        <v>40042</v>
      </c>
      <c r="E275" s="48" t="s">
        <v>531</v>
      </c>
      <c r="F275" s="48">
        <v>2003</v>
      </c>
      <c r="G275" s="51">
        <v>1270.2</v>
      </c>
      <c r="H275" s="47">
        <v>0</v>
      </c>
      <c r="I275" s="48" t="s">
        <v>533</v>
      </c>
      <c r="J275" s="47">
        <v>0</v>
      </c>
      <c r="K275" s="47">
        <v>0</v>
      </c>
      <c r="L275" s="47">
        <v>0</v>
      </c>
      <c r="M275" s="47">
        <v>0</v>
      </c>
      <c r="N275" s="47">
        <v>0</v>
      </c>
      <c r="O275" s="47">
        <v>0</v>
      </c>
      <c r="P275" s="47">
        <v>0</v>
      </c>
      <c r="Q275" s="47">
        <v>0</v>
      </c>
      <c r="R275" s="47">
        <v>0</v>
      </c>
      <c r="S275" s="46">
        <f t="shared" si="8"/>
        <v>1270.2</v>
      </c>
      <c r="T275" s="46">
        <f t="shared" si="9"/>
        <v>0</v>
      </c>
    </row>
    <row r="276" spans="1:20" s="45" customFormat="1">
      <c r="A276" s="48">
        <v>1</v>
      </c>
      <c r="B276" s="48">
        <v>2785</v>
      </c>
      <c r="C276" s="49" t="s">
        <v>232</v>
      </c>
      <c r="D276" s="50">
        <v>40042</v>
      </c>
      <c r="E276" s="48" t="s">
        <v>531</v>
      </c>
      <c r="F276" s="48">
        <v>2003</v>
      </c>
      <c r="G276" s="51">
        <v>1209.72</v>
      </c>
      <c r="H276" s="47">
        <v>0</v>
      </c>
      <c r="I276" s="48" t="s">
        <v>533</v>
      </c>
      <c r="J276" s="47">
        <v>0</v>
      </c>
      <c r="K276" s="47">
        <v>0</v>
      </c>
      <c r="L276" s="47">
        <v>0</v>
      </c>
      <c r="M276" s="47">
        <v>0</v>
      </c>
      <c r="N276" s="47">
        <v>0</v>
      </c>
      <c r="O276" s="47">
        <v>0</v>
      </c>
      <c r="P276" s="47">
        <v>0</v>
      </c>
      <c r="Q276" s="47">
        <v>0</v>
      </c>
      <c r="R276" s="47">
        <v>0</v>
      </c>
      <c r="S276" s="46">
        <f t="shared" si="8"/>
        <v>1209.72</v>
      </c>
      <c r="T276" s="46">
        <f t="shared" si="9"/>
        <v>0</v>
      </c>
    </row>
    <row r="277" spans="1:20" s="45" customFormat="1">
      <c r="A277" s="48">
        <v>1</v>
      </c>
      <c r="B277" s="48">
        <v>2788</v>
      </c>
      <c r="C277" s="49" t="s">
        <v>233</v>
      </c>
      <c r="D277" s="50">
        <v>40042</v>
      </c>
      <c r="E277" s="48" t="s">
        <v>531</v>
      </c>
      <c r="F277" s="48">
        <v>2003</v>
      </c>
      <c r="G277" s="51">
        <v>1333.73</v>
      </c>
      <c r="H277" s="47">
        <v>0</v>
      </c>
      <c r="I277" s="48" t="s">
        <v>533</v>
      </c>
      <c r="J277" s="47">
        <v>0</v>
      </c>
      <c r="K277" s="47">
        <v>0</v>
      </c>
      <c r="L277" s="47">
        <v>0</v>
      </c>
      <c r="M277" s="47">
        <v>0</v>
      </c>
      <c r="N277" s="47">
        <v>0</v>
      </c>
      <c r="O277" s="47">
        <v>0</v>
      </c>
      <c r="P277" s="47">
        <v>0</v>
      </c>
      <c r="Q277" s="47">
        <v>0</v>
      </c>
      <c r="R277" s="47">
        <v>0</v>
      </c>
      <c r="S277" s="46">
        <f t="shared" si="8"/>
        <v>1333.73</v>
      </c>
      <c r="T277" s="46">
        <f t="shared" si="9"/>
        <v>0</v>
      </c>
    </row>
    <row r="278" spans="1:20" s="45" customFormat="1">
      <c r="A278" s="48">
        <v>1</v>
      </c>
      <c r="B278" s="48">
        <v>2790</v>
      </c>
      <c r="C278" s="49" t="s">
        <v>234</v>
      </c>
      <c r="D278" s="50">
        <v>40057</v>
      </c>
      <c r="E278" s="48" t="s">
        <v>531</v>
      </c>
      <c r="F278" s="48">
        <v>2009</v>
      </c>
      <c r="G278" s="51">
        <v>1614.36</v>
      </c>
      <c r="H278" s="47">
        <v>0</v>
      </c>
      <c r="I278" s="48" t="s">
        <v>533</v>
      </c>
      <c r="J278" s="47">
        <v>930.5</v>
      </c>
      <c r="K278" s="47">
        <v>0</v>
      </c>
      <c r="L278" s="47">
        <v>0</v>
      </c>
      <c r="M278" s="47">
        <v>0</v>
      </c>
      <c r="N278" s="47">
        <v>0</v>
      </c>
      <c r="O278" s="47">
        <v>0</v>
      </c>
      <c r="P278" s="47">
        <v>0</v>
      </c>
      <c r="Q278" s="47">
        <v>0</v>
      </c>
      <c r="R278" s="47">
        <v>0</v>
      </c>
      <c r="S278" s="46">
        <f t="shared" si="8"/>
        <v>1614.36</v>
      </c>
      <c r="T278" s="46">
        <f t="shared" si="9"/>
        <v>930.5</v>
      </c>
    </row>
    <row r="279" spans="1:20" s="45" customFormat="1">
      <c r="A279" s="48">
        <v>1</v>
      </c>
      <c r="B279" s="48">
        <v>2791</v>
      </c>
      <c r="C279" s="49" t="s">
        <v>235</v>
      </c>
      <c r="D279" s="50">
        <v>40058</v>
      </c>
      <c r="E279" s="48" t="s">
        <v>531</v>
      </c>
      <c r="F279" s="48">
        <v>2035</v>
      </c>
      <c r="G279" s="51">
        <v>4656.5600000000004</v>
      </c>
      <c r="H279" s="47">
        <v>0</v>
      </c>
      <c r="I279" s="48" t="s">
        <v>533</v>
      </c>
      <c r="J279" s="47">
        <v>1993.92</v>
      </c>
      <c r="K279" s="47">
        <v>0</v>
      </c>
      <c r="L279" s="47">
        <v>0</v>
      </c>
      <c r="M279" s="47">
        <v>0</v>
      </c>
      <c r="N279" s="47">
        <v>0</v>
      </c>
      <c r="O279" s="47">
        <v>0</v>
      </c>
      <c r="P279" s="47">
        <v>0</v>
      </c>
      <c r="Q279" s="47">
        <v>0</v>
      </c>
      <c r="R279" s="47">
        <v>0</v>
      </c>
      <c r="S279" s="46">
        <f t="shared" si="8"/>
        <v>4656.5600000000004</v>
      </c>
      <c r="T279" s="46">
        <f t="shared" si="9"/>
        <v>1993.92</v>
      </c>
    </row>
    <row r="280" spans="1:20" s="45" customFormat="1">
      <c r="A280" s="48">
        <v>1</v>
      </c>
      <c r="B280" s="48">
        <v>2797</v>
      </c>
      <c r="C280" s="49" t="s">
        <v>236</v>
      </c>
      <c r="D280" s="50">
        <v>40064</v>
      </c>
      <c r="E280" s="48" t="s">
        <v>531</v>
      </c>
      <c r="F280" s="48">
        <v>2009</v>
      </c>
      <c r="G280" s="51">
        <v>1614.36</v>
      </c>
      <c r="H280" s="47">
        <v>0</v>
      </c>
      <c r="I280" s="48" t="s">
        <v>533</v>
      </c>
      <c r="J280" s="47">
        <v>1993.92</v>
      </c>
      <c r="K280" s="47">
        <v>0</v>
      </c>
      <c r="L280" s="47">
        <v>0</v>
      </c>
      <c r="M280" s="47">
        <v>0</v>
      </c>
      <c r="N280" s="47">
        <v>0</v>
      </c>
      <c r="O280" s="47">
        <v>0</v>
      </c>
      <c r="P280" s="47">
        <v>0</v>
      </c>
      <c r="Q280" s="47">
        <v>0</v>
      </c>
      <c r="R280" s="47">
        <v>0</v>
      </c>
      <c r="S280" s="46">
        <f t="shared" si="8"/>
        <v>1614.36</v>
      </c>
      <c r="T280" s="46">
        <f t="shared" si="9"/>
        <v>1993.92</v>
      </c>
    </row>
    <row r="281" spans="1:20" s="45" customFormat="1">
      <c r="A281" s="48">
        <v>1</v>
      </c>
      <c r="B281" s="48">
        <v>2798</v>
      </c>
      <c r="C281" s="49" t="s">
        <v>237</v>
      </c>
      <c r="D281" s="50">
        <v>40077</v>
      </c>
      <c r="E281" s="48" t="s">
        <v>531</v>
      </c>
      <c r="F281" s="48">
        <v>2009</v>
      </c>
      <c r="G281" s="51">
        <v>1614.36</v>
      </c>
      <c r="H281" s="47">
        <v>0</v>
      </c>
      <c r="I281" s="48" t="s">
        <v>533</v>
      </c>
      <c r="J281" s="47">
        <v>1993.92</v>
      </c>
      <c r="K281" s="47">
        <v>0</v>
      </c>
      <c r="L281" s="47">
        <v>0</v>
      </c>
      <c r="M281" s="47">
        <v>0</v>
      </c>
      <c r="N281" s="47">
        <v>0</v>
      </c>
      <c r="O281" s="47">
        <v>0</v>
      </c>
      <c r="P281" s="47">
        <v>0</v>
      </c>
      <c r="Q281" s="47">
        <v>0</v>
      </c>
      <c r="R281" s="47">
        <v>0</v>
      </c>
      <c r="S281" s="46">
        <f t="shared" si="8"/>
        <v>1614.36</v>
      </c>
      <c r="T281" s="46">
        <f t="shared" si="9"/>
        <v>1993.92</v>
      </c>
    </row>
    <row r="282" spans="1:20" s="45" customFormat="1">
      <c r="A282" s="48">
        <v>20</v>
      </c>
      <c r="B282" s="48">
        <v>2799</v>
      </c>
      <c r="C282" s="49" t="s">
        <v>467</v>
      </c>
      <c r="D282" s="50">
        <v>40081</v>
      </c>
      <c r="E282" s="48" t="s">
        <v>531</v>
      </c>
      <c r="F282" s="48">
        <v>2009</v>
      </c>
      <c r="G282" s="51">
        <v>1614.36</v>
      </c>
      <c r="H282" s="47">
        <v>0</v>
      </c>
      <c r="I282" s="48" t="s">
        <v>533</v>
      </c>
      <c r="J282" s="47">
        <v>0</v>
      </c>
      <c r="K282" s="47">
        <v>0</v>
      </c>
      <c r="L282" s="47">
        <v>174.95</v>
      </c>
      <c r="M282" s="47">
        <v>0</v>
      </c>
      <c r="N282" s="47">
        <v>0</v>
      </c>
      <c r="O282" s="47">
        <v>0</v>
      </c>
      <c r="P282" s="47">
        <v>0</v>
      </c>
      <c r="Q282" s="47">
        <v>0</v>
      </c>
      <c r="R282" s="47">
        <v>0</v>
      </c>
      <c r="S282" s="46">
        <f t="shared" si="8"/>
        <v>1614.36</v>
      </c>
      <c r="T282" s="46">
        <f t="shared" si="9"/>
        <v>174.95</v>
      </c>
    </row>
    <row r="283" spans="1:20" s="45" customFormat="1">
      <c r="A283" s="48">
        <v>1</v>
      </c>
      <c r="B283" s="48">
        <v>2801</v>
      </c>
      <c r="C283" s="49" t="s">
        <v>238</v>
      </c>
      <c r="D283" s="50">
        <v>40087</v>
      </c>
      <c r="E283" s="48" t="s">
        <v>531</v>
      </c>
      <c r="F283" s="48">
        <v>2008</v>
      </c>
      <c r="G283" s="51">
        <v>4498.01</v>
      </c>
      <c r="H283" s="47">
        <v>0</v>
      </c>
      <c r="I283" s="48" t="s">
        <v>533</v>
      </c>
      <c r="J283" s="47">
        <v>0</v>
      </c>
      <c r="K283" s="47">
        <v>0</v>
      </c>
      <c r="L283" s="47">
        <v>0</v>
      </c>
      <c r="M283" s="47">
        <v>0</v>
      </c>
      <c r="N283" s="47">
        <v>0</v>
      </c>
      <c r="O283" s="47">
        <v>0</v>
      </c>
      <c r="P283" s="47">
        <v>0</v>
      </c>
      <c r="Q283" s="47">
        <v>0</v>
      </c>
      <c r="R283" s="47">
        <v>0</v>
      </c>
      <c r="S283" s="46">
        <f t="shared" si="8"/>
        <v>4498.01</v>
      </c>
      <c r="T283" s="46">
        <f t="shared" si="9"/>
        <v>0</v>
      </c>
    </row>
    <row r="284" spans="1:20" s="45" customFormat="1">
      <c r="A284" s="48">
        <v>1</v>
      </c>
      <c r="B284" s="48">
        <v>2806</v>
      </c>
      <c r="C284" s="49" t="s">
        <v>239</v>
      </c>
      <c r="D284" s="50">
        <v>40133</v>
      </c>
      <c r="E284" s="48" t="s">
        <v>531</v>
      </c>
      <c r="F284" s="48">
        <v>2008</v>
      </c>
      <c r="G284" s="51">
        <v>1868.82</v>
      </c>
      <c r="H284" s="47">
        <v>0</v>
      </c>
      <c r="I284" s="48" t="s">
        <v>533</v>
      </c>
      <c r="J284" s="47">
        <v>1993.92</v>
      </c>
      <c r="K284" s="47">
        <v>0</v>
      </c>
      <c r="L284" s="47">
        <v>0</v>
      </c>
      <c r="M284" s="47">
        <v>0</v>
      </c>
      <c r="N284" s="47">
        <v>0</v>
      </c>
      <c r="O284" s="47">
        <v>0</v>
      </c>
      <c r="P284" s="47">
        <v>0</v>
      </c>
      <c r="Q284" s="47">
        <v>0</v>
      </c>
      <c r="R284" s="47">
        <v>0</v>
      </c>
      <c r="S284" s="46">
        <f t="shared" si="8"/>
        <v>1868.82</v>
      </c>
      <c r="T284" s="46">
        <f t="shared" si="9"/>
        <v>1993.92</v>
      </c>
    </row>
    <row r="285" spans="1:20" s="45" customFormat="1">
      <c r="A285" s="48">
        <v>24</v>
      </c>
      <c r="B285" s="48">
        <v>2808</v>
      </c>
      <c r="C285" s="49" t="s">
        <v>474</v>
      </c>
      <c r="D285" s="50">
        <v>40137</v>
      </c>
      <c r="E285" s="48" t="s">
        <v>531</v>
      </c>
      <c r="F285" s="48">
        <v>2009</v>
      </c>
      <c r="G285" s="51">
        <v>1695.09</v>
      </c>
      <c r="H285" s="47">
        <v>0</v>
      </c>
      <c r="I285" s="48" t="s">
        <v>533</v>
      </c>
      <c r="J285" s="47">
        <v>0</v>
      </c>
      <c r="K285" s="47">
        <v>0</v>
      </c>
      <c r="L285" s="47">
        <v>0</v>
      </c>
      <c r="M285" s="47">
        <v>0</v>
      </c>
      <c r="N285" s="47">
        <v>0</v>
      </c>
      <c r="O285" s="47">
        <v>0</v>
      </c>
      <c r="P285" s="47">
        <v>0</v>
      </c>
      <c r="Q285" s="47">
        <v>0</v>
      </c>
      <c r="R285" s="47">
        <v>0</v>
      </c>
      <c r="S285" s="46">
        <f t="shared" si="8"/>
        <v>1695.09</v>
      </c>
      <c r="T285" s="46">
        <f t="shared" si="9"/>
        <v>0</v>
      </c>
    </row>
    <row r="286" spans="1:20" s="45" customFormat="1">
      <c r="A286" s="48">
        <v>1</v>
      </c>
      <c r="B286" s="48">
        <v>2816</v>
      </c>
      <c r="C286" s="49" t="s">
        <v>240</v>
      </c>
      <c r="D286" s="50">
        <v>40247</v>
      </c>
      <c r="E286" s="48" t="s">
        <v>531</v>
      </c>
      <c r="F286" s="48">
        <v>2018</v>
      </c>
      <c r="G286" s="51">
        <v>1537.47</v>
      </c>
      <c r="H286" s="47">
        <v>0</v>
      </c>
      <c r="I286" s="48" t="s">
        <v>533</v>
      </c>
      <c r="J286" s="47">
        <v>0</v>
      </c>
      <c r="K286" s="47">
        <v>0</v>
      </c>
      <c r="L286" s="47">
        <v>0</v>
      </c>
      <c r="M286" s="47">
        <v>0</v>
      </c>
      <c r="N286" s="47">
        <v>0</v>
      </c>
      <c r="O286" s="47">
        <v>0</v>
      </c>
      <c r="P286" s="47">
        <v>0</v>
      </c>
      <c r="Q286" s="47">
        <v>0</v>
      </c>
      <c r="R286" s="47">
        <v>0</v>
      </c>
      <c r="S286" s="46">
        <f t="shared" si="8"/>
        <v>1537.47</v>
      </c>
      <c r="T286" s="46">
        <f t="shared" si="9"/>
        <v>0</v>
      </c>
    </row>
    <row r="287" spans="1:20" s="45" customFormat="1">
      <c r="A287" s="48">
        <v>1</v>
      </c>
      <c r="B287" s="48">
        <v>2819</v>
      </c>
      <c r="C287" s="49" t="s">
        <v>241</v>
      </c>
      <c r="D287" s="50">
        <v>40269</v>
      </c>
      <c r="E287" s="48" t="s">
        <v>531</v>
      </c>
      <c r="F287" s="48">
        <v>2009</v>
      </c>
      <c r="G287" s="51">
        <v>1614.36</v>
      </c>
      <c r="H287" s="47">
        <v>0</v>
      </c>
      <c r="I287" s="48" t="s">
        <v>533</v>
      </c>
      <c r="J287" s="47">
        <v>5739.47</v>
      </c>
      <c r="K287" s="47">
        <v>0</v>
      </c>
      <c r="L287" s="47">
        <v>0</v>
      </c>
      <c r="M287" s="47">
        <v>0</v>
      </c>
      <c r="N287" s="47">
        <v>0</v>
      </c>
      <c r="O287" s="47">
        <v>0</v>
      </c>
      <c r="P287" s="47">
        <v>0</v>
      </c>
      <c r="Q287" s="47">
        <v>0</v>
      </c>
      <c r="R287" s="47">
        <v>0</v>
      </c>
      <c r="S287" s="46">
        <f t="shared" si="8"/>
        <v>1614.36</v>
      </c>
      <c r="T287" s="46">
        <f t="shared" si="9"/>
        <v>5739.47</v>
      </c>
    </row>
    <row r="288" spans="1:20" s="45" customFormat="1">
      <c r="A288" s="48">
        <v>1</v>
      </c>
      <c r="B288" s="48">
        <v>2820</v>
      </c>
      <c r="C288" s="49" t="s">
        <v>242</v>
      </c>
      <c r="D288" s="50">
        <v>40288</v>
      </c>
      <c r="E288" s="48" t="s">
        <v>531</v>
      </c>
      <c r="F288" s="48">
        <v>2009</v>
      </c>
      <c r="G288" s="51">
        <v>1614.36</v>
      </c>
      <c r="H288" s="47">
        <v>0</v>
      </c>
      <c r="I288" s="48" t="s">
        <v>533</v>
      </c>
      <c r="J288" s="47">
        <v>0</v>
      </c>
      <c r="K288" s="47">
        <v>0</v>
      </c>
      <c r="L288" s="47">
        <v>0</v>
      </c>
      <c r="M288" s="47">
        <v>0</v>
      </c>
      <c r="N288" s="47">
        <v>3000</v>
      </c>
      <c r="O288" s="47">
        <v>0</v>
      </c>
      <c r="P288" s="47">
        <v>0</v>
      </c>
      <c r="Q288" s="47">
        <v>0</v>
      </c>
      <c r="R288" s="47">
        <v>0</v>
      </c>
      <c r="S288" s="46">
        <f t="shared" si="8"/>
        <v>1614.36</v>
      </c>
      <c r="T288" s="46">
        <f t="shared" si="9"/>
        <v>3000</v>
      </c>
    </row>
    <row r="289" spans="1:20" s="45" customFormat="1">
      <c r="A289" s="48">
        <v>25</v>
      </c>
      <c r="B289" s="48">
        <v>2821</v>
      </c>
      <c r="C289" s="49" t="s">
        <v>475</v>
      </c>
      <c r="D289" s="50">
        <v>40288</v>
      </c>
      <c r="E289" s="48" t="s">
        <v>531</v>
      </c>
      <c r="F289" s="48">
        <v>2037</v>
      </c>
      <c r="G289" s="51">
        <v>3952.27</v>
      </c>
      <c r="H289" s="47">
        <v>0</v>
      </c>
      <c r="I289" s="48" t="s">
        <v>533</v>
      </c>
      <c r="J289" s="47">
        <v>0</v>
      </c>
      <c r="K289" s="47">
        <v>0</v>
      </c>
      <c r="L289" s="47">
        <v>0</v>
      </c>
      <c r="M289" s="47">
        <v>0</v>
      </c>
      <c r="N289" s="47">
        <v>0</v>
      </c>
      <c r="O289" s="47">
        <v>0</v>
      </c>
      <c r="P289" s="47">
        <v>0</v>
      </c>
      <c r="Q289" s="47">
        <v>0</v>
      </c>
      <c r="R289" s="47">
        <v>0</v>
      </c>
      <c r="S289" s="46">
        <f t="shared" si="8"/>
        <v>3952.27</v>
      </c>
      <c r="T289" s="46">
        <f t="shared" si="9"/>
        <v>0</v>
      </c>
    </row>
    <row r="290" spans="1:20" s="45" customFormat="1">
      <c r="A290" s="48">
        <v>14</v>
      </c>
      <c r="B290" s="48">
        <v>2823</v>
      </c>
      <c r="C290" s="49" t="s">
        <v>458</v>
      </c>
      <c r="D290" s="50">
        <v>40310</v>
      </c>
      <c r="E290" s="48" t="s">
        <v>531</v>
      </c>
      <c r="F290" s="48">
        <v>2009</v>
      </c>
      <c r="G290" s="51">
        <v>1614.36</v>
      </c>
      <c r="H290" s="47">
        <v>0</v>
      </c>
      <c r="I290" s="48" t="s">
        <v>533</v>
      </c>
      <c r="J290" s="47">
        <v>0</v>
      </c>
      <c r="K290" s="47">
        <v>0</v>
      </c>
      <c r="L290" s="47">
        <v>0</v>
      </c>
      <c r="M290" s="47">
        <v>0</v>
      </c>
      <c r="N290" s="47">
        <v>0</v>
      </c>
      <c r="O290" s="47">
        <v>0</v>
      </c>
      <c r="P290" s="47">
        <v>0</v>
      </c>
      <c r="Q290" s="47">
        <v>0</v>
      </c>
      <c r="R290" s="47">
        <v>0</v>
      </c>
      <c r="S290" s="46">
        <f t="shared" si="8"/>
        <v>1614.36</v>
      </c>
      <c r="T290" s="46">
        <f t="shared" si="9"/>
        <v>0</v>
      </c>
    </row>
    <row r="291" spans="1:20" s="45" customFormat="1">
      <c r="A291" s="48">
        <v>18</v>
      </c>
      <c r="B291" s="48">
        <v>2824</v>
      </c>
      <c r="C291" s="49" t="s">
        <v>537</v>
      </c>
      <c r="D291" s="50">
        <v>40319</v>
      </c>
      <c r="E291" s="48" t="s">
        <v>531</v>
      </c>
      <c r="F291" s="48">
        <v>2037</v>
      </c>
      <c r="G291" s="51">
        <v>3952.26</v>
      </c>
      <c r="H291" s="47">
        <v>0</v>
      </c>
      <c r="I291" s="48" t="s">
        <v>533</v>
      </c>
      <c r="J291" s="47">
        <v>0</v>
      </c>
      <c r="K291" s="47">
        <v>0</v>
      </c>
      <c r="L291" s="47">
        <v>0</v>
      </c>
      <c r="M291" s="47">
        <v>0</v>
      </c>
      <c r="N291" s="47">
        <v>0</v>
      </c>
      <c r="O291" s="47">
        <v>0</v>
      </c>
      <c r="P291" s="47">
        <v>0</v>
      </c>
      <c r="Q291" s="47">
        <v>0</v>
      </c>
      <c r="R291" s="47">
        <v>0</v>
      </c>
      <c r="S291" s="46">
        <f t="shared" si="8"/>
        <v>3952.26</v>
      </c>
      <c r="T291" s="46">
        <f t="shared" si="9"/>
        <v>0</v>
      </c>
    </row>
    <row r="292" spans="1:20" s="45" customFormat="1">
      <c r="A292" s="48">
        <v>37</v>
      </c>
      <c r="B292" s="48">
        <v>2827</v>
      </c>
      <c r="C292" s="49" t="s">
        <v>485</v>
      </c>
      <c r="D292" s="50">
        <v>40330</v>
      </c>
      <c r="E292" s="48" t="s">
        <v>531</v>
      </c>
      <c r="F292" s="48">
        <v>2009</v>
      </c>
      <c r="G292" s="51">
        <v>1614.36</v>
      </c>
      <c r="H292" s="47">
        <v>0</v>
      </c>
      <c r="I292" s="48" t="s">
        <v>533</v>
      </c>
      <c r="J292" s="47">
        <v>0</v>
      </c>
      <c r="K292" s="47">
        <v>0</v>
      </c>
      <c r="L292" s="47">
        <v>174.95</v>
      </c>
      <c r="M292" s="47">
        <v>0</v>
      </c>
      <c r="N292" s="47">
        <v>0</v>
      </c>
      <c r="O292" s="47">
        <v>0</v>
      </c>
      <c r="P292" s="47">
        <v>0</v>
      </c>
      <c r="Q292" s="47">
        <v>0</v>
      </c>
      <c r="R292" s="47">
        <v>0</v>
      </c>
      <c r="S292" s="46">
        <f t="shared" si="8"/>
        <v>1614.36</v>
      </c>
      <c r="T292" s="46">
        <f t="shared" si="9"/>
        <v>174.95</v>
      </c>
    </row>
    <row r="293" spans="1:20" s="45" customFormat="1">
      <c r="A293" s="48">
        <v>1</v>
      </c>
      <c r="B293" s="48">
        <v>2831</v>
      </c>
      <c r="C293" s="49" t="s">
        <v>243</v>
      </c>
      <c r="D293" s="50">
        <v>40339</v>
      </c>
      <c r="E293" s="48" t="s">
        <v>531</v>
      </c>
      <c r="F293" s="48">
        <v>2009</v>
      </c>
      <c r="G293" s="51">
        <v>1614.36</v>
      </c>
      <c r="H293" s="47">
        <v>0</v>
      </c>
      <c r="I293" s="48" t="s">
        <v>533</v>
      </c>
      <c r="J293" s="47">
        <v>0</v>
      </c>
      <c r="K293" s="47">
        <v>0</v>
      </c>
      <c r="L293" s="47">
        <v>0</v>
      </c>
      <c r="M293" s="47">
        <v>0</v>
      </c>
      <c r="N293" s="47">
        <v>3000</v>
      </c>
      <c r="O293" s="47">
        <v>0</v>
      </c>
      <c r="P293" s="47">
        <v>0</v>
      </c>
      <c r="Q293" s="47">
        <v>0</v>
      </c>
      <c r="R293" s="47">
        <v>0</v>
      </c>
      <c r="S293" s="46">
        <f t="shared" si="8"/>
        <v>1614.36</v>
      </c>
      <c r="T293" s="46">
        <f t="shared" si="9"/>
        <v>3000</v>
      </c>
    </row>
    <row r="294" spans="1:20" s="45" customFormat="1">
      <c r="A294" s="48">
        <v>1</v>
      </c>
      <c r="B294" s="48">
        <v>2833</v>
      </c>
      <c r="C294" s="49" t="s">
        <v>244</v>
      </c>
      <c r="D294" s="50">
        <v>40350</v>
      </c>
      <c r="E294" s="48" t="s">
        <v>531</v>
      </c>
      <c r="F294" s="48">
        <v>2009</v>
      </c>
      <c r="G294" s="51">
        <v>1695.09</v>
      </c>
      <c r="H294" s="47">
        <v>0</v>
      </c>
      <c r="I294" s="48" t="s">
        <v>533</v>
      </c>
      <c r="J294" s="47">
        <v>930.5</v>
      </c>
      <c r="K294" s="47">
        <v>0</v>
      </c>
      <c r="L294" s="47">
        <v>0</v>
      </c>
      <c r="M294" s="47">
        <v>0</v>
      </c>
      <c r="N294" s="47">
        <v>0</v>
      </c>
      <c r="O294" s="47">
        <v>0</v>
      </c>
      <c r="P294" s="47">
        <v>0</v>
      </c>
      <c r="Q294" s="47">
        <v>0</v>
      </c>
      <c r="R294" s="47">
        <v>0</v>
      </c>
      <c r="S294" s="46">
        <f t="shared" si="8"/>
        <v>1695.09</v>
      </c>
      <c r="T294" s="46">
        <f t="shared" si="9"/>
        <v>930.5</v>
      </c>
    </row>
    <row r="295" spans="1:20" s="45" customFormat="1">
      <c r="A295" s="48">
        <v>1</v>
      </c>
      <c r="B295" s="48">
        <v>2834</v>
      </c>
      <c r="C295" s="49" t="s">
        <v>245</v>
      </c>
      <c r="D295" s="50">
        <v>40350</v>
      </c>
      <c r="E295" s="48" t="s">
        <v>531</v>
      </c>
      <c r="F295" s="48">
        <v>2009</v>
      </c>
      <c r="G295" s="51">
        <v>1614.36</v>
      </c>
      <c r="H295" s="47">
        <v>0</v>
      </c>
      <c r="I295" s="48" t="s">
        <v>533</v>
      </c>
      <c r="J295" s="47">
        <v>708.95</v>
      </c>
      <c r="K295" s="47">
        <v>0</v>
      </c>
      <c r="L295" s="47">
        <v>0</v>
      </c>
      <c r="M295" s="47">
        <v>0</v>
      </c>
      <c r="N295" s="47">
        <v>0</v>
      </c>
      <c r="O295" s="47">
        <v>0</v>
      </c>
      <c r="P295" s="47">
        <v>0</v>
      </c>
      <c r="Q295" s="47">
        <v>0</v>
      </c>
      <c r="R295" s="47">
        <v>0</v>
      </c>
      <c r="S295" s="46">
        <f t="shared" si="8"/>
        <v>1614.36</v>
      </c>
      <c r="T295" s="46">
        <f t="shared" si="9"/>
        <v>708.95</v>
      </c>
    </row>
    <row r="296" spans="1:20" s="45" customFormat="1">
      <c r="A296" s="48">
        <v>1</v>
      </c>
      <c r="B296" s="48">
        <v>2835</v>
      </c>
      <c r="C296" s="49" t="s">
        <v>503</v>
      </c>
      <c r="D296" s="50">
        <v>40360</v>
      </c>
      <c r="E296" s="48" t="s">
        <v>531</v>
      </c>
      <c r="F296" s="48">
        <v>2009</v>
      </c>
      <c r="G296" s="51">
        <v>1614.36</v>
      </c>
      <c r="H296" s="47">
        <v>0</v>
      </c>
      <c r="I296" s="48" t="s">
        <v>533</v>
      </c>
      <c r="J296" s="47">
        <v>0</v>
      </c>
      <c r="K296" s="47">
        <v>0</v>
      </c>
      <c r="L296" s="47">
        <v>174.95</v>
      </c>
      <c r="M296" s="47">
        <v>0</v>
      </c>
      <c r="N296" s="47">
        <v>0</v>
      </c>
      <c r="O296" s="47">
        <v>0</v>
      </c>
      <c r="P296" s="47">
        <v>0</v>
      </c>
      <c r="Q296" s="47">
        <v>0</v>
      </c>
      <c r="R296" s="47">
        <v>0</v>
      </c>
      <c r="S296" s="46">
        <f t="shared" si="8"/>
        <v>1614.36</v>
      </c>
      <c r="T296" s="46">
        <f t="shared" si="9"/>
        <v>174.95</v>
      </c>
    </row>
    <row r="297" spans="1:20" s="45" customFormat="1">
      <c r="A297" s="48">
        <v>50</v>
      </c>
      <c r="B297" s="48">
        <v>2836</v>
      </c>
      <c r="C297" s="49" t="s">
        <v>496</v>
      </c>
      <c r="D297" s="50">
        <v>40367</v>
      </c>
      <c r="E297" s="48" t="s">
        <v>531</v>
      </c>
      <c r="F297" s="48">
        <v>2009</v>
      </c>
      <c r="G297" s="51">
        <v>1614.36</v>
      </c>
      <c r="H297" s="47">
        <v>0</v>
      </c>
      <c r="I297" s="48" t="s">
        <v>533</v>
      </c>
      <c r="J297" s="47">
        <v>0</v>
      </c>
      <c r="K297" s="47">
        <v>0</v>
      </c>
      <c r="L297" s="47">
        <v>174.95</v>
      </c>
      <c r="M297" s="47">
        <v>0</v>
      </c>
      <c r="N297" s="47">
        <v>0</v>
      </c>
      <c r="O297" s="47">
        <v>0</v>
      </c>
      <c r="P297" s="47">
        <v>0</v>
      </c>
      <c r="Q297" s="47">
        <v>0</v>
      </c>
      <c r="R297" s="47">
        <v>0</v>
      </c>
      <c r="S297" s="46">
        <f t="shared" si="8"/>
        <v>1614.36</v>
      </c>
      <c r="T297" s="46">
        <f t="shared" si="9"/>
        <v>174.95</v>
      </c>
    </row>
    <row r="298" spans="1:20" s="45" customFormat="1">
      <c r="A298" s="48">
        <v>1</v>
      </c>
      <c r="B298" s="48">
        <v>2837</v>
      </c>
      <c r="C298" s="49" t="s">
        <v>246</v>
      </c>
      <c r="D298" s="50">
        <v>40371</v>
      </c>
      <c r="E298" s="48" t="s">
        <v>531</v>
      </c>
      <c r="F298" s="48">
        <v>2009</v>
      </c>
      <c r="G298" s="51">
        <v>1614.36</v>
      </c>
      <c r="H298" s="47">
        <v>0</v>
      </c>
      <c r="I298" s="48" t="s">
        <v>533</v>
      </c>
      <c r="J298" s="47">
        <v>0</v>
      </c>
      <c r="K298" s="47">
        <v>0</v>
      </c>
      <c r="L298" s="47">
        <v>0</v>
      </c>
      <c r="M298" s="47">
        <v>0</v>
      </c>
      <c r="N298" s="47">
        <v>0</v>
      </c>
      <c r="O298" s="47">
        <v>0</v>
      </c>
      <c r="P298" s="47">
        <v>0</v>
      </c>
      <c r="Q298" s="47">
        <v>0</v>
      </c>
      <c r="R298" s="47">
        <v>0</v>
      </c>
      <c r="S298" s="46">
        <f t="shared" si="8"/>
        <v>1614.36</v>
      </c>
      <c r="T298" s="46">
        <f t="shared" si="9"/>
        <v>0</v>
      </c>
    </row>
    <row r="299" spans="1:20" s="45" customFormat="1">
      <c r="A299" s="48">
        <v>16</v>
      </c>
      <c r="B299" s="48">
        <v>2838</v>
      </c>
      <c r="C299" s="49" t="s">
        <v>462</v>
      </c>
      <c r="D299" s="50">
        <v>40372</v>
      </c>
      <c r="E299" s="48" t="s">
        <v>531</v>
      </c>
      <c r="F299" s="48">
        <v>2009</v>
      </c>
      <c r="G299" s="51">
        <v>1614.36</v>
      </c>
      <c r="H299" s="47">
        <v>0</v>
      </c>
      <c r="I299" s="48" t="s">
        <v>533</v>
      </c>
      <c r="J299" s="47">
        <v>0</v>
      </c>
      <c r="K299" s="47">
        <v>0</v>
      </c>
      <c r="L299" s="47">
        <v>174.95</v>
      </c>
      <c r="M299" s="47">
        <v>0</v>
      </c>
      <c r="N299" s="47">
        <v>0</v>
      </c>
      <c r="O299" s="47">
        <v>0</v>
      </c>
      <c r="P299" s="47">
        <v>0</v>
      </c>
      <c r="Q299" s="47">
        <v>0</v>
      </c>
      <c r="R299" s="47">
        <v>0</v>
      </c>
      <c r="S299" s="46">
        <f t="shared" si="8"/>
        <v>1614.36</v>
      </c>
      <c r="T299" s="46">
        <f t="shared" si="9"/>
        <v>174.95</v>
      </c>
    </row>
    <row r="300" spans="1:20" s="45" customFormat="1">
      <c r="A300" s="48">
        <v>1</v>
      </c>
      <c r="B300" s="48">
        <v>2839</v>
      </c>
      <c r="C300" s="49" t="s">
        <v>247</v>
      </c>
      <c r="D300" s="50">
        <v>40379</v>
      </c>
      <c r="E300" s="48" t="s">
        <v>531</v>
      </c>
      <c r="F300" s="48">
        <v>2008</v>
      </c>
      <c r="G300" s="51">
        <v>1868.82</v>
      </c>
      <c r="H300" s="47">
        <v>0</v>
      </c>
      <c r="I300" s="48" t="s">
        <v>533</v>
      </c>
      <c r="J300" s="47">
        <v>1993.92</v>
      </c>
      <c r="K300" s="47">
        <v>0</v>
      </c>
      <c r="L300" s="47">
        <v>0</v>
      </c>
      <c r="M300" s="47">
        <v>0</v>
      </c>
      <c r="N300" s="47">
        <v>0</v>
      </c>
      <c r="O300" s="47">
        <v>0</v>
      </c>
      <c r="P300" s="47">
        <v>0</v>
      </c>
      <c r="Q300" s="47">
        <v>0</v>
      </c>
      <c r="R300" s="47">
        <v>0</v>
      </c>
      <c r="S300" s="46">
        <f t="shared" si="8"/>
        <v>1868.82</v>
      </c>
      <c r="T300" s="46">
        <f t="shared" si="9"/>
        <v>1993.92</v>
      </c>
    </row>
    <row r="301" spans="1:20" s="45" customFormat="1">
      <c r="A301" s="48">
        <v>1</v>
      </c>
      <c r="B301" s="48">
        <v>2848</v>
      </c>
      <c r="C301" s="49" t="s">
        <v>248</v>
      </c>
      <c r="D301" s="50">
        <v>40422</v>
      </c>
      <c r="E301" s="48" t="s">
        <v>531</v>
      </c>
      <c r="F301" s="48">
        <v>2003</v>
      </c>
      <c r="G301" s="51">
        <v>1097.25</v>
      </c>
      <c r="H301" s="47">
        <v>0</v>
      </c>
      <c r="I301" s="48" t="s">
        <v>533</v>
      </c>
      <c r="J301" s="47">
        <v>0</v>
      </c>
      <c r="K301" s="47">
        <v>0</v>
      </c>
      <c r="L301" s="47">
        <v>0</v>
      </c>
      <c r="M301" s="47">
        <v>0</v>
      </c>
      <c r="N301" s="47">
        <v>0</v>
      </c>
      <c r="O301" s="47">
        <v>0</v>
      </c>
      <c r="P301" s="47">
        <v>0</v>
      </c>
      <c r="Q301" s="47">
        <v>0</v>
      </c>
      <c r="R301" s="47">
        <v>0</v>
      </c>
      <c r="S301" s="46">
        <f t="shared" si="8"/>
        <v>1097.25</v>
      </c>
      <c r="T301" s="46">
        <f t="shared" si="9"/>
        <v>0</v>
      </c>
    </row>
    <row r="302" spans="1:20" s="45" customFormat="1">
      <c r="A302" s="48">
        <v>1</v>
      </c>
      <c r="B302" s="48">
        <v>2849</v>
      </c>
      <c r="C302" s="49" t="s">
        <v>249</v>
      </c>
      <c r="D302" s="50">
        <v>40422</v>
      </c>
      <c r="E302" s="48" t="s">
        <v>531</v>
      </c>
      <c r="F302" s="48">
        <v>2003</v>
      </c>
      <c r="G302" s="51">
        <v>1097.25</v>
      </c>
      <c r="H302" s="47">
        <v>0</v>
      </c>
      <c r="I302" s="48" t="s">
        <v>533</v>
      </c>
      <c r="J302" s="47">
        <v>0</v>
      </c>
      <c r="K302" s="47">
        <v>0</v>
      </c>
      <c r="L302" s="47">
        <v>0</v>
      </c>
      <c r="M302" s="47">
        <v>0</v>
      </c>
      <c r="N302" s="47">
        <v>0</v>
      </c>
      <c r="O302" s="47">
        <v>0</v>
      </c>
      <c r="P302" s="47">
        <v>0</v>
      </c>
      <c r="Q302" s="47">
        <v>0</v>
      </c>
      <c r="R302" s="47">
        <v>0</v>
      </c>
      <c r="S302" s="46">
        <f t="shared" si="8"/>
        <v>1097.25</v>
      </c>
      <c r="T302" s="46">
        <f t="shared" si="9"/>
        <v>0</v>
      </c>
    </row>
    <row r="303" spans="1:20" s="45" customFormat="1">
      <c r="A303" s="48">
        <v>1</v>
      </c>
      <c r="B303" s="48">
        <v>2850</v>
      </c>
      <c r="C303" s="49" t="s">
        <v>250</v>
      </c>
      <c r="D303" s="50">
        <v>40422</v>
      </c>
      <c r="E303" s="48" t="s">
        <v>531</v>
      </c>
      <c r="F303" s="48">
        <v>2003</v>
      </c>
      <c r="G303" s="51">
        <v>1097.25</v>
      </c>
      <c r="H303" s="47">
        <v>0</v>
      </c>
      <c r="I303" s="48" t="s">
        <v>533</v>
      </c>
      <c r="J303" s="47">
        <v>0</v>
      </c>
      <c r="K303" s="47">
        <v>0</v>
      </c>
      <c r="L303" s="47">
        <v>0</v>
      </c>
      <c r="M303" s="47">
        <v>0</v>
      </c>
      <c r="N303" s="47">
        <v>0</v>
      </c>
      <c r="O303" s="47">
        <v>0</v>
      </c>
      <c r="P303" s="47">
        <v>0</v>
      </c>
      <c r="Q303" s="47">
        <v>0</v>
      </c>
      <c r="R303" s="47">
        <v>0</v>
      </c>
      <c r="S303" s="46">
        <f t="shared" si="8"/>
        <v>1097.25</v>
      </c>
      <c r="T303" s="46">
        <f t="shared" si="9"/>
        <v>0</v>
      </c>
    </row>
    <row r="304" spans="1:20" s="45" customFormat="1">
      <c r="A304" s="48">
        <v>1</v>
      </c>
      <c r="B304" s="48">
        <v>2851</v>
      </c>
      <c r="C304" s="49" t="s">
        <v>251</v>
      </c>
      <c r="D304" s="50">
        <v>40422</v>
      </c>
      <c r="E304" s="48" t="s">
        <v>531</v>
      </c>
      <c r="F304" s="48">
        <v>2003</v>
      </c>
      <c r="G304" s="51">
        <v>1209.71</v>
      </c>
      <c r="H304" s="47">
        <v>0</v>
      </c>
      <c r="I304" s="48" t="s">
        <v>533</v>
      </c>
      <c r="J304" s="47">
        <v>0</v>
      </c>
      <c r="K304" s="47">
        <v>0</v>
      </c>
      <c r="L304" s="47">
        <v>0</v>
      </c>
      <c r="M304" s="47">
        <v>0</v>
      </c>
      <c r="N304" s="47">
        <v>0</v>
      </c>
      <c r="O304" s="47">
        <v>0</v>
      </c>
      <c r="P304" s="47">
        <v>0</v>
      </c>
      <c r="Q304" s="47">
        <v>0</v>
      </c>
      <c r="R304" s="47">
        <v>0</v>
      </c>
      <c r="S304" s="46">
        <f t="shared" si="8"/>
        <v>1209.71</v>
      </c>
      <c r="T304" s="46">
        <f t="shared" si="9"/>
        <v>0</v>
      </c>
    </row>
    <row r="305" spans="1:20" s="45" customFormat="1">
      <c r="A305" s="48">
        <v>1</v>
      </c>
      <c r="B305" s="48">
        <v>2853</v>
      </c>
      <c r="C305" s="49" t="s">
        <v>252</v>
      </c>
      <c r="D305" s="50">
        <v>40422</v>
      </c>
      <c r="E305" s="48" t="s">
        <v>531</v>
      </c>
      <c r="F305" s="48">
        <v>2003</v>
      </c>
      <c r="G305" s="51">
        <v>1209.72</v>
      </c>
      <c r="H305" s="47">
        <v>0</v>
      </c>
      <c r="I305" s="48" t="s">
        <v>533</v>
      </c>
      <c r="J305" s="47">
        <v>0</v>
      </c>
      <c r="K305" s="47">
        <v>0</v>
      </c>
      <c r="L305" s="47">
        <v>0</v>
      </c>
      <c r="M305" s="47">
        <v>0</v>
      </c>
      <c r="N305" s="47">
        <v>0</v>
      </c>
      <c r="O305" s="47">
        <v>0</v>
      </c>
      <c r="P305" s="47">
        <v>0</v>
      </c>
      <c r="Q305" s="47">
        <v>0</v>
      </c>
      <c r="R305" s="47">
        <v>0</v>
      </c>
      <c r="S305" s="46">
        <f t="shared" si="8"/>
        <v>1209.72</v>
      </c>
      <c r="T305" s="46">
        <f t="shared" si="9"/>
        <v>0</v>
      </c>
    </row>
    <row r="306" spans="1:20" s="45" customFormat="1">
      <c r="A306" s="48">
        <v>1</v>
      </c>
      <c r="B306" s="48">
        <v>2854</v>
      </c>
      <c r="C306" s="49" t="s">
        <v>253</v>
      </c>
      <c r="D306" s="50">
        <v>40422</v>
      </c>
      <c r="E306" s="48" t="s">
        <v>531</v>
      </c>
      <c r="F306" s="48">
        <v>2003</v>
      </c>
      <c r="G306" s="51">
        <v>1097.25</v>
      </c>
      <c r="H306" s="47">
        <v>0</v>
      </c>
      <c r="I306" s="48" t="s">
        <v>533</v>
      </c>
      <c r="J306" s="47">
        <v>0</v>
      </c>
      <c r="K306" s="47">
        <v>0</v>
      </c>
      <c r="L306" s="47">
        <v>0</v>
      </c>
      <c r="M306" s="47">
        <v>0</v>
      </c>
      <c r="N306" s="47">
        <v>0</v>
      </c>
      <c r="O306" s="47">
        <v>0</v>
      </c>
      <c r="P306" s="47">
        <v>0</v>
      </c>
      <c r="Q306" s="47">
        <v>0</v>
      </c>
      <c r="R306" s="47">
        <v>0</v>
      </c>
      <c r="S306" s="46">
        <f t="shared" si="8"/>
        <v>1097.25</v>
      </c>
      <c r="T306" s="46">
        <f t="shared" si="9"/>
        <v>0</v>
      </c>
    </row>
    <row r="307" spans="1:20" s="45" customFormat="1">
      <c r="A307" s="48">
        <v>1</v>
      </c>
      <c r="B307" s="48">
        <v>2856</v>
      </c>
      <c r="C307" s="49" t="s">
        <v>254</v>
      </c>
      <c r="D307" s="50">
        <v>40429</v>
      </c>
      <c r="E307" s="48" t="s">
        <v>531</v>
      </c>
      <c r="F307" s="48">
        <v>2018</v>
      </c>
      <c r="G307" s="51">
        <v>1537.47</v>
      </c>
      <c r="H307" s="47">
        <v>0</v>
      </c>
      <c r="I307" s="48" t="s">
        <v>533</v>
      </c>
      <c r="J307" s="47">
        <v>0</v>
      </c>
      <c r="K307" s="47">
        <v>0</v>
      </c>
      <c r="L307" s="47">
        <v>0</v>
      </c>
      <c r="M307" s="47">
        <v>0</v>
      </c>
      <c r="N307" s="47">
        <v>0</v>
      </c>
      <c r="O307" s="47">
        <v>0</v>
      </c>
      <c r="P307" s="47">
        <v>0</v>
      </c>
      <c r="Q307" s="47">
        <v>0</v>
      </c>
      <c r="R307" s="47">
        <v>0</v>
      </c>
      <c r="S307" s="46">
        <f t="shared" si="8"/>
        <v>1537.47</v>
      </c>
      <c r="T307" s="46">
        <f t="shared" si="9"/>
        <v>0</v>
      </c>
    </row>
    <row r="308" spans="1:20" s="45" customFormat="1">
      <c r="A308" s="48">
        <v>1</v>
      </c>
      <c r="B308" s="48">
        <v>2857</v>
      </c>
      <c r="C308" s="49" t="s">
        <v>255</v>
      </c>
      <c r="D308" s="50">
        <v>40431</v>
      </c>
      <c r="E308" s="48" t="s">
        <v>531</v>
      </c>
      <c r="F308" s="48">
        <v>2009</v>
      </c>
      <c r="G308" s="51">
        <v>1614.37</v>
      </c>
      <c r="H308" s="47">
        <v>0</v>
      </c>
      <c r="I308" s="48" t="s">
        <v>533</v>
      </c>
      <c r="J308" s="47">
        <v>0</v>
      </c>
      <c r="K308" s="47">
        <v>0</v>
      </c>
      <c r="L308" s="47">
        <v>0</v>
      </c>
      <c r="M308" s="47">
        <v>0</v>
      </c>
      <c r="N308" s="47">
        <v>0</v>
      </c>
      <c r="O308" s="47">
        <v>0</v>
      </c>
      <c r="P308" s="47">
        <v>0</v>
      </c>
      <c r="Q308" s="47">
        <v>0</v>
      </c>
      <c r="R308" s="47">
        <v>0</v>
      </c>
      <c r="S308" s="46">
        <f t="shared" si="8"/>
        <v>1614.37</v>
      </c>
      <c r="T308" s="46">
        <f t="shared" si="9"/>
        <v>0</v>
      </c>
    </row>
    <row r="309" spans="1:20" s="45" customFormat="1">
      <c r="A309" s="48">
        <v>1</v>
      </c>
      <c r="B309" s="48">
        <v>2860</v>
      </c>
      <c r="C309" s="49" t="s">
        <v>256</v>
      </c>
      <c r="D309" s="50">
        <v>40455</v>
      </c>
      <c r="E309" s="48" t="s">
        <v>531</v>
      </c>
      <c r="F309" s="48">
        <v>2003</v>
      </c>
      <c r="G309" s="51">
        <v>1097.25</v>
      </c>
      <c r="H309" s="47">
        <v>0</v>
      </c>
      <c r="I309" s="48" t="s">
        <v>533</v>
      </c>
      <c r="J309" s="47">
        <v>0</v>
      </c>
      <c r="K309" s="47">
        <v>0</v>
      </c>
      <c r="L309" s="47">
        <v>0</v>
      </c>
      <c r="M309" s="47">
        <v>0</v>
      </c>
      <c r="N309" s="47">
        <v>0</v>
      </c>
      <c r="O309" s="47">
        <v>0</v>
      </c>
      <c r="P309" s="47">
        <v>0</v>
      </c>
      <c r="Q309" s="47">
        <v>0</v>
      </c>
      <c r="R309" s="47">
        <v>0</v>
      </c>
      <c r="S309" s="46">
        <f t="shared" si="8"/>
        <v>1097.25</v>
      </c>
      <c r="T309" s="46">
        <f t="shared" si="9"/>
        <v>0</v>
      </c>
    </row>
    <row r="310" spans="1:20" s="45" customFormat="1">
      <c r="A310" s="48">
        <v>1</v>
      </c>
      <c r="B310" s="48">
        <v>2863</v>
      </c>
      <c r="C310" s="49" t="s">
        <v>257</v>
      </c>
      <c r="D310" s="50">
        <v>40455</v>
      </c>
      <c r="E310" s="48" t="s">
        <v>531</v>
      </c>
      <c r="F310" s="48">
        <v>2003</v>
      </c>
      <c r="G310" s="51">
        <v>1097.25</v>
      </c>
      <c r="H310" s="47">
        <v>0</v>
      </c>
      <c r="I310" s="48" t="s">
        <v>533</v>
      </c>
      <c r="J310" s="47">
        <v>0</v>
      </c>
      <c r="K310" s="47">
        <v>0</v>
      </c>
      <c r="L310" s="47">
        <v>0</v>
      </c>
      <c r="M310" s="47">
        <v>0</v>
      </c>
      <c r="N310" s="47">
        <v>0</v>
      </c>
      <c r="O310" s="47">
        <v>0</v>
      </c>
      <c r="P310" s="47">
        <v>0</v>
      </c>
      <c r="Q310" s="47">
        <v>0</v>
      </c>
      <c r="R310" s="47">
        <v>0</v>
      </c>
      <c r="S310" s="46">
        <f t="shared" si="8"/>
        <v>1097.25</v>
      </c>
      <c r="T310" s="46">
        <f t="shared" si="9"/>
        <v>0</v>
      </c>
    </row>
    <row r="311" spans="1:20" s="45" customFormat="1">
      <c r="A311" s="48">
        <v>1</v>
      </c>
      <c r="B311" s="48">
        <v>2864</v>
      </c>
      <c r="C311" s="49" t="s">
        <v>258</v>
      </c>
      <c r="D311" s="50">
        <v>40455</v>
      </c>
      <c r="E311" s="48" t="s">
        <v>531</v>
      </c>
      <c r="F311" s="48">
        <v>2003</v>
      </c>
      <c r="G311" s="51">
        <v>1270.2</v>
      </c>
      <c r="H311" s="47">
        <v>0</v>
      </c>
      <c r="I311" s="48" t="s">
        <v>533</v>
      </c>
      <c r="J311" s="47">
        <v>708.95</v>
      </c>
      <c r="K311" s="47">
        <v>0</v>
      </c>
      <c r="L311" s="47">
        <v>0</v>
      </c>
      <c r="M311" s="47">
        <v>0</v>
      </c>
      <c r="N311" s="47">
        <v>0</v>
      </c>
      <c r="O311" s="47">
        <v>0</v>
      </c>
      <c r="P311" s="47">
        <v>0</v>
      </c>
      <c r="Q311" s="47">
        <v>0</v>
      </c>
      <c r="R311" s="47">
        <v>0</v>
      </c>
      <c r="S311" s="46">
        <f t="shared" si="8"/>
        <v>1270.2</v>
      </c>
      <c r="T311" s="46">
        <f t="shared" si="9"/>
        <v>708.95</v>
      </c>
    </row>
    <row r="312" spans="1:20" s="45" customFormat="1">
      <c r="A312" s="48">
        <v>1</v>
      </c>
      <c r="B312" s="48">
        <v>2866</v>
      </c>
      <c r="C312" s="49" t="s">
        <v>259</v>
      </c>
      <c r="D312" s="50">
        <v>40455</v>
      </c>
      <c r="E312" s="48" t="s">
        <v>531</v>
      </c>
      <c r="F312" s="48">
        <v>2003</v>
      </c>
      <c r="G312" s="51">
        <v>1097.25</v>
      </c>
      <c r="H312" s="47">
        <v>0</v>
      </c>
      <c r="I312" s="48" t="s">
        <v>533</v>
      </c>
      <c r="J312" s="47">
        <v>930.5</v>
      </c>
      <c r="K312" s="47">
        <v>0</v>
      </c>
      <c r="L312" s="47">
        <v>0</v>
      </c>
      <c r="M312" s="47">
        <v>0</v>
      </c>
      <c r="N312" s="47">
        <v>0</v>
      </c>
      <c r="O312" s="47">
        <v>0</v>
      </c>
      <c r="P312" s="47">
        <v>0</v>
      </c>
      <c r="Q312" s="47">
        <v>0</v>
      </c>
      <c r="R312" s="47">
        <v>0</v>
      </c>
      <c r="S312" s="46">
        <f t="shared" si="8"/>
        <v>1097.25</v>
      </c>
      <c r="T312" s="46">
        <f t="shared" si="9"/>
        <v>930.5</v>
      </c>
    </row>
    <row r="313" spans="1:20" s="45" customFormat="1">
      <c r="A313" s="48">
        <v>1</v>
      </c>
      <c r="B313" s="48">
        <v>2867</v>
      </c>
      <c r="C313" s="49" t="s">
        <v>260</v>
      </c>
      <c r="D313" s="50">
        <v>40455</v>
      </c>
      <c r="E313" s="48" t="s">
        <v>531</v>
      </c>
      <c r="F313" s="48">
        <v>2003</v>
      </c>
      <c r="G313" s="51">
        <v>1209.71</v>
      </c>
      <c r="H313" s="47">
        <v>0</v>
      </c>
      <c r="I313" s="48" t="s">
        <v>533</v>
      </c>
      <c r="J313" s="47">
        <v>0</v>
      </c>
      <c r="K313" s="47">
        <v>0</v>
      </c>
      <c r="L313" s="47">
        <v>0</v>
      </c>
      <c r="M313" s="47">
        <v>0</v>
      </c>
      <c r="N313" s="47">
        <v>0</v>
      </c>
      <c r="O313" s="47">
        <v>0</v>
      </c>
      <c r="P313" s="47">
        <v>0</v>
      </c>
      <c r="Q313" s="47">
        <v>0</v>
      </c>
      <c r="R313" s="47">
        <v>0</v>
      </c>
      <c r="S313" s="46">
        <f t="shared" si="8"/>
        <v>1209.71</v>
      </c>
      <c r="T313" s="46">
        <f t="shared" si="9"/>
        <v>0</v>
      </c>
    </row>
    <row r="314" spans="1:20" s="45" customFormat="1">
      <c r="A314" s="48">
        <v>1</v>
      </c>
      <c r="B314" s="48">
        <v>2869</v>
      </c>
      <c r="C314" s="49" t="s">
        <v>261</v>
      </c>
      <c r="D314" s="50">
        <v>40455</v>
      </c>
      <c r="E314" s="48" t="s">
        <v>531</v>
      </c>
      <c r="F314" s="48">
        <v>2003</v>
      </c>
      <c r="G314" s="51">
        <v>1097.25</v>
      </c>
      <c r="H314" s="47">
        <v>0</v>
      </c>
      <c r="I314" s="48" t="s">
        <v>533</v>
      </c>
      <c r="J314" s="47">
        <v>0</v>
      </c>
      <c r="K314" s="47">
        <v>0</v>
      </c>
      <c r="L314" s="47">
        <v>0</v>
      </c>
      <c r="M314" s="47">
        <v>0</v>
      </c>
      <c r="N314" s="47">
        <v>0</v>
      </c>
      <c r="O314" s="47">
        <v>0</v>
      </c>
      <c r="P314" s="47">
        <v>0</v>
      </c>
      <c r="Q314" s="47">
        <v>0</v>
      </c>
      <c r="R314" s="47">
        <v>0</v>
      </c>
      <c r="S314" s="46">
        <f t="shared" si="8"/>
        <v>1097.25</v>
      </c>
      <c r="T314" s="46">
        <f t="shared" si="9"/>
        <v>0</v>
      </c>
    </row>
    <row r="315" spans="1:20" s="45" customFormat="1">
      <c r="A315" s="48">
        <v>1</v>
      </c>
      <c r="B315" s="48">
        <v>2870</v>
      </c>
      <c r="C315" s="49" t="s">
        <v>262</v>
      </c>
      <c r="D315" s="50">
        <v>40455</v>
      </c>
      <c r="E315" s="48" t="s">
        <v>531</v>
      </c>
      <c r="F315" s="48">
        <v>2003</v>
      </c>
      <c r="G315" s="51">
        <v>1097.25</v>
      </c>
      <c r="H315" s="47">
        <v>0</v>
      </c>
      <c r="I315" s="48" t="s">
        <v>533</v>
      </c>
      <c r="J315" s="47">
        <v>0</v>
      </c>
      <c r="K315" s="47">
        <v>0</v>
      </c>
      <c r="L315" s="47">
        <v>0</v>
      </c>
      <c r="M315" s="47">
        <v>0</v>
      </c>
      <c r="N315" s="47">
        <v>0</v>
      </c>
      <c r="O315" s="47">
        <v>0</v>
      </c>
      <c r="P315" s="47">
        <v>0</v>
      </c>
      <c r="Q315" s="47">
        <v>0</v>
      </c>
      <c r="R315" s="47">
        <v>0</v>
      </c>
      <c r="S315" s="46">
        <f t="shared" si="8"/>
        <v>1097.25</v>
      </c>
      <c r="T315" s="46">
        <f t="shared" si="9"/>
        <v>0</v>
      </c>
    </row>
    <row r="316" spans="1:20" s="45" customFormat="1">
      <c r="A316" s="48">
        <v>1</v>
      </c>
      <c r="B316" s="48">
        <v>2871</v>
      </c>
      <c r="C316" s="49" t="s">
        <v>263</v>
      </c>
      <c r="D316" s="50">
        <v>40455</v>
      </c>
      <c r="E316" s="48" t="s">
        <v>531</v>
      </c>
      <c r="F316" s="48">
        <v>2003</v>
      </c>
      <c r="G316" s="51">
        <v>1209.72</v>
      </c>
      <c r="H316" s="47">
        <v>0</v>
      </c>
      <c r="I316" s="48" t="s">
        <v>533</v>
      </c>
      <c r="J316" s="47">
        <v>0</v>
      </c>
      <c r="K316" s="47">
        <v>0</v>
      </c>
      <c r="L316" s="47">
        <v>0</v>
      </c>
      <c r="M316" s="47">
        <v>0</v>
      </c>
      <c r="N316" s="47">
        <v>0</v>
      </c>
      <c r="O316" s="47">
        <v>0</v>
      </c>
      <c r="P316" s="47">
        <v>0</v>
      </c>
      <c r="Q316" s="47">
        <v>0</v>
      </c>
      <c r="R316" s="47">
        <v>0</v>
      </c>
      <c r="S316" s="46">
        <f t="shared" si="8"/>
        <v>1209.72</v>
      </c>
      <c r="T316" s="46">
        <f t="shared" si="9"/>
        <v>0</v>
      </c>
    </row>
    <row r="317" spans="1:20" s="45" customFormat="1">
      <c r="A317" s="48">
        <v>16</v>
      </c>
      <c r="B317" s="48">
        <v>2873</v>
      </c>
      <c r="C317" s="49" t="s">
        <v>463</v>
      </c>
      <c r="D317" s="50">
        <v>40455</v>
      </c>
      <c r="E317" s="48" t="s">
        <v>531</v>
      </c>
      <c r="F317" s="48">
        <v>2037</v>
      </c>
      <c r="G317" s="51">
        <v>3952.26</v>
      </c>
      <c r="H317" s="47">
        <v>0</v>
      </c>
      <c r="I317" s="48" t="s">
        <v>533</v>
      </c>
      <c r="J317" s="47">
        <v>0</v>
      </c>
      <c r="K317" s="47">
        <v>0</v>
      </c>
      <c r="L317" s="47">
        <v>0</v>
      </c>
      <c r="M317" s="47">
        <v>0</v>
      </c>
      <c r="N317" s="47">
        <v>0</v>
      </c>
      <c r="O317" s="47">
        <v>0</v>
      </c>
      <c r="P317" s="47">
        <v>0</v>
      </c>
      <c r="Q317" s="47">
        <v>0</v>
      </c>
      <c r="R317" s="47">
        <v>0</v>
      </c>
      <c r="S317" s="46">
        <f t="shared" si="8"/>
        <v>3952.26</v>
      </c>
      <c r="T317" s="46">
        <f t="shared" si="9"/>
        <v>0</v>
      </c>
    </row>
    <row r="318" spans="1:20" s="45" customFormat="1">
      <c r="A318" s="48">
        <v>25</v>
      </c>
      <c r="B318" s="48">
        <v>2878</v>
      </c>
      <c r="C318" s="49" t="s">
        <v>476</v>
      </c>
      <c r="D318" s="50">
        <v>40457</v>
      </c>
      <c r="E318" s="48" t="s">
        <v>531</v>
      </c>
      <c r="F318" s="48">
        <v>2009</v>
      </c>
      <c r="G318" s="51">
        <v>1614.36</v>
      </c>
      <c r="H318" s="47">
        <v>0</v>
      </c>
      <c r="I318" s="48" t="s">
        <v>533</v>
      </c>
      <c r="J318" s="47">
        <v>0</v>
      </c>
      <c r="K318" s="47">
        <v>0</v>
      </c>
      <c r="L318" s="47">
        <v>174.95</v>
      </c>
      <c r="M318" s="47">
        <v>0</v>
      </c>
      <c r="N318" s="47">
        <v>0</v>
      </c>
      <c r="O318" s="47">
        <v>0</v>
      </c>
      <c r="P318" s="47">
        <v>0</v>
      </c>
      <c r="Q318" s="47">
        <v>0</v>
      </c>
      <c r="R318" s="47">
        <v>0</v>
      </c>
      <c r="S318" s="46">
        <f t="shared" si="8"/>
        <v>1614.36</v>
      </c>
      <c r="T318" s="46">
        <f t="shared" si="9"/>
        <v>174.95</v>
      </c>
    </row>
    <row r="319" spans="1:20" s="45" customFormat="1">
      <c r="A319" s="48">
        <v>1</v>
      </c>
      <c r="B319" s="48">
        <v>2882</v>
      </c>
      <c r="C319" s="49" t="s">
        <v>264</v>
      </c>
      <c r="D319" s="50">
        <v>40485</v>
      </c>
      <c r="E319" s="48" t="s">
        <v>531</v>
      </c>
      <c r="F319" s="48">
        <v>2003</v>
      </c>
      <c r="G319" s="51">
        <v>1209.71</v>
      </c>
      <c r="H319" s="47">
        <v>0</v>
      </c>
      <c r="I319" s="48" t="s">
        <v>533</v>
      </c>
      <c r="J319" s="47">
        <v>0</v>
      </c>
      <c r="K319" s="47">
        <v>0</v>
      </c>
      <c r="L319" s="47">
        <v>0</v>
      </c>
      <c r="M319" s="47">
        <v>0</v>
      </c>
      <c r="N319" s="47">
        <v>0</v>
      </c>
      <c r="O319" s="47">
        <v>0</v>
      </c>
      <c r="P319" s="47">
        <v>0</v>
      </c>
      <c r="Q319" s="47">
        <v>0</v>
      </c>
      <c r="R319" s="47">
        <v>0</v>
      </c>
      <c r="S319" s="46">
        <f t="shared" si="8"/>
        <v>1209.71</v>
      </c>
      <c r="T319" s="46">
        <f t="shared" si="9"/>
        <v>0</v>
      </c>
    </row>
    <row r="320" spans="1:20" s="45" customFormat="1">
      <c r="A320" s="48">
        <v>1</v>
      </c>
      <c r="B320" s="48">
        <v>2887</v>
      </c>
      <c r="C320" s="49" t="s">
        <v>265</v>
      </c>
      <c r="D320" s="50">
        <v>40513</v>
      </c>
      <c r="E320" s="48" t="s">
        <v>531</v>
      </c>
      <c r="F320" s="48">
        <v>2009</v>
      </c>
      <c r="G320" s="51">
        <v>1614.37</v>
      </c>
      <c r="H320" s="47">
        <v>0</v>
      </c>
      <c r="I320" s="48" t="s">
        <v>533</v>
      </c>
      <c r="J320" s="47">
        <v>0</v>
      </c>
      <c r="K320" s="47">
        <v>0</v>
      </c>
      <c r="L320" s="47">
        <v>0</v>
      </c>
      <c r="M320" s="47">
        <v>0</v>
      </c>
      <c r="N320" s="47">
        <v>0</v>
      </c>
      <c r="O320" s="47">
        <v>0</v>
      </c>
      <c r="P320" s="47">
        <v>0</v>
      </c>
      <c r="Q320" s="47">
        <v>0</v>
      </c>
      <c r="R320" s="47">
        <v>0</v>
      </c>
      <c r="S320" s="46">
        <f t="shared" si="8"/>
        <v>1614.37</v>
      </c>
      <c r="T320" s="46">
        <f t="shared" si="9"/>
        <v>0</v>
      </c>
    </row>
    <row r="321" spans="1:20" s="45" customFormat="1">
      <c r="A321" s="48">
        <v>1</v>
      </c>
      <c r="B321" s="48">
        <v>2889</v>
      </c>
      <c r="C321" s="49" t="s">
        <v>266</v>
      </c>
      <c r="D321" s="50">
        <v>40575</v>
      </c>
      <c r="E321" s="48" t="s">
        <v>531</v>
      </c>
      <c r="F321" s="48">
        <v>2008</v>
      </c>
      <c r="G321" s="51">
        <v>1868.82</v>
      </c>
      <c r="H321" s="47">
        <v>0</v>
      </c>
      <c r="I321" s="48" t="s">
        <v>533</v>
      </c>
      <c r="J321" s="47">
        <v>0</v>
      </c>
      <c r="K321" s="47">
        <v>0</v>
      </c>
      <c r="L321" s="47">
        <v>0</v>
      </c>
      <c r="M321" s="47">
        <v>0</v>
      </c>
      <c r="N321" s="47">
        <v>0</v>
      </c>
      <c r="O321" s="47">
        <v>0</v>
      </c>
      <c r="P321" s="47">
        <v>0</v>
      </c>
      <c r="Q321" s="47">
        <v>0</v>
      </c>
      <c r="R321" s="47">
        <v>0</v>
      </c>
      <c r="S321" s="46">
        <f t="shared" si="8"/>
        <v>1868.82</v>
      </c>
      <c r="T321" s="46">
        <f t="shared" si="9"/>
        <v>0</v>
      </c>
    </row>
    <row r="322" spans="1:20" s="45" customFormat="1">
      <c r="A322" s="48">
        <v>1</v>
      </c>
      <c r="B322" s="48">
        <v>2890</v>
      </c>
      <c r="C322" s="49" t="s">
        <v>267</v>
      </c>
      <c r="D322" s="50">
        <v>40575</v>
      </c>
      <c r="E322" s="48" t="s">
        <v>531</v>
      </c>
      <c r="F322" s="48">
        <v>2003</v>
      </c>
      <c r="G322" s="51">
        <v>1097.25</v>
      </c>
      <c r="H322" s="47">
        <v>0</v>
      </c>
      <c r="I322" s="48" t="s">
        <v>533</v>
      </c>
      <c r="J322" s="47">
        <v>0</v>
      </c>
      <c r="K322" s="47">
        <v>0</v>
      </c>
      <c r="L322" s="47">
        <v>0</v>
      </c>
      <c r="M322" s="47">
        <v>0</v>
      </c>
      <c r="N322" s="47">
        <v>0</v>
      </c>
      <c r="O322" s="47">
        <v>0</v>
      </c>
      <c r="P322" s="47">
        <v>0</v>
      </c>
      <c r="Q322" s="47">
        <v>0</v>
      </c>
      <c r="R322" s="47">
        <v>0</v>
      </c>
      <c r="S322" s="46">
        <f t="shared" si="8"/>
        <v>1097.25</v>
      </c>
      <c r="T322" s="46">
        <f t="shared" si="9"/>
        <v>0</v>
      </c>
    </row>
    <row r="323" spans="1:20" s="45" customFormat="1">
      <c r="A323" s="48">
        <v>1</v>
      </c>
      <c r="B323" s="48">
        <v>2891</v>
      </c>
      <c r="C323" s="49" t="s">
        <v>268</v>
      </c>
      <c r="D323" s="50">
        <v>40575</v>
      </c>
      <c r="E323" s="48" t="s">
        <v>531</v>
      </c>
      <c r="F323" s="48">
        <v>2003</v>
      </c>
      <c r="G323" s="51">
        <v>1152.1199999999999</v>
      </c>
      <c r="H323" s="47">
        <v>0</v>
      </c>
      <c r="I323" s="48" t="s">
        <v>533</v>
      </c>
      <c r="J323" s="47">
        <v>0</v>
      </c>
      <c r="K323" s="47">
        <v>0</v>
      </c>
      <c r="L323" s="47">
        <v>0</v>
      </c>
      <c r="M323" s="47">
        <v>0</v>
      </c>
      <c r="N323" s="47">
        <v>0</v>
      </c>
      <c r="O323" s="47">
        <v>0</v>
      </c>
      <c r="P323" s="47">
        <v>0</v>
      </c>
      <c r="Q323" s="47">
        <v>0</v>
      </c>
      <c r="R323" s="47">
        <v>0</v>
      </c>
      <c r="S323" s="46">
        <f t="shared" si="8"/>
        <v>1152.1199999999999</v>
      </c>
      <c r="T323" s="46">
        <f t="shared" si="9"/>
        <v>0</v>
      </c>
    </row>
    <row r="324" spans="1:20" s="45" customFormat="1">
      <c r="A324" s="48">
        <v>1</v>
      </c>
      <c r="B324" s="48">
        <v>2894</v>
      </c>
      <c r="C324" s="49" t="s">
        <v>269</v>
      </c>
      <c r="D324" s="50">
        <v>40575</v>
      </c>
      <c r="E324" s="48" t="s">
        <v>531</v>
      </c>
      <c r="F324" s="48">
        <v>2003</v>
      </c>
      <c r="G324" s="51">
        <v>1209.72</v>
      </c>
      <c r="H324" s="47">
        <v>0</v>
      </c>
      <c r="I324" s="48" t="s">
        <v>533</v>
      </c>
      <c r="J324" s="47">
        <v>0</v>
      </c>
      <c r="K324" s="47">
        <v>0</v>
      </c>
      <c r="L324" s="47">
        <v>0</v>
      </c>
      <c r="M324" s="47">
        <v>0</v>
      </c>
      <c r="N324" s="47">
        <v>0</v>
      </c>
      <c r="O324" s="47">
        <v>0</v>
      </c>
      <c r="P324" s="47">
        <v>0</v>
      </c>
      <c r="Q324" s="47">
        <v>0</v>
      </c>
      <c r="R324" s="47">
        <v>0</v>
      </c>
      <c r="S324" s="46">
        <f t="shared" si="8"/>
        <v>1209.72</v>
      </c>
      <c r="T324" s="46">
        <f t="shared" si="9"/>
        <v>0</v>
      </c>
    </row>
    <row r="325" spans="1:20" s="45" customFormat="1">
      <c r="A325" s="48">
        <v>1</v>
      </c>
      <c r="B325" s="48">
        <v>2895</v>
      </c>
      <c r="C325" s="49" t="s">
        <v>270</v>
      </c>
      <c r="D325" s="50">
        <v>40575</v>
      </c>
      <c r="E325" s="48" t="s">
        <v>531</v>
      </c>
      <c r="F325" s="48">
        <v>2003</v>
      </c>
      <c r="G325" s="51">
        <v>1097.25</v>
      </c>
      <c r="H325" s="47">
        <v>0</v>
      </c>
      <c r="I325" s="48" t="s">
        <v>533</v>
      </c>
      <c r="J325" s="47">
        <v>0</v>
      </c>
      <c r="K325" s="47">
        <v>0</v>
      </c>
      <c r="L325" s="47">
        <v>0</v>
      </c>
      <c r="M325" s="47">
        <v>0</v>
      </c>
      <c r="N325" s="47">
        <v>0</v>
      </c>
      <c r="O325" s="47">
        <v>0</v>
      </c>
      <c r="P325" s="47">
        <v>0</v>
      </c>
      <c r="Q325" s="47">
        <v>0</v>
      </c>
      <c r="R325" s="47">
        <v>0</v>
      </c>
      <c r="S325" s="46">
        <f t="shared" si="8"/>
        <v>1097.25</v>
      </c>
      <c r="T325" s="46">
        <f t="shared" si="9"/>
        <v>0</v>
      </c>
    </row>
    <row r="326" spans="1:20" s="45" customFormat="1">
      <c r="A326" s="48">
        <v>47</v>
      </c>
      <c r="B326" s="48">
        <v>2904</v>
      </c>
      <c r="C326" s="49" t="s">
        <v>491</v>
      </c>
      <c r="D326" s="50">
        <v>40605</v>
      </c>
      <c r="E326" s="48" t="s">
        <v>531</v>
      </c>
      <c r="F326" s="48">
        <v>2009</v>
      </c>
      <c r="G326" s="51">
        <v>1614.37</v>
      </c>
      <c r="H326" s="47">
        <v>0</v>
      </c>
      <c r="I326" s="48" t="s">
        <v>533</v>
      </c>
      <c r="J326" s="47">
        <v>0</v>
      </c>
      <c r="K326" s="47">
        <v>0</v>
      </c>
      <c r="L326" s="47">
        <v>0</v>
      </c>
      <c r="M326" s="47">
        <v>0</v>
      </c>
      <c r="N326" s="47">
        <v>0</v>
      </c>
      <c r="O326" s="47">
        <v>0</v>
      </c>
      <c r="P326" s="47">
        <v>0</v>
      </c>
      <c r="Q326" s="47">
        <v>0</v>
      </c>
      <c r="R326" s="47">
        <v>0</v>
      </c>
      <c r="S326" s="46">
        <f t="shared" si="8"/>
        <v>1614.37</v>
      </c>
      <c r="T326" s="46">
        <f t="shared" si="9"/>
        <v>0</v>
      </c>
    </row>
    <row r="327" spans="1:20" s="45" customFormat="1">
      <c r="A327" s="48">
        <v>14</v>
      </c>
      <c r="B327" s="48">
        <v>2906</v>
      </c>
      <c r="C327" s="49" t="s">
        <v>459</v>
      </c>
      <c r="D327" s="50">
        <v>40612</v>
      </c>
      <c r="E327" s="48" t="s">
        <v>531</v>
      </c>
      <c r="F327" s="48">
        <v>2037</v>
      </c>
      <c r="G327" s="51">
        <v>3952.26</v>
      </c>
      <c r="H327" s="47">
        <v>0</v>
      </c>
      <c r="I327" s="48" t="s">
        <v>533</v>
      </c>
      <c r="J327" s="47">
        <v>0</v>
      </c>
      <c r="K327" s="47">
        <v>0</v>
      </c>
      <c r="L327" s="47">
        <v>0</v>
      </c>
      <c r="M327" s="47">
        <v>0</v>
      </c>
      <c r="N327" s="47">
        <v>0</v>
      </c>
      <c r="O327" s="47">
        <v>0</v>
      </c>
      <c r="P327" s="47">
        <v>0</v>
      </c>
      <c r="Q327" s="47">
        <v>0</v>
      </c>
      <c r="R327" s="47">
        <v>0</v>
      </c>
      <c r="S327" s="46">
        <f t="shared" si="8"/>
        <v>3952.26</v>
      </c>
      <c r="T327" s="46">
        <f t="shared" si="9"/>
        <v>0</v>
      </c>
    </row>
    <row r="328" spans="1:20" s="45" customFormat="1">
      <c r="A328" s="48">
        <v>1</v>
      </c>
      <c r="B328" s="48">
        <v>2907</v>
      </c>
      <c r="C328" s="49" t="s">
        <v>271</v>
      </c>
      <c r="D328" s="50">
        <v>40623</v>
      </c>
      <c r="E328" s="48" t="s">
        <v>531</v>
      </c>
      <c r="F328" s="48">
        <v>2009</v>
      </c>
      <c r="G328" s="51">
        <v>1614.37</v>
      </c>
      <c r="H328" s="47">
        <v>0</v>
      </c>
      <c r="I328" s="48" t="s">
        <v>533</v>
      </c>
      <c r="J328" s="47">
        <v>0</v>
      </c>
      <c r="K328" s="47">
        <v>0</v>
      </c>
      <c r="L328" s="47">
        <v>0</v>
      </c>
      <c r="M328" s="47">
        <v>0</v>
      </c>
      <c r="N328" s="47">
        <v>0</v>
      </c>
      <c r="O328" s="47">
        <v>0</v>
      </c>
      <c r="P328" s="47">
        <v>0</v>
      </c>
      <c r="Q328" s="47">
        <v>0</v>
      </c>
      <c r="R328" s="47">
        <v>0</v>
      </c>
      <c r="S328" s="46">
        <f t="shared" si="8"/>
        <v>1614.37</v>
      </c>
      <c r="T328" s="46">
        <f t="shared" si="9"/>
        <v>0</v>
      </c>
    </row>
    <row r="329" spans="1:20" s="45" customFormat="1">
      <c r="A329" s="48">
        <v>1</v>
      </c>
      <c r="B329" s="48">
        <v>2909</v>
      </c>
      <c r="C329" s="49" t="s">
        <v>272</v>
      </c>
      <c r="D329" s="50">
        <v>40634</v>
      </c>
      <c r="E329" s="48" t="s">
        <v>531</v>
      </c>
      <c r="F329" s="48">
        <v>2009</v>
      </c>
      <c r="G329" s="51">
        <v>1614.37</v>
      </c>
      <c r="H329" s="47">
        <v>0</v>
      </c>
      <c r="I329" s="48" t="s">
        <v>533</v>
      </c>
      <c r="J329" s="47">
        <v>0</v>
      </c>
      <c r="K329" s="47">
        <v>0</v>
      </c>
      <c r="L329" s="47">
        <v>0</v>
      </c>
      <c r="M329" s="47">
        <v>0</v>
      </c>
      <c r="N329" s="47">
        <v>0</v>
      </c>
      <c r="O329" s="47">
        <v>0</v>
      </c>
      <c r="P329" s="47">
        <v>0</v>
      </c>
      <c r="Q329" s="47">
        <v>0</v>
      </c>
      <c r="R329" s="47">
        <v>0</v>
      </c>
      <c r="S329" s="46">
        <f t="shared" si="8"/>
        <v>1614.37</v>
      </c>
      <c r="T329" s="46">
        <f t="shared" si="9"/>
        <v>0</v>
      </c>
    </row>
    <row r="330" spans="1:20" s="45" customFormat="1">
      <c r="A330" s="48">
        <v>1</v>
      </c>
      <c r="B330" s="48">
        <v>2910</v>
      </c>
      <c r="C330" s="49" t="s">
        <v>273</v>
      </c>
      <c r="D330" s="50">
        <v>40639</v>
      </c>
      <c r="E330" s="48" t="s">
        <v>531</v>
      </c>
      <c r="F330" s="48">
        <v>2009</v>
      </c>
      <c r="G330" s="51">
        <v>1695.09</v>
      </c>
      <c r="H330" s="47">
        <v>0</v>
      </c>
      <c r="I330" s="48" t="s">
        <v>533</v>
      </c>
      <c r="J330" s="47">
        <v>1993.92</v>
      </c>
      <c r="K330" s="47">
        <v>0</v>
      </c>
      <c r="L330" s="47">
        <v>0</v>
      </c>
      <c r="M330" s="47">
        <v>1250</v>
      </c>
      <c r="N330" s="47">
        <v>0</v>
      </c>
      <c r="O330" s="47">
        <v>0</v>
      </c>
      <c r="P330" s="47">
        <v>0</v>
      </c>
      <c r="Q330" s="47">
        <v>0</v>
      </c>
      <c r="R330" s="47">
        <v>0</v>
      </c>
      <c r="S330" s="46">
        <f t="shared" si="8"/>
        <v>1695.09</v>
      </c>
      <c r="T330" s="46">
        <f t="shared" si="9"/>
        <v>3243.92</v>
      </c>
    </row>
    <row r="331" spans="1:20" s="45" customFormat="1">
      <c r="A331" s="48">
        <v>1</v>
      </c>
      <c r="B331" s="48">
        <v>2911</v>
      </c>
      <c r="C331" s="49" t="s">
        <v>274</v>
      </c>
      <c r="D331" s="50">
        <v>40644</v>
      </c>
      <c r="E331" s="48" t="s">
        <v>531</v>
      </c>
      <c r="F331" s="48">
        <v>2003</v>
      </c>
      <c r="G331" s="51">
        <v>1209.71</v>
      </c>
      <c r="H331" s="47">
        <v>0</v>
      </c>
      <c r="I331" s="48" t="s">
        <v>533</v>
      </c>
      <c r="J331" s="47">
        <v>0</v>
      </c>
      <c r="K331" s="47">
        <v>0</v>
      </c>
      <c r="L331" s="47">
        <v>0</v>
      </c>
      <c r="M331" s="47">
        <v>0</v>
      </c>
      <c r="N331" s="47">
        <v>0</v>
      </c>
      <c r="O331" s="47">
        <v>0</v>
      </c>
      <c r="P331" s="47">
        <v>0</v>
      </c>
      <c r="Q331" s="47">
        <v>0</v>
      </c>
      <c r="R331" s="47">
        <v>0</v>
      </c>
      <c r="S331" s="46">
        <f t="shared" si="8"/>
        <v>1209.71</v>
      </c>
      <c r="T331" s="46">
        <f t="shared" si="9"/>
        <v>0</v>
      </c>
    </row>
    <row r="332" spans="1:20" s="45" customFormat="1">
      <c r="A332" s="48">
        <v>1</v>
      </c>
      <c r="B332" s="48">
        <v>2913</v>
      </c>
      <c r="C332" s="49" t="s">
        <v>275</v>
      </c>
      <c r="D332" s="50">
        <v>40644</v>
      </c>
      <c r="E332" s="48" t="s">
        <v>531</v>
      </c>
      <c r="F332" s="48">
        <v>2003</v>
      </c>
      <c r="G332" s="51">
        <v>1209.71</v>
      </c>
      <c r="H332" s="47">
        <v>0</v>
      </c>
      <c r="I332" s="48" t="s">
        <v>533</v>
      </c>
      <c r="J332" s="47">
        <v>0</v>
      </c>
      <c r="K332" s="47">
        <v>0</v>
      </c>
      <c r="L332" s="47">
        <v>0</v>
      </c>
      <c r="M332" s="47">
        <v>0</v>
      </c>
      <c r="N332" s="47">
        <v>0</v>
      </c>
      <c r="O332" s="47">
        <v>0</v>
      </c>
      <c r="P332" s="47">
        <v>0</v>
      </c>
      <c r="Q332" s="47">
        <v>0</v>
      </c>
      <c r="R332" s="47">
        <v>0</v>
      </c>
      <c r="S332" s="46">
        <f t="shared" si="8"/>
        <v>1209.71</v>
      </c>
      <c r="T332" s="46">
        <f t="shared" si="9"/>
        <v>0</v>
      </c>
    </row>
    <row r="333" spans="1:20" s="45" customFormat="1">
      <c r="A333" s="48">
        <v>1</v>
      </c>
      <c r="B333" s="48">
        <v>2915</v>
      </c>
      <c r="C333" s="49" t="s">
        <v>276</v>
      </c>
      <c r="D333" s="50">
        <v>40647</v>
      </c>
      <c r="E333" s="48" t="s">
        <v>531</v>
      </c>
      <c r="F333" s="48">
        <v>2003</v>
      </c>
      <c r="G333" s="51">
        <v>1209.71</v>
      </c>
      <c r="H333" s="47">
        <v>0</v>
      </c>
      <c r="I333" s="48" t="s">
        <v>533</v>
      </c>
      <c r="J333" s="47">
        <v>0</v>
      </c>
      <c r="K333" s="47">
        <v>0</v>
      </c>
      <c r="L333" s="47">
        <v>0</v>
      </c>
      <c r="M333" s="47">
        <v>0</v>
      </c>
      <c r="N333" s="47">
        <v>0</v>
      </c>
      <c r="O333" s="47">
        <v>0</v>
      </c>
      <c r="P333" s="47">
        <v>0</v>
      </c>
      <c r="Q333" s="47">
        <v>0</v>
      </c>
      <c r="R333" s="47">
        <v>0</v>
      </c>
      <c r="S333" s="46">
        <f t="shared" si="8"/>
        <v>1209.71</v>
      </c>
      <c r="T333" s="46">
        <f t="shared" si="9"/>
        <v>0</v>
      </c>
    </row>
    <row r="334" spans="1:20" s="45" customFormat="1">
      <c r="A334" s="48">
        <v>1</v>
      </c>
      <c r="B334" s="48">
        <v>2917</v>
      </c>
      <c r="C334" s="49" t="s">
        <v>277</v>
      </c>
      <c r="D334" s="50">
        <v>40644</v>
      </c>
      <c r="E334" s="48" t="s">
        <v>531</v>
      </c>
      <c r="F334" s="48">
        <v>2003</v>
      </c>
      <c r="G334" s="51">
        <v>1270.2</v>
      </c>
      <c r="H334" s="47">
        <v>0</v>
      </c>
      <c r="I334" s="48" t="s">
        <v>533</v>
      </c>
      <c r="J334" s="47">
        <v>0</v>
      </c>
      <c r="K334" s="47">
        <v>0</v>
      </c>
      <c r="L334" s="47">
        <v>0</v>
      </c>
      <c r="M334" s="47">
        <v>0</v>
      </c>
      <c r="N334" s="47">
        <v>0</v>
      </c>
      <c r="O334" s="47">
        <v>0</v>
      </c>
      <c r="P334" s="47">
        <v>0</v>
      </c>
      <c r="Q334" s="47">
        <v>0</v>
      </c>
      <c r="R334" s="47">
        <v>0</v>
      </c>
      <c r="S334" s="46">
        <f t="shared" si="8"/>
        <v>1270.2</v>
      </c>
      <c r="T334" s="46">
        <f t="shared" si="9"/>
        <v>0</v>
      </c>
    </row>
    <row r="335" spans="1:20" s="45" customFormat="1">
      <c r="A335" s="48">
        <v>1</v>
      </c>
      <c r="B335" s="48">
        <v>2918</v>
      </c>
      <c r="C335" s="49" t="s">
        <v>278</v>
      </c>
      <c r="D335" s="50">
        <v>40644</v>
      </c>
      <c r="E335" s="48" t="s">
        <v>531</v>
      </c>
      <c r="F335" s="48">
        <v>2003</v>
      </c>
      <c r="G335" s="51">
        <v>1097.25</v>
      </c>
      <c r="H335" s="47">
        <v>0</v>
      </c>
      <c r="I335" s="48" t="s">
        <v>533</v>
      </c>
      <c r="J335" s="47">
        <v>0</v>
      </c>
      <c r="K335" s="47">
        <v>0</v>
      </c>
      <c r="L335" s="47">
        <v>0</v>
      </c>
      <c r="M335" s="47">
        <v>0</v>
      </c>
      <c r="N335" s="47">
        <v>0</v>
      </c>
      <c r="O335" s="47">
        <v>0</v>
      </c>
      <c r="P335" s="47">
        <v>0</v>
      </c>
      <c r="Q335" s="47">
        <v>0</v>
      </c>
      <c r="R335" s="47">
        <v>0</v>
      </c>
      <c r="S335" s="46">
        <f t="shared" si="8"/>
        <v>1097.25</v>
      </c>
      <c r="T335" s="46">
        <f t="shared" si="9"/>
        <v>0</v>
      </c>
    </row>
    <row r="336" spans="1:20" s="45" customFormat="1">
      <c r="A336" s="48">
        <v>1</v>
      </c>
      <c r="B336" s="48">
        <v>2921</v>
      </c>
      <c r="C336" s="49" t="s">
        <v>279</v>
      </c>
      <c r="D336" s="50">
        <v>40644</v>
      </c>
      <c r="E336" s="48" t="s">
        <v>531</v>
      </c>
      <c r="F336" s="48">
        <v>2003</v>
      </c>
      <c r="G336" s="51">
        <v>1209.71</v>
      </c>
      <c r="H336" s="47">
        <v>0</v>
      </c>
      <c r="I336" s="48" t="s">
        <v>533</v>
      </c>
      <c r="J336" s="47">
        <v>0</v>
      </c>
      <c r="K336" s="47">
        <v>0</v>
      </c>
      <c r="L336" s="47">
        <v>0</v>
      </c>
      <c r="M336" s="47">
        <v>0</v>
      </c>
      <c r="N336" s="47">
        <v>0</v>
      </c>
      <c r="O336" s="47">
        <v>0</v>
      </c>
      <c r="P336" s="47">
        <v>0</v>
      </c>
      <c r="Q336" s="47">
        <v>0</v>
      </c>
      <c r="R336" s="47">
        <v>0</v>
      </c>
      <c r="S336" s="46">
        <f t="shared" si="8"/>
        <v>1209.71</v>
      </c>
      <c r="T336" s="46">
        <f t="shared" si="9"/>
        <v>0</v>
      </c>
    </row>
    <row r="337" spans="1:20" s="45" customFormat="1">
      <c r="A337" s="48">
        <v>1</v>
      </c>
      <c r="B337" s="48">
        <v>2922</v>
      </c>
      <c r="C337" s="49" t="s">
        <v>280</v>
      </c>
      <c r="D337" s="50">
        <v>40644</v>
      </c>
      <c r="E337" s="48" t="s">
        <v>531</v>
      </c>
      <c r="F337" s="48">
        <v>2003</v>
      </c>
      <c r="G337" s="51">
        <v>1270.2</v>
      </c>
      <c r="H337" s="47">
        <v>0</v>
      </c>
      <c r="I337" s="48" t="s">
        <v>533</v>
      </c>
      <c r="J337" s="47">
        <v>0</v>
      </c>
      <c r="K337" s="47">
        <v>0</v>
      </c>
      <c r="L337" s="47">
        <v>0</v>
      </c>
      <c r="M337" s="47">
        <v>0</v>
      </c>
      <c r="N337" s="47">
        <v>0</v>
      </c>
      <c r="O337" s="47">
        <v>0</v>
      </c>
      <c r="P337" s="47">
        <v>0</v>
      </c>
      <c r="Q337" s="47">
        <v>0</v>
      </c>
      <c r="R337" s="47">
        <v>0</v>
      </c>
      <c r="S337" s="46">
        <f t="shared" ref="S337:S400" si="10">SUM(G337:H337)</f>
        <v>1270.2</v>
      </c>
      <c r="T337" s="46">
        <f t="shared" ref="T337:T400" si="11">SUM(J337:N337)</f>
        <v>0</v>
      </c>
    </row>
    <row r="338" spans="1:20" s="45" customFormat="1">
      <c r="A338" s="48">
        <v>1</v>
      </c>
      <c r="B338" s="48">
        <v>2924</v>
      </c>
      <c r="C338" s="49" t="s">
        <v>281</v>
      </c>
      <c r="D338" s="50">
        <v>40646</v>
      </c>
      <c r="E338" s="48" t="s">
        <v>531</v>
      </c>
      <c r="F338" s="48">
        <v>2009</v>
      </c>
      <c r="G338" s="51">
        <v>1614.36</v>
      </c>
      <c r="H338" s="47">
        <v>0</v>
      </c>
      <c r="I338" s="48" t="s">
        <v>533</v>
      </c>
      <c r="J338" s="47">
        <v>0</v>
      </c>
      <c r="K338" s="47">
        <v>0</v>
      </c>
      <c r="L338" s="47">
        <v>0</v>
      </c>
      <c r="M338" s="47">
        <v>0</v>
      </c>
      <c r="N338" s="47">
        <v>0</v>
      </c>
      <c r="O338" s="47">
        <v>0</v>
      </c>
      <c r="P338" s="47">
        <v>0</v>
      </c>
      <c r="Q338" s="47">
        <v>0</v>
      </c>
      <c r="R338" s="47">
        <v>0</v>
      </c>
      <c r="S338" s="46">
        <f t="shared" si="10"/>
        <v>1614.36</v>
      </c>
      <c r="T338" s="46">
        <f t="shared" si="11"/>
        <v>0</v>
      </c>
    </row>
    <row r="339" spans="1:20" s="45" customFormat="1">
      <c r="A339" s="48">
        <v>1</v>
      </c>
      <c r="B339" s="48">
        <v>2926</v>
      </c>
      <c r="C339" s="49" t="s">
        <v>282</v>
      </c>
      <c r="D339" s="50">
        <v>40665</v>
      </c>
      <c r="E339" s="48" t="s">
        <v>531</v>
      </c>
      <c r="F339" s="48">
        <v>2003</v>
      </c>
      <c r="G339" s="51">
        <v>1333.75</v>
      </c>
      <c r="H339" s="47">
        <v>0</v>
      </c>
      <c r="I339" s="48" t="s">
        <v>533</v>
      </c>
      <c r="J339" s="47">
        <v>0</v>
      </c>
      <c r="K339" s="47">
        <v>0</v>
      </c>
      <c r="L339" s="47">
        <v>0</v>
      </c>
      <c r="M339" s="47">
        <v>0</v>
      </c>
      <c r="N339" s="47">
        <v>0</v>
      </c>
      <c r="O339" s="47">
        <v>0</v>
      </c>
      <c r="P339" s="47">
        <v>0</v>
      </c>
      <c r="Q339" s="47">
        <v>0</v>
      </c>
      <c r="R339" s="47">
        <v>0</v>
      </c>
      <c r="S339" s="46">
        <f t="shared" si="10"/>
        <v>1333.75</v>
      </c>
      <c r="T339" s="46">
        <f t="shared" si="11"/>
        <v>0</v>
      </c>
    </row>
    <row r="340" spans="1:20" s="45" customFormat="1">
      <c r="A340" s="48">
        <v>1</v>
      </c>
      <c r="B340" s="48">
        <v>2927</v>
      </c>
      <c r="C340" s="49" t="s">
        <v>283</v>
      </c>
      <c r="D340" s="50">
        <v>40665</v>
      </c>
      <c r="E340" s="48" t="s">
        <v>531</v>
      </c>
      <c r="F340" s="48">
        <v>2003</v>
      </c>
      <c r="G340" s="51">
        <v>1209.72</v>
      </c>
      <c r="H340" s="47">
        <v>0</v>
      </c>
      <c r="I340" s="48" t="s">
        <v>533</v>
      </c>
      <c r="J340" s="47">
        <v>0</v>
      </c>
      <c r="K340" s="47">
        <v>0</v>
      </c>
      <c r="L340" s="47">
        <v>0</v>
      </c>
      <c r="M340" s="47">
        <v>0</v>
      </c>
      <c r="N340" s="47">
        <v>0</v>
      </c>
      <c r="O340" s="47">
        <v>0</v>
      </c>
      <c r="P340" s="47">
        <v>0</v>
      </c>
      <c r="Q340" s="47">
        <v>0</v>
      </c>
      <c r="R340" s="47">
        <v>0</v>
      </c>
      <c r="S340" s="46">
        <f t="shared" si="10"/>
        <v>1209.72</v>
      </c>
      <c r="T340" s="46">
        <f t="shared" si="11"/>
        <v>0</v>
      </c>
    </row>
    <row r="341" spans="1:20" s="45" customFormat="1">
      <c r="A341" s="48">
        <v>1</v>
      </c>
      <c r="B341" s="48">
        <v>2930</v>
      </c>
      <c r="C341" s="49" t="s">
        <v>284</v>
      </c>
      <c r="D341" s="50">
        <v>40665</v>
      </c>
      <c r="E341" s="48" t="s">
        <v>531</v>
      </c>
      <c r="F341" s="48">
        <v>2043</v>
      </c>
      <c r="G341" s="51">
        <v>1333.75</v>
      </c>
      <c r="H341" s="47">
        <v>0</v>
      </c>
      <c r="I341" s="48" t="s">
        <v>533</v>
      </c>
      <c r="J341" s="47">
        <v>0</v>
      </c>
      <c r="K341" s="47">
        <v>0</v>
      </c>
      <c r="L341" s="47">
        <v>0</v>
      </c>
      <c r="M341" s="47">
        <v>0</v>
      </c>
      <c r="N341" s="47">
        <v>0</v>
      </c>
      <c r="O341" s="47">
        <v>0</v>
      </c>
      <c r="P341" s="47">
        <v>0</v>
      </c>
      <c r="Q341" s="47">
        <v>0</v>
      </c>
      <c r="R341" s="47">
        <v>0</v>
      </c>
      <c r="S341" s="46">
        <f t="shared" si="10"/>
        <v>1333.75</v>
      </c>
      <c r="T341" s="46">
        <f t="shared" si="11"/>
        <v>0</v>
      </c>
    </row>
    <row r="342" spans="1:20" s="45" customFormat="1">
      <c r="A342" s="48">
        <v>1</v>
      </c>
      <c r="B342" s="48">
        <v>2931</v>
      </c>
      <c r="C342" s="49" t="s">
        <v>285</v>
      </c>
      <c r="D342" s="50">
        <v>40665</v>
      </c>
      <c r="E342" s="48" t="s">
        <v>531</v>
      </c>
      <c r="F342" s="48">
        <v>2003</v>
      </c>
      <c r="G342" s="51">
        <v>1209.71</v>
      </c>
      <c r="H342" s="47">
        <v>0</v>
      </c>
      <c r="I342" s="48" t="s">
        <v>533</v>
      </c>
      <c r="J342" s="47">
        <v>708.95</v>
      </c>
      <c r="K342" s="47">
        <v>0</v>
      </c>
      <c r="L342" s="47">
        <v>0</v>
      </c>
      <c r="M342" s="47">
        <v>0</v>
      </c>
      <c r="N342" s="47">
        <v>0</v>
      </c>
      <c r="O342" s="47">
        <v>0</v>
      </c>
      <c r="P342" s="47">
        <v>0</v>
      </c>
      <c r="Q342" s="47">
        <v>0</v>
      </c>
      <c r="R342" s="47">
        <v>0</v>
      </c>
      <c r="S342" s="46">
        <f t="shared" si="10"/>
        <v>1209.71</v>
      </c>
      <c r="T342" s="46">
        <f t="shared" si="11"/>
        <v>708.95</v>
      </c>
    </row>
    <row r="343" spans="1:20" s="45" customFormat="1">
      <c r="A343" s="48">
        <v>1</v>
      </c>
      <c r="B343" s="48">
        <v>2933</v>
      </c>
      <c r="C343" s="49" t="s">
        <v>286</v>
      </c>
      <c r="D343" s="50">
        <v>40665</v>
      </c>
      <c r="E343" s="48" t="s">
        <v>531</v>
      </c>
      <c r="F343" s="48">
        <v>2003</v>
      </c>
      <c r="G343" s="51">
        <v>1209.71</v>
      </c>
      <c r="H343" s="47">
        <v>0</v>
      </c>
      <c r="I343" s="48" t="s">
        <v>533</v>
      </c>
      <c r="J343" s="47">
        <v>0</v>
      </c>
      <c r="K343" s="47">
        <v>0</v>
      </c>
      <c r="L343" s="47">
        <v>0</v>
      </c>
      <c r="M343" s="47">
        <v>0</v>
      </c>
      <c r="N343" s="47">
        <v>0</v>
      </c>
      <c r="O343" s="47">
        <v>0</v>
      </c>
      <c r="P343" s="47">
        <v>0</v>
      </c>
      <c r="Q343" s="47">
        <v>0</v>
      </c>
      <c r="R343" s="47">
        <v>0</v>
      </c>
      <c r="S343" s="46">
        <f t="shared" si="10"/>
        <v>1209.71</v>
      </c>
      <c r="T343" s="46">
        <f t="shared" si="11"/>
        <v>0</v>
      </c>
    </row>
    <row r="344" spans="1:20" s="45" customFormat="1">
      <c r="A344" s="48">
        <v>1</v>
      </c>
      <c r="B344" s="48">
        <v>2936</v>
      </c>
      <c r="C344" s="49" t="s">
        <v>287</v>
      </c>
      <c r="D344" s="50">
        <v>40665</v>
      </c>
      <c r="E344" s="48" t="s">
        <v>531</v>
      </c>
      <c r="F344" s="48">
        <v>2003</v>
      </c>
      <c r="G344" s="51">
        <v>1209.71</v>
      </c>
      <c r="H344" s="47">
        <v>0</v>
      </c>
      <c r="I344" s="48" t="s">
        <v>533</v>
      </c>
      <c r="J344" s="47">
        <v>0</v>
      </c>
      <c r="K344" s="47">
        <v>0</v>
      </c>
      <c r="L344" s="47">
        <v>0</v>
      </c>
      <c r="M344" s="47">
        <v>0</v>
      </c>
      <c r="N344" s="47">
        <v>0</v>
      </c>
      <c r="O344" s="47">
        <v>0</v>
      </c>
      <c r="P344" s="47">
        <v>0</v>
      </c>
      <c r="Q344" s="47">
        <v>0</v>
      </c>
      <c r="R344" s="47">
        <v>0</v>
      </c>
      <c r="S344" s="46">
        <f t="shared" si="10"/>
        <v>1209.71</v>
      </c>
      <c r="T344" s="46">
        <f t="shared" si="11"/>
        <v>0</v>
      </c>
    </row>
    <row r="345" spans="1:20" s="45" customFormat="1">
      <c r="A345" s="48">
        <v>1</v>
      </c>
      <c r="B345" s="48">
        <v>2937</v>
      </c>
      <c r="C345" s="49" t="s">
        <v>288</v>
      </c>
      <c r="D345" s="50">
        <v>40665</v>
      </c>
      <c r="E345" s="48" t="s">
        <v>531</v>
      </c>
      <c r="F345" s="48">
        <v>2003</v>
      </c>
      <c r="G345" s="51">
        <v>1097.25</v>
      </c>
      <c r="H345" s="47">
        <v>0</v>
      </c>
      <c r="I345" s="48" t="s">
        <v>533</v>
      </c>
      <c r="J345" s="47">
        <v>0</v>
      </c>
      <c r="K345" s="47">
        <v>0</v>
      </c>
      <c r="L345" s="47">
        <v>0</v>
      </c>
      <c r="M345" s="47">
        <v>0</v>
      </c>
      <c r="N345" s="47">
        <v>0</v>
      </c>
      <c r="O345" s="47">
        <v>0</v>
      </c>
      <c r="P345" s="47">
        <v>0</v>
      </c>
      <c r="Q345" s="47">
        <v>0</v>
      </c>
      <c r="R345" s="47">
        <v>0</v>
      </c>
      <c r="S345" s="46">
        <f t="shared" si="10"/>
        <v>1097.25</v>
      </c>
      <c r="T345" s="46">
        <f t="shared" si="11"/>
        <v>0</v>
      </c>
    </row>
    <row r="346" spans="1:20" s="45" customFormat="1">
      <c r="A346" s="48">
        <v>1</v>
      </c>
      <c r="B346" s="48">
        <v>2941</v>
      </c>
      <c r="C346" s="49" t="s">
        <v>289</v>
      </c>
      <c r="D346" s="50">
        <v>40672</v>
      </c>
      <c r="E346" s="48" t="s">
        <v>531</v>
      </c>
      <c r="F346" s="48">
        <v>2009</v>
      </c>
      <c r="G346" s="51">
        <v>1614.36</v>
      </c>
      <c r="H346" s="47">
        <v>0</v>
      </c>
      <c r="I346" s="48" t="s">
        <v>533</v>
      </c>
      <c r="J346" s="47">
        <v>708.95</v>
      </c>
      <c r="K346" s="47">
        <v>0</v>
      </c>
      <c r="L346" s="47">
        <v>0</v>
      </c>
      <c r="M346" s="47">
        <v>0</v>
      </c>
      <c r="N346" s="47">
        <v>0</v>
      </c>
      <c r="O346" s="47">
        <v>0</v>
      </c>
      <c r="P346" s="47">
        <v>0</v>
      </c>
      <c r="Q346" s="47">
        <v>0</v>
      </c>
      <c r="R346" s="47">
        <v>0</v>
      </c>
      <c r="S346" s="46">
        <f t="shared" si="10"/>
        <v>1614.36</v>
      </c>
      <c r="T346" s="46">
        <f t="shared" si="11"/>
        <v>708.95</v>
      </c>
    </row>
    <row r="347" spans="1:20" s="45" customFormat="1">
      <c r="A347" s="48">
        <v>1</v>
      </c>
      <c r="B347" s="48">
        <v>2942</v>
      </c>
      <c r="C347" s="49" t="s">
        <v>290</v>
      </c>
      <c r="D347" s="50">
        <v>40682</v>
      </c>
      <c r="E347" s="48" t="s">
        <v>531</v>
      </c>
      <c r="F347" s="48">
        <v>2003</v>
      </c>
      <c r="G347" s="51">
        <v>1209.72</v>
      </c>
      <c r="H347" s="47">
        <v>0</v>
      </c>
      <c r="I347" s="48" t="s">
        <v>533</v>
      </c>
      <c r="J347" s="47">
        <v>0</v>
      </c>
      <c r="K347" s="47">
        <v>0</v>
      </c>
      <c r="L347" s="47">
        <v>0</v>
      </c>
      <c r="M347" s="47">
        <v>0</v>
      </c>
      <c r="N347" s="47">
        <v>0</v>
      </c>
      <c r="O347" s="47">
        <v>0</v>
      </c>
      <c r="P347" s="47">
        <v>0</v>
      </c>
      <c r="Q347" s="47">
        <v>0</v>
      </c>
      <c r="R347" s="47">
        <v>0</v>
      </c>
      <c r="S347" s="46">
        <f t="shared" si="10"/>
        <v>1209.72</v>
      </c>
      <c r="T347" s="46">
        <f t="shared" si="11"/>
        <v>0</v>
      </c>
    </row>
    <row r="348" spans="1:20" s="45" customFormat="1">
      <c r="A348" s="48">
        <v>1</v>
      </c>
      <c r="B348" s="48">
        <v>2943</v>
      </c>
      <c r="C348" s="49" t="s">
        <v>291</v>
      </c>
      <c r="D348" s="50">
        <v>40682</v>
      </c>
      <c r="E348" s="48" t="s">
        <v>531</v>
      </c>
      <c r="F348" s="48">
        <v>2003</v>
      </c>
      <c r="G348" s="51">
        <v>1097.25</v>
      </c>
      <c r="H348" s="47">
        <v>0</v>
      </c>
      <c r="I348" s="48" t="s">
        <v>533</v>
      </c>
      <c r="J348" s="47">
        <v>0</v>
      </c>
      <c r="K348" s="47">
        <v>0</v>
      </c>
      <c r="L348" s="47">
        <v>0</v>
      </c>
      <c r="M348" s="47">
        <v>0</v>
      </c>
      <c r="N348" s="47">
        <v>0</v>
      </c>
      <c r="O348" s="47">
        <v>0</v>
      </c>
      <c r="P348" s="47">
        <v>0</v>
      </c>
      <c r="Q348" s="47">
        <v>0</v>
      </c>
      <c r="R348" s="47">
        <v>0</v>
      </c>
      <c r="S348" s="46">
        <f t="shared" si="10"/>
        <v>1097.25</v>
      </c>
      <c r="T348" s="46">
        <f t="shared" si="11"/>
        <v>0</v>
      </c>
    </row>
    <row r="349" spans="1:20" s="45" customFormat="1">
      <c r="A349" s="48">
        <v>59</v>
      </c>
      <c r="B349" s="48">
        <v>2962</v>
      </c>
      <c r="C349" s="49" t="s">
        <v>511</v>
      </c>
      <c r="D349" s="50">
        <v>41732</v>
      </c>
      <c r="E349" s="48" t="s">
        <v>531</v>
      </c>
      <c r="F349" s="48">
        <v>2010</v>
      </c>
      <c r="G349" s="51">
        <v>1537.47</v>
      </c>
      <c r="H349" s="47">
        <v>0</v>
      </c>
      <c r="I349" s="48" t="s">
        <v>533</v>
      </c>
      <c r="J349" s="47">
        <v>0</v>
      </c>
      <c r="K349" s="47">
        <v>0</v>
      </c>
      <c r="L349" s="47">
        <v>174.95</v>
      </c>
      <c r="M349" s="47">
        <v>0</v>
      </c>
      <c r="N349" s="47">
        <v>0</v>
      </c>
      <c r="O349" s="47">
        <v>0</v>
      </c>
      <c r="P349" s="47">
        <v>0</v>
      </c>
      <c r="Q349" s="47">
        <v>0</v>
      </c>
      <c r="R349" s="47">
        <v>0</v>
      </c>
      <c r="S349" s="46">
        <f t="shared" si="10"/>
        <v>1537.47</v>
      </c>
      <c r="T349" s="46">
        <f t="shared" si="11"/>
        <v>174.95</v>
      </c>
    </row>
    <row r="350" spans="1:20" s="45" customFormat="1">
      <c r="A350" s="48">
        <v>1</v>
      </c>
      <c r="B350" s="48">
        <v>2967</v>
      </c>
      <c r="C350" s="49" t="s">
        <v>444</v>
      </c>
      <c r="D350" s="50">
        <v>41732</v>
      </c>
      <c r="E350" s="48" t="s">
        <v>531</v>
      </c>
      <c r="F350" s="48">
        <v>2037</v>
      </c>
      <c r="G350" s="51">
        <v>3414.1</v>
      </c>
      <c r="H350" s="47">
        <v>0</v>
      </c>
      <c r="I350" s="48" t="s">
        <v>533</v>
      </c>
      <c r="J350" s="47">
        <v>0</v>
      </c>
      <c r="K350" s="47">
        <v>0</v>
      </c>
      <c r="L350" s="47">
        <v>0</v>
      </c>
      <c r="M350" s="47">
        <v>0</v>
      </c>
      <c r="N350" s="47">
        <v>0</v>
      </c>
      <c r="O350" s="47">
        <v>0</v>
      </c>
      <c r="P350" s="47">
        <v>0</v>
      </c>
      <c r="Q350" s="47">
        <v>0</v>
      </c>
      <c r="R350" s="47">
        <v>0</v>
      </c>
      <c r="S350" s="46">
        <f t="shared" si="10"/>
        <v>3414.1</v>
      </c>
      <c r="T350" s="46">
        <f t="shared" si="11"/>
        <v>0</v>
      </c>
    </row>
    <row r="351" spans="1:20" s="45" customFormat="1">
      <c r="A351" s="48">
        <v>1</v>
      </c>
      <c r="B351" s="48">
        <v>2969</v>
      </c>
      <c r="C351" s="49" t="s">
        <v>293</v>
      </c>
      <c r="D351" s="50">
        <v>41732</v>
      </c>
      <c r="E351" s="48" t="s">
        <v>531</v>
      </c>
      <c r="F351" s="48">
        <v>2010</v>
      </c>
      <c r="G351" s="51">
        <v>1537.48</v>
      </c>
      <c r="H351" s="47">
        <v>0</v>
      </c>
      <c r="I351" s="48" t="s">
        <v>533</v>
      </c>
      <c r="J351" s="47">
        <v>930.5</v>
      </c>
      <c r="K351" s="47">
        <v>0</v>
      </c>
      <c r="L351" s="47">
        <v>0</v>
      </c>
      <c r="M351" s="47">
        <v>0</v>
      </c>
      <c r="N351" s="47">
        <v>0</v>
      </c>
      <c r="O351" s="47">
        <v>0</v>
      </c>
      <c r="P351" s="47">
        <v>0</v>
      </c>
      <c r="Q351" s="47">
        <v>0</v>
      </c>
      <c r="R351" s="47">
        <v>0</v>
      </c>
      <c r="S351" s="46">
        <f t="shared" si="10"/>
        <v>1537.48</v>
      </c>
      <c r="T351" s="46">
        <f t="shared" si="11"/>
        <v>930.5</v>
      </c>
    </row>
    <row r="352" spans="1:20" s="45" customFormat="1">
      <c r="A352" s="48">
        <v>3</v>
      </c>
      <c r="B352" s="48">
        <v>2970</v>
      </c>
      <c r="C352" s="49" t="s">
        <v>445</v>
      </c>
      <c r="D352" s="50">
        <v>41732</v>
      </c>
      <c r="E352" s="48" t="s">
        <v>531</v>
      </c>
      <c r="F352" s="48">
        <v>2010</v>
      </c>
      <c r="G352" s="51">
        <v>1537.47</v>
      </c>
      <c r="H352" s="47">
        <v>0</v>
      </c>
      <c r="I352" s="48" t="s">
        <v>533</v>
      </c>
      <c r="J352" s="47">
        <v>0</v>
      </c>
      <c r="K352" s="47">
        <v>0</v>
      </c>
      <c r="L352" s="47">
        <v>174.95</v>
      </c>
      <c r="M352" s="47">
        <v>0</v>
      </c>
      <c r="N352" s="47">
        <v>0</v>
      </c>
      <c r="O352" s="47">
        <v>0</v>
      </c>
      <c r="P352" s="47">
        <v>0</v>
      </c>
      <c r="Q352" s="47">
        <v>0</v>
      </c>
      <c r="R352" s="47">
        <v>0</v>
      </c>
      <c r="S352" s="46">
        <f t="shared" si="10"/>
        <v>1537.47</v>
      </c>
      <c r="T352" s="46">
        <f t="shared" si="11"/>
        <v>174.95</v>
      </c>
    </row>
    <row r="353" spans="1:20" s="45" customFormat="1">
      <c r="A353" s="48">
        <v>51</v>
      </c>
      <c r="B353" s="48">
        <v>2971</v>
      </c>
      <c r="C353" s="49" t="s">
        <v>501</v>
      </c>
      <c r="D353" s="50">
        <v>41732</v>
      </c>
      <c r="E353" s="48" t="s">
        <v>531</v>
      </c>
      <c r="F353" s="48">
        <v>2010</v>
      </c>
      <c r="G353" s="51">
        <v>1537.47</v>
      </c>
      <c r="H353" s="47">
        <v>0</v>
      </c>
      <c r="I353" s="48" t="s">
        <v>533</v>
      </c>
      <c r="J353" s="47">
        <v>0</v>
      </c>
      <c r="K353" s="47">
        <v>0</v>
      </c>
      <c r="L353" s="47">
        <v>0</v>
      </c>
      <c r="M353" s="47">
        <v>0</v>
      </c>
      <c r="N353" s="47">
        <v>0</v>
      </c>
      <c r="O353" s="47">
        <v>0</v>
      </c>
      <c r="P353" s="47">
        <v>0</v>
      </c>
      <c r="Q353" s="47">
        <v>0</v>
      </c>
      <c r="R353" s="47">
        <v>0</v>
      </c>
      <c r="S353" s="46">
        <f t="shared" si="10"/>
        <v>1537.47</v>
      </c>
      <c r="T353" s="46">
        <f t="shared" si="11"/>
        <v>0</v>
      </c>
    </row>
    <row r="354" spans="1:20" s="45" customFormat="1">
      <c r="A354" s="48">
        <v>10</v>
      </c>
      <c r="B354" s="48">
        <v>2973</v>
      </c>
      <c r="C354" s="49" t="s">
        <v>454</v>
      </c>
      <c r="D354" s="50">
        <v>41732</v>
      </c>
      <c r="E354" s="48" t="s">
        <v>531</v>
      </c>
      <c r="F354" s="48">
        <v>2010</v>
      </c>
      <c r="G354" s="51">
        <v>1537.47</v>
      </c>
      <c r="H354" s="47">
        <v>0</v>
      </c>
      <c r="I354" s="48" t="s">
        <v>533</v>
      </c>
      <c r="J354" s="47">
        <v>0</v>
      </c>
      <c r="K354" s="47">
        <v>0</v>
      </c>
      <c r="L354" s="47">
        <v>174.95</v>
      </c>
      <c r="M354" s="47">
        <v>0</v>
      </c>
      <c r="N354" s="47">
        <v>0</v>
      </c>
      <c r="O354" s="47">
        <v>0</v>
      </c>
      <c r="P354" s="47">
        <v>0</v>
      </c>
      <c r="Q354" s="47">
        <v>0</v>
      </c>
      <c r="R354" s="47">
        <v>0</v>
      </c>
      <c r="S354" s="46">
        <f t="shared" si="10"/>
        <v>1537.47</v>
      </c>
      <c r="T354" s="46">
        <f t="shared" si="11"/>
        <v>174.95</v>
      </c>
    </row>
    <row r="355" spans="1:20" s="45" customFormat="1">
      <c r="A355" s="48">
        <v>10</v>
      </c>
      <c r="B355" s="48">
        <v>2974</v>
      </c>
      <c r="C355" s="49" t="s">
        <v>455</v>
      </c>
      <c r="D355" s="50">
        <v>41732</v>
      </c>
      <c r="E355" s="48" t="s">
        <v>531</v>
      </c>
      <c r="F355" s="48">
        <v>2010</v>
      </c>
      <c r="G355" s="51">
        <v>1537.47</v>
      </c>
      <c r="H355" s="47">
        <v>0</v>
      </c>
      <c r="I355" s="48" t="s">
        <v>533</v>
      </c>
      <c r="J355" s="47">
        <v>0</v>
      </c>
      <c r="K355" s="47">
        <v>0</v>
      </c>
      <c r="L355" s="47">
        <v>0</v>
      </c>
      <c r="M355" s="47">
        <v>0</v>
      </c>
      <c r="N355" s="47">
        <v>0</v>
      </c>
      <c r="O355" s="47">
        <v>0</v>
      </c>
      <c r="P355" s="47">
        <v>0</v>
      </c>
      <c r="Q355" s="47">
        <v>0</v>
      </c>
      <c r="R355" s="47">
        <v>0</v>
      </c>
      <c r="S355" s="46">
        <f t="shared" si="10"/>
        <v>1537.47</v>
      </c>
      <c r="T355" s="46">
        <f t="shared" si="11"/>
        <v>0</v>
      </c>
    </row>
    <row r="356" spans="1:20" s="45" customFormat="1">
      <c r="A356" s="48">
        <v>23</v>
      </c>
      <c r="B356" s="48">
        <v>2977</v>
      </c>
      <c r="C356" s="49" t="s">
        <v>469</v>
      </c>
      <c r="D356" s="50">
        <v>41732</v>
      </c>
      <c r="E356" s="48" t="s">
        <v>531</v>
      </c>
      <c r="F356" s="48">
        <v>2037</v>
      </c>
      <c r="G356" s="51">
        <v>3414.1</v>
      </c>
      <c r="H356" s="47">
        <v>0</v>
      </c>
      <c r="I356" s="48" t="s">
        <v>533</v>
      </c>
      <c r="J356" s="47">
        <v>0</v>
      </c>
      <c r="K356" s="47">
        <v>0</v>
      </c>
      <c r="L356" s="47">
        <v>0</v>
      </c>
      <c r="M356" s="47">
        <v>0</v>
      </c>
      <c r="N356" s="47">
        <v>0</v>
      </c>
      <c r="O356" s="47">
        <v>0</v>
      </c>
      <c r="P356" s="47">
        <v>0</v>
      </c>
      <c r="Q356" s="47">
        <v>0</v>
      </c>
      <c r="R356" s="47">
        <v>0</v>
      </c>
      <c r="S356" s="46">
        <f t="shared" si="10"/>
        <v>3414.1</v>
      </c>
      <c r="T356" s="46">
        <f t="shared" si="11"/>
        <v>0</v>
      </c>
    </row>
    <row r="357" spans="1:20" s="45" customFormat="1">
      <c r="A357" s="48">
        <v>23</v>
      </c>
      <c r="B357" s="48">
        <v>2978</v>
      </c>
      <c r="C357" s="49" t="s">
        <v>470</v>
      </c>
      <c r="D357" s="50">
        <v>41732</v>
      </c>
      <c r="E357" s="48" t="s">
        <v>531</v>
      </c>
      <c r="F357" s="48">
        <v>2010</v>
      </c>
      <c r="G357" s="51">
        <v>1537.47</v>
      </c>
      <c r="H357" s="47">
        <v>0</v>
      </c>
      <c r="I357" s="48" t="s">
        <v>533</v>
      </c>
      <c r="J357" s="47">
        <v>0</v>
      </c>
      <c r="K357" s="47">
        <v>0</v>
      </c>
      <c r="L357" s="47">
        <v>0</v>
      </c>
      <c r="M357" s="47">
        <v>0</v>
      </c>
      <c r="N357" s="47">
        <v>0</v>
      </c>
      <c r="O357" s="47">
        <v>0</v>
      </c>
      <c r="P357" s="47">
        <v>0</v>
      </c>
      <c r="Q357" s="47">
        <v>0</v>
      </c>
      <c r="R357" s="47">
        <v>0</v>
      </c>
      <c r="S357" s="46">
        <f t="shared" si="10"/>
        <v>1537.47</v>
      </c>
      <c r="T357" s="46">
        <f t="shared" si="11"/>
        <v>0</v>
      </c>
    </row>
    <row r="358" spans="1:20" s="45" customFormat="1">
      <c r="A358" s="48">
        <v>1</v>
      </c>
      <c r="B358" s="48">
        <v>2982</v>
      </c>
      <c r="C358" s="49" t="s">
        <v>294</v>
      </c>
      <c r="D358" s="50">
        <v>41732</v>
      </c>
      <c r="E358" s="48" t="s">
        <v>531</v>
      </c>
      <c r="F358" s="48">
        <v>2033</v>
      </c>
      <c r="G358" s="51">
        <v>2675.02</v>
      </c>
      <c r="H358" s="47">
        <v>0</v>
      </c>
      <c r="I358" s="48" t="s">
        <v>533</v>
      </c>
      <c r="J358" s="47">
        <v>930.5</v>
      </c>
      <c r="K358" s="47">
        <v>0</v>
      </c>
      <c r="L358" s="47">
        <v>0</v>
      </c>
      <c r="M358" s="47">
        <v>0</v>
      </c>
      <c r="N358" s="47">
        <v>0</v>
      </c>
      <c r="O358" s="47">
        <v>0</v>
      </c>
      <c r="P358" s="47">
        <v>0</v>
      </c>
      <c r="Q358" s="47">
        <v>0</v>
      </c>
      <c r="R358" s="47">
        <v>0</v>
      </c>
      <c r="S358" s="46">
        <f t="shared" si="10"/>
        <v>2675.02</v>
      </c>
      <c r="T358" s="46">
        <f t="shared" si="11"/>
        <v>930.5</v>
      </c>
    </row>
    <row r="359" spans="1:20" s="45" customFormat="1">
      <c r="A359" s="48">
        <v>1</v>
      </c>
      <c r="B359" s="48">
        <v>2983</v>
      </c>
      <c r="C359" s="49" t="s">
        <v>295</v>
      </c>
      <c r="D359" s="50">
        <v>41732</v>
      </c>
      <c r="E359" s="48" t="s">
        <v>531</v>
      </c>
      <c r="F359" s="48">
        <v>2019</v>
      </c>
      <c r="G359" s="51">
        <v>1537.47</v>
      </c>
      <c r="H359" s="47">
        <v>0</v>
      </c>
      <c r="I359" s="48" t="s">
        <v>533</v>
      </c>
      <c r="J359" s="47">
        <v>708.95</v>
      </c>
      <c r="K359" s="47">
        <v>0</v>
      </c>
      <c r="L359" s="47">
        <v>0</v>
      </c>
      <c r="M359" s="47">
        <v>0</v>
      </c>
      <c r="N359" s="47">
        <v>0</v>
      </c>
      <c r="O359" s="47">
        <v>0</v>
      </c>
      <c r="P359" s="47">
        <v>0</v>
      </c>
      <c r="Q359" s="47">
        <v>0</v>
      </c>
      <c r="R359" s="47">
        <v>0</v>
      </c>
      <c r="S359" s="46">
        <f t="shared" si="10"/>
        <v>1537.47</v>
      </c>
      <c r="T359" s="46">
        <f t="shared" si="11"/>
        <v>708.95</v>
      </c>
    </row>
    <row r="360" spans="1:20" s="45" customFormat="1">
      <c r="A360" s="48">
        <v>1</v>
      </c>
      <c r="B360" s="48">
        <v>2988</v>
      </c>
      <c r="C360" s="49" t="s">
        <v>296</v>
      </c>
      <c r="D360" s="50">
        <v>41732</v>
      </c>
      <c r="E360" s="48" t="s">
        <v>531</v>
      </c>
      <c r="F360" s="48">
        <v>2032</v>
      </c>
      <c r="G360" s="51">
        <v>2675.02</v>
      </c>
      <c r="H360" s="47">
        <v>0</v>
      </c>
      <c r="I360" s="48" t="s">
        <v>533</v>
      </c>
      <c r="J360" s="47">
        <v>0</v>
      </c>
      <c r="K360" s="47">
        <v>0</v>
      </c>
      <c r="L360" s="47">
        <v>0</v>
      </c>
      <c r="M360" s="47">
        <v>0</v>
      </c>
      <c r="N360" s="47">
        <v>0</v>
      </c>
      <c r="O360" s="47">
        <v>0</v>
      </c>
      <c r="P360" s="47">
        <v>0</v>
      </c>
      <c r="Q360" s="47">
        <v>0</v>
      </c>
      <c r="R360" s="47">
        <v>0</v>
      </c>
      <c r="S360" s="46">
        <f t="shared" si="10"/>
        <v>2675.02</v>
      </c>
      <c r="T360" s="46">
        <f t="shared" si="11"/>
        <v>0</v>
      </c>
    </row>
    <row r="361" spans="1:20" s="45" customFormat="1">
      <c r="A361" s="48">
        <v>1</v>
      </c>
      <c r="B361" s="48">
        <v>2990</v>
      </c>
      <c r="C361" s="49" t="s">
        <v>297</v>
      </c>
      <c r="D361" s="50">
        <v>41732</v>
      </c>
      <c r="E361" s="48" t="s">
        <v>531</v>
      </c>
      <c r="F361" s="48">
        <v>2008</v>
      </c>
      <c r="G361" s="51">
        <v>1537.47</v>
      </c>
      <c r="H361" s="47">
        <v>0</v>
      </c>
      <c r="I361" s="48" t="s">
        <v>533</v>
      </c>
      <c r="J361" s="47">
        <v>0</v>
      </c>
      <c r="K361" s="47">
        <v>0</v>
      </c>
      <c r="L361" s="47">
        <v>0</v>
      </c>
      <c r="M361" s="47">
        <v>0</v>
      </c>
      <c r="N361" s="47">
        <v>0</v>
      </c>
      <c r="O361" s="47">
        <v>0</v>
      </c>
      <c r="P361" s="47">
        <v>0</v>
      </c>
      <c r="Q361" s="47">
        <v>0</v>
      </c>
      <c r="R361" s="47">
        <v>0</v>
      </c>
      <c r="S361" s="46">
        <f t="shared" si="10"/>
        <v>1537.47</v>
      </c>
      <c r="T361" s="46">
        <f t="shared" si="11"/>
        <v>0</v>
      </c>
    </row>
    <row r="362" spans="1:20" s="45" customFormat="1">
      <c r="A362" s="48">
        <v>1</v>
      </c>
      <c r="B362" s="48">
        <v>2991</v>
      </c>
      <c r="C362" s="49" t="s">
        <v>298</v>
      </c>
      <c r="D362" s="50">
        <v>41732</v>
      </c>
      <c r="E362" s="48" t="s">
        <v>531</v>
      </c>
      <c r="F362" s="48">
        <v>2008</v>
      </c>
      <c r="G362" s="51">
        <v>1537.47</v>
      </c>
      <c r="H362" s="47">
        <v>0</v>
      </c>
      <c r="I362" s="48" t="s">
        <v>533</v>
      </c>
      <c r="J362" s="47">
        <v>708.95</v>
      </c>
      <c r="K362" s="47">
        <v>0</v>
      </c>
      <c r="L362" s="47">
        <v>0</v>
      </c>
      <c r="M362" s="47">
        <v>0</v>
      </c>
      <c r="N362" s="47">
        <v>0</v>
      </c>
      <c r="O362" s="47">
        <v>0</v>
      </c>
      <c r="P362" s="47">
        <v>0</v>
      </c>
      <c r="Q362" s="47">
        <v>0</v>
      </c>
      <c r="R362" s="47">
        <v>0</v>
      </c>
      <c r="S362" s="46">
        <f t="shared" si="10"/>
        <v>1537.47</v>
      </c>
      <c r="T362" s="46">
        <f t="shared" si="11"/>
        <v>708.95</v>
      </c>
    </row>
    <row r="363" spans="1:20" s="45" customFormat="1">
      <c r="A363" s="48">
        <v>1</v>
      </c>
      <c r="B363" s="48">
        <v>2995</v>
      </c>
      <c r="C363" s="49" t="s">
        <v>299</v>
      </c>
      <c r="D363" s="50">
        <v>41751</v>
      </c>
      <c r="E363" s="48" t="s">
        <v>531</v>
      </c>
      <c r="F363" s="48">
        <v>2036</v>
      </c>
      <c r="G363" s="51">
        <v>4656.5600000000004</v>
      </c>
      <c r="H363" s="47">
        <v>0</v>
      </c>
      <c r="I363" s="48" t="s">
        <v>533</v>
      </c>
      <c r="J363" s="47">
        <v>1993.92</v>
      </c>
      <c r="K363" s="47">
        <v>0</v>
      </c>
      <c r="L363" s="47">
        <v>0</v>
      </c>
      <c r="M363" s="47">
        <v>0</v>
      </c>
      <c r="N363" s="47">
        <v>0</v>
      </c>
      <c r="O363" s="47">
        <v>0</v>
      </c>
      <c r="P363" s="47">
        <v>0</v>
      </c>
      <c r="Q363" s="47">
        <v>0</v>
      </c>
      <c r="R363" s="47">
        <v>0</v>
      </c>
      <c r="S363" s="46">
        <f t="shared" si="10"/>
        <v>4656.5600000000004</v>
      </c>
      <c r="T363" s="46">
        <f t="shared" si="11"/>
        <v>1993.92</v>
      </c>
    </row>
    <row r="364" spans="1:20" s="45" customFormat="1">
      <c r="A364" s="48">
        <v>1</v>
      </c>
      <c r="B364" s="48">
        <v>2996</v>
      </c>
      <c r="C364" s="49" t="s">
        <v>300</v>
      </c>
      <c r="D364" s="50">
        <v>41751</v>
      </c>
      <c r="E364" s="48" t="s">
        <v>531</v>
      </c>
      <c r="F364" s="48">
        <v>2036</v>
      </c>
      <c r="G364" s="51">
        <v>4656.5600000000004</v>
      </c>
      <c r="H364" s="47">
        <v>0</v>
      </c>
      <c r="I364" s="48" t="s">
        <v>533</v>
      </c>
      <c r="J364" s="47">
        <v>0</v>
      </c>
      <c r="K364" s="47">
        <v>0</v>
      </c>
      <c r="L364" s="47">
        <v>0</v>
      </c>
      <c r="M364" s="47">
        <v>0</v>
      </c>
      <c r="N364" s="47">
        <v>0</v>
      </c>
      <c r="O364" s="47">
        <v>0</v>
      </c>
      <c r="P364" s="47">
        <v>0</v>
      </c>
      <c r="Q364" s="47">
        <v>0</v>
      </c>
      <c r="R364" s="47">
        <v>0</v>
      </c>
      <c r="S364" s="46">
        <f t="shared" si="10"/>
        <v>4656.5600000000004</v>
      </c>
      <c r="T364" s="46">
        <f t="shared" si="11"/>
        <v>0</v>
      </c>
    </row>
    <row r="365" spans="1:20" s="45" customFormat="1">
      <c r="A365" s="48">
        <v>1</v>
      </c>
      <c r="B365" s="48">
        <v>2997</v>
      </c>
      <c r="C365" s="49" t="s">
        <v>301</v>
      </c>
      <c r="D365" s="50">
        <v>41751</v>
      </c>
      <c r="E365" s="48" t="s">
        <v>531</v>
      </c>
      <c r="F365" s="48">
        <v>2036</v>
      </c>
      <c r="G365" s="51">
        <v>4656.5600000000004</v>
      </c>
      <c r="H365" s="47">
        <v>0</v>
      </c>
      <c r="I365" s="48" t="s">
        <v>533</v>
      </c>
      <c r="J365" s="47">
        <v>1993.92</v>
      </c>
      <c r="K365" s="47">
        <v>0</v>
      </c>
      <c r="L365" s="47">
        <v>0</v>
      </c>
      <c r="M365" s="47">
        <v>0</v>
      </c>
      <c r="N365" s="47">
        <v>0</v>
      </c>
      <c r="O365" s="47">
        <v>0</v>
      </c>
      <c r="P365" s="47">
        <v>0</v>
      </c>
      <c r="Q365" s="47">
        <v>0</v>
      </c>
      <c r="R365" s="47">
        <v>0</v>
      </c>
      <c r="S365" s="46">
        <f t="shared" si="10"/>
        <v>4656.5600000000004</v>
      </c>
      <c r="T365" s="46">
        <f t="shared" si="11"/>
        <v>1993.92</v>
      </c>
    </row>
    <row r="366" spans="1:20" s="45" customFormat="1">
      <c r="A366" s="48">
        <v>1</v>
      </c>
      <c r="B366" s="48">
        <v>2998</v>
      </c>
      <c r="C366" s="49" t="s">
        <v>302</v>
      </c>
      <c r="D366" s="50">
        <v>41751</v>
      </c>
      <c r="E366" s="48" t="s">
        <v>531</v>
      </c>
      <c r="F366" s="48">
        <v>2036</v>
      </c>
      <c r="G366" s="51">
        <v>4656.5600000000004</v>
      </c>
      <c r="H366" s="47">
        <v>0</v>
      </c>
      <c r="I366" s="48" t="s">
        <v>533</v>
      </c>
      <c r="J366" s="47">
        <v>5739.47</v>
      </c>
      <c r="K366" s="47">
        <v>0</v>
      </c>
      <c r="L366" s="47">
        <v>0</v>
      </c>
      <c r="M366" s="47">
        <v>0</v>
      </c>
      <c r="N366" s="47">
        <v>0</v>
      </c>
      <c r="O366" s="47">
        <v>0</v>
      </c>
      <c r="P366" s="47">
        <v>0</v>
      </c>
      <c r="Q366" s="47">
        <v>0</v>
      </c>
      <c r="R366" s="47">
        <v>0</v>
      </c>
      <c r="S366" s="46">
        <f t="shared" si="10"/>
        <v>4656.5600000000004</v>
      </c>
      <c r="T366" s="46">
        <f t="shared" si="11"/>
        <v>5739.47</v>
      </c>
    </row>
    <row r="367" spans="1:20" s="45" customFormat="1">
      <c r="A367" s="48">
        <v>1</v>
      </c>
      <c r="B367" s="48">
        <v>3000</v>
      </c>
      <c r="C367" s="49" t="s">
        <v>303</v>
      </c>
      <c r="D367" s="50">
        <v>41751</v>
      </c>
      <c r="E367" s="48" t="s">
        <v>531</v>
      </c>
      <c r="F367" s="48">
        <v>2018</v>
      </c>
      <c r="G367" s="51">
        <v>1537.47</v>
      </c>
      <c r="H367" s="47">
        <v>0</v>
      </c>
      <c r="I367" s="48" t="s">
        <v>533</v>
      </c>
      <c r="J367" s="47">
        <v>0</v>
      </c>
      <c r="K367" s="47">
        <v>0</v>
      </c>
      <c r="L367" s="47">
        <v>0</v>
      </c>
      <c r="M367" s="47">
        <v>0</v>
      </c>
      <c r="N367" s="47">
        <v>0</v>
      </c>
      <c r="O367" s="47">
        <v>0</v>
      </c>
      <c r="P367" s="47">
        <v>0</v>
      </c>
      <c r="Q367" s="47">
        <v>0</v>
      </c>
      <c r="R367" s="47">
        <v>0</v>
      </c>
      <c r="S367" s="46">
        <f t="shared" si="10"/>
        <v>1537.47</v>
      </c>
      <c r="T367" s="46">
        <f t="shared" si="11"/>
        <v>0</v>
      </c>
    </row>
    <row r="368" spans="1:20" s="45" customFormat="1">
      <c r="A368" s="48">
        <v>1</v>
      </c>
      <c r="B368" s="48">
        <v>3002</v>
      </c>
      <c r="C368" s="49" t="s">
        <v>304</v>
      </c>
      <c r="D368" s="50">
        <v>41751</v>
      </c>
      <c r="E368" s="48" t="s">
        <v>531</v>
      </c>
      <c r="F368" s="48">
        <v>2018</v>
      </c>
      <c r="G368" s="51">
        <v>1537.47</v>
      </c>
      <c r="H368" s="47">
        <v>0</v>
      </c>
      <c r="I368" s="48" t="s">
        <v>533</v>
      </c>
      <c r="J368" s="47">
        <v>0</v>
      </c>
      <c r="K368" s="47">
        <v>0</v>
      </c>
      <c r="L368" s="47">
        <v>0</v>
      </c>
      <c r="M368" s="47">
        <v>0</v>
      </c>
      <c r="N368" s="47">
        <v>0</v>
      </c>
      <c r="O368" s="47">
        <v>0</v>
      </c>
      <c r="P368" s="47">
        <v>0</v>
      </c>
      <c r="Q368" s="47">
        <v>0</v>
      </c>
      <c r="R368" s="47">
        <v>0</v>
      </c>
      <c r="S368" s="46">
        <f t="shared" si="10"/>
        <v>1537.47</v>
      </c>
      <c r="T368" s="46">
        <f t="shared" si="11"/>
        <v>0</v>
      </c>
    </row>
    <row r="369" spans="1:20" s="45" customFormat="1">
      <c r="A369" s="48">
        <v>1</v>
      </c>
      <c r="B369" s="48">
        <v>3003</v>
      </c>
      <c r="C369" s="49" t="s">
        <v>305</v>
      </c>
      <c r="D369" s="50">
        <v>41751</v>
      </c>
      <c r="E369" s="48" t="s">
        <v>531</v>
      </c>
      <c r="F369" s="48">
        <v>2024</v>
      </c>
      <c r="G369" s="51">
        <v>2675.02</v>
      </c>
      <c r="H369" s="47">
        <v>0</v>
      </c>
      <c r="I369" s="48" t="s">
        <v>533</v>
      </c>
      <c r="J369" s="47">
        <v>0</v>
      </c>
      <c r="K369" s="47">
        <v>0</v>
      </c>
      <c r="L369" s="47">
        <v>0</v>
      </c>
      <c r="M369" s="47">
        <v>0</v>
      </c>
      <c r="N369" s="47">
        <v>0</v>
      </c>
      <c r="O369" s="47">
        <v>0</v>
      </c>
      <c r="P369" s="47">
        <v>0</v>
      </c>
      <c r="Q369" s="47">
        <v>0</v>
      </c>
      <c r="R369" s="47">
        <v>0</v>
      </c>
      <c r="S369" s="46">
        <f t="shared" si="10"/>
        <v>2675.02</v>
      </c>
      <c r="T369" s="46">
        <f t="shared" si="11"/>
        <v>0</v>
      </c>
    </row>
    <row r="370" spans="1:20" s="45" customFormat="1">
      <c r="A370" s="48">
        <v>1</v>
      </c>
      <c r="B370" s="48">
        <v>3004</v>
      </c>
      <c r="C370" s="49" t="s">
        <v>306</v>
      </c>
      <c r="D370" s="50">
        <v>41751</v>
      </c>
      <c r="E370" s="48" t="s">
        <v>531</v>
      </c>
      <c r="F370" s="48">
        <v>2024</v>
      </c>
      <c r="G370" s="51">
        <v>2675.02</v>
      </c>
      <c r="H370" s="47">
        <v>0</v>
      </c>
      <c r="I370" s="48" t="s">
        <v>533</v>
      </c>
      <c r="J370" s="47">
        <v>708.95</v>
      </c>
      <c r="K370" s="47">
        <v>0</v>
      </c>
      <c r="L370" s="47">
        <v>0</v>
      </c>
      <c r="M370" s="47">
        <v>0</v>
      </c>
      <c r="N370" s="47">
        <v>0</v>
      </c>
      <c r="O370" s="47">
        <v>0</v>
      </c>
      <c r="P370" s="47">
        <v>0</v>
      </c>
      <c r="Q370" s="47">
        <v>0</v>
      </c>
      <c r="R370" s="47">
        <v>0</v>
      </c>
      <c r="S370" s="46">
        <f t="shared" si="10"/>
        <v>2675.02</v>
      </c>
      <c r="T370" s="46">
        <f t="shared" si="11"/>
        <v>708.95</v>
      </c>
    </row>
    <row r="371" spans="1:20" s="45" customFormat="1">
      <c r="A371" s="48">
        <v>1</v>
      </c>
      <c r="B371" s="48">
        <v>3012</v>
      </c>
      <c r="C371" s="49" t="s">
        <v>307</v>
      </c>
      <c r="D371" s="50">
        <v>41751</v>
      </c>
      <c r="E371" s="48" t="s">
        <v>531</v>
      </c>
      <c r="F371" s="48">
        <v>2018</v>
      </c>
      <c r="G371" s="51">
        <v>1537.47</v>
      </c>
      <c r="H371" s="47">
        <v>0</v>
      </c>
      <c r="I371" s="48" t="s">
        <v>533</v>
      </c>
      <c r="J371" s="47">
        <v>0</v>
      </c>
      <c r="K371" s="47">
        <v>0</v>
      </c>
      <c r="L371" s="47">
        <v>0</v>
      </c>
      <c r="M371" s="47">
        <v>0</v>
      </c>
      <c r="N371" s="47">
        <v>0</v>
      </c>
      <c r="O371" s="47">
        <v>0</v>
      </c>
      <c r="P371" s="47">
        <v>0</v>
      </c>
      <c r="Q371" s="47">
        <v>0</v>
      </c>
      <c r="R371" s="47">
        <v>0</v>
      </c>
      <c r="S371" s="46">
        <f t="shared" si="10"/>
        <v>1537.47</v>
      </c>
      <c r="T371" s="46">
        <f t="shared" si="11"/>
        <v>0</v>
      </c>
    </row>
    <row r="372" spans="1:20" s="45" customFormat="1">
      <c r="A372" s="48">
        <v>1</v>
      </c>
      <c r="B372" s="48">
        <v>3015</v>
      </c>
      <c r="C372" s="49" t="s">
        <v>308</v>
      </c>
      <c r="D372" s="50">
        <v>41751</v>
      </c>
      <c r="E372" s="48" t="s">
        <v>531</v>
      </c>
      <c r="F372" s="48">
        <v>2018</v>
      </c>
      <c r="G372" s="51">
        <v>1537.47</v>
      </c>
      <c r="H372" s="47">
        <v>0</v>
      </c>
      <c r="I372" s="48" t="s">
        <v>533</v>
      </c>
      <c r="J372" s="47">
        <v>0</v>
      </c>
      <c r="K372" s="47">
        <v>0</v>
      </c>
      <c r="L372" s="47">
        <v>0</v>
      </c>
      <c r="M372" s="47">
        <v>0</v>
      </c>
      <c r="N372" s="47">
        <v>0</v>
      </c>
      <c r="O372" s="47">
        <v>0</v>
      </c>
      <c r="P372" s="47">
        <v>0</v>
      </c>
      <c r="Q372" s="47">
        <v>0</v>
      </c>
      <c r="R372" s="47">
        <v>0</v>
      </c>
      <c r="S372" s="46">
        <f t="shared" si="10"/>
        <v>1537.47</v>
      </c>
      <c r="T372" s="46">
        <f t="shared" si="11"/>
        <v>0</v>
      </c>
    </row>
    <row r="373" spans="1:20" s="45" customFormat="1">
      <c r="A373" s="48">
        <v>1</v>
      </c>
      <c r="B373" s="48">
        <v>3016</v>
      </c>
      <c r="C373" s="49" t="s">
        <v>309</v>
      </c>
      <c r="D373" s="50">
        <v>41751</v>
      </c>
      <c r="E373" s="48" t="s">
        <v>531</v>
      </c>
      <c r="F373" s="48">
        <v>2018</v>
      </c>
      <c r="G373" s="51">
        <v>1537.47</v>
      </c>
      <c r="H373" s="47">
        <v>0</v>
      </c>
      <c r="I373" s="48" t="s">
        <v>533</v>
      </c>
      <c r="J373" s="47">
        <v>0</v>
      </c>
      <c r="K373" s="47">
        <v>0</v>
      </c>
      <c r="L373" s="47">
        <v>0</v>
      </c>
      <c r="M373" s="47">
        <v>0</v>
      </c>
      <c r="N373" s="47">
        <v>0</v>
      </c>
      <c r="O373" s="47">
        <v>0</v>
      </c>
      <c r="P373" s="47">
        <v>0</v>
      </c>
      <c r="Q373" s="47">
        <v>0</v>
      </c>
      <c r="R373" s="47">
        <v>0</v>
      </c>
      <c r="S373" s="46">
        <f t="shared" si="10"/>
        <v>1537.47</v>
      </c>
      <c r="T373" s="46">
        <f t="shared" si="11"/>
        <v>0</v>
      </c>
    </row>
    <row r="374" spans="1:20" s="45" customFormat="1">
      <c r="A374" s="48">
        <v>1</v>
      </c>
      <c r="B374" s="48">
        <v>3017</v>
      </c>
      <c r="C374" s="49" t="s">
        <v>310</v>
      </c>
      <c r="D374" s="50">
        <v>41751</v>
      </c>
      <c r="E374" s="48" t="s">
        <v>531</v>
      </c>
      <c r="F374" s="48">
        <v>2018</v>
      </c>
      <c r="G374" s="51">
        <v>1537.47</v>
      </c>
      <c r="H374" s="47">
        <v>0</v>
      </c>
      <c r="I374" s="48" t="s">
        <v>533</v>
      </c>
      <c r="J374" s="47">
        <v>0</v>
      </c>
      <c r="K374" s="47">
        <v>0</v>
      </c>
      <c r="L374" s="47">
        <v>0</v>
      </c>
      <c r="M374" s="47">
        <v>0</v>
      </c>
      <c r="N374" s="47">
        <v>0</v>
      </c>
      <c r="O374" s="47">
        <v>0</v>
      </c>
      <c r="P374" s="47">
        <v>0</v>
      </c>
      <c r="Q374" s="47">
        <v>0</v>
      </c>
      <c r="R374" s="47">
        <v>0</v>
      </c>
      <c r="S374" s="46">
        <f t="shared" si="10"/>
        <v>1537.47</v>
      </c>
      <c r="T374" s="46">
        <f t="shared" si="11"/>
        <v>0</v>
      </c>
    </row>
    <row r="375" spans="1:20" s="45" customFormat="1">
      <c r="A375" s="48">
        <v>1</v>
      </c>
      <c r="B375" s="48">
        <v>3019</v>
      </c>
      <c r="C375" s="49" t="s">
        <v>311</v>
      </c>
      <c r="D375" s="50">
        <v>41751</v>
      </c>
      <c r="E375" s="48" t="s">
        <v>531</v>
      </c>
      <c r="F375" s="48">
        <v>2018</v>
      </c>
      <c r="G375" s="51">
        <v>1537.47</v>
      </c>
      <c r="H375" s="47">
        <v>0</v>
      </c>
      <c r="I375" s="48" t="s">
        <v>533</v>
      </c>
      <c r="J375" s="47">
        <v>0</v>
      </c>
      <c r="K375" s="47">
        <v>0</v>
      </c>
      <c r="L375" s="47">
        <v>0</v>
      </c>
      <c r="M375" s="47">
        <v>0</v>
      </c>
      <c r="N375" s="47">
        <v>0</v>
      </c>
      <c r="O375" s="47">
        <v>0</v>
      </c>
      <c r="P375" s="47">
        <v>0</v>
      </c>
      <c r="Q375" s="47">
        <v>0</v>
      </c>
      <c r="R375" s="47">
        <v>0</v>
      </c>
      <c r="S375" s="46">
        <f t="shared" si="10"/>
        <v>1537.47</v>
      </c>
      <c r="T375" s="46">
        <f t="shared" si="11"/>
        <v>0</v>
      </c>
    </row>
    <row r="376" spans="1:20" s="45" customFormat="1">
      <c r="A376" s="48">
        <v>1</v>
      </c>
      <c r="B376" s="48">
        <v>3020</v>
      </c>
      <c r="C376" s="49" t="s">
        <v>312</v>
      </c>
      <c r="D376" s="50">
        <v>41751</v>
      </c>
      <c r="E376" s="48" t="s">
        <v>531</v>
      </c>
      <c r="F376" s="48">
        <v>2009</v>
      </c>
      <c r="G376" s="51">
        <v>1537.47</v>
      </c>
      <c r="H376" s="47">
        <v>0</v>
      </c>
      <c r="I376" s="48" t="s">
        <v>533</v>
      </c>
      <c r="J376" s="47">
        <v>0</v>
      </c>
      <c r="K376" s="47">
        <v>0</v>
      </c>
      <c r="L376" s="47">
        <v>0</v>
      </c>
      <c r="M376" s="47">
        <v>0</v>
      </c>
      <c r="N376" s="47">
        <v>0</v>
      </c>
      <c r="O376" s="47">
        <v>0</v>
      </c>
      <c r="P376" s="47">
        <v>0</v>
      </c>
      <c r="Q376" s="47">
        <v>0</v>
      </c>
      <c r="R376" s="47">
        <v>0</v>
      </c>
      <c r="S376" s="46">
        <f t="shared" si="10"/>
        <v>1537.47</v>
      </c>
      <c r="T376" s="46">
        <f t="shared" si="11"/>
        <v>0</v>
      </c>
    </row>
    <row r="377" spans="1:20" s="45" customFormat="1">
      <c r="A377" s="48">
        <v>18</v>
      </c>
      <c r="B377" s="48">
        <v>3023</v>
      </c>
      <c r="C377" s="49" t="s">
        <v>465</v>
      </c>
      <c r="D377" s="50">
        <v>41751</v>
      </c>
      <c r="E377" s="48" t="s">
        <v>531</v>
      </c>
      <c r="F377" s="48">
        <v>2037</v>
      </c>
      <c r="G377" s="51">
        <v>3414.1</v>
      </c>
      <c r="H377" s="47">
        <v>0</v>
      </c>
      <c r="I377" s="48" t="s">
        <v>533</v>
      </c>
      <c r="J377" s="47">
        <v>0</v>
      </c>
      <c r="K377" s="47">
        <v>0</v>
      </c>
      <c r="L377" s="47">
        <v>0</v>
      </c>
      <c r="M377" s="47">
        <v>0</v>
      </c>
      <c r="N377" s="47">
        <v>0</v>
      </c>
      <c r="O377" s="47">
        <v>0</v>
      </c>
      <c r="P377" s="47">
        <v>0</v>
      </c>
      <c r="Q377" s="47">
        <v>0</v>
      </c>
      <c r="R377" s="47">
        <v>0</v>
      </c>
      <c r="S377" s="46">
        <f t="shared" si="10"/>
        <v>3414.1</v>
      </c>
      <c r="T377" s="46">
        <f t="shared" si="11"/>
        <v>0</v>
      </c>
    </row>
    <row r="378" spans="1:20" s="45" customFormat="1">
      <c r="A378" s="48">
        <v>53</v>
      </c>
      <c r="B378" s="48">
        <v>3025</v>
      </c>
      <c r="C378" s="49" t="s">
        <v>504</v>
      </c>
      <c r="D378" s="50">
        <v>41751</v>
      </c>
      <c r="E378" s="48" t="s">
        <v>531</v>
      </c>
      <c r="F378" s="48">
        <v>2037</v>
      </c>
      <c r="G378" s="51">
        <v>3414.1</v>
      </c>
      <c r="H378" s="47">
        <v>0</v>
      </c>
      <c r="I378" s="48" t="s">
        <v>533</v>
      </c>
      <c r="J378" s="47">
        <v>0</v>
      </c>
      <c r="K378" s="47">
        <v>0</v>
      </c>
      <c r="L378" s="47">
        <v>0</v>
      </c>
      <c r="M378" s="47">
        <v>0</v>
      </c>
      <c r="N378" s="47">
        <v>0</v>
      </c>
      <c r="O378" s="47">
        <v>0</v>
      </c>
      <c r="P378" s="47">
        <v>0</v>
      </c>
      <c r="Q378" s="47">
        <v>0</v>
      </c>
      <c r="R378" s="47">
        <v>0</v>
      </c>
      <c r="S378" s="46">
        <f t="shared" si="10"/>
        <v>3414.1</v>
      </c>
      <c r="T378" s="46">
        <f t="shared" si="11"/>
        <v>0</v>
      </c>
    </row>
    <row r="379" spans="1:20" s="45" customFormat="1">
      <c r="A379" s="48">
        <v>1</v>
      </c>
      <c r="B379" s="48">
        <v>3027</v>
      </c>
      <c r="C379" s="49" t="s">
        <v>313</v>
      </c>
      <c r="D379" s="50">
        <v>41751</v>
      </c>
      <c r="E379" s="48" t="s">
        <v>531</v>
      </c>
      <c r="F379" s="48">
        <v>2037</v>
      </c>
      <c r="G379" s="51">
        <v>3414.1</v>
      </c>
      <c r="H379" s="47">
        <v>0</v>
      </c>
      <c r="I379" s="48" t="s">
        <v>533</v>
      </c>
      <c r="J379" s="47">
        <v>0</v>
      </c>
      <c r="K379" s="47">
        <v>0</v>
      </c>
      <c r="L379" s="47">
        <v>0</v>
      </c>
      <c r="M379" s="47">
        <v>0</v>
      </c>
      <c r="N379" s="47">
        <v>0</v>
      </c>
      <c r="O379" s="47">
        <v>0</v>
      </c>
      <c r="P379" s="47">
        <v>0</v>
      </c>
      <c r="Q379" s="47">
        <v>0</v>
      </c>
      <c r="R379" s="47">
        <v>0</v>
      </c>
      <c r="S379" s="46">
        <f t="shared" si="10"/>
        <v>3414.1</v>
      </c>
      <c r="T379" s="46">
        <f t="shared" si="11"/>
        <v>0</v>
      </c>
    </row>
    <row r="380" spans="1:20" s="45" customFormat="1">
      <c r="A380" s="48">
        <v>1</v>
      </c>
      <c r="B380" s="48">
        <v>3028</v>
      </c>
      <c r="C380" s="49" t="s">
        <v>314</v>
      </c>
      <c r="D380" s="50">
        <v>41775</v>
      </c>
      <c r="E380" s="48" t="s">
        <v>531</v>
      </c>
      <c r="F380" s="48">
        <v>2036</v>
      </c>
      <c r="G380" s="51">
        <v>4656.5600000000004</v>
      </c>
      <c r="H380" s="47">
        <v>0</v>
      </c>
      <c r="I380" s="48" t="s">
        <v>533</v>
      </c>
      <c r="J380" s="47">
        <v>1993.92</v>
      </c>
      <c r="K380" s="47">
        <v>0</v>
      </c>
      <c r="L380" s="47">
        <v>0</v>
      </c>
      <c r="M380" s="47">
        <v>0</v>
      </c>
      <c r="N380" s="47">
        <v>0</v>
      </c>
      <c r="O380" s="47">
        <v>0</v>
      </c>
      <c r="P380" s="47">
        <v>0</v>
      </c>
      <c r="Q380" s="47">
        <v>0</v>
      </c>
      <c r="R380" s="47">
        <v>0</v>
      </c>
      <c r="S380" s="46">
        <f t="shared" si="10"/>
        <v>4656.5600000000004</v>
      </c>
      <c r="T380" s="46">
        <f t="shared" si="11"/>
        <v>1993.92</v>
      </c>
    </row>
    <row r="381" spans="1:20" s="45" customFormat="1">
      <c r="A381" s="48">
        <v>51</v>
      </c>
      <c r="B381" s="48">
        <v>3029</v>
      </c>
      <c r="C381" s="49" t="s">
        <v>502</v>
      </c>
      <c r="D381" s="50">
        <v>41806</v>
      </c>
      <c r="E381" s="48" t="s">
        <v>531</v>
      </c>
      <c r="F381" s="48">
        <v>2037</v>
      </c>
      <c r="G381" s="51">
        <v>3414.1</v>
      </c>
      <c r="H381" s="47">
        <v>0</v>
      </c>
      <c r="I381" s="48" t="s">
        <v>533</v>
      </c>
      <c r="J381" s="47">
        <v>0</v>
      </c>
      <c r="K381" s="47">
        <v>0</v>
      </c>
      <c r="L381" s="47">
        <v>0</v>
      </c>
      <c r="M381" s="47">
        <v>0</v>
      </c>
      <c r="N381" s="47">
        <v>0</v>
      </c>
      <c r="O381" s="47">
        <v>0</v>
      </c>
      <c r="P381" s="47">
        <v>0</v>
      </c>
      <c r="Q381" s="47">
        <v>0</v>
      </c>
      <c r="R381" s="47">
        <v>0</v>
      </c>
      <c r="S381" s="46">
        <f t="shared" si="10"/>
        <v>3414.1</v>
      </c>
      <c r="T381" s="46">
        <f t="shared" si="11"/>
        <v>0</v>
      </c>
    </row>
    <row r="382" spans="1:20" s="45" customFormat="1">
      <c r="A382" s="48">
        <v>1</v>
      </c>
      <c r="B382" s="48">
        <v>3031</v>
      </c>
      <c r="C382" s="49" t="s">
        <v>315</v>
      </c>
      <c r="D382" s="50">
        <v>41782</v>
      </c>
      <c r="E382" s="48" t="s">
        <v>531</v>
      </c>
      <c r="F382" s="48">
        <v>2034</v>
      </c>
      <c r="G382" s="51">
        <v>5296.42</v>
      </c>
      <c r="H382" s="47">
        <v>0</v>
      </c>
      <c r="I382" s="48" t="s">
        <v>533</v>
      </c>
      <c r="J382" s="47">
        <v>0</v>
      </c>
      <c r="K382" s="47">
        <v>0</v>
      </c>
      <c r="L382" s="47">
        <v>0</v>
      </c>
      <c r="M382" s="47">
        <v>0</v>
      </c>
      <c r="N382" s="47">
        <v>0</v>
      </c>
      <c r="O382" s="47">
        <v>0</v>
      </c>
      <c r="P382" s="47">
        <v>0</v>
      </c>
      <c r="Q382" s="47">
        <v>0</v>
      </c>
      <c r="R382" s="47">
        <v>0</v>
      </c>
      <c r="S382" s="46">
        <f t="shared" si="10"/>
        <v>5296.42</v>
      </c>
      <c r="T382" s="46">
        <f t="shared" si="11"/>
        <v>0</v>
      </c>
    </row>
    <row r="383" spans="1:20" s="45" customFormat="1">
      <c r="A383" s="48">
        <v>2</v>
      </c>
      <c r="B383" s="48">
        <v>3032</v>
      </c>
      <c r="C383" s="49" t="s">
        <v>442</v>
      </c>
      <c r="D383" s="50">
        <v>41806</v>
      </c>
      <c r="E383" s="48" t="s">
        <v>531</v>
      </c>
      <c r="F383" s="48">
        <v>2037</v>
      </c>
      <c r="G383" s="51">
        <v>3414.1</v>
      </c>
      <c r="H383" s="47">
        <v>0</v>
      </c>
      <c r="I383" s="48" t="s">
        <v>533</v>
      </c>
      <c r="J383" s="47">
        <v>0</v>
      </c>
      <c r="K383" s="47">
        <v>0</v>
      </c>
      <c r="L383" s="47">
        <v>0</v>
      </c>
      <c r="M383" s="47">
        <v>0</v>
      </c>
      <c r="N383" s="47">
        <v>0</v>
      </c>
      <c r="O383" s="47">
        <v>0</v>
      </c>
      <c r="P383" s="47">
        <v>0</v>
      </c>
      <c r="Q383" s="47">
        <v>0</v>
      </c>
      <c r="R383" s="47">
        <v>0</v>
      </c>
      <c r="S383" s="46">
        <f t="shared" si="10"/>
        <v>3414.1</v>
      </c>
      <c r="T383" s="46">
        <f t="shared" si="11"/>
        <v>0</v>
      </c>
    </row>
    <row r="384" spans="1:20" s="45" customFormat="1">
      <c r="A384" s="48">
        <v>1</v>
      </c>
      <c r="B384" s="48">
        <v>3036</v>
      </c>
      <c r="C384" s="49" t="s">
        <v>316</v>
      </c>
      <c r="D384" s="50">
        <v>41837</v>
      </c>
      <c r="E384" s="48" t="s">
        <v>531</v>
      </c>
      <c r="F384" s="48">
        <v>2018</v>
      </c>
      <c r="G384" s="51">
        <v>1537.47</v>
      </c>
      <c r="H384" s="47">
        <v>0</v>
      </c>
      <c r="I384" s="48" t="s">
        <v>533</v>
      </c>
      <c r="J384" s="47">
        <v>0</v>
      </c>
      <c r="K384" s="47">
        <v>0</v>
      </c>
      <c r="L384" s="47">
        <v>0</v>
      </c>
      <c r="M384" s="47">
        <v>0</v>
      </c>
      <c r="N384" s="47">
        <v>0</v>
      </c>
      <c r="O384" s="47">
        <v>0</v>
      </c>
      <c r="P384" s="47">
        <v>0</v>
      </c>
      <c r="Q384" s="47">
        <v>0</v>
      </c>
      <c r="R384" s="47">
        <v>0</v>
      </c>
      <c r="S384" s="46">
        <f t="shared" si="10"/>
        <v>1537.47</v>
      </c>
      <c r="T384" s="46">
        <f t="shared" si="11"/>
        <v>0</v>
      </c>
    </row>
    <row r="385" spans="1:20" s="45" customFormat="1">
      <c r="A385" s="48">
        <v>1</v>
      </c>
      <c r="B385" s="48">
        <v>3037</v>
      </c>
      <c r="C385" s="49" t="s">
        <v>317</v>
      </c>
      <c r="D385" s="50">
        <v>41837</v>
      </c>
      <c r="E385" s="48" t="s">
        <v>531</v>
      </c>
      <c r="F385" s="48">
        <v>2001</v>
      </c>
      <c r="G385" s="51">
        <v>1048.8800000000001</v>
      </c>
      <c r="H385" s="47">
        <v>0</v>
      </c>
      <c r="I385" s="48" t="s">
        <v>533</v>
      </c>
      <c r="J385" s="47">
        <v>0</v>
      </c>
      <c r="K385" s="47">
        <v>0</v>
      </c>
      <c r="L385" s="47">
        <v>0</v>
      </c>
      <c r="M385" s="47">
        <v>0</v>
      </c>
      <c r="N385" s="47">
        <v>0</v>
      </c>
      <c r="O385" s="47">
        <v>0</v>
      </c>
      <c r="P385" s="47">
        <v>0</v>
      </c>
      <c r="Q385" s="47">
        <v>0</v>
      </c>
      <c r="R385" s="47">
        <v>0</v>
      </c>
      <c r="S385" s="46">
        <f t="shared" si="10"/>
        <v>1048.8800000000001</v>
      </c>
      <c r="T385" s="46">
        <f t="shared" si="11"/>
        <v>0</v>
      </c>
    </row>
    <row r="386" spans="1:20" s="45" customFormat="1">
      <c r="A386" s="48">
        <v>1</v>
      </c>
      <c r="B386" s="48">
        <v>3039</v>
      </c>
      <c r="C386" s="49" t="s">
        <v>318</v>
      </c>
      <c r="D386" s="50">
        <v>41837</v>
      </c>
      <c r="E386" s="48" t="s">
        <v>531</v>
      </c>
      <c r="F386" s="48">
        <v>2017</v>
      </c>
      <c r="G386" s="51">
        <v>1537.47</v>
      </c>
      <c r="H386" s="47">
        <v>0</v>
      </c>
      <c r="I386" s="48" t="s">
        <v>533</v>
      </c>
      <c r="J386" s="47">
        <v>0</v>
      </c>
      <c r="K386" s="47">
        <v>0</v>
      </c>
      <c r="L386" s="47">
        <v>0</v>
      </c>
      <c r="M386" s="47">
        <v>0</v>
      </c>
      <c r="N386" s="47">
        <v>0</v>
      </c>
      <c r="O386" s="47">
        <v>0</v>
      </c>
      <c r="P386" s="47">
        <v>0</v>
      </c>
      <c r="Q386" s="47">
        <v>0</v>
      </c>
      <c r="R386" s="47">
        <v>0</v>
      </c>
      <c r="S386" s="46">
        <f t="shared" si="10"/>
        <v>1537.47</v>
      </c>
      <c r="T386" s="46">
        <f t="shared" si="11"/>
        <v>0</v>
      </c>
    </row>
    <row r="387" spans="1:20" s="45" customFormat="1">
      <c r="A387" s="48">
        <v>1</v>
      </c>
      <c r="B387" s="48">
        <v>3040</v>
      </c>
      <c r="C387" s="49" t="s">
        <v>319</v>
      </c>
      <c r="D387" s="50">
        <v>41837</v>
      </c>
      <c r="E387" s="48" t="s">
        <v>531</v>
      </c>
      <c r="F387" s="48">
        <v>2017</v>
      </c>
      <c r="G387" s="51">
        <v>1537.47</v>
      </c>
      <c r="H387" s="47">
        <v>0</v>
      </c>
      <c r="I387" s="48" t="s">
        <v>533</v>
      </c>
      <c r="J387" s="47">
        <v>0</v>
      </c>
      <c r="K387" s="47">
        <v>0</v>
      </c>
      <c r="L387" s="47">
        <v>0</v>
      </c>
      <c r="M387" s="47">
        <v>0</v>
      </c>
      <c r="N387" s="47">
        <v>0</v>
      </c>
      <c r="O387" s="47">
        <v>0</v>
      </c>
      <c r="P387" s="47">
        <v>0</v>
      </c>
      <c r="Q387" s="47">
        <v>0</v>
      </c>
      <c r="R387" s="47">
        <v>0</v>
      </c>
      <c r="S387" s="46">
        <f t="shared" si="10"/>
        <v>1537.47</v>
      </c>
      <c r="T387" s="46">
        <f t="shared" si="11"/>
        <v>0</v>
      </c>
    </row>
    <row r="388" spans="1:20" s="45" customFormat="1">
      <c r="A388" s="48">
        <v>9</v>
      </c>
      <c r="B388" s="48">
        <v>3044</v>
      </c>
      <c r="C388" s="49" t="s">
        <v>451</v>
      </c>
      <c r="D388" s="50">
        <v>41871</v>
      </c>
      <c r="E388" s="48" t="s">
        <v>531</v>
      </c>
      <c r="F388" s="48">
        <v>2037</v>
      </c>
      <c r="G388" s="51">
        <v>3414.1</v>
      </c>
      <c r="H388" s="47">
        <v>0</v>
      </c>
      <c r="I388" s="48" t="s">
        <v>533</v>
      </c>
      <c r="J388" s="47">
        <v>0</v>
      </c>
      <c r="K388" s="47">
        <v>0</v>
      </c>
      <c r="L388" s="47">
        <v>0</v>
      </c>
      <c r="M388" s="47">
        <v>0</v>
      </c>
      <c r="N388" s="47">
        <v>0</v>
      </c>
      <c r="O388" s="47">
        <v>0</v>
      </c>
      <c r="P388" s="47">
        <v>0</v>
      </c>
      <c r="Q388" s="47">
        <v>0</v>
      </c>
      <c r="R388" s="47">
        <v>0</v>
      </c>
      <c r="S388" s="46">
        <f t="shared" si="10"/>
        <v>3414.1</v>
      </c>
      <c r="T388" s="46">
        <f t="shared" si="11"/>
        <v>0</v>
      </c>
    </row>
    <row r="389" spans="1:20" s="45" customFormat="1">
      <c r="A389" s="48">
        <v>37</v>
      </c>
      <c r="B389" s="48">
        <v>3045</v>
      </c>
      <c r="C389" s="49" t="s">
        <v>486</v>
      </c>
      <c r="D389" s="50">
        <v>41871</v>
      </c>
      <c r="E389" s="48" t="s">
        <v>531</v>
      </c>
      <c r="F389" s="48">
        <v>2037</v>
      </c>
      <c r="G389" s="51">
        <v>3414.1</v>
      </c>
      <c r="H389" s="47">
        <v>0</v>
      </c>
      <c r="I389" s="48" t="s">
        <v>533</v>
      </c>
      <c r="J389" s="47">
        <v>0</v>
      </c>
      <c r="K389" s="47">
        <v>0</v>
      </c>
      <c r="L389" s="47">
        <v>0</v>
      </c>
      <c r="M389" s="47">
        <v>0</v>
      </c>
      <c r="N389" s="47">
        <v>0</v>
      </c>
      <c r="O389" s="47">
        <v>0</v>
      </c>
      <c r="P389" s="47">
        <v>0</v>
      </c>
      <c r="Q389" s="47">
        <v>0</v>
      </c>
      <c r="R389" s="47">
        <v>0</v>
      </c>
      <c r="S389" s="46">
        <f t="shared" si="10"/>
        <v>3414.1</v>
      </c>
      <c r="T389" s="46">
        <f t="shared" si="11"/>
        <v>0</v>
      </c>
    </row>
    <row r="390" spans="1:20" s="45" customFormat="1">
      <c r="A390" s="48">
        <v>56</v>
      </c>
      <c r="B390" s="48">
        <v>3046</v>
      </c>
      <c r="C390" s="49" t="s">
        <v>506</v>
      </c>
      <c r="D390" s="50">
        <v>41871</v>
      </c>
      <c r="E390" s="48" t="s">
        <v>531</v>
      </c>
      <c r="F390" s="48">
        <v>2037</v>
      </c>
      <c r="G390" s="51">
        <v>3414.1</v>
      </c>
      <c r="H390" s="47">
        <v>0</v>
      </c>
      <c r="I390" s="48" t="s">
        <v>533</v>
      </c>
      <c r="J390" s="47">
        <v>0</v>
      </c>
      <c r="K390" s="47">
        <v>0</v>
      </c>
      <c r="L390" s="47">
        <v>0</v>
      </c>
      <c r="M390" s="47">
        <v>0</v>
      </c>
      <c r="N390" s="47">
        <v>0</v>
      </c>
      <c r="O390" s="47">
        <v>0</v>
      </c>
      <c r="P390" s="47">
        <v>0</v>
      </c>
      <c r="Q390" s="47">
        <v>0</v>
      </c>
      <c r="R390" s="47">
        <v>0</v>
      </c>
      <c r="S390" s="46">
        <f t="shared" si="10"/>
        <v>3414.1</v>
      </c>
      <c r="T390" s="46">
        <f t="shared" si="11"/>
        <v>0</v>
      </c>
    </row>
    <row r="391" spans="1:20" s="45" customFormat="1">
      <c r="A391" s="48">
        <v>1</v>
      </c>
      <c r="B391" s="48">
        <v>3047</v>
      </c>
      <c r="C391" s="49" t="s">
        <v>320</v>
      </c>
      <c r="D391" s="50">
        <v>41871</v>
      </c>
      <c r="E391" s="48" t="s">
        <v>531</v>
      </c>
      <c r="F391" s="48">
        <v>2009</v>
      </c>
      <c r="G391" s="51">
        <v>1537.47</v>
      </c>
      <c r="H391" s="47">
        <v>0</v>
      </c>
      <c r="I391" s="48" t="s">
        <v>533</v>
      </c>
      <c r="J391" s="47">
        <v>0</v>
      </c>
      <c r="K391" s="47">
        <v>0</v>
      </c>
      <c r="L391" s="47">
        <v>0</v>
      </c>
      <c r="M391" s="47">
        <v>0</v>
      </c>
      <c r="N391" s="47">
        <v>0</v>
      </c>
      <c r="O391" s="47">
        <v>0</v>
      </c>
      <c r="P391" s="47">
        <v>0</v>
      </c>
      <c r="Q391" s="47">
        <v>0</v>
      </c>
      <c r="R391" s="47">
        <v>0</v>
      </c>
      <c r="S391" s="46">
        <f t="shared" si="10"/>
        <v>1537.47</v>
      </c>
      <c r="T391" s="46">
        <f t="shared" si="11"/>
        <v>0</v>
      </c>
    </row>
    <row r="392" spans="1:20" s="45" customFormat="1">
      <c r="A392" s="48">
        <v>1</v>
      </c>
      <c r="B392" s="48">
        <v>3049</v>
      </c>
      <c r="C392" s="49" t="s">
        <v>321</v>
      </c>
      <c r="D392" s="50">
        <v>41871</v>
      </c>
      <c r="E392" s="48" t="s">
        <v>531</v>
      </c>
      <c r="F392" s="48">
        <v>2030</v>
      </c>
      <c r="G392" s="51">
        <v>2675.02</v>
      </c>
      <c r="H392" s="47">
        <v>0</v>
      </c>
      <c r="I392" s="48" t="s">
        <v>533</v>
      </c>
      <c r="J392" s="47">
        <v>1993.92</v>
      </c>
      <c r="K392" s="47">
        <v>0</v>
      </c>
      <c r="L392" s="47">
        <v>0</v>
      </c>
      <c r="M392" s="47">
        <v>0</v>
      </c>
      <c r="N392" s="47">
        <v>0</v>
      </c>
      <c r="O392" s="47">
        <v>0</v>
      </c>
      <c r="P392" s="47">
        <v>0</v>
      </c>
      <c r="Q392" s="47">
        <v>0</v>
      </c>
      <c r="R392" s="47">
        <v>0</v>
      </c>
      <c r="S392" s="46">
        <f t="shared" si="10"/>
        <v>2675.02</v>
      </c>
      <c r="T392" s="46">
        <f t="shared" si="11"/>
        <v>1993.92</v>
      </c>
    </row>
    <row r="393" spans="1:20" s="45" customFormat="1">
      <c r="A393" s="48">
        <v>1</v>
      </c>
      <c r="B393" s="48">
        <v>3052</v>
      </c>
      <c r="C393" s="49" t="s">
        <v>322</v>
      </c>
      <c r="D393" s="50">
        <v>41884</v>
      </c>
      <c r="E393" s="48" t="s">
        <v>531</v>
      </c>
      <c r="F393" s="48">
        <v>2035</v>
      </c>
      <c r="G393" s="51">
        <v>4656.5600000000004</v>
      </c>
      <c r="H393" s="47">
        <v>0</v>
      </c>
      <c r="I393" s="48" t="s">
        <v>533</v>
      </c>
      <c r="J393" s="47">
        <v>0</v>
      </c>
      <c r="K393" s="47">
        <v>0</v>
      </c>
      <c r="L393" s="47">
        <v>0</v>
      </c>
      <c r="M393" s="47">
        <v>0</v>
      </c>
      <c r="N393" s="47">
        <v>0</v>
      </c>
      <c r="O393" s="47">
        <v>0</v>
      </c>
      <c r="P393" s="47">
        <v>0</v>
      </c>
      <c r="Q393" s="47">
        <v>0</v>
      </c>
      <c r="R393" s="47">
        <v>0</v>
      </c>
      <c r="S393" s="46">
        <f t="shared" si="10"/>
        <v>4656.5600000000004</v>
      </c>
      <c r="T393" s="46">
        <f t="shared" si="11"/>
        <v>0</v>
      </c>
    </row>
    <row r="394" spans="1:20" s="45" customFormat="1">
      <c r="A394" s="48">
        <v>50</v>
      </c>
      <c r="B394" s="48">
        <v>3055</v>
      </c>
      <c r="C394" s="49" t="s">
        <v>497</v>
      </c>
      <c r="D394" s="50">
        <v>41927</v>
      </c>
      <c r="E394" s="48" t="s">
        <v>531</v>
      </c>
      <c r="F394" s="48">
        <v>2037</v>
      </c>
      <c r="G394" s="51">
        <v>3414.1</v>
      </c>
      <c r="H394" s="47">
        <v>0</v>
      </c>
      <c r="I394" s="48" t="s">
        <v>533</v>
      </c>
      <c r="J394" s="47">
        <v>0</v>
      </c>
      <c r="K394" s="47">
        <v>0</v>
      </c>
      <c r="L394" s="47">
        <v>0</v>
      </c>
      <c r="M394" s="47">
        <v>0</v>
      </c>
      <c r="N394" s="47">
        <v>0</v>
      </c>
      <c r="O394" s="47">
        <v>0</v>
      </c>
      <c r="P394" s="47">
        <v>0</v>
      </c>
      <c r="Q394" s="47">
        <v>0</v>
      </c>
      <c r="R394" s="47">
        <v>0</v>
      </c>
      <c r="S394" s="46">
        <f t="shared" si="10"/>
        <v>3414.1</v>
      </c>
      <c r="T394" s="46">
        <f t="shared" si="11"/>
        <v>0</v>
      </c>
    </row>
    <row r="395" spans="1:20" s="45" customFormat="1">
      <c r="A395" s="48">
        <v>1</v>
      </c>
      <c r="B395" s="48">
        <v>3057</v>
      </c>
      <c r="C395" s="49" t="s">
        <v>323</v>
      </c>
      <c r="D395" s="50">
        <v>41946</v>
      </c>
      <c r="E395" s="48" t="s">
        <v>531</v>
      </c>
      <c r="F395" s="48">
        <v>2018</v>
      </c>
      <c r="G395" s="51">
        <v>1537.47</v>
      </c>
      <c r="H395" s="47">
        <v>0</v>
      </c>
      <c r="I395" s="48" t="s">
        <v>533</v>
      </c>
      <c r="J395" s="47">
        <v>0</v>
      </c>
      <c r="K395" s="47">
        <v>0</v>
      </c>
      <c r="L395" s="47">
        <v>0</v>
      </c>
      <c r="M395" s="47">
        <v>0</v>
      </c>
      <c r="N395" s="47">
        <v>0</v>
      </c>
      <c r="O395" s="47">
        <v>0</v>
      </c>
      <c r="P395" s="47">
        <v>0</v>
      </c>
      <c r="Q395" s="47">
        <v>0</v>
      </c>
      <c r="R395" s="47">
        <v>0</v>
      </c>
      <c r="S395" s="46">
        <f t="shared" si="10"/>
        <v>1537.47</v>
      </c>
      <c r="T395" s="46">
        <f t="shared" si="11"/>
        <v>0</v>
      </c>
    </row>
    <row r="396" spans="1:20" s="45" customFormat="1">
      <c r="A396" s="48">
        <v>1</v>
      </c>
      <c r="B396" s="48">
        <v>3061</v>
      </c>
      <c r="C396" s="49" t="s">
        <v>324</v>
      </c>
      <c r="D396" s="50">
        <v>41974</v>
      </c>
      <c r="E396" s="48" t="s">
        <v>531</v>
      </c>
      <c r="F396" s="48">
        <v>2018</v>
      </c>
      <c r="G396" s="51">
        <v>1537.47</v>
      </c>
      <c r="H396" s="47">
        <v>0</v>
      </c>
      <c r="I396" s="48" t="s">
        <v>533</v>
      </c>
      <c r="J396" s="47">
        <v>0</v>
      </c>
      <c r="K396" s="47">
        <v>0</v>
      </c>
      <c r="L396" s="47">
        <v>0</v>
      </c>
      <c r="M396" s="47">
        <v>0</v>
      </c>
      <c r="N396" s="47">
        <v>0</v>
      </c>
      <c r="O396" s="47">
        <v>0</v>
      </c>
      <c r="P396" s="47">
        <v>0</v>
      </c>
      <c r="Q396" s="47">
        <v>0</v>
      </c>
      <c r="R396" s="47">
        <v>0</v>
      </c>
      <c r="S396" s="46">
        <f t="shared" si="10"/>
        <v>1537.47</v>
      </c>
      <c r="T396" s="46">
        <f t="shared" si="11"/>
        <v>0</v>
      </c>
    </row>
    <row r="397" spans="1:20" s="45" customFormat="1">
      <c r="A397" s="48">
        <v>1</v>
      </c>
      <c r="B397" s="48">
        <v>3062</v>
      </c>
      <c r="C397" s="49" t="s">
        <v>325</v>
      </c>
      <c r="D397" s="50">
        <v>41976</v>
      </c>
      <c r="E397" s="48" t="s">
        <v>531</v>
      </c>
      <c r="F397" s="48">
        <v>2001</v>
      </c>
      <c r="G397" s="51">
        <v>1048.8800000000001</v>
      </c>
      <c r="H397" s="47">
        <v>0</v>
      </c>
      <c r="I397" s="48" t="s">
        <v>533</v>
      </c>
      <c r="J397" s="47">
        <v>0</v>
      </c>
      <c r="K397" s="47">
        <v>0</v>
      </c>
      <c r="L397" s="47">
        <v>0</v>
      </c>
      <c r="M397" s="47">
        <v>0</v>
      </c>
      <c r="N397" s="47">
        <v>0</v>
      </c>
      <c r="O397" s="47">
        <v>0</v>
      </c>
      <c r="P397" s="47">
        <v>0</v>
      </c>
      <c r="Q397" s="47">
        <v>0</v>
      </c>
      <c r="R397" s="47">
        <v>0</v>
      </c>
      <c r="S397" s="46">
        <f t="shared" si="10"/>
        <v>1048.8800000000001</v>
      </c>
      <c r="T397" s="46">
        <f t="shared" si="11"/>
        <v>0</v>
      </c>
    </row>
    <row r="398" spans="1:20" s="45" customFormat="1">
      <c r="A398" s="48">
        <v>1</v>
      </c>
      <c r="B398" s="48">
        <v>3063</v>
      </c>
      <c r="C398" s="49" t="s">
        <v>326</v>
      </c>
      <c r="D398" s="50">
        <v>41978</v>
      </c>
      <c r="E398" s="48" t="s">
        <v>531</v>
      </c>
      <c r="F398" s="48">
        <v>2010</v>
      </c>
      <c r="G398" s="51">
        <v>1537.48</v>
      </c>
      <c r="H398" s="47">
        <v>0</v>
      </c>
      <c r="I398" s="48" t="s">
        <v>533</v>
      </c>
      <c r="J398" s="47">
        <v>0</v>
      </c>
      <c r="K398" s="47">
        <v>0</v>
      </c>
      <c r="L398" s="47">
        <v>0</v>
      </c>
      <c r="M398" s="47">
        <v>0</v>
      </c>
      <c r="N398" s="47">
        <v>0</v>
      </c>
      <c r="O398" s="47">
        <v>0</v>
      </c>
      <c r="P398" s="47">
        <v>0</v>
      </c>
      <c r="Q398" s="47">
        <v>0</v>
      </c>
      <c r="R398" s="47">
        <v>0</v>
      </c>
      <c r="S398" s="46">
        <f t="shared" si="10"/>
        <v>1537.48</v>
      </c>
      <c r="T398" s="46">
        <f t="shared" si="11"/>
        <v>0</v>
      </c>
    </row>
    <row r="399" spans="1:20" s="45" customFormat="1">
      <c r="A399" s="48">
        <v>1</v>
      </c>
      <c r="B399" s="48">
        <v>3066</v>
      </c>
      <c r="C399" s="49" t="s">
        <v>327</v>
      </c>
      <c r="D399" s="50">
        <v>42009</v>
      </c>
      <c r="E399" s="48" t="s">
        <v>531</v>
      </c>
      <c r="F399" s="48">
        <v>2029</v>
      </c>
      <c r="G399" s="51">
        <v>2675.02</v>
      </c>
      <c r="H399" s="47">
        <v>0</v>
      </c>
      <c r="I399" s="48" t="s">
        <v>533</v>
      </c>
      <c r="J399" s="47">
        <v>1107.73</v>
      </c>
      <c r="K399" s="47">
        <v>0</v>
      </c>
      <c r="L399" s="47">
        <v>0</v>
      </c>
      <c r="M399" s="47">
        <v>0</v>
      </c>
      <c r="N399" s="47">
        <v>0</v>
      </c>
      <c r="O399" s="47">
        <v>0</v>
      </c>
      <c r="P399" s="47">
        <v>0</v>
      </c>
      <c r="Q399" s="47">
        <v>0</v>
      </c>
      <c r="R399" s="47">
        <v>0</v>
      </c>
      <c r="S399" s="46">
        <f t="shared" si="10"/>
        <v>2675.02</v>
      </c>
      <c r="T399" s="46">
        <f t="shared" si="11"/>
        <v>1107.73</v>
      </c>
    </row>
    <row r="400" spans="1:20" s="45" customFormat="1">
      <c r="A400" s="48">
        <v>1</v>
      </c>
      <c r="B400" s="48">
        <v>3067</v>
      </c>
      <c r="C400" s="49" t="s">
        <v>328</v>
      </c>
      <c r="D400" s="50">
        <v>42009</v>
      </c>
      <c r="E400" s="48" t="s">
        <v>531</v>
      </c>
      <c r="F400" s="48">
        <v>2009</v>
      </c>
      <c r="G400" s="51">
        <v>1537.47</v>
      </c>
      <c r="H400" s="47">
        <v>0</v>
      </c>
      <c r="I400" s="48" t="s">
        <v>533</v>
      </c>
      <c r="J400" s="47">
        <v>0</v>
      </c>
      <c r="K400" s="47">
        <v>0</v>
      </c>
      <c r="L400" s="47">
        <v>0</v>
      </c>
      <c r="M400" s="47">
        <v>0</v>
      </c>
      <c r="N400" s="47">
        <v>0</v>
      </c>
      <c r="O400" s="47">
        <v>0</v>
      </c>
      <c r="P400" s="47">
        <v>0</v>
      </c>
      <c r="Q400" s="47">
        <v>0</v>
      </c>
      <c r="R400" s="47">
        <v>0</v>
      </c>
      <c r="S400" s="46">
        <f t="shared" si="10"/>
        <v>1537.47</v>
      </c>
      <c r="T400" s="46">
        <f t="shared" si="11"/>
        <v>0</v>
      </c>
    </row>
    <row r="401" spans="1:20" s="45" customFormat="1">
      <c r="A401" s="48">
        <v>51</v>
      </c>
      <c r="B401" s="48">
        <v>3069</v>
      </c>
      <c r="C401" s="49" t="s">
        <v>446</v>
      </c>
      <c r="D401" s="50">
        <v>42009</v>
      </c>
      <c r="E401" s="48" t="s">
        <v>531</v>
      </c>
      <c r="F401" s="48">
        <v>2010</v>
      </c>
      <c r="G401" s="51">
        <v>1537.47</v>
      </c>
      <c r="H401" s="47">
        <v>0</v>
      </c>
      <c r="I401" s="48" t="s">
        <v>533</v>
      </c>
      <c r="J401" s="47">
        <v>0</v>
      </c>
      <c r="K401" s="47">
        <v>0</v>
      </c>
      <c r="L401" s="47">
        <v>174.95</v>
      </c>
      <c r="M401" s="47">
        <v>0</v>
      </c>
      <c r="N401" s="47">
        <v>0</v>
      </c>
      <c r="O401" s="47">
        <v>0</v>
      </c>
      <c r="P401" s="47">
        <v>0</v>
      </c>
      <c r="Q401" s="47">
        <v>0</v>
      </c>
      <c r="R401" s="47">
        <v>0</v>
      </c>
      <c r="S401" s="46">
        <f t="shared" ref="S401:S466" si="12">SUM(G401:H401)</f>
        <v>1537.47</v>
      </c>
      <c r="T401" s="46">
        <f t="shared" ref="T401:T466" si="13">SUM(J401:N401)</f>
        <v>174.95</v>
      </c>
    </row>
    <row r="402" spans="1:20" s="45" customFormat="1">
      <c r="A402" s="48">
        <v>1</v>
      </c>
      <c r="B402" s="48">
        <v>3080</v>
      </c>
      <c r="C402" s="49" t="s">
        <v>329</v>
      </c>
      <c r="D402" s="50">
        <v>42016</v>
      </c>
      <c r="E402" s="48" t="s">
        <v>531</v>
      </c>
      <c r="F402" s="48">
        <v>2026</v>
      </c>
      <c r="G402" s="51">
        <v>2675.02</v>
      </c>
      <c r="H402" s="47">
        <v>0</v>
      </c>
      <c r="I402" s="48" t="s">
        <v>533</v>
      </c>
      <c r="J402" s="47">
        <v>0</v>
      </c>
      <c r="K402" s="47">
        <v>0</v>
      </c>
      <c r="L402" s="47">
        <v>0</v>
      </c>
      <c r="M402" s="47">
        <v>0</v>
      </c>
      <c r="N402" s="47">
        <v>0</v>
      </c>
      <c r="O402" s="47">
        <v>0</v>
      </c>
      <c r="P402" s="47">
        <v>0</v>
      </c>
      <c r="Q402" s="47">
        <v>0</v>
      </c>
      <c r="R402" s="47">
        <v>0</v>
      </c>
      <c r="S402" s="46">
        <f t="shared" si="12"/>
        <v>2675.02</v>
      </c>
      <c r="T402" s="46">
        <f t="shared" si="13"/>
        <v>0</v>
      </c>
    </row>
    <row r="403" spans="1:20" s="45" customFormat="1">
      <c r="A403" s="48">
        <v>1</v>
      </c>
      <c r="B403" s="48">
        <v>3084</v>
      </c>
      <c r="C403" s="49" t="s">
        <v>331</v>
      </c>
      <c r="D403" s="50">
        <v>42026</v>
      </c>
      <c r="E403" s="48" t="s">
        <v>531</v>
      </c>
      <c r="F403" s="48">
        <v>2018</v>
      </c>
      <c r="G403" s="51">
        <v>1537.47</v>
      </c>
      <c r="H403" s="47">
        <v>0</v>
      </c>
      <c r="I403" s="48" t="s">
        <v>533</v>
      </c>
      <c r="J403" s="47">
        <v>0</v>
      </c>
      <c r="K403" s="47">
        <v>0</v>
      </c>
      <c r="L403" s="47">
        <v>0</v>
      </c>
      <c r="M403" s="47">
        <v>0</v>
      </c>
      <c r="N403" s="47">
        <v>0</v>
      </c>
      <c r="O403" s="47">
        <v>0</v>
      </c>
      <c r="P403" s="47">
        <v>0</v>
      </c>
      <c r="Q403" s="47">
        <v>0</v>
      </c>
      <c r="R403" s="47">
        <v>0</v>
      </c>
      <c r="S403" s="46">
        <f t="shared" si="12"/>
        <v>1537.47</v>
      </c>
      <c r="T403" s="46">
        <f t="shared" si="13"/>
        <v>0</v>
      </c>
    </row>
    <row r="404" spans="1:20" s="45" customFormat="1">
      <c r="A404" s="48">
        <v>1</v>
      </c>
      <c r="B404" s="48">
        <v>3085</v>
      </c>
      <c r="C404" s="49" t="s">
        <v>332</v>
      </c>
      <c r="D404" s="50">
        <v>42026</v>
      </c>
      <c r="E404" s="48" t="s">
        <v>531</v>
      </c>
      <c r="F404" s="48">
        <v>2018</v>
      </c>
      <c r="G404" s="51">
        <v>1537.47</v>
      </c>
      <c r="H404" s="47">
        <v>0</v>
      </c>
      <c r="I404" s="48" t="s">
        <v>533</v>
      </c>
      <c r="J404" s="47">
        <v>0</v>
      </c>
      <c r="K404" s="47">
        <v>0</v>
      </c>
      <c r="L404" s="47">
        <v>0</v>
      </c>
      <c r="M404" s="47">
        <v>0</v>
      </c>
      <c r="N404" s="47">
        <v>0</v>
      </c>
      <c r="O404" s="47">
        <v>0</v>
      </c>
      <c r="P404" s="47">
        <v>0</v>
      </c>
      <c r="Q404" s="47">
        <v>0</v>
      </c>
      <c r="R404" s="47">
        <v>0</v>
      </c>
      <c r="S404" s="46">
        <f t="shared" si="12"/>
        <v>1537.47</v>
      </c>
      <c r="T404" s="46">
        <f t="shared" si="13"/>
        <v>0</v>
      </c>
    </row>
    <row r="405" spans="1:20" s="45" customFormat="1">
      <c r="A405" s="48">
        <v>3</v>
      </c>
      <c r="B405" s="48">
        <v>3086</v>
      </c>
      <c r="C405" s="49" t="s">
        <v>447</v>
      </c>
      <c r="D405" s="50">
        <v>42030</v>
      </c>
      <c r="E405" s="48" t="s">
        <v>531</v>
      </c>
      <c r="F405" s="48">
        <v>2037</v>
      </c>
      <c r="G405" s="51">
        <v>3414.1</v>
      </c>
      <c r="H405" s="47">
        <v>0</v>
      </c>
      <c r="I405" s="48" t="s">
        <v>533</v>
      </c>
      <c r="J405" s="47">
        <v>0</v>
      </c>
      <c r="K405" s="47">
        <v>0</v>
      </c>
      <c r="L405" s="47">
        <v>0</v>
      </c>
      <c r="M405" s="47">
        <v>0</v>
      </c>
      <c r="N405" s="47">
        <v>0</v>
      </c>
      <c r="O405" s="47">
        <v>0</v>
      </c>
      <c r="P405" s="47">
        <v>0</v>
      </c>
      <c r="Q405" s="47">
        <v>0</v>
      </c>
      <c r="R405" s="47">
        <v>0</v>
      </c>
      <c r="S405" s="46">
        <f t="shared" si="12"/>
        <v>3414.1</v>
      </c>
      <c r="T405" s="46">
        <f t="shared" si="13"/>
        <v>0</v>
      </c>
    </row>
    <row r="406" spans="1:20" s="45" customFormat="1">
      <c r="A406" s="48">
        <v>1</v>
      </c>
      <c r="B406" s="48">
        <v>3112</v>
      </c>
      <c r="C406" s="49" t="s">
        <v>334</v>
      </c>
      <c r="D406" s="50">
        <v>42065</v>
      </c>
      <c r="E406" s="48" t="s">
        <v>531</v>
      </c>
      <c r="F406" s="48">
        <v>2013</v>
      </c>
      <c r="G406" s="51">
        <v>1537.47</v>
      </c>
      <c r="H406" s="47">
        <v>0</v>
      </c>
      <c r="I406" s="48" t="s">
        <v>533</v>
      </c>
      <c r="J406" s="47">
        <v>0</v>
      </c>
      <c r="K406" s="47">
        <v>0</v>
      </c>
      <c r="L406" s="47">
        <v>0</v>
      </c>
      <c r="M406" s="47">
        <v>0</v>
      </c>
      <c r="N406" s="47">
        <v>0</v>
      </c>
      <c r="O406" s="47">
        <v>0</v>
      </c>
      <c r="P406" s="47">
        <v>0</v>
      </c>
      <c r="Q406" s="47">
        <v>0</v>
      </c>
      <c r="R406" s="47">
        <v>0</v>
      </c>
      <c r="S406" s="46">
        <f t="shared" si="12"/>
        <v>1537.47</v>
      </c>
      <c r="T406" s="46">
        <f t="shared" si="13"/>
        <v>0</v>
      </c>
    </row>
    <row r="407" spans="1:20" s="45" customFormat="1">
      <c r="A407" s="48">
        <v>1</v>
      </c>
      <c r="B407" s="48">
        <v>3113</v>
      </c>
      <c r="C407" s="49" t="s">
        <v>335</v>
      </c>
      <c r="D407" s="50">
        <v>42065</v>
      </c>
      <c r="E407" s="48" t="s">
        <v>531</v>
      </c>
      <c r="F407" s="48">
        <v>2010</v>
      </c>
      <c r="G407" s="51">
        <v>1537.47</v>
      </c>
      <c r="H407" s="47">
        <v>0</v>
      </c>
      <c r="I407" s="48" t="s">
        <v>533</v>
      </c>
      <c r="J407" s="47">
        <v>0</v>
      </c>
      <c r="K407" s="47">
        <v>0</v>
      </c>
      <c r="L407" s="47">
        <v>0</v>
      </c>
      <c r="M407" s="47">
        <v>0</v>
      </c>
      <c r="N407" s="47">
        <v>0</v>
      </c>
      <c r="O407" s="47">
        <v>0</v>
      </c>
      <c r="P407" s="47">
        <v>0</v>
      </c>
      <c r="Q407" s="47">
        <v>0</v>
      </c>
      <c r="R407" s="47">
        <v>0</v>
      </c>
      <c r="S407" s="46">
        <f t="shared" si="12"/>
        <v>1537.47</v>
      </c>
      <c r="T407" s="46">
        <f t="shared" si="13"/>
        <v>0</v>
      </c>
    </row>
    <row r="408" spans="1:20" s="45" customFormat="1">
      <c r="A408" s="48">
        <v>1</v>
      </c>
      <c r="B408" s="48">
        <v>3132</v>
      </c>
      <c r="C408" s="49" t="s">
        <v>336</v>
      </c>
      <c r="D408" s="50">
        <v>42100</v>
      </c>
      <c r="E408" s="48" t="s">
        <v>531</v>
      </c>
      <c r="F408" s="48">
        <v>2009</v>
      </c>
      <c r="G408" s="51">
        <v>1537.47</v>
      </c>
      <c r="H408" s="47">
        <v>0</v>
      </c>
      <c r="I408" s="48" t="s">
        <v>533</v>
      </c>
      <c r="J408" s="47">
        <v>0</v>
      </c>
      <c r="K408" s="47">
        <v>0</v>
      </c>
      <c r="L408" s="47">
        <v>0</v>
      </c>
      <c r="M408" s="47">
        <v>0</v>
      </c>
      <c r="N408" s="47">
        <v>0</v>
      </c>
      <c r="O408" s="47">
        <v>0</v>
      </c>
      <c r="P408" s="47">
        <v>0</v>
      </c>
      <c r="Q408" s="47">
        <v>0</v>
      </c>
      <c r="R408" s="47">
        <v>0</v>
      </c>
      <c r="S408" s="46">
        <f t="shared" si="12"/>
        <v>1537.47</v>
      </c>
      <c r="T408" s="46">
        <f t="shared" si="13"/>
        <v>0</v>
      </c>
    </row>
    <row r="409" spans="1:20" s="45" customFormat="1">
      <c r="A409" s="48">
        <v>1</v>
      </c>
      <c r="B409" s="48">
        <v>3134</v>
      </c>
      <c r="C409" s="49" t="s">
        <v>337</v>
      </c>
      <c r="D409" s="50">
        <v>42100</v>
      </c>
      <c r="E409" s="48" t="s">
        <v>531</v>
      </c>
      <c r="F409" s="48">
        <v>2018</v>
      </c>
      <c r="G409" s="51">
        <v>1537.47</v>
      </c>
      <c r="H409" s="47">
        <v>0</v>
      </c>
      <c r="I409" s="48" t="s">
        <v>533</v>
      </c>
      <c r="J409" s="47">
        <v>0</v>
      </c>
      <c r="K409" s="47">
        <v>0</v>
      </c>
      <c r="L409" s="47">
        <v>0</v>
      </c>
      <c r="M409" s="47">
        <v>0</v>
      </c>
      <c r="N409" s="47">
        <v>0</v>
      </c>
      <c r="O409" s="47">
        <v>0</v>
      </c>
      <c r="P409" s="47">
        <v>0</v>
      </c>
      <c r="Q409" s="47">
        <v>0</v>
      </c>
      <c r="R409" s="47">
        <v>0</v>
      </c>
      <c r="S409" s="46">
        <f t="shared" si="12"/>
        <v>1537.47</v>
      </c>
      <c r="T409" s="46">
        <f t="shared" si="13"/>
        <v>0</v>
      </c>
    </row>
    <row r="410" spans="1:20" s="45" customFormat="1">
      <c r="A410" s="48">
        <v>1</v>
      </c>
      <c r="B410" s="48">
        <v>3135</v>
      </c>
      <c r="C410" s="49" t="s">
        <v>338</v>
      </c>
      <c r="D410" s="50">
        <v>42107</v>
      </c>
      <c r="E410" s="48" t="s">
        <v>531</v>
      </c>
      <c r="F410" s="48">
        <v>2028</v>
      </c>
      <c r="G410" s="51">
        <v>2675.02</v>
      </c>
      <c r="H410" s="47">
        <v>0</v>
      </c>
      <c r="I410" s="48" t="s">
        <v>533</v>
      </c>
      <c r="J410" s="47">
        <v>1993.92</v>
      </c>
      <c r="K410" s="47">
        <v>0</v>
      </c>
      <c r="L410" s="47">
        <v>0</v>
      </c>
      <c r="M410" s="47">
        <v>0</v>
      </c>
      <c r="N410" s="47">
        <v>0</v>
      </c>
      <c r="O410" s="47">
        <v>0</v>
      </c>
      <c r="P410" s="47">
        <v>0</v>
      </c>
      <c r="Q410" s="47">
        <v>0</v>
      </c>
      <c r="R410" s="47">
        <v>0</v>
      </c>
      <c r="S410" s="46">
        <f t="shared" si="12"/>
        <v>2675.02</v>
      </c>
      <c r="T410" s="46">
        <f t="shared" si="13"/>
        <v>1993.92</v>
      </c>
    </row>
    <row r="411" spans="1:20" s="45" customFormat="1">
      <c r="A411" s="48">
        <v>1</v>
      </c>
      <c r="B411" s="48">
        <v>3136</v>
      </c>
      <c r="C411" s="49" t="s">
        <v>339</v>
      </c>
      <c r="D411" s="50">
        <v>42107</v>
      </c>
      <c r="E411" s="48" t="s">
        <v>531</v>
      </c>
      <c r="F411" s="48">
        <v>2016</v>
      </c>
      <c r="G411" s="51">
        <v>1537.47</v>
      </c>
      <c r="H411" s="47">
        <v>0</v>
      </c>
      <c r="I411" s="48" t="s">
        <v>533</v>
      </c>
      <c r="J411" s="47">
        <v>1107.73</v>
      </c>
      <c r="K411" s="47">
        <v>0</v>
      </c>
      <c r="L411" s="47">
        <v>0</v>
      </c>
      <c r="M411" s="47">
        <v>0</v>
      </c>
      <c r="N411" s="47">
        <v>0</v>
      </c>
      <c r="O411" s="47">
        <v>0</v>
      </c>
      <c r="P411" s="47">
        <v>0</v>
      </c>
      <c r="Q411" s="47">
        <v>0</v>
      </c>
      <c r="R411" s="47">
        <v>0</v>
      </c>
      <c r="S411" s="46">
        <f t="shared" si="12"/>
        <v>1537.47</v>
      </c>
      <c r="T411" s="46">
        <f t="shared" si="13"/>
        <v>1107.73</v>
      </c>
    </row>
    <row r="412" spans="1:20" s="45" customFormat="1">
      <c r="A412" s="48">
        <v>1</v>
      </c>
      <c r="B412" s="48">
        <v>3137</v>
      </c>
      <c r="C412" s="49" t="s">
        <v>340</v>
      </c>
      <c r="D412" s="50">
        <v>42107</v>
      </c>
      <c r="E412" s="48" t="s">
        <v>531</v>
      </c>
      <c r="F412" s="48">
        <v>2009</v>
      </c>
      <c r="G412" s="51">
        <v>1537.47</v>
      </c>
      <c r="H412" s="47">
        <v>0</v>
      </c>
      <c r="I412" s="48" t="s">
        <v>533</v>
      </c>
      <c r="J412" s="47">
        <v>0</v>
      </c>
      <c r="K412" s="47">
        <v>0</v>
      </c>
      <c r="L412" s="47">
        <v>0</v>
      </c>
      <c r="M412" s="47">
        <v>0</v>
      </c>
      <c r="N412" s="47">
        <v>0</v>
      </c>
      <c r="O412" s="47">
        <v>0</v>
      </c>
      <c r="P412" s="47">
        <v>0</v>
      </c>
      <c r="Q412" s="47">
        <v>0</v>
      </c>
      <c r="R412" s="47">
        <v>0</v>
      </c>
      <c r="S412" s="46">
        <f t="shared" si="12"/>
        <v>1537.47</v>
      </c>
      <c r="T412" s="46">
        <f t="shared" si="13"/>
        <v>0</v>
      </c>
    </row>
    <row r="413" spans="1:20" s="45" customFormat="1">
      <c r="A413" s="48">
        <v>1</v>
      </c>
      <c r="B413" s="48">
        <v>3138</v>
      </c>
      <c r="C413" s="49" t="s">
        <v>341</v>
      </c>
      <c r="D413" s="50">
        <v>42107</v>
      </c>
      <c r="E413" s="48" t="s">
        <v>531</v>
      </c>
      <c r="F413" s="48">
        <v>2018</v>
      </c>
      <c r="G413" s="51">
        <v>1537.47</v>
      </c>
      <c r="H413" s="47">
        <v>0</v>
      </c>
      <c r="I413" s="48" t="s">
        <v>533</v>
      </c>
      <c r="J413" s="47">
        <v>0</v>
      </c>
      <c r="K413" s="47">
        <v>0</v>
      </c>
      <c r="L413" s="47">
        <v>0</v>
      </c>
      <c r="M413" s="47">
        <v>0</v>
      </c>
      <c r="N413" s="47">
        <v>0</v>
      </c>
      <c r="O413" s="47">
        <v>0</v>
      </c>
      <c r="P413" s="47">
        <v>0</v>
      </c>
      <c r="Q413" s="47">
        <v>0</v>
      </c>
      <c r="R413" s="47">
        <v>0</v>
      </c>
      <c r="S413" s="46">
        <f t="shared" si="12"/>
        <v>1537.47</v>
      </c>
      <c r="T413" s="46">
        <f t="shared" si="13"/>
        <v>0</v>
      </c>
    </row>
    <row r="414" spans="1:20" s="45" customFormat="1">
      <c r="A414" s="48">
        <v>1</v>
      </c>
      <c r="B414" s="48">
        <v>3139</v>
      </c>
      <c r="C414" s="49" t="s">
        <v>342</v>
      </c>
      <c r="D414" s="50">
        <v>42107</v>
      </c>
      <c r="E414" s="48" t="s">
        <v>531</v>
      </c>
      <c r="F414" s="48">
        <v>2018</v>
      </c>
      <c r="G414" s="51">
        <v>1537.47</v>
      </c>
      <c r="H414" s="47">
        <v>0</v>
      </c>
      <c r="I414" s="48" t="s">
        <v>533</v>
      </c>
      <c r="J414" s="47">
        <v>0</v>
      </c>
      <c r="K414" s="47">
        <v>0</v>
      </c>
      <c r="L414" s="47">
        <v>0</v>
      </c>
      <c r="M414" s="47">
        <v>0</v>
      </c>
      <c r="N414" s="47">
        <v>0</v>
      </c>
      <c r="O414" s="47">
        <v>0</v>
      </c>
      <c r="P414" s="47">
        <v>0</v>
      </c>
      <c r="Q414" s="47">
        <v>0</v>
      </c>
      <c r="R414" s="47">
        <v>0</v>
      </c>
      <c r="S414" s="46">
        <f t="shared" si="12"/>
        <v>1537.47</v>
      </c>
      <c r="T414" s="46">
        <f t="shared" si="13"/>
        <v>0</v>
      </c>
    </row>
    <row r="415" spans="1:20" s="45" customFormat="1">
      <c r="A415" s="48">
        <v>1</v>
      </c>
      <c r="B415" s="48">
        <v>3141</v>
      </c>
      <c r="C415" s="49" t="s">
        <v>343</v>
      </c>
      <c r="D415" s="50">
        <v>42110</v>
      </c>
      <c r="E415" s="48" t="s">
        <v>531</v>
      </c>
      <c r="F415" s="48">
        <v>2009</v>
      </c>
      <c r="G415" s="51">
        <v>1537.47</v>
      </c>
      <c r="H415" s="47">
        <v>0</v>
      </c>
      <c r="I415" s="48" t="s">
        <v>533</v>
      </c>
      <c r="J415" s="47">
        <v>0</v>
      </c>
      <c r="K415" s="47">
        <v>0</v>
      </c>
      <c r="L415" s="47">
        <v>0</v>
      </c>
      <c r="M415" s="47">
        <v>0</v>
      </c>
      <c r="N415" s="47">
        <v>0</v>
      </c>
      <c r="O415" s="47">
        <v>0</v>
      </c>
      <c r="P415" s="47">
        <v>0</v>
      </c>
      <c r="Q415" s="47">
        <v>0</v>
      </c>
      <c r="R415" s="47">
        <v>0</v>
      </c>
      <c r="S415" s="46">
        <f t="shared" si="12"/>
        <v>1537.47</v>
      </c>
      <c r="T415" s="46">
        <f t="shared" si="13"/>
        <v>0</v>
      </c>
    </row>
    <row r="416" spans="1:20" s="45" customFormat="1">
      <c r="A416" s="48">
        <v>1</v>
      </c>
      <c r="B416" s="48">
        <v>3147</v>
      </c>
      <c r="C416" s="49" t="s">
        <v>344</v>
      </c>
      <c r="D416" s="50">
        <v>42128</v>
      </c>
      <c r="E416" s="48" t="s">
        <v>531</v>
      </c>
      <c r="F416" s="48">
        <v>2003</v>
      </c>
      <c r="G416" s="51">
        <v>1048.8800000000001</v>
      </c>
      <c r="H416" s="47">
        <v>0</v>
      </c>
      <c r="I416" s="48" t="s">
        <v>533</v>
      </c>
      <c r="J416" s="47">
        <v>0</v>
      </c>
      <c r="K416" s="47">
        <v>0</v>
      </c>
      <c r="L416" s="47">
        <v>0</v>
      </c>
      <c r="M416" s="47">
        <v>0</v>
      </c>
      <c r="N416" s="47">
        <v>0</v>
      </c>
      <c r="O416" s="47">
        <v>0</v>
      </c>
      <c r="P416" s="47">
        <v>0</v>
      </c>
      <c r="Q416" s="47">
        <v>0</v>
      </c>
      <c r="R416" s="47">
        <v>0</v>
      </c>
      <c r="S416" s="46">
        <f t="shared" si="12"/>
        <v>1048.8800000000001</v>
      </c>
      <c r="T416" s="46">
        <f t="shared" si="13"/>
        <v>0</v>
      </c>
    </row>
    <row r="417" spans="1:20" s="45" customFormat="1">
      <c r="A417" s="48">
        <v>1</v>
      </c>
      <c r="B417" s="48">
        <v>3150</v>
      </c>
      <c r="C417" s="49" t="s">
        <v>345</v>
      </c>
      <c r="D417" s="50">
        <v>42128</v>
      </c>
      <c r="E417" s="48" t="s">
        <v>531</v>
      </c>
      <c r="F417" s="48">
        <v>2003</v>
      </c>
      <c r="G417" s="51">
        <v>1048.8800000000001</v>
      </c>
      <c r="H417" s="47">
        <v>0</v>
      </c>
      <c r="I417" s="48" t="s">
        <v>533</v>
      </c>
      <c r="J417" s="47">
        <v>0</v>
      </c>
      <c r="K417" s="47">
        <v>0</v>
      </c>
      <c r="L417" s="47">
        <v>0</v>
      </c>
      <c r="M417" s="47">
        <v>0</v>
      </c>
      <c r="N417" s="47">
        <v>0</v>
      </c>
      <c r="O417" s="47">
        <v>0</v>
      </c>
      <c r="P417" s="47">
        <v>0</v>
      </c>
      <c r="Q417" s="47">
        <v>0</v>
      </c>
      <c r="R417" s="47">
        <v>0</v>
      </c>
      <c r="S417" s="46">
        <f t="shared" si="12"/>
        <v>1048.8800000000001</v>
      </c>
      <c r="T417" s="46">
        <f t="shared" si="13"/>
        <v>0</v>
      </c>
    </row>
    <row r="418" spans="1:20" s="45" customFormat="1">
      <c r="A418" s="48">
        <v>1</v>
      </c>
      <c r="B418" s="48">
        <v>3152</v>
      </c>
      <c r="C418" s="49" t="s">
        <v>346</v>
      </c>
      <c r="D418" s="50">
        <v>42128</v>
      </c>
      <c r="E418" s="48" t="s">
        <v>531</v>
      </c>
      <c r="F418" s="48">
        <v>2003</v>
      </c>
      <c r="G418" s="51">
        <v>1048.8800000000001</v>
      </c>
      <c r="H418" s="47">
        <v>0</v>
      </c>
      <c r="I418" s="48" t="s">
        <v>533</v>
      </c>
      <c r="J418" s="47">
        <v>0</v>
      </c>
      <c r="K418" s="47">
        <v>0</v>
      </c>
      <c r="L418" s="47">
        <v>0</v>
      </c>
      <c r="M418" s="47">
        <v>0</v>
      </c>
      <c r="N418" s="47">
        <v>0</v>
      </c>
      <c r="O418" s="47">
        <v>0</v>
      </c>
      <c r="P418" s="47">
        <v>0</v>
      </c>
      <c r="Q418" s="47">
        <v>0</v>
      </c>
      <c r="R418" s="47">
        <v>0</v>
      </c>
      <c r="S418" s="46">
        <f t="shared" si="12"/>
        <v>1048.8800000000001</v>
      </c>
      <c r="T418" s="46">
        <f t="shared" si="13"/>
        <v>0</v>
      </c>
    </row>
    <row r="419" spans="1:20" s="45" customFormat="1">
      <c r="A419" s="48">
        <v>1</v>
      </c>
      <c r="B419" s="48">
        <v>3154</v>
      </c>
      <c r="C419" s="49" t="s">
        <v>347</v>
      </c>
      <c r="D419" s="50">
        <v>42128</v>
      </c>
      <c r="E419" s="48" t="s">
        <v>531</v>
      </c>
      <c r="F419" s="48">
        <v>2003</v>
      </c>
      <c r="G419" s="51">
        <v>1048.8800000000001</v>
      </c>
      <c r="H419" s="47">
        <v>0</v>
      </c>
      <c r="I419" s="48" t="s">
        <v>533</v>
      </c>
      <c r="J419" s="47">
        <v>0</v>
      </c>
      <c r="K419" s="47">
        <v>0</v>
      </c>
      <c r="L419" s="47">
        <v>0</v>
      </c>
      <c r="M419" s="47">
        <v>0</v>
      </c>
      <c r="N419" s="47">
        <v>0</v>
      </c>
      <c r="O419" s="47">
        <v>0</v>
      </c>
      <c r="P419" s="47">
        <v>0</v>
      </c>
      <c r="Q419" s="47">
        <v>0</v>
      </c>
      <c r="R419" s="47">
        <v>0</v>
      </c>
      <c r="S419" s="46">
        <f t="shared" si="12"/>
        <v>1048.8800000000001</v>
      </c>
      <c r="T419" s="46">
        <f t="shared" si="13"/>
        <v>0</v>
      </c>
    </row>
    <row r="420" spans="1:20" s="45" customFormat="1">
      <c r="A420" s="48">
        <v>1</v>
      </c>
      <c r="B420" s="48">
        <v>3155</v>
      </c>
      <c r="C420" s="49" t="s">
        <v>348</v>
      </c>
      <c r="D420" s="50">
        <v>42128</v>
      </c>
      <c r="E420" s="48" t="s">
        <v>531</v>
      </c>
      <c r="F420" s="48">
        <v>2036</v>
      </c>
      <c r="G420" s="51">
        <v>4656.5600000000004</v>
      </c>
      <c r="H420" s="47">
        <v>0</v>
      </c>
      <c r="I420" s="48" t="s">
        <v>533</v>
      </c>
      <c r="J420" s="47">
        <v>0</v>
      </c>
      <c r="K420" s="47">
        <v>0</v>
      </c>
      <c r="L420" s="47">
        <v>0</v>
      </c>
      <c r="M420" s="47">
        <v>0</v>
      </c>
      <c r="N420" s="47">
        <v>0</v>
      </c>
      <c r="O420" s="47">
        <v>0</v>
      </c>
      <c r="P420" s="47">
        <v>0</v>
      </c>
      <c r="Q420" s="47">
        <v>0</v>
      </c>
      <c r="R420" s="47">
        <v>0</v>
      </c>
      <c r="S420" s="46">
        <f t="shared" si="12"/>
        <v>4656.5600000000004</v>
      </c>
      <c r="T420" s="46">
        <f t="shared" si="13"/>
        <v>0</v>
      </c>
    </row>
    <row r="421" spans="1:20" s="45" customFormat="1">
      <c r="A421" s="48">
        <v>1</v>
      </c>
      <c r="B421" s="48">
        <v>3156</v>
      </c>
      <c r="C421" s="49" t="s">
        <v>349</v>
      </c>
      <c r="D421" s="50">
        <v>42128</v>
      </c>
      <c r="E421" s="48" t="s">
        <v>531</v>
      </c>
      <c r="F421" s="48">
        <v>2003</v>
      </c>
      <c r="G421" s="51">
        <v>1048.8800000000001</v>
      </c>
      <c r="H421" s="47">
        <v>0</v>
      </c>
      <c r="I421" s="48" t="s">
        <v>533</v>
      </c>
      <c r="J421" s="47">
        <v>0</v>
      </c>
      <c r="K421" s="47">
        <v>0</v>
      </c>
      <c r="L421" s="47">
        <v>0</v>
      </c>
      <c r="M421" s="47">
        <v>0</v>
      </c>
      <c r="N421" s="47">
        <v>0</v>
      </c>
      <c r="O421" s="47">
        <v>0</v>
      </c>
      <c r="P421" s="47">
        <v>0</v>
      </c>
      <c r="Q421" s="47">
        <v>0</v>
      </c>
      <c r="R421" s="47">
        <v>0</v>
      </c>
      <c r="S421" s="46">
        <f t="shared" si="12"/>
        <v>1048.8800000000001</v>
      </c>
      <c r="T421" s="46">
        <f t="shared" si="13"/>
        <v>0</v>
      </c>
    </row>
    <row r="422" spans="1:20" s="45" customFormat="1">
      <c r="A422" s="48">
        <v>1</v>
      </c>
      <c r="B422" s="48">
        <v>3158</v>
      </c>
      <c r="C422" s="49" t="s">
        <v>350</v>
      </c>
      <c r="D422" s="50">
        <v>42128</v>
      </c>
      <c r="E422" s="48" t="s">
        <v>531</v>
      </c>
      <c r="F422" s="48">
        <v>2035</v>
      </c>
      <c r="G422" s="51">
        <v>4656.5600000000004</v>
      </c>
      <c r="H422" s="47">
        <v>0</v>
      </c>
      <c r="I422" s="48" t="s">
        <v>533</v>
      </c>
      <c r="J422" s="47">
        <v>0</v>
      </c>
      <c r="K422" s="47">
        <v>0</v>
      </c>
      <c r="L422" s="47">
        <v>0</v>
      </c>
      <c r="M422" s="47">
        <v>0</v>
      </c>
      <c r="N422" s="47">
        <v>0</v>
      </c>
      <c r="O422" s="47">
        <v>0</v>
      </c>
      <c r="P422" s="47">
        <v>0</v>
      </c>
      <c r="Q422" s="47">
        <v>0</v>
      </c>
      <c r="R422" s="47">
        <v>0</v>
      </c>
      <c r="S422" s="46">
        <f t="shared" si="12"/>
        <v>4656.5600000000004</v>
      </c>
      <c r="T422" s="46">
        <f t="shared" si="13"/>
        <v>0</v>
      </c>
    </row>
    <row r="423" spans="1:20" s="45" customFormat="1">
      <c r="A423" s="48">
        <v>1</v>
      </c>
      <c r="B423" s="48">
        <v>3159</v>
      </c>
      <c r="C423" s="49" t="s">
        <v>351</v>
      </c>
      <c r="D423" s="50">
        <v>42128</v>
      </c>
      <c r="E423" s="48" t="s">
        <v>531</v>
      </c>
      <c r="F423" s="48">
        <v>2018</v>
      </c>
      <c r="G423" s="51">
        <v>1537.47</v>
      </c>
      <c r="H423" s="47">
        <v>0</v>
      </c>
      <c r="I423" s="48" t="s">
        <v>533</v>
      </c>
      <c r="J423" s="47">
        <v>0</v>
      </c>
      <c r="K423" s="47">
        <v>0</v>
      </c>
      <c r="L423" s="47">
        <v>0</v>
      </c>
      <c r="M423" s="47">
        <v>0</v>
      </c>
      <c r="N423" s="47">
        <v>0</v>
      </c>
      <c r="O423" s="47">
        <v>0</v>
      </c>
      <c r="P423" s="47">
        <v>0</v>
      </c>
      <c r="Q423" s="47">
        <v>0</v>
      </c>
      <c r="R423" s="47">
        <v>0</v>
      </c>
      <c r="S423" s="46">
        <f t="shared" si="12"/>
        <v>1537.47</v>
      </c>
      <c r="T423" s="46">
        <f t="shared" si="13"/>
        <v>0</v>
      </c>
    </row>
    <row r="424" spans="1:20" s="45" customFormat="1">
      <c r="A424" s="48">
        <v>1</v>
      </c>
      <c r="B424" s="48">
        <v>3160</v>
      </c>
      <c r="C424" s="49" t="s">
        <v>352</v>
      </c>
      <c r="D424" s="50">
        <v>42128</v>
      </c>
      <c r="E424" s="48" t="s">
        <v>531</v>
      </c>
      <c r="F424" s="48">
        <v>2018</v>
      </c>
      <c r="G424" s="51">
        <v>1537.47</v>
      </c>
      <c r="H424" s="47">
        <v>0</v>
      </c>
      <c r="I424" s="48" t="s">
        <v>533</v>
      </c>
      <c r="J424" s="47">
        <v>0</v>
      </c>
      <c r="K424" s="47">
        <v>0</v>
      </c>
      <c r="L424" s="47">
        <v>0</v>
      </c>
      <c r="M424" s="47">
        <v>0</v>
      </c>
      <c r="N424" s="47">
        <v>0</v>
      </c>
      <c r="O424" s="47">
        <v>0</v>
      </c>
      <c r="P424" s="47">
        <v>0</v>
      </c>
      <c r="Q424" s="47">
        <v>0</v>
      </c>
      <c r="R424" s="47">
        <v>0</v>
      </c>
      <c r="S424" s="46">
        <f t="shared" si="12"/>
        <v>1537.47</v>
      </c>
      <c r="T424" s="46">
        <f t="shared" si="13"/>
        <v>0</v>
      </c>
    </row>
    <row r="425" spans="1:20" s="45" customFormat="1">
      <c r="A425" s="48">
        <v>1</v>
      </c>
      <c r="B425" s="48">
        <v>3164</v>
      </c>
      <c r="C425" s="49" t="s">
        <v>353</v>
      </c>
      <c r="D425" s="50">
        <v>42128</v>
      </c>
      <c r="E425" s="48" t="s">
        <v>531</v>
      </c>
      <c r="F425" s="48">
        <v>2018</v>
      </c>
      <c r="G425" s="51">
        <v>1537.47</v>
      </c>
      <c r="H425" s="47">
        <v>0</v>
      </c>
      <c r="I425" s="48" t="s">
        <v>533</v>
      </c>
      <c r="J425" s="47">
        <v>0</v>
      </c>
      <c r="K425" s="47">
        <v>0</v>
      </c>
      <c r="L425" s="47">
        <v>0</v>
      </c>
      <c r="M425" s="47">
        <v>0</v>
      </c>
      <c r="N425" s="47">
        <v>0</v>
      </c>
      <c r="O425" s="47">
        <v>0</v>
      </c>
      <c r="P425" s="47">
        <v>0</v>
      </c>
      <c r="Q425" s="47">
        <v>0</v>
      </c>
      <c r="R425" s="47">
        <v>0</v>
      </c>
      <c r="S425" s="46">
        <f t="shared" si="12"/>
        <v>1537.47</v>
      </c>
      <c r="T425" s="46">
        <f t="shared" si="13"/>
        <v>0</v>
      </c>
    </row>
    <row r="426" spans="1:20" s="45" customFormat="1">
      <c r="A426" s="48">
        <v>1</v>
      </c>
      <c r="B426" s="48">
        <v>3165</v>
      </c>
      <c r="C426" s="49" t="s">
        <v>354</v>
      </c>
      <c r="D426" s="50">
        <v>42128</v>
      </c>
      <c r="E426" s="48" t="s">
        <v>531</v>
      </c>
      <c r="F426" s="48">
        <v>2018</v>
      </c>
      <c r="G426" s="51">
        <v>1537.47</v>
      </c>
      <c r="H426" s="47">
        <v>0</v>
      </c>
      <c r="I426" s="48" t="s">
        <v>533</v>
      </c>
      <c r="J426" s="47">
        <v>0</v>
      </c>
      <c r="K426" s="47">
        <v>0</v>
      </c>
      <c r="L426" s="47">
        <v>0</v>
      </c>
      <c r="M426" s="47">
        <v>0</v>
      </c>
      <c r="N426" s="47">
        <v>0</v>
      </c>
      <c r="O426" s="47">
        <v>0</v>
      </c>
      <c r="P426" s="47">
        <v>0</v>
      </c>
      <c r="Q426" s="47">
        <v>0</v>
      </c>
      <c r="R426" s="47">
        <v>0</v>
      </c>
      <c r="S426" s="46">
        <f t="shared" si="12"/>
        <v>1537.47</v>
      </c>
      <c r="T426" s="46">
        <f t="shared" si="13"/>
        <v>0</v>
      </c>
    </row>
    <row r="427" spans="1:20" s="45" customFormat="1">
      <c r="A427" s="48">
        <v>1</v>
      </c>
      <c r="B427" s="48">
        <v>3167</v>
      </c>
      <c r="C427" s="49" t="s">
        <v>355</v>
      </c>
      <c r="D427" s="50">
        <v>42128</v>
      </c>
      <c r="E427" s="48" t="s">
        <v>531</v>
      </c>
      <c r="F427" s="48">
        <v>2035</v>
      </c>
      <c r="G427" s="51">
        <v>4656.5600000000004</v>
      </c>
      <c r="H427" s="47">
        <v>0</v>
      </c>
      <c r="I427" s="48" t="s">
        <v>533</v>
      </c>
      <c r="J427" s="47">
        <v>1993.92</v>
      </c>
      <c r="K427" s="47">
        <v>0</v>
      </c>
      <c r="L427" s="47">
        <v>0</v>
      </c>
      <c r="M427" s="47">
        <v>0</v>
      </c>
      <c r="N427" s="47">
        <v>0</v>
      </c>
      <c r="O427" s="47">
        <v>0</v>
      </c>
      <c r="P427" s="47">
        <v>0</v>
      </c>
      <c r="Q427" s="47">
        <v>0</v>
      </c>
      <c r="R427" s="47">
        <v>0</v>
      </c>
      <c r="S427" s="46">
        <f t="shared" si="12"/>
        <v>4656.5600000000004</v>
      </c>
      <c r="T427" s="46">
        <f t="shared" si="13"/>
        <v>1993.92</v>
      </c>
    </row>
    <row r="428" spans="1:20" s="45" customFormat="1">
      <c r="A428" s="48">
        <v>1</v>
      </c>
      <c r="B428" s="48">
        <v>3169</v>
      </c>
      <c r="C428" s="49" t="s">
        <v>356</v>
      </c>
      <c r="D428" s="50">
        <v>42128</v>
      </c>
      <c r="E428" s="48" t="s">
        <v>531</v>
      </c>
      <c r="F428" s="48">
        <v>2003</v>
      </c>
      <c r="G428" s="51">
        <v>1048.8800000000001</v>
      </c>
      <c r="H428" s="47">
        <v>0</v>
      </c>
      <c r="I428" s="48" t="s">
        <v>533</v>
      </c>
      <c r="J428" s="47">
        <v>0</v>
      </c>
      <c r="K428" s="47">
        <v>0</v>
      </c>
      <c r="L428" s="47">
        <v>0</v>
      </c>
      <c r="M428" s="47">
        <v>0</v>
      </c>
      <c r="N428" s="47">
        <v>0</v>
      </c>
      <c r="O428" s="47">
        <v>0</v>
      </c>
      <c r="P428" s="47">
        <v>0</v>
      </c>
      <c r="Q428" s="47">
        <v>0</v>
      </c>
      <c r="R428" s="47">
        <v>0</v>
      </c>
      <c r="S428" s="46">
        <f t="shared" si="12"/>
        <v>1048.8800000000001</v>
      </c>
      <c r="T428" s="46">
        <f t="shared" si="13"/>
        <v>0</v>
      </c>
    </row>
    <row r="429" spans="1:20" s="45" customFormat="1">
      <c r="A429" s="48">
        <v>1</v>
      </c>
      <c r="B429" s="48">
        <v>3171</v>
      </c>
      <c r="C429" s="49" t="s">
        <v>357</v>
      </c>
      <c r="D429" s="50">
        <v>42128</v>
      </c>
      <c r="E429" s="48" t="s">
        <v>531</v>
      </c>
      <c r="F429" s="48">
        <v>2018</v>
      </c>
      <c r="G429" s="51">
        <v>1537.47</v>
      </c>
      <c r="H429" s="47">
        <v>0</v>
      </c>
      <c r="I429" s="48" t="s">
        <v>533</v>
      </c>
      <c r="J429" s="47">
        <v>0</v>
      </c>
      <c r="K429" s="47">
        <v>0</v>
      </c>
      <c r="L429" s="47">
        <v>0</v>
      </c>
      <c r="M429" s="47">
        <v>0</v>
      </c>
      <c r="N429" s="47">
        <v>0</v>
      </c>
      <c r="O429" s="47">
        <v>0</v>
      </c>
      <c r="P429" s="47">
        <v>0</v>
      </c>
      <c r="Q429" s="47">
        <v>0</v>
      </c>
      <c r="R429" s="47">
        <v>0</v>
      </c>
      <c r="S429" s="46">
        <f t="shared" si="12"/>
        <v>1537.47</v>
      </c>
      <c r="T429" s="46">
        <f t="shared" si="13"/>
        <v>0</v>
      </c>
    </row>
    <row r="430" spans="1:20" s="45" customFormat="1">
      <c r="A430" s="48">
        <v>1</v>
      </c>
      <c r="B430" s="48">
        <v>3172</v>
      </c>
      <c r="C430" s="49" t="s">
        <v>358</v>
      </c>
      <c r="D430" s="50">
        <v>42128</v>
      </c>
      <c r="E430" s="48" t="s">
        <v>531</v>
      </c>
      <c r="F430" s="48">
        <v>2003</v>
      </c>
      <c r="G430" s="51">
        <v>1048.8800000000001</v>
      </c>
      <c r="H430" s="47">
        <v>0</v>
      </c>
      <c r="I430" s="48" t="s">
        <v>533</v>
      </c>
      <c r="J430" s="47">
        <v>0</v>
      </c>
      <c r="K430" s="47">
        <v>0</v>
      </c>
      <c r="L430" s="47">
        <v>0</v>
      </c>
      <c r="M430" s="47">
        <v>0</v>
      </c>
      <c r="N430" s="47">
        <v>0</v>
      </c>
      <c r="O430" s="47">
        <v>0</v>
      </c>
      <c r="P430" s="47">
        <v>0</v>
      </c>
      <c r="Q430" s="47">
        <v>0</v>
      </c>
      <c r="R430" s="47">
        <v>0</v>
      </c>
      <c r="S430" s="46">
        <f t="shared" si="12"/>
        <v>1048.8800000000001</v>
      </c>
      <c r="T430" s="46">
        <f t="shared" si="13"/>
        <v>0</v>
      </c>
    </row>
    <row r="431" spans="1:20" s="45" customFormat="1">
      <c r="A431" s="48">
        <v>1</v>
      </c>
      <c r="B431" s="48">
        <v>3173</v>
      </c>
      <c r="C431" s="49" t="s">
        <v>359</v>
      </c>
      <c r="D431" s="50">
        <v>42128</v>
      </c>
      <c r="E431" s="48" t="s">
        <v>531</v>
      </c>
      <c r="F431" s="48">
        <v>2001</v>
      </c>
      <c r="G431" s="51">
        <v>1048.8800000000001</v>
      </c>
      <c r="H431" s="47">
        <v>0</v>
      </c>
      <c r="I431" s="48" t="s">
        <v>533</v>
      </c>
      <c r="J431" s="47">
        <v>0</v>
      </c>
      <c r="K431" s="47">
        <v>0</v>
      </c>
      <c r="L431" s="47">
        <v>0</v>
      </c>
      <c r="M431" s="47">
        <v>0</v>
      </c>
      <c r="N431" s="47">
        <v>0</v>
      </c>
      <c r="O431" s="47">
        <v>0</v>
      </c>
      <c r="P431" s="47">
        <v>0</v>
      </c>
      <c r="Q431" s="47">
        <v>0</v>
      </c>
      <c r="R431" s="47">
        <v>0</v>
      </c>
      <c r="S431" s="46">
        <f t="shared" si="12"/>
        <v>1048.8800000000001</v>
      </c>
      <c r="T431" s="46">
        <f t="shared" si="13"/>
        <v>0</v>
      </c>
    </row>
    <row r="432" spans="1:20" s="45" customFormat="1">
      <c r="A432" s="48">
        <v>1</v>
      </c>
      <c r="B432" s="48">
        <v>3175</v>
      </c>
      <c r="C432" s="49" t="s">
        <v>361</v>
      </c>
      <c r="D432" s="50">
        <v>42128</v>
      </c>
      <c r="E432" s="48" t="s">
        <v>531</v>
      </c>
      <c r="F432" s="48">
        <v>2035</v>
      </c>
      <c r="G432" s="51">
        <v>4656.5600000000004</v>
      </c>
      <c r="H432" s="47">
        <v>0</v>
      </c>
      <c r="I432" s="48" t="s">
        <v>533</v>
      </c>
      <c r="J432" s="47">
        <v>1993.92</v>
      </c>
      <c r="K432" s="47">
        <v>0</v>
      </c>
      <c r="L432" s="47">
        <v>0</v>
      </c>
      <c r="M432" s="47">
        <v>0</v>
      </c>
      <c r="N432" s="47">
        <v>0</v>
      </c>
      <c r="O432" s="47">
        <v>0</v>
      </c>
      <c r="P432" s="47">
        <v>0</v>
      </c>
      <c r="Q432" s="47">
        <v>0</v>
      </c>
      <c r="R432" s="47">
        <v>0</v>
      </c>
      <c r="S432" s="46">
        <f t="shared" si="12"/>
        <v>4656.5600000000004</v>
      </c>
      <c r="T432" s="46">
        <f t="shared" si="13"/>
        <v>1993.92</v>
      </c>
    </row>
    <row r="433" spans="1:20" s="45" customFormat="1">
      <c r="A433" s="48">
        <v>1</v>
      </c>
      <c r="B433" s="48">
        <v>3177</v>
      </c>
      <c r="C433" s="49" t="s">
        <v>362</v>
      </c>
      <c r="D433" s="50">
        <v>42135</v>
      </c>
      <c r="E433" s="48" t="s">
        <v>531</v>
      </c>
      <c r="F433" s="48">
        <v>2036</v>
      </c>
      <c r="G433" s="51">
        <v>4656.5600000000004</v>
      </c>
      <c r="H433" s="47">
        <v>0</v>
      </c>
      <c r="I433" s="48" t="s">
        <v>533</v>
      </c>
      <c r="J433" s="47">
        <v>0</v>
      </c>
      <c r="K433" s="47">
        <v>0</v>
      </c>
      <c r="L433" s="47">
        <v>0</v>
      </c>
      <c r="M433" s="47">
        <v>0</v>
      </c>
      <c r="N433" s="47">
        <v>0</v>
      </c>
      <c r="O433" s="47">
        <v>0</v>
      </c>
      <c r="P433" s="47">
        <v>0</v>
      </c>
      <c r="Q433" s="47">
        <v>0</v>
      </c>
      <c r="R433" s="47">
        <v>0</v>
      </c>
      <c r="S433" s="46">
        <f t="shared" si="12"/>
        <v>4656.5600000000004</v>
      </c>
      <c r="T433" s="46">
        <f t="shared" si="13"/>
        <v>0</v>
      </c>
    </row>
    <row r="434" spans="1:20" s="45" customFormat="1">
      <c r="A434" s="48">
        <v>1</v>
      </c>
      <c r="B434" s="48">
        <v>3178</v>
      </c>
      <c r="C434" s="49" t="s">
        <v>363</v>
      </c>
      <c r="D434" s="50">
        <v>42142</v>
      </c>
      <c r="E434" s="48" t="s">
        <v>531</v>
      </c>
      <c r="F434" s="48">
        <v>2036</v>
      </c>
      <c r="G434" s="51">
        <v>4656.5600000000004</v>
      </c>
      <c r="H434" s="47">
        <v>0</v>
      </c>
      <c r="I434" s="48" t="s">
        <v>533</v>
      </c>
      <c r="J434" s="47">
        <v>1993.92</v>
      </c>
      <c r="K434" s="47">
        <v>0</v>
      </c>
      <c r="L434" s="47">
        <v>0</v>
      </c>
      <c r="M434" s="47">
        <v>0</v>
      </c>
      <c r="N434" s="47">
        <v>0</v>
      </c>
      <c r="O434" s="47">
        <v>0</v>
      </c>
      <c r="P434" s="47">
        <v>0</v>
      </c>
      <c r="Q434" s="47">
        <v>0</v>
      </c>
      <c r="R434" s="47">
        <v>0</v>
      </c>
      <c r="S434" s="46">
        <f t="shared" si="12"/>
        <v>4656.5600000000004</v>
      </c>
      <c r="T434" s="46">
        <f t="shared" si="13"/>
        <v>1993.92</v>
      </c>
    </row>
    <row r="435" spans="1:20" s="45" customFormat="1">
      <c r="A435" s="48">
        <v>1</v>
      </c>
      <c r="B435" s="48">
        <v>3180</v>
      </c>
      <c r="C435" s="49" t="s">
        <v>364</v>
      </c>
      <c r="D435" s="50">
        <v>42156</v>
      </c>
      <c r="E435" s="48" t="s">
        <v>531</v>
      </c>
      <c r="F435" s="48">
        <v>2036</v>
      </c>
      <c r="G435" s="51">
        <v>4656.5600000000004</v>
      </c>
      <c r="H435" s="47">
        <v>0</v>
      </c>
      <c r="I435" s="48" t="s">
        <v>533</v>
      </c>
      <c r="J435" s="47">
        <v>1993.92</v>
      </c>
      <c r="K435" s="47">
        <v>0</v>
      </c>
      <c r="L435" s="47">
        <v>0</v>
      </c>
      <c r="M435" s="47">
        <v>0</v>
      </c>
      <c r="N435" s="47">
        <v>0</v>
      </c>
      <c r="O435" s="47">
        <v>0</v>
      </c>
      <c r="P435" s="47">
        <v>0</v>
      </c>
      <c r="Q435" s="47">
        <v>0</v>
      </c>
      <c r="R435" s="47">
        <v>0</v>
      </c>
      <c r="S435" s="46">
        <f t="shared" si="12"/>
        <v>4656.5600000000004</v>
      </c>
      <c r="T435" s="46">
        <f t="shared" si="13"/>
        <v>1993.92</v>
      </c>
    </row>
    <row r="436" spans="1:20" s="45" customFormat="1">
      <c r="A436" s="48">
        <v>1</v>
      </c>
      <c r="B436" s="48">
        <v>3182</v>
      </c>
      <c r="C436" s="49" t="s">
        <v>365</v>
      </c>
      <c r="D436" s="50">
        <v>42186</v>
      </c>
      <c r="E436" s="48" t="s">
        <v>531</v>
      </c>
      <c r="F436" s="48">
        <v>2018</v>
      </c>
      <c r="G436" s="51">
        <v>1537.47</v>
      </c>
      <c r="H436" s="47">
        <v>0</v>
      </c>
      <c r="I436" s="48" t="s">
        <v>533</v>
      </c>
      <c r="J436" s="47">
        <v>0</v>
      </c>
      <c r="K436" s="47">
        <v>0</v>
      </c>
      <c r="L436" s="47">
        <v>0</v>
      </c>
      <c r="M436" s="47">
        <v>0</v>
      </c>
      <c r="N436" s="47">
        <v>0</v>
      </c>
      <c r="O436" s="47">
        <v>0</v>
      </c>
      <c r="P436" s="47">
        <v>0</v>
      </c>
      <c r="Q436" s="47">
        <v>0</v>
      </c>
      <c r="R436" s="47">
        <v>0</v>
      </c>
      <c r="S436" s="46">
        <f t="shared" si="12"/>
        <v>1537.47</v>
      </c>
      <c r="T436" s="46">
        <f t="shared" si="13"/>
        <v>0</v>
      </c>
    </row>
    <row r="437" spans="1:20" s="45" customFormat="1">
      <c r="A437" s="48">
        <v>1</v>
      </c>
      <c r="B437" s="48">
        <v>3183</v>
      </c>
      <c r="C437" s="49" t="s">
        <v>366</v>
      </c>
      <c r="D437" s="50">
        <v>42192</v>
      </c>
      <c r="E437" s="48" t="s">
        <v>531</v>
      </c>
      <c r="F437" s="48">
        <v>2012</v>
      </c>
      <c r="G437" s="51">
        <v>1537.47</v>
      </c>
      <c r="H437" s="47">
        <v>0</v>
      </c>
      <c r="I437" s="48" t="s">
        <v>533</v>
      </c>
      <c r="J437" s="47">
        <v>0</v>
      </c>
      <c r="K437" s="47">
        <v>0</v>
      </c>
      <c r="L437" s="47">
        <v>0</v>
      </c>
      <c r="M437" s="47">
        <v>0</v>
      </c>
      <c r="N437" s="47">
        <v>0</v>
      </c>
      <c r="O437" s="47">
        <v>0</v>
      </c>
      <c r="P437" s="47">
        <v>0</v>
      </c>
      <c r="Q437" s="47">
        <v>0</v>
      </c>
      <c r="R437" s="47">
        <v>0</v>
      </c>
      <c r="S437" s="46">
        <f t="shared" si="12"/>
        <v>1537.47</v>
      </c>
      <c r="T437" s="46">
        <f t="shared" si="13"/>
        <v>0</v>
      </c>
    </row>
    <row r="438" spans="1:20" s="45" customFormat="1">
      <c r="A438" s="48">
        <v>1</v>
      </c>
      <c r="B438" s="48">
        <v>3193</v>
      </c>
      <c r="C438" s="49" t="s">
        <v>367</v>
      </c>
      <c r="D438" s="50">
        <v>42219</v>
      </c>
      <c r="E438" s="48" t="s">
        <v>531</v>
      </c>
      <c r="F438" s="48">
        <v>2009</v>
      </c>
      <c r="G438" s="51">
        <v>1537.47</v>
      </c>
      <c r="H438" s="47">
        <v>0</v>
      </c>
      <c r="I438" s="48" t="s">
        <v>533</v>
      </c>
      <c r="J438" s="47">
        <v>0</v>
      </c>
      <c r="K438" s="47">
        <v>0</v>
      </c>
      <c r="L438" s="47">
        <v>0</v>
      </c>
      <c r="M438" s="47">
        <v>0</v>
      </c>
      <c r="N438" s="47">
        <v>0</v>
      </c>
      <c r="O438" s="47">
        <v>0</v>
      </c>
      <c r="P438" s="47">
        <v>0</v>
      </c>
      <c r="Q438" s="47">
        <v>0</v>
      </c>
      <c r="R438" s="47">
        <v>0</v>
      </c>
      <c r="S438" s="46">
        <f t="shared" si="12"/>
        <v>1537.47</v>
      </c>
      <c r="T438" s="46">
        <f t="shared" si="13"/>
        <v>0</v>
      </c>
    </row>
    <row r="439" spans="1:20" s="45" customFormat="1">
      <c r="A439" s="48">
        <v>1</v>
      </c>
      <c r="B439" s="48">
        <v>3194</v>
      </c>
      <c r="C439" s="49" t="s">
        <v>368</v>
      </c>
      <c r="D439" s="50">
        <v>42226</v>
      </c>
      <c r="E439" s="48" t="s">
        <v>531</v>
      </c>
      <c r="F439" s="48">
        <v>2025</v>
      </c>
      <c r="G439" s="51">
        <v>2675.02</v>
      </c>
      <c r="H439" s="47">
        <v>0</v>
      </c>
      <c r="I439" s="48" t="s">
        <v>533</v>
      </c>
      <c r="J439" s="47">
        <v>0</v>
      </c>
      <c r="K439" s="47">
        <v>0</v>
      </c>
      <c r="L439" s="47">
        <v>0</v>
      </c>
      <c r="M439" s="47">
        <v>0</v>
      </c>
      <c r="N439" s="47">
        <v>0</v>
      </c>
      <c r="O439" s="47">
        <v>0</v>
      </c>
      <c r="P439" s="47">
        <v>5739.47</v>
      </c>
      <c r="Q439" s="47">
        <v>0</v>
      </c>
      <c r="R439" s="47">
        <v>0</v>
      </c>
      <c r="S439" s="46">
        <f t="shared" si="12"/>
        <v>2675.02</v>
      </c>
      <c r="T439" s="46">
        <f t="shared" si="13"/>
        <v>0</v>
      </c>
    </row>
    <row r="440" spans="1:20" s="45" customFormat="1">
      <c r="A440" s="48">
        <v>55</v>
      </c>
      <c r="B440" s="48">
        <v>3228</v>
      </c>
      <c r="C440" s="49" t="s">
        <v>505</v>
      </c>
      <c r="D440" s="50">
        <v>42706</v>
      </c>
      <c r="E440" s="48" t="s">
        <v>531</v>
      </c>
      <c r="F440" s="48">
        <v>2010</v>
      </c>
      <c r="G440" s="51">
        <v>1537.47</v>
      </c>
      <c r="H440" s="47">
        <v>0</v>
      </c>
      <c r="I440" s="48" t="s">
        <v>533</v>
      </c>
      <c r="J440" s="47">
        <v>0</v>
      </c>
      <c r="K440" s="47">
        <v>0</v>
      </c>
      <c r="L440" s="47">
        <v>0</v>
      </c>
      <c r="M440" s="47">
        <v>0</v>
      </c>
      <c r="N440" s="47">
        <v>0</v>
      </c>
      <c r="O440" s="47">
        <v>0</v>
      </c>
      <c r="P440" s="47">
        <v>0</v>
      </c>
      <c r="Q440" s="47">
        <v>0</v>
      </c>
      <c r="R440" s="47">
        <v>0</v>
      </c>
      <c r="S440" s="46">
        <f t="shared" si="12"/>
        <v>1537.47</v>
      </c>
      <c r="T440" s="46">
        <f t="shared" si="13"/>
        <v>0</v>
      </c>
    </row>
    <row r="441" spans="1:20" s="45" customFormat="1">
      <c r="A441" s="48">
        <v>1</v>
      </c>
      <c r="B441" s="48">
        <v>3229</v>
      </c>
      <c r="C441" s="49" t="s">
        <v>375</v>
      </c>
      <c r="D441" s="50">
        <v>42737</v>
      </c>
      <c r="E441" s="48" t="s">
        <v>531</v>
      </c>
      <c r="F441" s="48">
        <v>2020</v>
      </c>
      <c r="G441" s="51">
        <v>1537.47</v>
      </c>
      <c r="H441" s="47">
        <v>0</v>
      </c>
      <c r="I441" s="48" t="s">
        <v>533</v>
      </c>
      <c r="J441" s="47">
        <v>0</v>
      </c>
      <c r="K441" s="47">
        <v>0</v>
      </c>
      <c r="L441" s="47">
        <v>0</v>
      </c>
      <c r="M441" s="47">
        <v>0</v>
      </c>
      <c r="N441" s="47">
        <v>0</v>
      </c>
      <c r="O441" s="47">
        <v>0</v>
      </c>
      <c r="P441" s="47">
        <v>0</v>
      </c>
      <c r="Q441" s="47">
        <v>0</v>
      </c>
      <c r="R441" s="47">
        <v>0</v>
      </c>
      <c r="S441" s="46">
        <f t="shared" si="12"/>
        <v>1537.47</v>
      </c>
      <c r="T441" s="46">
        <f t="shared" si="13"/>
        <v>0</v>
      </c>
    </row>
    <row r="442" spans="1:20" s="45" customFormat="1">
      <c r="A442" s="48">
        <v>1</v>
      </c>
      <c r="B442" s="48">
        <v>3230</v>
      </c>
      <c r="C442" s="49" t="s">
        <v>376</v>
      </c>
      <c r="D442" s="50">
        <v>42737</v>
      </c>
      <c r="E442" s="48" t="s">
        <v>531</v>
      </c>
      <c r="F442" s="48">
        <v>1241</v>
      </c>
      <c r="G442" s="51">
        <v>2675.02</v>
      </c>
      <c r="H442" s="47">
        <v>0</v>
      </c>
      <c r="I442" s="48" t="s">
        <v>533</v>
      </c>
      <c r="J442" s="47">
        <v>0</v>
      </c>
      <c r="K442" s="47">
        <v>0</v>
      </c>
      <c r="L442" s="47">
        <v>0</v>
      </c>
      <c r="M442" s="47">
        <v>0</v>
      </c>
      <c r="N442" s="47">
        <v>0</v>
      </c>
      <c r="O442" s="47">
        <v>0</v>
      </c>
      <c r="P442" s="47">
        <v>1012.78</v>
      </c>
      <c r="Q442" s="47">
        <v>0</v>
      </c>
      <c r="R442" s="47">
        <v>0</v>
      </c>
      <c r="S442" s="46">
        <f t="shared" si="12"/>
        <v>2675.02</v>
      </c>
      <c r="T442" s="46">
        <f t="shared" si="13"/>
        <v>0</v>
      </c>
    </row>
    <row r="443" spans="1:20" s="45" customFormat="1">
      <c r="A443" s="48">
        <v>1</v>
      </c>
      <c r="B443" s="48">
        <v>3232</v>
      </c>
      <c r="C443" s="49" t="s">
        <v>377</v>
      </c>
      <c r="D443" s="50">
        <v>42737</v>
      </c>
      <c r="E443" s="48" t="s">
        <v>531</v>
      </c>
      <c r="F443" s="48">
        <v>2020</v>
      </c>
      <c r="G443" s="51">
        <v>1537.47</v>
      </c>
      <c r="H443" s="47">
        <v>0</v>
      </c>
      <c r="I443" s="48" t="s">
        <v>533</v>
      </c>
      <c r="J443" s="47">
        <v>0</v>
      </c>
      <c r="K443" s="47">
        <v>0</v>
      </c>
      <c r="L443" s="47">
        <v>0</v>
      </c>
      <c r="M443" s="47">
        <v>0</v>
      </c>
      <c r="N443" s="47">
        <v>0</v>
      </c>
      <c r="O443" s="47">
        <v>0</v>
      </c>
      <c r="P443" s="47">
        <v>0</v>
      </c>
      <c r="Q443" s="47">
        <v>0</v>
      </c>
      <c r="R443" s="47">
        <v>0</v>
      </c>
      <c r="S443" s="46">
        <f t="shared" si="12"/>
        <v>1537.47</v>
      </c>
      <c r="T443" s="46">
        <f t="shared" si="13"/>
        <v>0</v>
      </c>
    </row>
    <row r="444" spans="1:20" s="45" customFormat="1">
      <c r="A444" s="48">
        <v>1</v>
      </c>
      <c r="B444" s="48">
        <v>3233</v>
      </c>
      <c r="C444" s="49" t="s">
        <v>378</v>
      </c>
      <c r="D444" s="50">
        <v>42737</v>
      </c>
      <c r="E444" s="48" t="s">
        <v>531</v>
      </c>
      <c r="F444" s="48">
        <v>2014</v>
      </c>
      <c r="G444" s="51">
        <v>1537.47</v>
      </c>
      <c r="H444" s="47">
        <v>0</v>
      </c>
      <c r="I444" s="48" t="s">
        <v>533</v>
      </c>
      <c r="J444" s="47">
        <v>0</v>
      </c>
      <c r="K444" s="47">
        <v>0</v>
      </c>
      <c r="L444" s="47">
        <v>0</v>
      </c>
      <c r="M444" s="47">
        <v>0</v>
      </c>
      <c r="N444" s="47">
        <v>0</v>
      </c>
      <c r="O444" s="47">
        <v>0</v>
      </c>
      <c r="P444" s="47">
        <v>0</v>
      </c>
      <c r="Q444" s="47">
        <v>0</v>
      </c>
      <c r="R444" s="47">
        <v>0</v>
      </c>
      <c r="S444" s="46">
        <f t="shared" si="12"/>
        <v>1537.47</v>
      </c>
      <c r="T444" s="46">
        <f t="shared" si="13"/>
        <v>0</v>
      </c>
    </row>
    <row r="445" spans="1:20" s="45" customFormat="1">
      <c r="A445" s="48">
        <v>1</v>
      </c>
      <c r="B445" s="48">
        <v>3234</v>
      </c>
      <c r="C445" s="49" t="s">
        <v>379</v>
      </c>
      <c r="D445" s="50">
        <v>42737</v>
      </c>
      <c r="E445" s="48" t="s">
        <v>531</v>
      </c>
      <c r="F445" s="48">
        <v>2027</v>
      </c>
      <c r="G445" s="51">
        <v>2675.02</v>
      </c>
      <c r="H445" s="47">
        <v>0</v>
      </c>
      <c r="I445" s="48" t="s">
        <v>533</v>
      </c>
      <c r="J445" s="47">
        <v>1993.92</v>
      </c>
      <c r="K445" s="47">
        <v>0</v>
      </c>
      <c r="L445" s="47">
        <v>0</v>
      </c>
      <c r="M445" s="47">
        <v>0</v>
      </c>
      <c r="N445" s="47">
        <v>0</v>
      </c>
      <c r="O445" s="47">
        <v>0</v>
      </c>
      <c r="P445" s="47">
        <v>0</v>
      </c>
      <c r="Q445" s="47">
        <v>0</v>
      </c>
      <c r="R445" s="47">
        <v>0</v>
      </c>
      <c r="S445" s="46">
        <f t="shared" si="12"/>
        <v>2675.02</v>
      </c>
      <c r="T445" s="46">
        <f t="shared" si="13"/>
        <v>1993.92</v>
      </c>
    </row>
    <row r="446" spans="1:20" s="45" customFormat="1">
      <c r="A446" s="48">
        <v>1</v>
      </c>
      <c r="B446" s="48">
        <v>3237</v>
      </c>
      <c r="C446" s="49" t="s">
        <v>380</v>
      </c>
      <c r="D446" s="50">
        <v>42751</v>
      </c>
      <c r="E446" s="48" t="s">
        <v>531</v>
      </c>
      <c r="F446" s="48">
        <v>2016</v>
      </c>
      <c r="G446" s="51">
        <v>1537.47</v>
      </c>
      <c r="H446" s="47">
        <v>0</v>
      </c>
      <c r="I446" s="48" t="s">
        <v>533</v>
      </c>
      <c r="J446" s="47">
        <v>0</v>
      </c>
      <c r="K446" s="47">
        <v>0</v>
      </c>
      <c r="L446" s="47">
        <v>0</v>
      </c>
      <c r="M446" s="47">
        <v>0</v>
      </c>
      <c r="N446" s="47">
        <v>0</v>
      </c>
      <c r="O446" s="47">
        <v>0</v>
      </c>
      <c r="P446" s="47">
        <v>0</v>
      </c>
      <c r="Q446" s="47">
        <v>0</v>
      </c>
      <c r="R446" s="47">
        <v>0</v>
      </c>
      <c r="S446" s="46">
        <f t="shared" si="12"/>
        <v>1537.47</v>
      </c>
      <c r="T446" s="46">
        <f t="shared" si="13"/>
        <v>0</v>
      </c>
    </row>
    <row r="447" spans="1:20" s="45" customFormat="1">
      <c r="A447" s="48">
        <v>1</v>
      </c>
      <c r="B447" s="48">
        <v>3241</v>
      </c>
      <c r="C447" s="49" t="s">
        <v>381</v>
      </c>
      <c r="D447" s="50">
        <v>42814</v>
      </c>
      <c r="E447" s="48" t="s">
        <v>531</v>
      </c>
      <c r="F447" s="48">
        <v>2020</v>
      </c>
      <c r="G447" s="51">
        <v>1537.47</v>
      </c>
      <c r="H447" s="47">
        <v>0</v>
      </c>
      <c r="I447" s="48" t="s">
        <v>533</v>
      </c>
      <c r="J447" s="47">
        <v>0</v>
      </c>
      <c r="K447" s="47">
        <v>0</v>
      </c>
      <c r="L447" s="47">
        <v>0</v>
      </c>
      <c r="M447" s="47">
        <v>0</v>
      </c>
      <c r="N447" s="47">
        <v>0</v>
      </c>
      <c r="O447" s="47">
        <v>0</v>
      </c>
      <c r="P447" s="47">
        <v>0</v>
      </c>
      <c r="Q447" s="47">
        <v>0</v>
      </c>
      <c r="R447" s="47">
        <v>0</v>
      </c>
      <c r="S447" s="46">
        <f t="shared" si="12"/>
        <v>1537.47</v>
      </c>
      <c r="T447" s="46">
        <f t="shared" si="13"/>
        <v>0</v>
      </c>
    </row>
    <row r="448" spans="1:20" s="45" customFormat="1">
      <c r="A448" s="48">
        <v>1</v>
      </c>
      <c r="B448" s="48">
        <v>3242</v>
      </c>
      <c r="C448" s="49" t="s">
        <v>382</v>
      </c>
      <c r="D448" s="50">
        <v>42814</v>
      </c>
      <c r="E448" s="48" t="s">
        <v>531</v>
      </c>
      <c r="F448" s="48">
        <v>2020</v>
      </c>
      <c r="G448" s="51">
        <v>1537.47</v>
      </c>
      <c r="H448" s="47">
        <v>0</v>
      </c>
      <c r="I448" s="48" t="s">
        <v>533</v>
      </c>
      <c r="J448" s="47">
        <v>0</v>
      </c>
      <c r="K448" s="47">
        <v>0</v>
      </c>
      <c r="L448" s="47">
        <v>0</v>
      </c>
      <c r="M448" s="47">
        <v>0</v>
      </c>
      <c r="N448" s="47">
        <v>0</v>
      </c>
      <c r="O448" s="47">
        <v>0</v>
      </c>
      <c r="P448" s="47">
        <v>0</v>
      </c>
      <c r="Q448" s="47">
        <v>0</v>
      </c>
      <c r="R448" s="47">
        <v>0</v>
      </c>
      <c r="S448" s="46">
        <f t="shared" si="12"/>
        <v>1537.47</v>
      </c>
      <c r="T448" s="46">
        <f t="shared" si="13"/>
        <v>0</v>
      </c>
    </row>
    <row r="449" spans="1:20" s="45" customFormat="1">
      <c r="A449" s="48">
        <v>1</v>
      </c>
      <c r="B449" s="48">
        <v>3281</v>
      </c>
      <c r="C449" s="49" t="s">
        <v>395</v>
      </c>
      <c r="D449" s="50">
        <v>42870</v>
      </c>
      <c r="E449" s="48" t="s">
        <v>531</v>
      </c>
      <c r="F449" s="48">
        <v>2014</v>
      </c>
      <c r="G449" s="51">
        <v>1537.47</v>
      </c>
      <c r="H449" s="47">
        <v>0</v>
      </c>
      <c r="I449" s="48" t="s">
        <v>533</v>
      </c>
      <c r="J449" s="47">
        <v>0</v>
      </c>
      <c r="K449" s="47">
        <v>0</v>
      </c>
      <c r="L449" s="47">
        <v>0</v>
      </c>
      <c r="M449" s="47">
        <v>0</v>
      </c>
      <c r="N449" s="47">
        <v>0</v>
      </c>
      <c r="O449" s="47">
        <v>0</v>
      </c>
      <c r="P449" s="47">
        <v>0</v>
      </c>
      <c r="Q449" s="47">
        <v>0</v>
      </c>
      <c r="R449" s="47">
        <v>0</v>
      </c>
      <c r="S449" s="46">
        <f t="shared" si="12"/>
        <v>1537.47</v>
      </c>
      <c r="T449" s="46">
        <f t="shared" si="13"/>
        <v>0</v>
      </c>
    </row>
    <row r="450" spans="1:20" s="45" customFormat="1">
      <c r="A450" s="48">
        <v>1</v>
      </c>
      <c r="B450" s="48">
        <v>3317</v>
      </c>
      <c r="C450" s="49" t="s">
        <v>404</v>
      </c>
      <c r="D450" s="50">
        <v>42948</v>
      </c>
      <c r="E450" s="48" t="s">
        <v>531</v>
      </c>
      <c r="F450" s="48">
        <v>2008</v>
      </c>
      <c r="G450" s="51">
        <v>1537.49</v>
      </c>
      <c r="H450" s="47">
        <v>0</v>
      </c>
      <c r="I450" s="48" t="s">
        <v>533</v>
      </c>
      <c r="J450" s="47">
        <v>0</v>
      </c>
      <c r="K450" s="47">
        <v>0</v>
      </c>
      <c r="L450" s="47">
        <v>0</v>
      </c>
      <c r="M450" s="47">
        <v>0</v>
      </c>
      <c r="N450" s="47">
        <v>0</v>
      </c>
      <c r="O450" s="47">
        <v>0</v>
      </c>
      <c r="P450" s="47">
        <v>0</v>
      </c>
      <c r="Q450" s="47">
        <v>0</v>
      </c>
      <c r="R450" s="47">
        <v>0</v>
      </c>
      <c r="S450" s="46">
        <f t="shared" si="12"/>
        <v>1537.49</v>
      </c>
      <c r="T450" s="46">
        <f t="shared" si="13"/>
        <v>0</v>
      </c>
    </row>
    <row r="451" spans="1:20" s="45" customFormat="1">
      <c r="A451" s="48">
        <v>1</v>
      </c>
      <c r="B451" s="48">
        <v>3322</v>
      </c>
      <c r="C451" s="49" t="s">
        <v>407</v>
      </c>
      <c r="D451" s="50">
        <v>42997</v>
      </c>
      <c r="E451" s="48" t="s">
        <v>531</v>
      </c>
      <c r="F451" s="48">
        <v>1074</v>
      </c>
      <c r="G451" s="51">
        <v>1537.49</v>
      </c>
      <c r="H451" s="47">
        <v>0</v>
      </c>
      <c r="I451" s="48" t="s">
        <v>533</v>
      </c>
      <c r="J451" s="47">
        <v>0</v>
      </c>
      <c r="K451" s="47">
        <v>0</v>
      </c>
      <c r="L451" s="47">
        <v>0</v>
      </c>
      <c r="M451" s="47">
        <v>0</v>
      </c>
      <c r="N451" s="47">
        <v>0</v>
      </c>
      <c r="O451" s="47">
        <v>0</v>
      </c>
      <c r="P451" s="47">
        <v>0</v>
      </c>
      <c r="Q451" s="47">
        <v>0</v>
      </c>
      <c r="R451" s="47">
        <v>0</v>
      </c>
      <c r="S451" s="46">
        <f t="shared" si="12"/>
        <v>1537.49</v>
      </c>
      <c r="T451" s="46">
        <f t="shared" si="13"/>
        <v>0</v>
      </c>
    </row>
    <row r="452" spans="1:20" s="45" customFormat="1">
      <c r="A452" s="48">
        <v>1</v>
      </c>
      <c r="B452" s="48">
        <v>3333</v>
      </c>
      <c r="C452" s="49" t="s">
        <v>413</v>
      </c>
      <c r="D452" s="50">
        <v>43192</v>
      </c>
      <c r="E452" s="48" t="s">
        <v>531</v>
      </c>
      <c r="F452" s="48">
        <v>2003</v>
      </c>
      <c r="G452" s="51">
        <v>1152.1300000000001</v>
      </c>
      <c r="H452" s="47">
        <v>0</v>
      </c>
      <c r="I452" s="48" t="s">
        <v>533</v>
      </c>
      <c r="J452" s="47">
        <v>0</v>
      </c>
      <c r="K452" s="47">
        <v>0</v>
      </c>
      <c r="L452" s="47">
        <v>0</v>
      </c>
      <c r="M452" s="47">
        <v>0</v>
      </c>
      <c r="N452" s="47">
        <v>0</v>
      </c>
      <c r="O452" s="47">
        <v>0</v>
      </c>
      <c r="P452" s="47">
        <v>0</v>
      </c>
      <c r="Q452" s="47">
        <v>0</v>
      </c>
      <c r="R452" s="47">
        <v>0</v>
      </c>
      <c r="S452" s="46">
        <f t="shared" si="12"/>
        <v>1152.1300000000001</v>
      </c>
      <c r="T452" s="46">
        <f t="shared" si="13"/>
        <v>0</v>
      </c>
    </row>
    <row r="453" spans="1:20" s="45" customFormat="1">
      <c r="A453" s="48">
        <v>1</v>
      </c>
      <c r="B453" s="48">
        <v>3336</v>
      </c>
      <c r="C453" s="49" t="s">
        <v>414</v>
      </c>
      <c r="D453" s="50">
        <v>43255</v>
      </c>
      <c r="E453" s="48" t="s">
        <v>531</v>
      </c>
      <c r="F453" s="48">
        <v>2003</v>
      </c>
      <c r="G453" s="51">
        <v>1152.1300000000001</v>
      </c>
      <c r="H453" s="47">
        <v>0</v>
      </c>
      <c r="I453" s="48" t="s">
        <v>533</v>
      </c>
      <c r="J453" s="47">
        <v>0</v>
      </c>
      <c r="K453" s="47">
        <v>0</v>
      </c>
      <c r="L453" s="47">
        <v>0</v>
      </c>
      <c r="M453" s="47">
        <v>0</v>
      </c>
      <c r="N453" s="47">
        <v>0</v>
      </c>
      <c r="O453" s="47">
        <v>0</v>
      </c>
      <c r="P453" s="47">
        <v>0</v>
      </c>
      <c r="Q453" s="47">
        <v>0</v>
      </c>
      <c r="R453" s="47">
        <v>0</v>
      </c>
      <c r="S453" s="46">
        <f t="shared" si="12"/>
        <v>1152.1300000000001</v>
      </c>
      <c r="T453" s="46">
        <f t="shared" si="13"/>
        <v>0</v>
      </c>
    </row>
    <row r="454" spans="1:20" s="45" customFormat="1">
      <c r="A454" s="48">
        <v>1</v>
      </c>
      <c r="B454" s="48">
        <v>3339</v>
      </c>
      <c r="C454" s="49" t="s">
        <v>416</v>
      </c>
      <c r="D454" s="50">
        <v>43271</v>
      </c>
      <c r="E454" s="48" t="s">
        <v>531</v>
      </c>
      <c r="F454" s="48">
        <v>1164</v>
      </c>
      <c r="G454" s="51">
        <v>2675.02</v>
      </c>
      <c r="H454" s="47">
        <v>0</v>
      </c>
      <c r="I454" s="48" t="s">
        <v>533</v>
      </c>
      <c r="J454" s="47">
        <v>0</v>
      </c>
      <c r="K454" s="47">
        <v>0</v>
      </c>
      <c r="L454" s="47">
        <v>0</v>
      </c>
      <c r="M454" s="47">
        <v>0</v>
      </c>
      <c r="N454" s="47">
        <v>0</v>
      </c>
      <c r="O454" s="47">
        <v>0</v>
      </c>
      <c r="P454" s="47">
        <v>0</v>
      </c>
      <c r="Q454" s="47">
        <v>0</v>
      </c>
      <c r="R454" s="47">
        <v>0</v>
      </c>
      <c r="S454" s="46">
        <f t="shared" si="12"/>
        <v>2675.02</v>
      </c>
      <c r="T454" s="46">
        <f t="shared" si="13"/>
        <v>0</v>
      </c>
    </row>
    <row r="455" spans="1:20" s="45" customFormat="1">
      <c r="A455" s="48">
        <v>1</v>
      </c>
      <c r="B455" s="48">
        <v>3344</v>
      </c>
      <c r="C455" s="49" t="s">
        <v>420</v>
      </c>
      <c r="D455" s="50">
        <v>43346</v>
      </c>
      <c r="E455" s="48" t="s">
        <v>531</v>
      </c>
      <c r="F455" s="48">
        <v>2003</v>
      </c>
      <c r="G455" s="51">
        <v>1048.8800000000001</v>
      </c>
      <c r="H455" s="47">
        <v>0</v>
      </c>
      <c r="I455" s="48" t="s">
        <v>533</v>
      </c>
      <c r="J455" s="47">
        <v>0</v>
      </c>
      <c r="K455" s="47">
        <v>0</v>
      </c>
      <c r="L455" s="47">
        <v>0</v>
      </c>
      <c r="M455" s="47">
        <v>0</v>
      </c>
      <c r="N455" s="47">
        <v>0</v>
      </c>
      <c r="O455" s="47">
        <v>0</v>
      </c>
      <c r="P455" s="47">
        <v>0</v>
      </c>
      <c r="Q455" s="47">
        <v>0</v>
      </c>
      <c r="R455" s="47">
        <v>0</v>
      </c>
      <c r="S455" s="46">
        <f t="shared" si="12"/>
        <v>1048.8800000000001</v>
      </c>
      <c r="T455" s="46">
        <f t="shared" si="13"/>
        <v>0</v>
      </c>
    </row>
    <row r="456" spans="1:20" s="45" customFormat="1">
      <c r="A456" s="48">
        <v>1</v>
      </c>
      <c r="B456" s="48">
        <v>3345</v>
      </c>
      <c r="C456" s="49" t="s">
        <v>421</v>
      </c>
      <c r="D456" s="50">
        <v>43346</v>
      </c>
      <c r="E456" s="48" t="s">
        <v>531</v>
      </c>
      <c r="F456" s="48">
        <v>2042</v>
      </c>
      <c r="G456" s="51">
        <v>1152.1300000000001</v>
      </c>
      <c r="H456" s="47">
        <v>0</v>
      </c>
      <c r="I456" s="48" t="s">
        <v>533</v>
      </c>
      <c r="J456" s="47">
        <v>0</v>
      </c>
      <c r="K456" s="47">
        <v>0</v>
      </c>
      <c r="L456" s="47">
        <v>0</v>
      </c>
      <c r="M456" s="47">
        <v>0</v>
      </c>
      <c r="N456" s="47">
        <v>0</v>
      </c>
      <c r="O456" s="47">
        <v>0</v>
      </c>
      <c r="P456" s="47">
        <v>0</v>
      </c>
      <c r="Q456" s="47">
        <v>0</v>
      </c>
      <c r="R456" s="47">
        <v>0</v>
      </c>
      <c r="S456" s="46">
        <f t="shared" si="12"/>
        <v>1152.1300000000001</v>
      </c>
      <c r="T456" s="46">
        <f t="shared" si="13"/>
        <v>0</v>
      </c>
    </row>
    <row r="457" spans="1:20" s="45" customFormat="1">
      <c r="A457" s="48">
        <v>1</v>
      </c>
      <c r="B457" s="48">
        <v>3346</v>
      </c>
      <c r="C457" s="49" t="s">
        <v>422</v>
      </c>
      <c r="D457" s="50">
        <v>43346</v>
      </c>
      <c r="E457" s="48" t="s">
        <v>531</v>
      </c>
      <c r="F457" s="48">
        <v>2003</v>
      </c>
      <c r="G457" s="51">
        <v>1048.8800000000001</v>
      </c>
      <c r="H457" s="47">
        <v>0</v>
      </c>
      <c r="I457" s="48" t="s">
        <v>533</v>
      </c>
      <c r="J457" s="47">
        <v>0</v>
      </c>
      <c r="K457" s="47">
        <v>0</v>
      </c>
      <c r="L457" s="47">
        <v>0</v>
      </c>
      <c r="M457" s="47">
        <v>0</v>
      </c>
      <c r="N457" s="47">
        <v>0</v>
      </c>
      <c r="O457" s="47">
        <v>0</v>
      </c>
      <c r="P457" s="47">
        <v>0</v>
      </c>
      <c r="Q457" s="47">
        <v>0</v>
      </c>
      <c r="R457" s="47">
        <v>0</v>
      </c>
      <c r="S457" s="46">
        <f t="shared" si="12"/>
        <v>1048.8800000000001</v>
      </c>
      <c r="T457" s="46">
        <f t="shared" si="13"/>
        <v>0</v>
      </c>
    </row>
    <row r="458" spans="1:20" s="45" customFormat="1">
      <c r="A458" s="48">
        <v>1</v>
      </c>
      <c r="B458" s="48">
        <v>3348</v>
      </c>
      <c r="C458" s="49" t="s">
        <v>423</v>
      </c>
      <c r="D458" s="50">
        <v>43346</v>
      </c>
      <c r="E458" s="48" t="s">
        <v>531</v>
      </c>
      <c r="F458" s="48">
        <v>2042</v>
      </c>
      <c r="G458" s="51">
        <v>1152.1300000000001</v>
      </c>
      <c r="H458" s="47">
        <v>0</v>
      </c>
      <c r="I458" s="48" t="s">
        <v>533</v>
      </c>
      <c r="J458" s="47">
        <v>0</v>
      </c>
      <c r="K458" s="47">
        <v>0</v>
      </c>
      <c r="L458" s="47">
        <v>0</v>
      </c>
      <c r="M458" s="47">
        <v>0</v>
      </c>
      <c r="N458" s="47">
        <v>0</v>
      </c>
      <c r="O458" s="47">
        <v>0</v>
      </c>
      <c r="P458" s="47">
        <v>0</v>
      </c>
      <c r="Q458" s="47">
        <v>0</v>
      </c>
      <c r="R458" s="47">
        <v>0</v>
      </c>
      <c r="S458" s="46">
        <f t="shared" si="12"/>
        <v>1152.1300000000001</v>
      </c>
      <c r="T458" s="46">
        <f t="shared" si="13"/>
        <v>0</v>
      </c>
    </row>
    <row r="459" spans="1:20" s="45" customFormat="1">
      <c r="A459" s="48">
        <v>1</v>
      </c>
      <c r="B459" s="48">
        <v>3349</v>
      </c>
      <c r="C459" s="49" t="s">
        <v>424</v>
      </c>
      <c r="D459" s="50">
        <v>43346</v>
      </c>
      <c r="E459" s="48" t="s">
        <v>531</v>
      </c>
      <c r="F459" s="48">
        <v>2003</v>
      </c>
      <c r="G459" s="51">
        <v>1048.8800000000001</v>
      </c>
      <c r="H459" s="47">
        <v>0</v>
      </c>
      <c r="I459" s="48" t="s">
        <v>533</v>
      </c>
      <c r="J459" s="47">
        <v>0</v>
      </c>
      <c r="K459" s="47">
        <v>0</v>
      </c>
      <c r="L459" s="47">
        <v>0</v>
      </c>
      <c r="M459" s="47">
        <v>0</v>
      </c>
      <c r="N459" s="47">
        <v>0</v>
      </c>
      <c r="O459" s="47">
        <v>0</v>
      </c>
      <c r="P459" s="47">
        <v>0</v>
      </c>
      <c r="Q459" s="47">
        <v>0</v>
      </c>
      <c r="R459" s="47">
        <v>0</v>
      </c>
      <c r="S459" s="46">
        <f t="shared" si="12"/>
        <v>1048.8800000000001</v>
      </c>
      <c r="T459" s="46">
        <f t="shared" si="13"/>
        <v>0</v>
      </c>
    </row>
    <row r="460" spans="1:20" s="45" customFormat="1">
      <c r="A460" s="48">
        <v>1</v>
      </c>
      <c r="B460" s="48">
        <v>3351</v>
      </c>
      <c r="C460" s="49" t="s">
        <v>425</v>
      </c>
      <c r="D460" s="50">
        <v>43346</v>
      </c>
      <c r="E460" s="48" t="s">
        <v>531</v>
      </c>
      <c r="F460" s="48">
        <v>2003</v>
      </c>
      <c r="G460" s="51">
        <v>1048.8800000000001</v>
      </c>
      <c r="H460" s="47">
        <v>0</v>
      </c>
      <c r="I460" s="48" t="s">
        <v>533</v>
      </c>
      <c r="J460" s="47">
        <v>0</v>
      </c>
      <c r="K460" s="47">
        <v>0</v>
      </c>
      <c r="L460" s="47">
        <v>0</v>
      </c>
      <c r="M460" s="47">
        <v>0</v>
      </c>
      <c r="N460" s="47">
        <v>0</v>
      </c>
      <c r="O460" s="47">
        <v>0</v>
      </c>
      <c r="P460" s="47">
        <v>0</v>
      </c>
      <c r="Q460" s="47">
        <v>0</v>
      </c>
      <c r="R460" s="47">
        <v>0</v>
      </c>
      <c r="S460" s="46">
        <f t="shared" si="12"/>
        <v>1048.8800000000001</v>
      </c>
      <c r="T460" s="46">
        <f t="shared" si="13"/>
        <v>0</v>
      </c>
    </row>
    <row r="461" spans="1:20" s="45" customFormat="1">
      <c r="A461" s="48">
        <v>1</v>
      </c>
      <c r="B461" s="48">
        <v>3352</v>
      </c>
      <c r="C461" s="49" t="s">
        <v>426</v>
      </c>
      <c r="D461" s="50">
        <v>43346</v>
      </c>
      <c r="E461" s="48" t="s">
        <v>531</v>
      </c>
      <c r="F461" s="48">
        <v>1140</v>
      </c>
      <c r="G461" s="51">
        <v>1537.48</v>
      </c>
      <c r="H461" s="47">
        <v>0</v>
      </c>
      <c r="I461" s="48" t="s">
        <v>533</v>
      </c>
      <c r="J461" s="47">
        <v>0</v>
      </c>
      <c r="K461" s="47">
        <v>0</v>
      </c>
      <c r="L461" s="47">
        <v>0</v>
      </c>
      <c r="M461" s="47">
        <v>0</v>
      </c>
      <c r="N461" s="47">
        <v>0</v>
      </c>
      <c r="O461" s="47">
        <v>0</v>
      </c>
      <c r="P461" s="47">
        <v>0</v>
      </c>
      <c r="Q461" s="47">
        <v>0</v>
      </c>
      <c r="R461" s="47">
        <v>0</v>
      </c>
      <c r="S461" s="46">
        <f t="shared" si="12"/>
        <v>1537.48</v>
      </c>
      <c r="T461" s="46">
        <f t="shared" si="13"/>
        <v>0</v>
      </c>
    </row>
    <row r="462" spans="1:20" s="45" customFormat="1">
      <c r="A462" s="48">
        <v>1</v>
      </c>
      <c r="B462" s="48">
        <v>3353</v>
      </c>
      <c r="C462" s="49" t="s">
        <v>427</v>
      </c>
      <c r="D462" s="50">
        <v>43346</v>
      </c>
      <c r="E462" s="48" t="s">
        <v>531</v>
      </c>
      <c r="F462" s="48">
        <v>2003</v>
      </c>
      <c r="G462" s="51">
        <v>1152.1300000000001</v>
      </c>
      <c r="H462" s="47">
        <v>0</v>
      </c>
      <c r="I462" s="48" t="s">
        <v>533</v>
      </c>
      <c r="J462" s="47">
        <v>0</v>
      </c>
      <c r="K462" s="47">
        <v>0</v>
      </c>
      <c r="L462" s="47">
        <v>0</v>
      </c>
      <c r="M462" s="47">
        <v>0</v>
      </c>
      <c r="N462" s="47">
        <v>0</v>
      </c>
      <c r="O462" s="47">
        <v>0</v>
      </c>
      <c r="P462" s="47">
        <v>0</v>
      </c>
      <c r="Q462" s="47">
        <v>0</v>
      </c>
      <c r="R462" s="47">
        <v>0</v>
      </c>
      <c r="S462" s="46">
        <f t="shared" si="12"/>
        <v>1152.1300000000001</v>
      </c>
      <c r="T462" s="46">
        <f t="shared" si="13"/>
        <v>0</v>
      </c>
    </row>
    <row r="463" spans="1:20" s="45" customFormat="1">
      <c r="A463" s="48">
        <v>1</v>
      </c>
      <c r="B463" s="48">
        <v>3354</v>
      </c>
      <c r="C463" s="49" t="s">
        <v>428</v>
      </c>
      <c r="D463" s="50">
        <v>43362</v>
      </c>
      <c r="E463" s="48" t="s">
        <v>531</v>
      </c>
      <c r="F463" s="48">
        <v>2003</v>
      </c>
      <c r="G463" s="51">
        <v>1048.8800000000001</v>
      </c>
      <c r="H463" s="47">
        <v>0</v>
      </c>
      <c r="I463" s="48" t="s">
        <v>533</v>
      </c>
      <c r="J463" s="47">
        <v>0</v>
      </c>
      <c r="K463" s="47">
        <v>0</v>
      </c>
      <c r="L463" s="47">
        <v>0</v>
      </c>
      <c r="M463" s="47">
        <v>0</v>
      </c>
      <c r="N463" s="47">
        <v>0</v>
      </c>
      <c r="O463" s="47">
        <v>0</v>
      </c>
      <c r="P463" s="47">
        <v>0</v>
      </c>
      <c r="Q463" s="47">
        <v>0</v>
      </c>
      <c r="R463" s="47">
        <v>0</v>
      </c>
      <c r="S463" s="46">
        <f t="shared" si="12"/>
        <v>1048.8800000000001</v>
      </c>
      <c r="T463" s="46">
        <f t="shared" si="13"/>
        <v>0</v>
      </c>
    </row>
    <row r="464" spans="1:20" s="45" customFormat="1">
      <c r="A464" s="48">
        <v>1</v>
      </c>
      <c r="B464" s="48">
        <v>3355</v>
      </c>
      <c r="C464" s="49" t="s">
        <v>429</v>
      </c>
      <c r="D464" s="50">
        <v>43362</v>
      </c>
      <c r="E464" s="48" t="s">
        <v>531</v>
      </c>
      <c r="F464" s="48">
        <v>2042</v>
      </c>
      <c r="G464" s="51">
        <v>1152.1300000000001</v>
      </c>
      <c r="H464" s="47">
        <v>0</v>
      </c>
      <c r="I464" s="48" t="s">
        <v>533</v>
      </c>
      <c r="J464" s="47">
        <v>0</v>
      </c>
      <c r="K464" s="47">
        <v>0</v>
      </c>
      <c r="L464" s="47">
        <v>0</v>
      </c>
      <c r="M464" s="47">
        <v>0</v>
      </c>
      <c r="N464" s="47">
        <v>0</v>
      </c>
      <c r="O464" s="47">
        <v>0</v>
      </c>
      <c r="P464" s="47">
        <v>0</v>
      </c>
      <c r="Q464" s="47">
        <v>0</v>
      </c>
      <c r="R464" s="47">
        <v>0</v>
      </c>
      <c r="S464" s="46">
        <f t="shared" si="12"/>
        <v>1152.1300000000001</v>
      </c>
      <c r="T464" s="46">
        <f t="shared" si="13"/>
        <v>0</v>
      </c>
    </row>
    <row r="465" spans="1:20" s="45" customFormat="1">
      <c r="A465" s="48">
        <v>1</v>
      </c>
      <c r="B465" s="48">
        <v>3356</v>
      </c>
      <c r="C465" s="49" t="s">
        <v>430</v>
      </c>
      <c r="D465" s="50">
        <v>43362</v>
      </c>
      <c r="E465" s="48" t="s">
        <v>531</v>
      </c>
      <c r="F465" s="48">
        <v>2003</v>
      </c>
      <c r="G465" s="51">
        <v>1048.8800000000001</v>
      </c>
      <c r="H465" s="47">
        <v>0</v>
      </c>
      <c r="I465" s="48" t="s">
        <v>533</v>
      </c>
      <c r="J465" s="47">
        <v>0</v>
      </c>
      <c r="K465" s="47">
        <v>0</v>
      </c>
      <c r="L465" s="47">
        <v>0</v>
      </c>
      <c r="M465" s="47">
        <v>0</v>
      </c>
      <c r="N465" s="47">
        <v>0</v>
      </c>
      <c r="O465" s="47">
        <v>0</v>
      </c>
      <c r="P465" s="47">
        <v>0</v>
      </c>
      <c r="Q465" s="47">
        <v>0</v>
      </c>
      <c r="R465" s="47">
        <v>0</v>
      </c>
      <c r="S465" s="46">
        <f t="shared" si="12"/>
        <v>1048.8800000000001</v>
      </c>
      <c r="T465" s="46">
        <f t="shared" si="13"/>
        <v>0</v>
      </c>
    </row>
    <row r="466" spans="1:20" s="45" customFormat="1">
      <c r="A466" s="48">
        <v>1</v>
      </c>
      <c r="B466" s="48">
        <v>3364</v>
      </c>
      <c r="C466" s="49" t="s">
        <v>436</v>
      </c>
      <c r="D466" s="50">
        <v>43699</v>
      </c>
      <c r="E466" s="48" t="s">
        <v>531</v>
      </c>
      <c r="F466" s="48">
        <v>2003</v>
      </c>
      <c r="G466" s="51">
        <v>1048.8800000000001</v>
      </c>
      <c r="H466" s="47">
        <v>0</v>
      </c>
      <c r="I466" s="48" t="s">
        <v>533</v>
      </c>
      <c r="J466" s="47">
        <v>0</v>
      </c>
      <c r="K466" s="47">
        <v>0</v>
      </c>
      <c r="L466" s="47">
        <v>0</v>
      </c>
      <c r="M466" s="47">
        <v>0</v>
      </c>
      <c r="N466" s="47">
        <v>0</v>
      </c>
      <c r="O466" s="47">
        <v>0</v>
      </c>
      <c r="P466" s="47">
        <v>0</v>
      </c>
      <c r="Q466" s="47">
        <v>0</v>
      </c>
      <c r="R466" s="47">
        <v>0</v>
      </c>
      <c r="S466" s="46">
        <f t="shared" si="12"/>
        <v>1048.8800000000001</v>
      </c>
      <c r="T466" s="46">
        <f t="shared" si="13"/>
        <v>0</v>
      </c>
    </row>
    <row r="467" spans="1:20" s="45" customFormat="1">
      <c r="A467" s="48">
        <v>1</v>
      </c>
      <c r="B467" s="48">
        <v>2274</v>
      </c>
      <c r="C467" s="49" t="s">
        <v>132</v>
      </c>
      <c r="D467" s="50">
        <v>37883</v>
      </c>
      <c r="E467" s="48" t="s">
        <v>531</v>
      </c>
      <c r="F467" s="48">
        <v>1179</v>
      </c>
      <c r="G467" s="51">
        <v>0</v>
      </c>
      <c r="H467" s="47">
        <v>0</v>
      </c>
      <c r="I467" s="48" t="s">
        <v>532</v>
      </c>
      <c r="J467" s="47">
        <v>0</v>
      </c>
      <c r="K467" s="47">
        <v>0</v>
      </c>
      <c r="L467" s="47">
        <v>0</v>
      </c>
      <c r="M467" s="47">
        <v>0</v>
      </c>
      <c r="N467" s="47">
        <v>0</v>
      </c>
      <c r="O467" s="47">
        <v>0</v>
      </c>
      <c r="P467" s="47">
        <v>9570.82</v>
      </c>
      <c r="Q467" s="47">
        <v>0</v>
      </c>
      <c r="R467" s="47">
        <v>0</v>
      </c>
      <c r="S467" s="46">
        <f t="shared" ref="S467:S480" si="14">O467</f>
        <v>0</v>
      </c>
      <c r="T467" s="46">
        <f t="shared" ref="T467:T498" si="15">P467+J467+M467+R467</f>
        <v>9570.82</v>
      </c>
    </row>
    <row r="468" spans="1:20" s="45" customFormat="1">
      <c r="A468" s="48">
        <v>1</v>
      </c>
      <c r="B468" s="48">
        <v>2279</v>
      </c>
      <c r="C468" s="49" t="s">
        <v>133</v>
      </c>
      <c r="D468" s="50">
        <v>38321</v>
      </c>
      <c r="E468" s="48" t="s">
        <v>531</v>
      </c>
      <c r="F468" s="48">
        <v>1094</v>
      </c>
      <c r="G468" s="51">
        <v>0</v>
      </c>
      <c r="H468" s="47">
        <v>0</v>
      </c>
      <c r="I468" s="48" t="s">
        <v>532</v>
      </c>
      <c r="J468" s="47">
        <v>0</v>
      </c>
      <c r="K468" s="47">
        <v>0</v>
      </c>
      <c r="L468" s="47">
        <v>0</v>
      </c>
      <c r="M468" s="47">
        <v>0</v>
      </c>
      <c r="N468" s="47">
        <v>0</v>
      </c>
      <c r="O468" s="47">
        <v>843.99</v>
      </c>
      <c r="P468" s="47">
        <v>3375.95</v>
      </c>
      <c r="Q468" s="47">
        <v>0</v>
      </c>
      <c r="R468" s="47">
        <v>0</v>
      </c>
      <c r="S468" s="46">
        <f t="shared" si="14"/>
        <v>843.99</v>
      </c>
      <c r="T468" s="46">
        <f t="shared" si="15"/>
        <v>3375.95</v>
      </c>
    </row>
    <row r="469" spans="1:20" s="45" customFormat="1">
      <c r="A469" s="48">
        <v>1</v>
      </c>
      <c r="B469" s="48">
        <v>2280</v>
      </c>
      <c r="C469" s="49" t="s">
        <v>134</v>
      </c>
      <c r="D469" s="50">
        <v>38335</v>
      </c>
      <c r="E469" s="48" t="s">
        <v>531</v>
      </c>
      <c r="F469" s="48">
        <v>1091</v>
      </c>
      <c r="G469" s="51">
        <v>0</v>
      </c>
      <c r="H469" s="47">
        <v>0</v>
      </c>
      <c r="I469" s="48" t="s">
        <v>532</v>
      </c>
      <c r="J469" s="47">
        <v>0</v>
      </c>
      <c r="K469" s="47">
        <v>0</v>
      </c>
      <c r="L469" s="47">
        <v>0</v>
      </c>
      <c r="M469" s="47">
        <v>0</v>
      </c>
      <c r="N469" s="47">
        <v>0</v>
      </c>
      <c r="O469" s="47">
        <v>548.59</v>
      </c>
      <c r="P469" s="47">
        <v>2194.37</v>
      </c>
      <c r="Q469" s="47">
        <v>0</v>
      </c>
      <c r="R469" s="47">
        <v>0</v>
      </c>
      <c r="S469" s="46">
        <f t="shared" si="14"/>
        <v>548.59</v>
      </c>
      <c r="T469" s="46">
        <f t="shared" si="15"/>
        <v>2194.37</v>
      </c>
    </row>
    <row r="470" spans="1:20" s="45" customFormat="1">
      <c r="A470" s="48">
        <v>1</v>
      </c>
      <c r="B470" s="48">
        <v>2291</v>
      </c>
      <c r="C470" s="49" t="s">
        <v>135</v>
      </c>
      <c r="D470" s="50">
        <v>38657</v>
      </c>
      <c r="E470" s="48" t="s">
        <v>531</v>
      </c>
      <c r="F470" s="48">
        <v>1235</v>
      </c>
      <c r="G470" s="51">
        <v>0</v>
      </c>
      <c r="H470" s="47">
        <v>0</v>
      </c>
      <c r="I470" s="48" t="s">
        <v>532</v>
      </c>
      <c r="J470" s="47">
        <v>0</v>
      </c>
      <c r="K470" s="47">
        <v>0</v>
      </c>
      <c r="L470" s="47">
        <v>0</v>
      </c>
      <c r="M470" s="47">
        <v>0</v>
      </c>
      <c r="N470" s="47">
        <v>0</v>
      </c>
      <c r="O470" s="47">
        <v>759.59</v>
      </c>
      <c r="P470" s="47">
        <v>3038.35</v>
      </c>
      <c r="Q470" s="47">
        <v>0</v>
      </c>
      <c r="R470" s="47">
        <v>0</v>
      </c>
      <c r="S470" s="46">
        <f t="shared" si="14"/>
        <v>759.59</v>
      </c>
      <c r="T470" s="46">
        <f t="shared" si="15"/>
        <v>3038.35</v>
      </c>
    </row>
    <row r="471" spans="1:20" s="45" customFormat="1">
      <c r="A471" s="48">
        <v>1</v>
      </c>
      <c r="B471" s="48">
        <v>2295</v>
      </c>
      <c r="C471" s="49" t="s">
        <v>136</v>
      </c>
      <c r="D471" s="50">
        <v>38657</v>
      </c>
      <c r="E471" s="48" t="s">
        <v>531</v>
      </c>
      <c r="F471" s="48">
        <v>1235</v>
      </c>
      <c r="G471" s="51">
        <v>0</v>
      </c>
      <c r="H471" s="47">
        <v>0</v>
      </c>
      <c r="I471" s="48" t="s">
        <v>532</v>
      </c>
      <c r="J471" s="47">
        <v>0</v>
      </c>
      <c r="K471" s="47">
        <v>0</v>
      </c>
      <c r="L471" s="47">
        <v>0</v>
      </c>
      <c r="M471" s="47">
        <v>0</v>
      </c>
      <c r="N471" s="47">
        <v>0</v>
      </c>
      <c r="O471" s="47">
        <v>759.59</v>
      </c>
      <c r="P471" s="47">
        <v>3038.35</v>
      </c>
      <c r="Q471" s="47">
        <v>0</v>
      </c>
      <c r="R471" s="47">
        <v>0</v>
      </c>
      <c r="S471" s="46">
        <f t="shared" si="14"/>
        <v>759.59</v>
      </c>
      <c r="T471" s="46">
        <f t="shared" si="15"/>
        <v>3038.35</v>
      </c>
    </row>
    <row r="472" spans="1:20" s="45" customFormat="1">
      <c r="A472" s="48">
        <v>1</v>
      </c>
      <c r="B472" s="48">
        <v>2308</v>
      </c>
      <c r="C472" s="49" t="s">
        <v>137</v>
      </c>
      <c r="D472" s="50">
        <v>38749</v>
      </c>
      <c r="E472" s="48" t="s">
        <v>531</v>
      </c>
      <c r="F472" s="48">
        <v>1236</v>
      </c>
      <c r="G472" s="51">
        <v>0</v>
      </c>
      <c r="H472" s="47">
        <v>0</v>
      </c>
      <c r="I472" s="48" t="s">
        <v>532</v>
      </c>
      <c r="J472" s="47">
        <v>0</v>
      </c>
      <c r="K472" s="47">
        <v>0</v>
      </c>
      <c r="L472" s="47">
        <v>0</v>
      </c>
      <c r="M472" s="47">
        <v>0</v>
      </c>
      <c r="N472" s="47">
        <v>0</v>
      </c>
      <c r="O472" s="47">
        <v>253.2</v>
      </c>
      <c r="P472" s="47">
        <v>1012.78</v>
      </c>
      <c r="Q472" s="47">
        <v>0</v>
      </c>
      <c r="R472" s="47">
        <v>0</v>
      </c>
      <c r="S472" s="46">
        <f t="shared" si="14"/>
        <v>253.2</v>
      </c>
      <c r="T472" s="46">
        <f t="shared" si="15"/>
        <v>1012.78</v>
      </c>
    </row>
    <row r="473" spans="1:20" s="45" customFormat="1">
      <c r="A473" s="48">
        <v>1</v>
      </c>
      <c r="B473" s="48">
        <v>2504</v>
      </c>
      <c r="C473" s="49" t="s">
        <v>173</v>
      </c>
      <c r="D473" s="50">
        <v>39576</v>
      </c>
      <c r="E473" s="48" t="s">
        <v>531</v>
      </c>
      <c r="F473" s="48">
        <v>1236</v>
      </c>
      <c r="G473" s="51">
        <v>0</v>
      </c>
      <c r="H473" s="47">
        <v>0</v>
      </c>
      <c r="I473" s="48" t="s">
        <v>532</v>
      </c>
      <c r="J473" s="47">
        <v>0</v>
      </c>
      <c r="K473" s="47">
        <v>0</v>
      </c>
      <c r="L473" s="47">
        <v>0</v>
      </c>
      <c r="M473" s="47">
        <v>0</v>
      </c>
      <c r="N473" s="47">
        <v>0</v>
      </c>
      <c r="O473" s="47">
        <v>253.2</v>
      </c>
      <c r="P473" s="47">
        <v>1012.78</v>
      </c>
      <c r="Q473" s="47">
        <v>0</v>
      </c>
      <c r="R473" s="47">
        <v>0</v>
      </c>
      <c r="S473" s="46">
        <f t="shared" si="14"/>
        <v>253.2</v>
      </c>
      <c r="T473" s="46">
        <f t="shared" si="15"/>
        <v>1012.78</v>
      </c>
    </row>
    <row r="474" spans="1:20" s="45" customFormat="1">
      <c r="A474" s="48">
        <v>1</v>
      </c>
      <c r="B474" s="48">
        <v>2506</v>
      </c>
      <c r="C474" s="49" t="s">
        <v>174</v>
      </c>
      <c r="D474" s="50">
        <v>39576</v>
      </c>
      <c r="E474" s="48" t="s">
        <v>531</v>
      </c>
      <c r="F474" s="48">
        <v>1236</v>
      </c>
      <c r="G474" s="51">
        <v>0</v>
      </c>
      <c r="H474" s="47">
        <v>0</v>
      </c>
      <c r="I474" s="48" t="s">
        <v>532</v>
      </c>
      <c r="J474" s="47">
        <v>0</v>
      </c>
      <c r="K474" s="47">
        <v>0</v>
      </c>
      <c r="L474" s="47">
        <v>0</v>
      </c>
      <c r="M474" s="47">
        <v>0</v>
      </c>
      <c r="N474" s="47">
        <v>0</v>
      </c>
      <c r="O474" s="47">
        <v>253.2</v>
      </c>
      <c r="P474" s="47">
        <v>1012.78</v>
      </c>
      <c r="Q474" s="47">
        <v>0</v>
      </c>
      <c r="R474" s="47">
        <v>0</v>
      </c>
      <c r="S474" s="46">
        <f t="shared" si="14"/>
        <v>253.2</v>
      </c>
      <c r="T474" s="46">
        <f t="shared" si="15"/>
        <v>1012.78</v>
      </c>
    </row>
    <row r="475" spans="1:20" s="45" customFormat="1">
      <c r="A475" s="48">
        <v>1</v>
      </c>
      <c r="B475" s="48">
        <v>2507</v>
      </c>
      <c r="C475" s="49" t="s">
        <v>175</v>
      </c>
      <c r="D475" s="50">
        <v>39576</v>
      </c>
      <c r="E475" s="48" t="s">
        <v>531</v>
      </c>
      <c r="F475" s="48">
        <v>1236</v>
      </c>
      <c r="G475" s="51">
        <v>0</v>
      </c>
      <c r="H475" s="47">
        <v>0</v>
      </c>
      <c r="I475" s="48" t="s">
        <v>532</v>
      </c>
      <c r="J475" s="47">
        <v>0</v>
      </c>
      <c r="K475" s="47">
        <v>0</v>
      </c>
      <c r="L475" s="47">
        <v>0</v>
      </c>
      <c r="M475" s="47">
        <v>0</v>
      </c>
      <c r="N475" s="47">
        <v>0</v>
      </c>
      <c r="O475" s="47">
        <v>253.2</v>
      </c>
      <c r="P475" s="47">
        <v>1012.78</v>
      </c>
      <c r="Q475" s="47">
        <v>0</v>
      </c>
      <c r="R475" s="47">
        <v>0</v>
      </c>
      <c r="S475" s="46">
        <f t="shared" si="14"/>
        <v>253.2</v>
      </c>
      <c r="T475" s="46">
        <f t="shared" si="15"/>
        <v>1012.78</v>
      </c>
    </row>
    <row r="476" spans="1:20" s="45" customFormat="1">
      <c r="A476" s="48">
        <v>1</v>
      </c>
      <c r="B476" s="48">
        <v>2508</v>
      </c>
      <c r="C476" s="49" t="s">
        <v>176</v>
      </c>
      <c r="D476" s="50">
        <v>39576</v>
      </c>
      <c r="E476" s="48" t="s">
        <v>531</v>
      </c>
      <c r="F476" s="48">
        <v>1236</v>
      </c>
      <c r="G476" s="51">
        <v>0</v>
      </c>
      <c r="H476" s="47">
        <v>0</v>
      </c>
      <c r="I476" s="48" t="s">
        <v>532</v>
      </c>
      <c r="J476" s="47">
        <v>0</v>
      </c>
      <c r="K476" s="47">
        <v>0</v>
      </c>
      <c r="L476" s="47">
        <v>0</v>
      </c>
      <c r="M476" s="47">
        <v>0</v>
      </c>
      <c r="N476" s="47">
        <v>0</v>
      </c>
      <c r="O476" s="47">
        <v>253.2</v>
      </c>
      <c r="P476" s="47">
        <v>1012.78</v>
      </c>
      <c r="Q476" s="47">
        <v>0</v>
      </c>
      <c r="R476" s="47">
        <v>0</v>
      </c>
      <c r="S476" s="46">
        <f t="shared" si="14"/>
        <v>253.2</v>
      </c>
      <c r="T476" s="46">
        <f t="shared" si="15"/>
        <v>1012.78</v>
      </c>
    </row>
    <row r="477" spans="1:20" s="45" customFormat="1">
      <c r="A477" s="48">
        <v>1</v>
      </c>
      <c r="B477" s="48">
        <v>2509</v>
      </c>
      <c r="C477" s="49" t="s">
        <v>177</v>
      </c>
      <c r="D477" s="50">
        <v>39576</v>
      </c>
      <c r="E477" s="48" t="s">
        <v>531</v>
      </c>
      <c r="F477" s="48">
        <v>1236</v>
      </c>
      <c r="G477" s="51">
        <v>0</v>
      </c>
      <c r="H477" s="47">
        <v>0</v>
      </c>
      <c r="I477" s="48" t="s">
        <v>532</v>
      </c>
      <c r="J477" s="47">
        <v>0</v>
      </c>
      <c r="K477" s="47">
        <v>0</v>
      </c>
      <c r="L477" s="47">
        <v>0</v>
      </c>
      <c r="M477" s="47">
        <v>0</v>
      </c>
      <c r="N477" s="47">
        <v>0</v>
      </c>
      <c r="O477" s="47">
        <v>253.2</v>
      </c>
      <c r="P477" s="47">
        <v>1012.78</v>
      </c>
      <c r="Q477" s="47">
        <v>0</v>
      </c>
      <c r="R477" s="47">
        <v>0</v>
      </c>
      <c r="S477" s="46">
        <f t="shared" si="14"/>
        <v>253.2</v>
      </c>
      <c r="T477" s="46">
        <f t="shared" si="15"/>
        <v>1012.78</v>
      </c>
    </row>
    <row r="478" spans="1:20" s="45" customFormat="1">
      <c r="A478" s="48">
        <v>1</v>
      </c>
      <c r="B478" s="48">
        <v>2715</v>
      </c>
      <c r="C478" s="49" t="s">
        <v>216</v>
      </c>
      <c r="D478" s="50">
        <v>39738</v>
      </c>
      <c r="E478" s="48" t="s">
        <v>531</v>
      </c>
      <c r="F478" s="48">
        <v>1236</v>
      </c>
      <c r="G478" s="51">
        <v>0</v>
      </c>
      <c r="H478" s="47">
        <v>0</v>
      </c>
      <c r="I478" s="48" t="s">
        <v>532</v>
      </c>
      <c r="J478" s="47">
        <v>0</v>
      </c>
      <c r="K478" s="47">
        <v>0</v>
      </c>
      <c r="L478" s="47">
        <v>0</v>
      </c>
      <c r="M478" s="47">
        <v>0</v>
      </c>
      <c r="N478" s="47">
        <v>0</v>
      </c>
      <c r="O478" s="47">
        <v>253.2</v>
      </c>
      <c r="P478" s="47">
        <v>1012.78</v>
      </c>
      <c r="Q478" s="47">
        <v>0</v>
      </c>
      <c r="R478" s="47">
        <v>0</v>
      </c>
      <c r="S478" s="46">
        <f t="shared" si="14"/>
        <v>253.2</v>
      </c>
      <c r="T478" s="46">
        <f t="shared" si="15"/>
        <v>1012.78</v>
      </c>
    </row>
    <row r="479" spans="1:20" s="45" customFormat="1">
      <c r="A479" s="48">
        <v>1</v>
      </c>
      <c r="B479" s="48">
        <v>2952</v>
      </c>
      <c r="C479" s="49" t="s">
        <v>292</v>
      </c>
      <c r="D479" s="50">
        <v>41589</v>
      </c>
      <c r="E479" s="48" t="s">
        <v>531</v>
      </c>
      <c r="F479" s="48">
        <v>1235</v>
      </c>
      <c r="G479" s="51">
        <v>0</v>
      </c>
      <c r="H479" s="47">
        <v>0</v>
      </c>
      <c r="I479" s="48" t="s">
        <v>532</v>
      </c>
      <c r="J479" s="47">
        <v>0</v>
      </c>
      <c r="K479" s="47">
        <v>0</v>
      </c>
      <c r="L479" s="47">
        <v>0</v>
      </c>
      <c r="M479" s="47">
        <v>0</v>
      </c>
      <c r="N479" s="47">
        <v>0</v>
      </c>
      <c r="O479" s="47">
        <v>759.59</v>
      </c>
      <c r="P479" s="47">
        <v>3038.35</v>
      </c>
      <c r="Q479" s="47">
        <v>0</v>
      </c>
      <c r="R479" s="47">
        <v>0</v>
      </c>
      <c r="S479" s="46">
        <f t="shared" si="14"/>
        <v>759.59</v>
      </c>
      <c r="T479" s="46">
        <f t="shared" si="15"/>
        <v>3038.35</v>
      </c>
    </row>
    <row r="480" spans="1:20" s="45" customFormat="1">
      <c r="A480" s="48">
        <v>1</v>
      </c>
      <c r="B480" s="48">
        <v>3081</v>
      </c>
      <c r="C480" s="49" t="s">
        <v>330</v>
      </c>
      <c r="D480" s="50">
        <v>42024</v>
      </c>
      <c r="E480" s="48" t="s">
        <v>531</v>
      </c>
      <c r="F480" s="48">
        <v>1248</v>
      </c>
      <c r="G480" s="51">
        <v>0</v>
      </c>
      <c r="H480" s="47">
        <v>0</v>
      </c>
      <c r="I480" s="48" t="s">
        <v>532</v>
      </c>
      <c r="J480" s="47">
        <v>0</v>
      </c>
      <c r="K480" s="47">
        <v>0</v>
      </c>
      <c r="L480" s="47">
        <v>0</v>
      </c>
      <c r="M480" s="47">
        <v>0</v>
      </c>
      <c r="N480" s="47">
        <v>0</v>
      </c>
      <c r="O480" s="47">
        <v>253.2</v>
      </c>
      <c r="P480" s="47">
        <v>1012.78</v>
      </c>
      <c r="Q480" s="47">
        <v>0</v>
      </c>
      <c r="R480" s="47">
        <v>0</v>
      </c>
      <c r="S480" s="46">
        <f t="shared" si="14"/>
        <v>253.2</v>
      </c>
      <c r="T480" s="46">
        <f t="shared" si="15"/>
        <v>1012.78</v>
      </c>
    </row>
    <row r="481" spans="1:20" s="45" customFormat="1">
      <c r="A481" s="48">
        <v>1</v>
      </c>
      <c r="B481" s="48">
        <v>3092</v>
      </c>
      <c r="C481" s="49" t="s">
        <v>333</v>
      </c>
      <c r="D481" s="50">
        <v>42058</v>
      </c>
      <c r="E481" s="48" t="s">
        <v>531</v>
      </c>
      <c r="F481" s="48">
        <v>1101</v>
      </c>
      <c r="G481" s="51">
        <v>0</v>
      </c>
      <c r="H481" s="47">
        <v>0</v>
      </c>
      <c r="I481" s="48" t="s">
        <v>532</v>
      </c>
      <c r="J481" s="47">
        <v>0</v>
      </c>
      <c r="K481" s="47">
        <v>0</v>
      </c>
      <c r="L481" s="47">
        <v>0</v>
      </c>
      <c r="M481" s="47">
        <v>0</v>
      </c>
      <c r="N481" s="47">
        <v>0</v>
      </c>
      <c r="O481" s="47">
        <v>0</v>
      </c>
      <c r="P481" s="47">
        <v>0</v>
      </c>
      <c r="Q481" s="47">
        <v>2392.6999999999998</v>
      </c>
      <c r="R481" s="47">
        <v>9570.82</v>
      </c>
      <c r="S481" s="46">
        <f>Q481</f>
        <v>2392.6999999999998</v>
      </c>
      <c r="T481" s="46">
        <f t="shared" si="15"/>
        <v>9570.82</v>
      </c>
    </row>
    <row r="482" spans="1:20" s="45" customFormat="1">
      <c r="A482" s="48">
        <v>1</v>
      </c>
      <c r="B482" s="48">
        <v>3201</v>
      </c>
      <c r="C482" s="49" t="s">
        <v>369</v>
      </c>
      <c r="D482" s="50">
        <v>42292</v>
      </c>
      <c r="E482" s="48" t="s">
        <v>531</v>
      </c>
      <c r="F482" s="48">
        <v>1248</v>
      </c>
      <c r="G482" s="51">
        <v>0</v>
      </c>
      <c r="H482" s="47">
        <v>0</v>
      </c>
      <c r="I482" s="48" t="s">
        <v>532</v>
      </c>
      <c r="J482" s="47">
        <v>0</v>
      </c>
      <c r="K482" s="47">
        <v>0</v>
      </c>
      <c r="L482" s="47">
        <v>0</v>
      </c>
      <c r="M482" s="47">
        <v>0</v>
      </c>
      <c r="N482" s="47">
        <v>0</v>
      </c>
      <c r="O482" s="47">
        <v>253.2</v>
      </c>
      <c r="P482" s="47">
        <v>1012.78</v>
      </c>
      <c r="Q482" s="47">
        <v>0</v>
      </c>
      <c r="R482" s="47">
        <v>0</v>
      </c>
      <c r="S482" s="46">
        <f t="shared" ref="S482:S487" si="16">O482</f>
        <v>253.2</v>
      </c>
      <c r="T482" s="46">
        <f t="shared" si="15"/>
        <v>1012.78</v>
      </c>
    </row>
    <row r="483" spans="1:20" s="45" customFormat="1">
      <c r="A483" s="48">
        <v>1</v>
      </c>
      <c r="B483" s="48">
        <v>3206</v>
      </c>
      <c r="C483" s="49" t="s">
        <v>370</v>
      </c>
      <c r="D483" s="50">
        <v>42522</v>
      </c>
      <c r="E483" s="48" t="s">
        <v>531</v>
      </c>
      <c r="F483" s="48">
        <v>2040</v>
      </c>
      <c r="G483" s="51">
        <v>0</v>
      </c>
      <c r="H483" s="47">
        <v>0</v>
      </c>
      <c r="I483" s="48" t="s">
        <v>532</v>
      </c>
      <c r="J483" s="47">
        <v>0</v>
      </c>
      <c r="K483" s="47">
        <v>0</v>
      </c>
      <c r="L483" s="47">
        <v>0</v>
      </c>
      <c r="M483" s="47">
        <v>0</v>
      </c>
      <c r="N483" s="47">
        <v>0</v>
      </c>
      <c r="O483" s="47">
        <v>0</v>
      </c>
      <c r="P483" s="47">
        <v>5739.47</v>
      </c>
      <c r="Q483" s="47">
        <v>0</v>
      </c>
      <c r="R483" s="47">
        <v>0</v>
      </c>
      <c r="S483" s="46">
        <f t="shared" si="16"/>
        <v>0</v>
      </c>
      <c r="T483" s="46">
        <f t="shared" si="15"/>
        <v>5739.47</v>
      </c>
    </row>
    <row r="484" spans="1:20" s="45" customFormat="1">
      <c r="A484" s="48">
        <v>1</v>
      </c>
      <c r="B484" s="48">
        <v>3208</v>
      </c>
      <c r="C484" s="49" t="s">
        <v>371</v>
      </c>
      <c r="D484" s="50">
        <v>42388</v>
      </c>
      <c r="E484" s="48" t="s">
        <v>531</v>
      </c>
      <c r="F484" s="48">
        <v>1235</v>
      </c>
      <c r="G484" s="51">
        <v>0</v>
      </c>
      <c r="H484" s="47">
        <v>0</v>
      </c>
      <c r="I484" s="48" t="s">
        <v>532</v>
      </c>
      <c r="J484" s="47">
        <v>0</v>
      </c>
      <c r="K484" s="47">
        <v>0</v>
      </c>
      <c r="L484" s="47">
        <v>0</v>
      </c>
      <c r="M484" s="47">
        <v>0</v>
      </c>
      <c r="N484" s="47">
        <v>0</v>
      </c>
      <c r="O484" s="47">
        <v>759.59</v>
      </c>
      <c r="P484" s="47">
        <v>3038.35</v>
      </c>
      <c r="Q484" s="47">
        <v>0</v>
      </c>
      <c r="R484" s="47">
        <v>0</v>
      </c>
      <c r="S484" s="46">
        <f t="shared" si="16"/>
        <v>759.59</v>
      </c>
      <c r="T484" s="46">
        <f t="shared" si="15"/>
        <v>3038.35</v>
      </c>
    </row>
    <row r="485" spans="1:20" s="45" customFormat="1">
      <c r="A485" s="48">
        <v>1</v>
      </c>
      <c r="B485" s="48">
        <v>3210</v>
      </c>
      <c r="C485" s="49" t="s">
        <v>372</v>
      </c>
      <c r="D485" s="50">
        <v>42415</v>
      </c>
      <c r="E485" s="48" t="s">
        <v>531</v>
      </c>
      <c r="F485" s="48">
        <v>1236</v>
      </c>
      <c r="G485" s="51">
        <v>0</v>
      </c>
      <c r="H485" s="47">
        <v>0</v>
      </c>
      <c r="I485" s="48" t="s">
        <v>532</v>
      </c>
      <c r="J485" s="47">
        <v>0</v>
      </c>
      <c r="K485" s="47">
        <v>0</v>
      </c>
      <c r="L485" s="47">
        <v>0</v>
      </c>
      <c r="M485" s="47">
        <v>0</v>
      </c>
      <c r="N485" s="47">
        <v>0</v>
      </c>
      <c r="O485" s="47">
        <v>253.2</v>
      </c>
      <c r="P485" s="47">
        <v>1012.78</v>
      </c>
      <c r="Q485" s="47">
        <v>0</v>
      </c>
      <c r="R485" s="47">
        <v>0</v>
      </c>
      <c r="S485" s="46">
        <f t="shared" si="16"/>
        <v>253.2</v>
      </c>
      <c r="T485" s="46">
        <f t="shared" si="15"/>
        <v>1012.78</v>
      </c>
    </row>
    <row r="486" spans="1:20" s="45" customFormat="1">
      <c r="A486" s="48">
        <v>1</v>
      </c>
      <c r="B486" s="48">
        <v>3220</v>
      </c>
      <c r="C486" s="49" t="s">
        <v>373</v>
      </c>
      <c r="D486" s="50">
        <v>42552</v>
      </c>
      <c r="E486" s="48" t="s">
        <v>531</v>
      </c>
      <c r="F486" s="48">
        <v>1258</v>
      </c>
      <c r="G486" s="51">
        <v>0</v>
      </c>
      <c r="H486" s="47">
        <v>0</v>
      </c>
      <c r="I486" s="48" t="s">
        <v>532</v>
      </c>
      <c r="J486" s="47">
        <v>0</v>
      </c>
      <c r="K486" s="47">
        <v>0</v>
      </c>
      <c r="L486" s="47">
        <v>0</v>
      </c>
      <c r="M486" s="47">
        <v>0</v>
      </c>
      <c r="N486" s="47">
        <v>0</v>
      </c>
      <c r="O486" s="47">
        <v>1434.87</v>
      </c>
      <c r="P486" s="47">
        <v>5739.47</v>
      </c>
      <c r="Q486" s="47">
        <v>0</v>
      </c>
      <c r="R486" s="47">
        <v>0</v>
      </c>
      <c r="S486" s="46">
        <f t="shared" si="16"/>
        <v>1434.87</v>
      </c>
      <c r="T486" s="46">
        <f t="shared" si="15"/>
        <v>5739.47</v>
      </c>
    </row>
    <row r="487" spans="1:20" s="45" customFormat="1">
      <c r="A487" s="48">
        <v>1</v>
      </c>
      <c r="B487" s="48">
        <v>3221</v>
      </c>
      <c r="C487" s="49" t="s">
        <v>374</v>
      </c>
      <c r="D487" s="50">
        <v>42566</v>
      </c>
      <c r="E487" s="48" t="s">
        <v>531</v>
      </c>
      <c r="F487" s="48">
        <v>1091</v>
      </c>
      <c r="G487" s="51">
        <v>0</v>
      </c>
      <c r="H487" s="47">
        <v>0</v>
      </c>
      <c r="I487" s="48" t="s">
        <v>532</v>
      </c>
      <c r="J487" s="47">
        <v>0</v>
      </c>
      <c r="K487" s="47">
        <v>0</v>
      </c>
      <c r="L487" s="47">
        <v>0</v>
      </c>
      <c r="M487" s="47">
        <v>0</v>
      </c>
      <c r="N487" s="47">
        <v>0</v>
      </c>
      <c r="O487" s="47">
        <v>337.59</v>
      </c>
      <c r="P487" s="47">
        <v>1350.38</v>
      </c>
      <c r="Q487" s="47">
        <v>0</v>
      </c>
      <c r="R487" s="47">
        <v>0</v>
      </c>
      <c r="S487" s="46">
        <f t="shared" si="16"/>
        <v>337.59</v>
      </c>
      <c r="T487" s="46">
        <f t="shared" si="15"/>
        <v>1350.38</v>
      </c>
    </row>
    <row r="488" spans="1:20" s="45" customFormat="1">
      <c r="A488" s="48">
        <v>1</v>
      </c>
      <c r="B488" s="48">
        <v>3243</v>
      </c>
      <c r="C488" s="49" t="s">
        <v>383</v>
      </c>
      <c r="D488" s="50">
        <v>42821</v>
      </c>
      <c r="E488" s="48" t="s">
        <v>531</v>
      </c>
      <c r="F488" s="48">
        <v>1099</v>
      </c>
      <c r="G488" s="51">
        <v>0</v>
      </c>
      <c r="H488" s="47">
        <v>0</v>
      </c>
      <c r="I488" s="48" t="s">
        <v>532</v>
      </c>
      <c r="J488" s="47">
        <v>0</v>
      </c>
      <c r="K488" s="47">
        <v>0</v>
      </c>
      <c r="L488" s="47">
        <v>0</v>
      </c>
      <c r="M488" s="47">
        <v>0</v>
      </c>
      <c r="N488" s="47">
        <v>0</v>
      </c>
      <c r="O488" s="47">
        <v>0</v>
      </c>
      <c r="P488" s="47">
        <v>0</v>
      </c>
      <c r="Q488" s="47">
        <v>2658.56</v>
      </c>
      <c r="R488" s="47">
        <v>10634.24</v>
      </c>
      <c r="S488" s="46">
        <f>Q488</f>
        <v>2658.56</v>
      </c>
      <c r="T488" s="46">
        <f t="shared" si="15"/>
        <v>10634.24</v>
      </c>
    </row>
    <row r="489" spans="1:20" s="45" customFormat="1">
      <c r="A489" s="48">
        <v>1</v>
      </c>
      <c r="B489" s="48">
        <v>3245</v>
      </c>
      <c r="C489" s="49" t="s">
        <v>384</v>
      </c>
      <c r="D489" s="50">
        <v>42828</v>
      </c>
      <c r="E489" s="48" t="s">
        <v>531</v>
      </c>
      <c r="F489" s="48">
        <v>1194</v>
      </c>
      <c r="G489" s="51">
        <v>0</v>
      </c>
      <c r="H489" s="47">
        <v>0</v>
      </c>
      <c r="I489" s="48" t="s">
        <v>532</v>
      </c>
      <c r="J489" s="47">
        <v>0</v>
      </c>
      <c r="K489" s="47">
        <v>0</v>
      </c>
      <c r="L489" s="47">
        <v>0</v>
      </c>
      <c r="M489" s="47">
        <v>1250</v>
      </c>
      <c r="N489" s="47">
        <v>0</v>
      </c>
      <c r="O489" s="47">
        <v>1561.48</v>
      </c>
      <c r="P489" s="47">
        <v>6245.89</v>
      </c>
      <c r="Q489" s="47">
        <v>0</v>
      </c>
      <c r="R489" s="47">
        <v>0</v>
      </c>
      <c r="S489" s="46">
        <f t="shared" ref="S489:S516" si="17">O489</f>
        <v>1561.48</v>
      </c>
      <c r="T489" s="46">
        <f t="shared" si="15"/>
        <v>7495.89</v>
      </c>
    </row>
    <row r="490" spans="1:20" s="45" customFormat="1">
      <c r="A490" s="48">
        <v>1</v>
      </c>
      <c r="B490" s="48">
        <v>3247</v>
      </c>
      <c r="C490" s="49" t="s">
        <v>385</v>
      </c>
      <c r="D490" s="50">
        <v>42845</v>
      </c>
      <c r="E490" s="48" t="s">
        <v>531</v>
      </c>
      <c r="F490" s="48">
        <v>1252</v>
      </c>
      <c r="G490" s="51">
        <v>0</v>
      </c>
      <c r="H490" s="47">
        <v>0</v>
      </c>
      <c r="I490" s="48" t="s">
        <v>532</v>
      </c>
      <c r="J490" s="47">
        <v>0</v>
      </c>
      <c r="K490" s="47">
        <v>0</v>
      </c>
      <c r="L490" s="47">
        <v>0</v>
      </c>
      <c r="M490" s="47">
        <v>0</v>
      </c>
      <c r="N490" s="47">
        <v>0</v>
      </c>
      <c r="O490" s="47">
        <v>1561.48</v>
      </c>
      <c r="P490" s="47">
        <v>6245.89</v>
      </c>
      <c r="Q490" s="47">
        <v>0</v>
      </c>
      <c r="R490" s="47">
        <v>0</v>
      </c>
      <c r="S490" s="46">
        <f t="shared" si="17"/>
        <v>1561.48</v>
      </c>
      <c r="T490" s="46">
        <f t="shared" si="15"/>
        <v>6245.89</v>
      </c>
    </row>
    <row r="491" spans="1:20" s="45" customFormat="1">
      <c r="A491" s="48">
        <v>1</v>
      </c>
      <c r="B491" s="48">
        <v>3249</v>
      </c>
      <c r="C491" s="49" t="s">
        <v>386</v>
      </c>
      <c r="D491" s="50">
        <v>42845</v>
      </c>
      <c r="E491" s="48" t="s">
        <v>531</v>
      </c>
      <c r="F491" s="48">
        <v>1094</v>
      </c>
      <c r="G491" s="51">
        <v>0</v>
      </c>
      <c r="H491" s="47">
        <v>0</v>
      </c>
      <c r="I491" s="48" t="s">
        <v>532</v>
      </c>
      <c r="J491" s="47">
        <v>0</v>
      </c>
      <c r="K491" s="47">
        <v>0</v>
      </c>
      <c r="L491" s="47">
        <v>0</v>
      </c>
      <c r="M491" s="47">
        <v>0</v>
      </c>
      <c r="N491" s="47">
        <v>0</v>
      </c>
      <c r="O491" s="47">
        <v>843.99</v>
      </c>
      <c r="P491" s="47">
        <v>3375.95</v>
      </c>
      <c r="Q491" s="47">
        <v>0</v>
      </c>
      <c r="R491" s="47">
        <v>0</v>
      </c>
      <c r="S491" s="46">
        <f t="shared" si="17"/>
        <v>843.99</v>
      </c>
      <c r="T491" s="46">
        <f t="shared" si="15"/>
        <v>3375.95</v>
      </c>
    </row>
    <row r="492" spans="1:20" s="45" customFormat="1">
      <c r="A492" s="48">
        <v>1</v>
      </c>
      <c r="B492" s="48">
        <v>3250</v>
      </c>
      <c r="C492" s="49" t="s">
        <v>387</v>
      </c>
      <c r="D492" s="50">
        <v>42845</v>
      </c>
      <c r="E492" s="48" t="s">
        <v>531</v>
      </c>
      <c r="F492" s="48">
        <v>1235</v>
      </c>
      <c r="G492" s="51">
        <v>0</v>
      </c>
      <c r="H492" s="47">
        <v>0</v>
      </c>
      <c r="I492" s="48" t="s">
        <v>532</v>
      </c>
      <c r="J492" s="47">
        <v>0</v>
      </c>
      <c r="K492" s="47">
        <v>0</v>
      </c>
      <c r="L492" s="47">
        <v>0</v>
      </c>
      <c r="M492" s="47">
        <v>0</v>
      </c>
      <c r="N492" s="47">
        <v>0</v>
      </c>
      <c r="O492" s="47">
        <v>759.59</v>
      </c>
      <c r="P492" s="47">
        <v>3038.35</v>
      </c>
      <c r="Q492" s="47">
        <v>0</v>
      </c>
      <c r="R492" s="47">
        <v>0</v>
      </c>
      <c r="S492" s="46">
        <f t="shared" si="17"/>
        <v>759.59</v>
      </c>
      <c r="T492" s="46">
        <f t="shared" si="15"/>
        <v>3038.35</v>
      </c>
    </row>
    <row r="493" spans="1:20" s="45" customFormat="1">
      <c r="A493" s="48">
        <v>1</v>
      </c>
      <c r="B493" s="48">
        <v>3256</v>
      </c>
      <c r="C493" s="49" t="s">
        <v>388</v>
      </c>
      <c r="D493" s="50">
        <v>42859</v>
      </c>
      <c r="E493" s="48" t="s">
        <v>531</v>
      </c>
      <c r="F493" s="48">
        <v>1094</v>
      </c>
      <c r="G493" s="51">
        <v>0</v>
      </c>
      <c r="H493" s="47">
        <v>0</v>
      </c>
      <c r="I493" s="48" t="s">
        <v>532</v>
      </c>
      <c r="J493" s="47">
        <v>0</v>
      </c>
      <c r="K493" s="47">
        <v>0</v>
      </c>
      <c r="L493" s="47">
        <v>0</v>
      </c>
      <c r="M493" s="47">
        <v>0</v>
      </c>
      <c r="N493" s="47">
        <v>0</v>
      </c>
      <c r="O493" s="47">
        <v>843.99</v>
      </c>
      <c r="P493" s="47">
        <v>3375.95</v>
      </c>
      <c r="Q493" s="47">
        <v>0</v>
      </c>
      <c r="R493" s="47">
        <v>0</v>
      </c>
      <c r="S493" s="46">
        <f t="shared" si="17"/>
        <v>843.99</v>
      </c>
      <c r="T493" s="46">
        <f t="shared" si="15"/>
        <v>3375.95</v>
      </c>
    </row>
    <row r="494" spans="1:20" s="45" customFormat="1">
      <c r="A494" s="48">
        <v>1</v>
      </c>
      <c r="B494" s="48">
        <v>3258</v>
      </c>
      <c r="C494" s="49" t="s">
        <v>389</v>
      </c>
      <c r="D494" s="50">
        <v>42859</v>
      </c>
      <c r="E494" s="48" t="s">
        <v>531</v>
      </c>
      <c r="F494" s="48">
        <v>1260</v>
      </c>
      <c r="G494" s="51">
        <v>0</v>
      </c>
      <c r="H494" s="47">
        <v>0</v>
      </c>
      <c r="I494" s="48" t="s">
        <v>532</v>
      </c>
      <c r="J494" s="47">
        <v>0</v>
      </c>
      <c r="K494" s="47">
        <v>0</v>
      </c>
      <c r="L494" s="47">
        <v>0</v>
      </c>
      <c r="M494" s="47">
        <v>0</v>
      </c>
      <c r="N494" s="47">
        <v>0</v>
      </c>
      <c r="O494" s="47">
        <v>1434.87</v>
      </c>
      <c r="P494" s="47">
        <v>5739.47</v>
      </c>
      <c r="Q494" s="47">
        <v>0</v>
      </c>
      <c r="R494" s="47">
        <v>0</v>
      </c>
      <c r="S494" s="46">
        <f t="shared" si="17"/>
        <v>1434.87</v>
      </c>
      <c r="T494" s="46">
        <f t="shared" si="15"/>
        <v>5739.47</v>
      </c>
    </row>
    <row r="495" spans="1:20" s="45" customFormat="1">
      <c r="A495" s="48">
        <v>1</v>
      </c>
      <c r="B495" s="48">
        <v>3260</v>
      </c>
      <c r="C495" s="49" t="s">
        <v>390</v>
      </c>
      <c r="D495" s="50">
        <v>42859</v>
      </c>
      <c r="E495" s="48" t="s">
        <v>531</v>
      </c>
      <c r="F495" s="48">
        <v>1249</v>
      </c>
      <c r="G495" s="51">
        <v>0</v>
      </c>
      <c r="H495" s="47">
        <v>0</v>
      </c>
      <c r="I495" s="48" t="s">
        <v>532</v>
      </c>
      <c r="J495" s="47">
        <v>0</v>
      </c>
      <c r="K495" s="47">
        <v>0</v>
      </c>
      <c r="L495" s="47">
        <v>0</v>
      </c>
      <c r="M495" s="47">
        <v>0</v>
      </c>
      <c r="N495" s="47">
        <v>0</v>
      </c>
      <c r="O495" s="47">
        <v>1434.87</v>
      </c>
      <c r="P495" s="47">
        <v>5739.47</v>
      </c>
      <c r="Q495" s="47">
        <v>0</v>
      </c>
      <c r="R495" s="47">
        <v>0</v>
      </c>
      <c r="S495" s="46">
        <f t="shared" si="17"/>
        <v>1434.87</v>
      </c>
      <c r="T495" s="46">
        <f t="shared" si="15"/>
        <v>5739.47</v>
      </c>
    </row>
    <row r="496" spans="1:20" s="45" customFormat="1">
      <c r="A496" s="48">
        <v>1</v>
      </c>
      <c r="B496" s="48">
        <v>3261</v>
      </c>
      <c r="C496" s="49" t="s">
        <v>391</v>
      </c>
      <c r="D496" s="50">
        <v>42859</v>
      </c>
      <c r="E496" s="48" t="s">
        <v>531</v>
      </c>
      <c r="F496" s="48">
        <v>1189</v>
      </c>
      <c r="G496" s="51">
        <v>0</v>
      </c>
      <c r="H496" s="47">
        <v>0</v>
      </c>
      <c r="I496" s="48" t="s">
        <v>532</v>
      </c>
      <c r="J496" s="47">
        <v>0</v>
      </c>
      <c r="K496" s="47">
        <v>0</v>
      </c>
      <c r="L496" s="47">
        <v>0</v>
      </c>
      <c r="M496" s="47">
        <v>0</v>
      </c>
      <c r="N496" s="47">
        <v>0</v>
      </c>
      <c r="O496" s="47">
        <v>1434.87</v>
      </c>
      <c r="P496" s="47">
        <v>5739.47</v>
      </c>
      <c r="Q496" s="47">
        <v>0</v>
      </c>
      <c r="R496" s="47">
        <v>0</v>
      </c>
      <c r="S496" s="46">
        <f t="shared" si="17"/>
        <v>1434.87</v>
      </c>
      <c r="T496" s="46">
        <f t="shared" si="15"/>
        <v>5739.47</v>
      </c>
    </row>
    <row r="497" spans="1:20" s="45" customFormat="1">
      <c r="A497" s="48">
        <v>1</v>
      </c>
      <c r="B497" s="48">
        <v>3263</v>
      </c>
      <c r="C497" s="49" t="s">
        <v>393</v>
      </c>
      <c r="D497" s="50">
        <v>42859</v>
      </c>
      <c r="E497" s="48" t="s">
        <v>531</v>
      </c>
      <c r="F497" s="48">
        <v>2046</v>
      </c>
      <c r="G497" s="51">
        <v>0</v>
      </c>
      <c r="H497" s="47">
        <v>0</v>
      </c>
      <c r="I497" s="48" t="s">
        <v>532</v>
      </c>
      <c r="J497" s="47">
        <v>0</v>
      </c>
      <c r="K497" s="47">
        <v>0</v>
      </c>
      <c r="L497" s="47">
        <v>0</v>
      </c>
      <c r="M497" s="47">
        <v>0</v>
      </c>
      <c r="N497" s="47">
        <v>0</v>
      </c>
      <c r="O497" s="47">
        <v>1434.87</v>
      </c>
      <c r="P497" s="47">
        <v>5739.47</v>
      </c>
      <c r="Q497" s="47">
        <v>0</v>
      </c>
      <c r="R497" s="47">
        <v>0</v>
      </c>
      <c r="S497" s="46">
        <f t="shared" si="17"/>
        <v>1434.87</v>
      </c>
      <c r="T497" s="46">
        <f t="shared" si="15"/>
        <v>5739.47</v>
      </c>
    </row>
    <row r="498" spans="1:20" s="45" customFormat="1">
      <c r="A498" s="48">
        <v>1</v>
      </c>
      <c r="B498" s="48">
        <v>3278</v>
      </c>
      <c r="C498" s="49" t="s">
        <v>394</v>
      </c>
      <c r="D498" s="50">
        <v>42867</v>
      </c>
      <c r="E498" s="48" t="s">
        <v>531</v>
      </c>
      <c r="F498" s="48">
        <v>1235</v>
      </c>
      <c r="G498" s="51">
        <v>0</v>
      </c>
      <c r="H498" s="47">
        <v>0</v>
      </c>
      <c r="I498" s="48" t="s">
        <v>532</v>
      </c>
      <c r="J498" s="47">
        <v>0</v>
      </c>
      <c r="K498" s="47">
        <v>0</v>
      </c>
      <c r="L498" s="47">
        <v>0</v>
      </c>
      <c r="M498" s="47">
        <v>0</v>
      </c>
      <c r="N498" s="47">
        <v>0</v>
      </c>
      <c r="O498" s="47">
        <v>759.59</v>
      </c>
      <c r="P498" s="47">
        <v>3038.35</v>
      </c>
      <c r="Q498" s="47">
        <v>0</v>
      </c>
      <c r="R498" s="47">
        <v>0</v>
      </c>
      <c r="S498" s="46">
        <f t="shared" si="17"/>
        <v>759.59</v>
      </c>
      <c r="T498" s="46">
        <f t="shared" si="15"/>
        <v>3038.35</v>
      </c>
    </row>
    <row r="499" spans="1:20" s="45" customFormat="1">
      <c r="A499" s="48">
        <v>1</v>
      </c>
      <c r="B499" s="48">
        <v>3283</v>
      </c>
      <c r="C499" s="49" t="s">
        <v>396</v>
      </c>
      <c r="D499" s="50">
        <v>42879</v>
      </c>
      <c r="E499" s="48" t="s">
        <v>531</v>
      </c>
      <c r="F499" s="48">
        <v>1260</v>
      </c>
      <c r="G499" s="51">
        <v>0</v>
      </c>
      <c r="H499" s="47">
        <v>0</v>
      </c>
      <c r="I499" s="48" t="s">
        <v>532</v>
      </c>
      <c r="J499" s="47">
        <v>0</v>
      </c>
      <c r="K499" s="47">
        <v>0</v>
      </c>
      <c r="L499" s="47">
        <v>0</v>
      </c>
      <c r="M499" s="47">
        <v>0</v>
      </c>
      <c r="N499" s="47">
        <v>0</v>
      </c>
      <c r="O499" s="47">
        <v>1434.87</v>
      </c>
      <c r="P499" s="47">
        <v>5739.47</v>
      </c>
      <c r="Q499" s="47">
        <v>0</v>
      </c>
      <c r="R499" s="47">
        <v>0</v>
      </c>
      <c r="S499" s="46">
        <f t="shared" si="17"/>
        <v>1434.87</v>
      </c>
      <c r="T499" s="46">
        <f t="shared" ref="T499:T529" si="18">P499+J499+M499+R499</f>
        <v>5739.47</v>
      </c>
    </row>
    <row r="500" spans="1:20" s="45" customFormat="1">
      <c r="A500" s="48">
        <v>1</v>
      </c>
      <c r="B500" s="48">
        <v>3287</v>
      </c>
      <c r="C500" s="49" t="s">
        <v>397</v>
      </c>
      <c r="D500" s="50">
        <v>42901</v>
      </c>
      <c r="E500" s="48" t="s">
        <v>531</v>
      </c>
      <c r="F500" s="48">
        <v>1191</v>
      </c>
      <c r="G500" s="51">
        <v>0</v>
      </c>
      <c r="H500" s="47">
        <v>0</v>
      </c>
      <c r="I500" s="48" t="s">
        <v>532</v>
      </c>
      <c r="J500" s="47">
        <v>0</v>
      </c>
      <c r="K500" s="47">
        <v>0</v>
      </c>
      <c r="L500" s="47">
        <v>0</v>
      </c>
      <c r="M500" s="47">
        <v>0</v>
      </c>
      <c r="N500" s="47">
        <v>0</v>
      </c>
      <c r="O500" s="47">
        <v>1434.87</v>
      </c>
      <c r="P500" s="47">
        <v>5739.47</v>
      </c>
      <c r="Q500" s="47">
        <v>0</v>
      </c>
      <c r="R500" s="47">
        <v>0</v>
      </c>
      <c r="S500" s="46">
        <f t="shared" si="17"/>
        <v>1434.87</v>
      </c>
      <c r="T500" s="46">
        <f t="shared" si="18"/>
        <v>5739.47</v>
      </c>
    </row>
    <row r="501" spans="1:20" s="45" customFormat="1">
      <c r="A501" s="48">
        <v>1</v>
      </c>
      <c r="B501" s="48">
        <v>3289</v>
      </c>
      <c r="C501" s="49" t="s">
        <v>398</v>
      </c>
      <c r="D501" s="50">
        <v>42887</v>
      </c>
      <c r="E501" s="48" t="s">
        <v>531</v>
      </c>
      <c r="F501" s="48">
        <v>1100</v>
      </c>
      <c r="G501" s="51">
        <v>0</v>
      </c>
      <c r="H501" s="47">
        <v>0</v>
      </c>
      <c r="I501" s="48" t="s">
        <v>532</v>
      </c>
      <c r="J501" s="47">
        <v>0</v>
      </c>
      <c r="K501" s="47">
        <v>0</v>
      </c>
      <c r="L501" s="47">
        <v>0</v>
      </c>
      <c r="M501" s="47">
        <v>0</v>
      </c>
      <c r="N501" s="47">
        <v>0</v>
      </c>
      <c r="O501" s="47">
        <v>2392.6999999999998</v>
      </c>
      <c r="P501" s="47">
        <v>9570.82</v>
      </c>
      <c r="Q501" s="47">
        <v>0</v>
      </c>
      <c r="R501" s="47">
        <v>0</v>
      </c>
      <c r="S501" s="46">
        <f t="shared" si="17"/>
        <v>2392.6999999999998</v>
      </c>
      <c r="T501" s="46">
        <f t="shared" si="18"/>
        <v>9570.82</v>
      </c>
    </row>
    <row r="502" spans="1:20" s="45" customFormat="1">
      <c r="A502" s="48">
        <v>1</v>
      </c>
      <c r="B502" s="48">
        <v>3295</v>
      </c>
      <c r="C502" s="49" t="s">
        <v>399</v>
      </c>
      <c r="D502" s="50">
        <v>42895</v>
      </c>
      <c r="E502" s="48" t="s">
        <v>531</v>
      </c>
      <c r="F502" s="48">
        <v>1248</v>
      </c>
      <c r="G502" s="51">
        <v>0</v>
      </c>
      <c r="H502" s="47">
        <v>0</v>
      </c>
      <c r="I502" s="48" t="s">
        <v>532</v>
      </c>
      <c r="J502" s="47">
        <v>0</v>
      </c>
      <c r="K502" s="47">
        <v>0</v>
      </c>
      <c r="L502" s="47">
        <v>0</v>
      </c>
      <c r="M502" s="47">
        <v>0</v>
      </c>
      <c r="N502" s="47">
        <v>0</v>
      </c>
      <c r="O502" s="47">
        <v>253.2</v>
      </c>
      <c r="P502" s="47">
        <v>1012.78</v>
      </c>
      <c r="Q502" s="47">
        <v>0</v>
      </c>
      <c r="R502" s="47">
        <v>0</v>
      </c>
      <c r="S502" s="46">
        <f t="shared" si="17"/>
        <v>253.2</v>
      </c>
      <c r="T502" s="46">
        <f t="shared" si="18"/>
        <v>1012.78</v>
      </c>
    </row>
    <row r="503" spans="1:20" s="45" customFormat="1">
      <c r="A503" s="48">
        <v>1</v>
      </c>
      <c r="B503" s="48">
        <v>3304</v>
      </c>
      <c r="C503" s="49" t="s">
        <v>400</v>
      </c>
      <c r="D503" s="50">
        <v>42906</v>
      </c>
      <c r="E503" s="48" t="s">
        <v>531</v>
      </c>
      <c r="F503" s="48">
        <v>1193</v>
      </c>
      <c r="G503" s="51">
        <v>0</v>
      </c>
      <c r="H503" s="47">
        <v>0</v>
      </c>
      <c r="I503" s="48" t="s">
        <v>532</v>
      </c>
      <c r="J503" s="47">
        <v>0</v>
      </c>
      <c r="K503" s="47">
        <v>0</v>
      </c>
      <c r="L503" s="47">
        <v>0</v>
      </c>
      <c r="M503" s="47">
        <v>0</v>
      </c>
      <c r="N503" s="47">
        <v>0</v>
      </c>
      <c r="O503" s="47">
        <v>337.59</v>
      </c>
      <c r="P503" s="47">
        <v>1350.38</v>
      </c>
      <c r="Q503" s="47">
        <v>0</v>
      </c>
      <c r="R503" s="47">
        <v>0</v>
      </c>
      <c r="S503" s="46">
        <f t="shared" si="17"/>
        <v>337.59</v>
      </c>
      <c r="T503" s="46">
        <f t="shared" si="18"/>
        <v>1350.38</v>
      </c>
    </row>
    <row r="504" spans="1:20" s="45" customFormat="1">
      <c r="A504" s="48">
        <v>1</v>
      </c>
      <c r="B504" s="48">
        <v>3312</v>
      </c>
      <c r="C504" s="49" t="s">
        <v>401</v>
      </c>
      <c r="D504" s="50">
        <v>42926</v>
      </c>
      <c r="E504" s="48" t="s">
        <v>531</v>
      </c>
      <c r="F504" s="48">
        <v>1231</v>
      </c>
      <c r="G504" s="51">
        <v>0</v>
      </c>
      <c r="H504" s="47">
        <v>0</v>
      </c>
      <c r="I504" s="48" t="s">
        <v>532</v>
      </c>
      <c r="J504" s="47">
        <v>0</v>
      </c>
      <c r="K504" s="47">
        <v>0</v>
      </c>
      <c r="L504" s="47">
        <v>0</v>
      </c>
      <c r="M504" s="47">
        <v>0</v>
      </c>
      <c r="N504" s="47">
        <v>0</v>
      </c>
      <c r="O504" s="47">
        <v>1561.48</v>
      </c>
      <c r="P504" s="47">
        <v>6245.89</v>
      </c>
      <c r="Q504" s="47">
        <v>0</v>
      </c>
      <c r="R504" s="47">
        <v>0</v>
      </c>
      <c r="S504" s="46">
        <f t="shared" si="17"/>
        <v>1561.48</v>
      </c>
      <c r="T504" s="46">
        <f t="shared" si="18"/>
        <v>6245.89</v>
      </c>
    </row>
    <row r="505" spans="1:20" s="45" customFormat="1">
      <c r="A505" s="48">
        <v>1</v>
      </c>
      <c r="B505" s="48">
        <v>3314</v>
      </c>
      <c r="C505" s="49" t="s">
        <v>402</v>
      </c>
      <c r="D505" s="50">
        <v>42928</v>
      </c>
      <c r="E505" s="48" t="s">
        <v>531</v>
      </c>
      <c r="F505" s="48">
        <v>1094</v>
      </c>
      <c r="G505" s="51">
        <v>0</v>
      </c>
      <c r="H505" s="47">
        <v>0</v>
      </c>
      <c r="I505" s="48" t="s">
        <v>532</v>
      </c>
      <c r="J505" s="47">
        <v>0</v>
      </c>
      <c r="K505" s="47">
        <v>0</v>
      </c>
      <c r="L505" s="47">
        <v>0</v>
      </c>
      <c r="M505" s="47">
        <v>0</v>
      </c>
      <c r="N505" s="47">
        <v>0</v>
      </c>
      <c r="O505" s="47">
        <v>843.99</v>
      </c>
      <c r="P505" s="47">
        <v>3375.95</v>
      </c>
      <c r="Q505" s="47">
        <v>0</v>
      </c>
      <c r="R505" s="47">
        <v>0</v>
      </c>
      <c r="S505" s="46">
        <f t="shared" si="17"/>
        <v>843.99</v>
      </c>
      <c r="T505" s="46">
        <f t="shared" si="18"/>
        <v>3375.95</v>
      </c>
    </row>
    <row r="506" spans="1:20" s="45" customFormat="1">
      <c r="A506" s="48">
        <v>1</v>
      </c>
      <c r="B506" s="48">
        <v>3316</v>
      </c>
      <c r="C506" s="49" t="s">
        <v>403</v>
      </c>
      <c r="D506" s="50">
        <v>42948</v>
      </c>
      <c r="E506" s="48" t="s">
        <v>531</v>
      </c>
      <c r="F506" s="48">
        <v>1236</v>
      </c>
      <c r="G506" s="51">
        <v>0</v>
      </c>
      <c r="H506" s="47">
        <v>0</v>
      </c>
      <c r="I506" s="48" t="s">
        <v>532</v>
      </c>
      <c r="J506" s="47">
        <v>0</v>
      </c>
      <c r="K506" s="47">
        <v>0</v>
      </c>
      <c r="L506" s="47">
        <v>0</v>
      </c>
      <c r="M506" s="47">
        <v>0</v>
      </c>
      <c r="N506" s="47">
        <v>0</v>
      </c>
      <c r="O506" s="47">
        <v>253.2</v>
      </c>
      <c r="P506" s="47">
        <v>1012.78</v>
      </c>
      <c r="Q506" s="47">
        <v>0</v>
      </c>
      <c r="R506" s="47">
        <v>0</v>
      </c>
      <c r="S506" s="46">
        <f t="shared" si="17"/>
        <v>253.2</v>
      </c>
      <c r="T506" s="46">
        <f t="shared" si="18"/>
        <v>1012.78</v>
      </c>
    </row>
    <row r="507" spans="1:20" s="45" customFormat="1">
      <c r="A507" s="48">
        <v>1</v>
      </c>
      <c r="B507" s="48">
        <v>3319</v>
      </c>
      <c r="C507" s="49" t="s">
        <v>406</v>
      </c>
      <c r="D507" s="50">
        <v>42979</v>
      </c>
      <c r="E507" s="48" t="s">
        <v>531</v>
      </c>
      <c r="F507" s="48">
        <v>1248</v>
      </c>
      <c r="G507" s="51">
        <v>0</v>
      </c>
      <c r="H507" s="47">
        <v>0</v>
      </c>
      <c r="I507" s="48" t="s">
        <v>532</v>
      </c>
      <c r="J507" s="47">
        <v>0</v>
      </c>
      <c r="K507" s="47">
        <v>0</v>
      </c>
      <c r="L507" s="47">
        <v>0</v>
      </c>
      <c r="M507" s="47">
        <v>0</v>
      </c>
      <c r="N507" s="47">
        <v>0</v>
      </c>
      <c r="O507" s="47">
        <v>253.2</v>
      </c>
      <c r="P507" s="47">
        <v>1265.98</v>
      </c>
      <c r="Q507" s="47">
        <v>0</v>
      </c>
      <c r="R507" s="47">
        <v>0</v>
      </c>
      <c r="S507" s="46">
        <f t="shared" si="17"/>
        <v>253.2</v>
      </c>
      <c r="T507" s="46">
        <f t="shared" si="18"/>
        <v>1265.98</v>
      </c>
    </row>
    <row r="508" spans="1:20" s="45" customFormat="1">
      <c r="A508" s="48">
        <v>1</v>
      </c>
      <c r="B508" s="48">
        <v>3324</v>
      </c>
      <c r="C508" s="49" t="s">
        <v>408</v>
      </c>
      <c r="D508" s="50">
        <v>43040</v>
      </c>
      <c r="E508" s="48" t="s">
        <v>531</v>
      </c>
      <c r="F508" s="48">
        <v>1251</v>
      </c>
      <c r="G508" s="51">
        <v>0</v>
      </c>
      <c r="H508" s="47">
        <v>0</v>
      </c>
      <c r="I508" s="48" t="s">
        <v>532</v>
      </c>
      <c r="J508" s="47">
        <v>0</v>
      </c>
      <c r="K508" s="47">
        <v>0</v>
      </c>
      <c r="L508" s="47">
        <v>0</v>
      </c>
      <c r="M508" s="47">
        <v>0</v>
      </c>
      <c r="N508" s="47">
        <v>0</v>
      </c>
      <c r="O508" s="47">
        <v>1561.48</v>
      </c>
      <c r="P508" s="47">
        <v>6245.89</v>
      </c>
      <c r="Q508" s="47">
        <v>0</v>
      </c>
      <c r="R508" s="47">
        <v>0</v>
      </c>
      <c r="S508" s="46">
        <f t="shared" si="17"/>
        <v>1561.48</v>
      </c>
      <c r="T508" s="46">
        <f t="shared" si="18"/>
        <v>6245.89</v>
      </c>
    </row>
    <row r="509" spans="1:20" s="45" customFormat="1">
      <c r="A509" s="48">
        <v>1</v>
      </c>
      <c r="B509" s="48">
        <v>3325</v>
      </c>
      <c r="C509" s="49" t="s">
        <v>409</v>
      </c>
      <c r="D509" s="50">
        <v>43053</v>
      </c>
      <c r="E509" s="48" t="s">
        <v>531</v>
      </c>
      <c r="F509" s="48">
        <v>1230</v>
      </c>
      <c r="G509" s="51">
        <v>0</v>
      </c>
      <c r="H509" s="47">
        <v>0</v>
      </c>
      <c r="I509" s="48" t="s">
        <v>532</v>
      </c>
      <c r="J509" s="47">
        <v>0</v>
      </c>
      <c r="K509" s="47">
        <v>0</v>
      </c>
      <c r="L509" s="47">
        <v>0</v>
      </c>
      <c r="M509" s="47">
        <v>0</v>
      </c>
      <c r="N509" s="47">
        <v>0</v>
      </c>
      <c r="O509" s="47">
        <v>1434.87</v>
      </c>
      <c r="P509" s="47">
        <v>5739.47</v>
      </c>
      <c r="Q509" s="47">
        <v>0</v>
      </c>
      <c r="R509" s="47">
        <v>0</v>
      </c>
      <c r="S509" s="46">
        <f t="shared" si="17"/>
        <v>1434.87</v>
      </c>
      <c r="T509" s="46">
        <f t="shared" si="18"/>
        <v>5739.47</v>
      </c>
    </row>
    <row r="510" spans="1:20" s="45" customFormat="1">
      <c r="A510" s="48">
        <v>1</v>
      </c>
      <c r="B510" s="48">
        <v>3327</v>
      </c>
      <c r="C510" s="49" t="s">
        <v>410</v>
      </c>
      <c r="D510" s="50">
        <v>43102</v>
      </c>
      <c r="E510" s="48" t="s">
        <v>531</v>
      </c>
      <c r="F510" s="48">
        <v>1184</v>
      </c>
      <c r="G510" s="51">
        <v>0</v>
      </c>
      <c r="H510" s="47">
        <v>0</v>
      </c>
      <c r="I510" s="48" t="s">
        <v>532</v>
      </c>
      <c r="J510" s="47">
        <v>0</v>
      </c>
      <c r="K510" s="47">
        <v>0</v>
      </c>
      <c r="L510" s="47">
        <v>0</v>
      </c>
      <c r="M510" s="47">
        <v>0</v>
      </c>
      <c r="N510" s="47">
        <v>0</v>
      </c>
      <c r="O510" s="47">
        <v>1434.87</v>
      </c>
      <c r="P510" s="47">
        <v>5739.47</v>
      </c>
      <c r="Q510" s="47">
        <v>0</v>
      </c>
      <c r="R510" s="47">
        <v>0</v>
      </c>
      <c r="S510" s="46">
        <f t="shared" si="17"/>
        <v>1434.87</v>
      </c>
      <c r="T510" s="46">
        <f t="shared" si="18"/>
        <v>5739.47</v>
      </c>
    </row>
    <row r="511" spans="1:20" s="45" customFormat="1">
      <c r="A511" s="48">
        <v>1</v>
      </c>
      <c r="B511" s="48">
        <v>3328</v>
      </c>
      <c r="C511" s="49" t="s">
        <v>411</v>
      </c>
      <c r="D511" s="50">
        <v>43108</v>
      </c>
      <c r="E511" s="48" t="s">
        <v>531</v>
      </c>
      <c r="F511" s="48">
        <v>1182</v>
      </c>
      <c r="G511" s="51">
        <v>0</v>
      </c>
      <c r="H511" s="47">
        <v>0</v>
      </c>
      <c r="I511" s="48" t="s">
        <v>532</v>
      </c>
      <c r="J511" s="47">
        <v>0</v>
      </c>
      <c r="K511" s="47">
        <v>0</v>
      </c>
      <c r="L511" s="47">
        <v>0</v>
      </c>
      <c r="M511" s="47">
        <v>0</v>
      </c>
      <c r="N511" s="47">
        <v>0</v>
      </c>
      <c r="O511" s="47">
        <v>1434.87</v>
      </c>
      <c r="P511" s="47">
        <v>5739.47</v>
      </c>
      <c r="Q511" s="47">
        <v>0</v>
      </c>
      <c r="R511" s="47">
        <v>0</v>
      </c>
      <c r="S511" s="46">
        <f t="shared" si="17"/>
        <v>1434.87</v>
      </c>
      <c r="T511" s="46">
        <f t="shared" si="18"/>
        <v>5739.47</v>
      </c>
    </row>
    <row r="512" spans="1:20" s="45" customFormat="1">
      <c r="A512" s="48">
        <v>1</v>
      </c>
      <c r="B512" s="48">
        <v>3329</v>
      </c>
      <c r="C512" s="49" t="s">
        <v>412</v>
      </c>
      <c r="D512" s="50">
        <v>43138</v>
      </c>
      <c r="E512" s="48" t="s">
        <v>531</v>
      </c>
      <c r="F512" s="48">
        <v>1235</v>
      </c>
      <c r="G512" s="51">
        <v>0</v>
      </c>
      <c r="H512" s="47">
        <v>0</v>
      </c>
      <c r="I512" s="48" t="s">
        <v>532</v>
      </c>
      <c r="J512" s="47">
        <v>0</v>
      </c>
      <c r="K512" s="47">
        <v>0</v>
      </c>
      <c r="L512" s="47">
        <v>0</v>
      </c>
      <c r="M512" s="47">
        <v>0</v>
      </c>
      <c r="N512" s="47">
        <v>0</v>
      </c>
      <c r="O512" s="47">
        <v>759.59</v>
      </c>
      <c r="P512" s="47">
        <v>3038.35</v>
      </c>
      <c r="Q512" s="47">
        <v>0</v>
      </c>
      <c r="R512" s="47">
        <v>0</v>
      </c>
      <c r="S512" s="46">
        <f t="shared" si="17"/>
        <v>759.59</v>
      </c>
      <c r="T512" s="46">
        <f t="shared" si="18"/>
        <v>3038.35</v>
      </c>
    </row>
    <row r="513" spans="1:20" s="45" customFormat="1">
      <c r="A513" s="48">
        <v>1</v>
      </c>
      <c r="B513" s="48">
        <v>3338</v>
      </c>
      <c r="C513" s="49" t="s">
        <v>415</v>
      </c>
      <c r="D513" s="50">
        <v>43262</v>
      </c>
      <c r="E513" s="48" t="s">
        <v>531</v>
      </c>
      <c r="F513" s="48">
        <v>2039</v>
      </c>
      <c r="G513" s="51">
        <v>0</v>
      </c>
      <c r="H513" s="47">
        <v>0</v>
      </c>
      <c r="I513" s="48" t="s">
        <v>532</v>
      </c>
      <c r="J513" s="47">
        <v>0</v>
      </c>
      <c r="K513" s="47">
        <v>0</v>
      </c>
      <c r="L513" s="47">
        <v>0</v>
      </c>
      <c r="M513" s="47">
        <v>0</v>
      </c>
      <c r="N513" s="47">
        <v>0</v>
      </c>
      <c r="O513" s="47">
        <v>1434.87</v>
      </c>
      <c r="P513" s="47">
        <v>5739.47</v>
      </c>
      <c r="Q513" s="47">
        <v>0</v>
      </c>
      <c r="R513" s="47">
        <v>0</v>
      </c>
      <c r="S513" s="46">
        <f t="shared" si="17"/>
        <v>1434.87</v>
      </c>
      <c r="T513" s="46">
        <f t="shared" si="18"/>
        <v>5739.47</v>
      </c>
    </row>
    <row r="514" spans="1:20" s="45" customFormat="1">
      <c r="A514" s="48">
        <v>1</v>
      </c>
      <c r="B514" s="48">
        <v>3340</v>
      </c>
      <c r="C514" s="49" t="s">
        <v>417</v>
      </c>
      <c r="D514" s="50">
        <v>43286</v>
      </c>
      <c r="E514" s="48" t="s">
        <v>531</v>
      </c>
      <c r="F514" s="48">
        <v>1255</v>
      </c>
      <c r="G514" s="51">
        <v>0</v>
      </c>
      <c r="H514" s="47">
        <v>0</v>
      </c>
      <c r="I514" s="48" t="s">
        <v>532</v>
      </c>
      <c r="J514" s="47">
        <v>0</v>
      </c>
      <c r="K514" s="47">
        <v>0</v>
      </c>
      <c r="L514" s="47">
        <v>0</v>
      </c>
      <c r="M514" s="47">
        <v>0</v>
      </c>
      <c r="N514" s="47">
        <v>0</v>
      </c>
      <c r="O514" s="47">
        <v>1434.87</v>
      </c>
      <c r="P514" s="47">
        <v>5739.47</v>
      </c>
      <c r="Q514" s="47">
        <v>0</v>
      </c>
      <c r="R514" s="47">
        <v>0</v>
      </c>
      <c r="S514" s="46">
        <f t="shared" si="17"/>
        <v>1434.87</v>
      </c>
      <c r="T514" s="46">
        <f t="shared" si="18"/>
        <v>5739.47</v>
      </c>
    </row>
    <row r="515" spans="1:20" s="45" customFormat="1">
      <c r="A515" s="48">
        <v>1</v>
      </c>
      <c r="B515" s="48">
        <v>3341</v>
      </c>
      <c r="C515" s="49" t="s">
        <v>418</v>
      </c>
      <c r="D515" s="50">
        <v>43293</v>
      </c>
      <c r="E515" s="48" t="s">
        <v>531</v>
      </c>
      <c r="F515" s="48">
        <v>1235</v>
      </c>
      <c r="G515" s="51">
        <v>0</v>
      </c>
      <c r="H515" s="47">
        <v>0</v>
      </c>
      <c r="I515" s="48" t="s">
        <v>532</v>
      </c>
      <c r="J515" s="47">
        <v>0</v>
      </c>
      <c r="K515" s="47">
        <v>0</v>
      </c>
      <c r="L515" s="47">
        <v>0</v>
      </c>
      <c r="M515" s="47">
        <v>0</v>
      </c>
      <c r="N515" s="47">
        <v>0</v>
      </c>
      <c r="O515" s="47">
        <v>759.59</v>
      </c>
      <c r="P515" s="47">
        <v>3038.35</v>
      </c>
      <c r="Q515" s="47">
        <v>0</v>
      </c>
      <c r="R515" s="47">
        <v>0</v>
      </c>
      <c r="S515" s="46">
        <f t="shared" si="17"/>
        <v>759.59</v>
      </c>
      <c r="T515" s="46">
        <f t="shared" si="18"/>
        <v>3038.35</v>
      </c>
    </row>
    <row r="516" spans="1:20" s="45" customFormat="1">
      <c r="A516" s="48">
        <v>1</v>
      </c>
      <c r="B516" s="48">
        <v>3343</v>
      </c>
      <c r="C516" s="49" t="s">
        <v>419</v>
      </c>
      <c r="D516" s="50">
        <v>43321</v>
      </c>
      <c r="E516" s="48" t="s">
        <v>531</v>
      </c>
      <c r="F516" s="48">
        <v>1248</v>
      </c>
      <c r="G516" s="51">
        <v>0</v>
      </c>
      <c r="H516" s="47">
        <v>0</v>
      </c>
      <c r="I516" s="48" t="s">
        <v>532</v>
      </c>
      <c r="J516" s="47">
        <v>0</v>
      </c>
      <c r="K516" s="47">
        <v>0</v>
      </c>
      <c r="L516" s="47">
        <v>0</v>
      </c>
      <c r="M516" s="47">
        <v>0</v>
      </c>
      <c r="N516" s="47">
        <v>0</v>
      </c>
      <c r="O516" s="47">
        <v>253.2</v>
      </c>
      <c r="P516" s="47">
        <v>1012.78</v>
      </c>
      <c r="Q516" s="47">
        <v>0</v>
      </c>
      <c r="R516" s="47">
        <v>0</v>
      </c>
      <c r="S516" s="46">
        <f t="shared" si="17"/>
        <v>253.2</v>
      </c>
      <c r="T516" s="46">
        <f t="shared" si="18"/>
        <v>1012.78</v>
      </c>
    </row>
    <row r="517" spans="1:20" s="45" customFormat="1">
      <c r="A517" s="48">
        <v>1</v>
      </c>
      <c r="B517" s="48">
        <v>3358</v>
      </c>
      <c r="C517" s="49" t="s">
        <v>431</v>
      </c>
      <c r="D517" s="50">
        <v>43501</v>
      </c>
      <c r="E517" s="48" t="s">
        <v>531</v>
      </c>
      <c r="F517" s="48">
        <v>2038</v>
      </c>
      <c r="G517" s="51">
        <v>0</v>
      </c>
      <c r="H517" s="47">
        <v>0</v>
      </c>
      <c r="I517" s="48" t="s">
        <v>532</v>
      </c>
      <c r="J517" s="47">
        <v>0</v>
      </c>
      <c r="K517" s="47">
        <v>0</v>
      </c>
      <c r="L517" s="47">
        <v>0</v>
      </c>
      <c r="M517" s="47">
        <v>0</v>
      </c>
      <c r="N517" s="47">
        <v>0</v>
      </c>
      <c r="O517" s="47">
        <v>0</v>
      </c>
      <c r="P517" s="47">
        <v>0</v>
      </c>
      <c r="Q517" s="47">
        <v>2392.6999999999998</v>
      </c>
      <c r="R517" s="47">
        <v>9570.82</v>
      </c>
      <c r="S517" s="46">
        <f>Q517</f>
        <v>2392.6999999999998</v>
      </c>
      <c r="T517" s="46">
        <f t="shared" si="18"/>
        <v>9570.82</v>
      </c>
    </row>
    <row r="518" spans="1:20" s="45" customFormat="1">
      <c r="A518" s="48">
        <v>1</v>
      </c>
      <c r="B518" s="48">
        <v>3359</v>
      </c>
      <c r="C518" s="49" t="s">
        <v>432</v>
      </c>
      <c r="D518" s="50">
        <v>43514</v>
      </c>
      <c r="E518" s="48" t="s">
        <v>531</v>
      </c>
      <c r="F518" s="48">
        <v>1259</v>
      </c>
      <c r="G518" s="51">
        <v>0</v>
      </c>
      <c r="H518" s="47">
        <v>0</v>
      </c>
      <c r="I518" s="48" t="s">
        <v>532</v>
      </c>
      <c r="J518" s="47">
        <v>0</v>
      </c>
      <c r="K518" s="47">
        <v>0</v>
      </c>
      <c r="L518" s="47">
        <v>0</v>
      </c>
      <c r="M518" s="47">
        <v>0</v>
      </c>
      <c r="N518" s="47">
        <v>0</v>
      </c>
      <c r="O518" s="47">
        <v>1434.97</v>
      </c>
      <c r="P518" s="47">
        <v>5739.47</v>
      </c>
      <c r="Q518" s="47">
        <v>0</v>
      </c>
      <c r="R518" s="47">
        <v>0</v>
      </c>
      <c r="S518" s="46">
        <f t="shared" ref="S518:S529" si="19">O518</f>
        <v>1434.97</v>
      </c>
      <c r="T518" s="46">
        <f t="shared" si="18"/>
        <v>5739.47</v>
      </c>
    </row>
    <row r="519" spans="1:20" s="45" customFormat="1">
      <c r="A519" s="48">
        <v>1</v>
      </c>
      <c r="B519" s="48">
        <v>3361</v>
      </c>
      <c r="C519" s="49" t="s">
        <v>433</v>
      </c>
      <c r="D519" s="50">
        <v>43587</v>
      </c>
      <c r="E519" s="48" t="s">
        <v>531</v>
      </c>
      <c r="F519" s="48">
        <v>1235</v>
      </c>
      <c r="G519" s="51">
        <v>0</v>
      </c>
      <c r="H519" s="47">
        <v>0</v>
      </c>
      <c r="I519" s="48" t="s">
        <v>532</v>
      </c>
      <c r="J519" s="47">
        <v>0</v>
      </c>
      <c r="K519" s="47">
        <v>0</v>
      </c>
      <c r="L519" s="47">
        <v>0</v>
      </c>
      <c r="M519" s="47">
        <v>0</v>
      </c>
      <c r="N519" s="47">
        <v>0</v>
      </c>
      <c r="O519" s="47">
        <v>759.59</v>
      </c>
      <c r="P519" s="47">
        <v>3038.35</v>
      </c>
      <c r="Q519" s="47">
        <v>0</v>
      </c>
      <c r="R519" s="47">
        <v>0</v>
      </c>
      <c r="S519" s="46">
        <f t="shared" si="19"/>
        <v>759.59</v>
      </c>
      <c r="T519" s="46">
        <f t="shared" si="18"/>
        <v>3038.35</v>
      </c>
    </row>
    <row r="520" spans="1:20" s="45" customFormat="1">
      <c r="A520" s="48">
        <v>1</v>
      </c>
      <c r="B520" s="48">
        <v>3362</v>
      </c>
      <c r="C520" s="49" t="s">
        <v>434</v>
      </c>
      <c r="D520" s="50">
        <v>43587</v>
      </c>
      <c r="E520" s="48" t="s">
        <v>531</v>
      </c>
      <c r="F520" s="48">
        <v>1091</v>
      </c>
      <c r="G520" s="51">
        <v>0</v>
      </c>
      <c r="H520" s="47">
        <v>0</v>
      </c>
      <c r="I520" s="48" t="s">
        <v>532</v>
      </c>
      <c r="J520" s="47">
        <v>0</v>
      </c>
      <c r="K520" s="47">
        <v>0</v>
      </c>
      <c r="L520" s="47">
        <v>0</v>
      </c>
      <c r="M520" s="47">
        <v>0</v>
      </c>
      <c r="N520" s="47">
        <v>0</v>
      </c>
      <c r="O520" s="47">
        <v>337.59</v>
      </c>
      <c r="P520" s="47">
        <v>1350.38</v>
      </c>
      <c r="Q520" s="47">
        <v>0</v>
      </c>
      <c r="R520" s="47">
        <v>0</v>
      </c>
      <c r="S520" s="46">
        <f t="shared" si="19"/>
        <v>337.59</v>
      </c>
      <c r="T520" s="46">
        <f t="shared" si="18"/>
        <v>1350.38</v>
      </c>
    </row>
    <row r="521" spans="1:20" s="45" customFormat="1">
      <c r="A521" s="48">
        <v>1</v>
      </c>
      <c r="B521" s="48">
        <v>3363</v>
      </c>
      <c r="C521" s="49" t="s">
        <v>435</v>
      </c>
      <c r="D521" s="50">
        <v>43691</v>
      </c>
      <c r="E521" s="48" t="s">
        <v>531</v>
      </c>
      <c r="F521" s="48">
        <v>1248</v>
      </c>
      <c r="G521" s="51">
        <v>0</v>
      </c>
      <c r="H521" s="47">
        <v>0</v>
      </c>
      <c r="I521" s="48" t="s">
        <v>532</v>
      </c>
      <c r="J521" s="47">
        <v>0</v>
      </c>
      <c r="K521" s="47">
        <v>0</v>
      </c>
      <c r="L521" s="47">
        <v>0</v>
      </c>
      <c r="M521" s="47">
        <v>0</v>
      </c>
      <c r="N521" s="47">
        <v>0</v>
      </c>
      <c r="O521" s="47">
        <v>253.2</v>
      </c>
      <c r="P521" s="47">
        <v>1012.78</v>
      </c>
      <c r="Q521" s="47">
        <v>0</v>
      </c>
      <c r="R521" s="47">
        <v>0</v>
      </c>
      <c r="S521" s="46">
        <f t="shared" si="19"/>
        <v>253.2</v>
      </c>
      <c r="T521" s="46">
        <f t="shared" si="18"/>
        <v>1012.78</v>
      </c>
    </row>
    <row r="522" spans="1:20" s="45" customFormat="1">
      <c r="A522" s="48">
        <v>1</v>
      </c>
      <c r="B522" s="48">
        <v>3365</v>
      </c>
      <c r="C522" s="49" t="s">
        <v>437</v>
      </c>
      <c r="D522" s="50">
        <v>43844</v>
      </c>
      <c r="E522" s="48" t="s">
        <v>531</v>
      </c>
      <c r="F522" s="48">
        <v>2044</v>
      </c>
      <c r="G522" s="51">
        <v>0</v>
      </c>
      <c r="H522" s="47">
        <v>0</v>
      </c>
      <c r="I522" s="48" t="s">
        <v>532</v>
      </c>
      <c r="J522" s="47">
        <v>0</v>
      </c>
      <c r="K522" s="47">
        <v>0</v>
      </c>
      <c r="L522" s="47">
        <v>0</v>
      </c>
      <c r="M522" s="47">
        <v>0</v>
      </c>
      <c r="N522" s="47">
        <v>0</v>
      </c>
      <c r="O522" s="47">
        <v>1434.87</v>
      </c>
      <c r="P522" s="47">
        <v>5739.47</v>
      </c>
      <c r="Q522" s="47">
        <v>0</v>
      </c>
      <c r="R522" s="47">
        <v>0</v>
      </c>
      <c r="S522" s="46">
        <f t="shared" si="19"/>
        <v>1434.87</v>
      </c>
      <c r="T522" s="46">
        <f t="shared" si="18"/>
        <v>5739.47</v>
      </c>
    </row>
    <row r="523" spans="1:20" s="45" customFormat="1">
      <c r="A523" s="48">
        <v>1</v>
      </c>
      <c r="B523" s="48">
        <v>3366</v>
      </c>
      <c r="C523" s="49" t="s">
        <v>438</v>
      </c>
      <c r="D523" s="50">
        <v>43857</v>
      </c>
      <c r="E523" s="48" t="s">
        <v>531</v>
      </c>
      <c r="F523" s="48">
        <v>1195</v>
      </c>
      <c r="G523" s="51">
        <v>0</v>
      </c>
      <c r="H523" s="47">
        <v>0</v>
      </c>
      <c r="I523" s="48" t="s">
        <v>532</v>
      </c>
      <c r="J523" s="47">
        <v>0</v>
      </c>
      <c r="K523" s="47">
        <v>0</v>
      </c>
      <c r="L523" s="47">
        <v>0</v>
      </c>
      <c r="M523" s="47">
        <v>0</v>
      </c>
      <c r="N523" s="47">
        <v>0</v>
      </c>
      <c r="O523" s="47">
        <v>1434.87</v>
      </c>
      <c r="P523" s="47">
        <v>5739.47</v>
      </c>
      <c r="Q523" s="47">
        <v>0</v>
      </c>
      <c r="R523" s="47">
        <v>0</v>
      </c>
      <c r="S523" s="46">
        <f t="shared" si="19"/>
        <v>1434.87</v>
      </c>
      <c r="T523" s="46">
        <f t="shared" si="18"/>
        <v>5739.47</v>
      </c>
    </row>
    <row r="524" spans="1:20" s="45" customFormat="1">
      <c r="A524" s="48">
        <v>1</v>
      </c>
      <c r="B524" s="48">
        <v>3367</v>
      </c>
      <c r="C524" s="49" t="s">
        <v>749</v>
      </c>
      <c r="D524" s="50">
        <v>43864</v>
      </c>
      <c r="E524" s="48" t="s">
        <v>531</v>
      </c>
      <c r="F524" s="48">
        <v>1094</v>
      </c>
      <c r="G524" s="51">
        <v>0</v>
      </c>
      <c r="H524" s="47">
        <v>0</v>
      </c>
      <c r="I524" s="48" t="s">
        <v>532</v>
      </c>
      <c r="J524" s="47">
        <v>0</v>
      </c>
      <c r="K524" s="47">
        <v>0</v>
      </c>
      <c r="L524" s="47">
        <v>0</v>
      </c>
      <c r="M524" s="47">
        <v>0</v>
      </c>
      <c r="N524" s="47">
        <v>0</v>
      </c>
      <c r="O524" s="47">
        <v>843.99</v>
      </c>
      <c r="P524" s="47">
        <v>3375.95</v>
      </c>
      <c r="Q524" s="47">
        <v>0</v>
      </c>
      <c r="R524" s="47">
        <v>0</v>
      </c>
      <c r="S524" s="46">
        <f t="shared" si="19"/>
        <v>843.99</v>
      </c>
      <c r="T524" s="46">
        <f t="shared" si="18"/>
        <v>3375.95</v>
      </c>
    </row>
    <row r="525" spans="1:20" s="45" customFormat="1">
      <c r="A525" s="48">
        <v>1</v>
      </c>
      <c r="B525" s="48">
        <v>3370</v>
      </c>
      <c r="C525" s="49" t="s">
        <v>741</v>
      </c>
      <c r="D525" s="50">
        <v>43970</v>
      </c>
      <c r="E525" s="48" t="s">
        <v>531</v>
      </c>
      <c r="F525" s="48">
        <v>1257</v>
      </c>
      <c r="G525" s="51">
        <v>0</v>
      </c>
      <c r="H525" s="47">
        <v>0</v>
      </c>
      <c r="I525" s="48" t="s">
        <v>532</v>
      </c>
      <c r="J525" s="47">
        <v>0</v>
      </c>
      <c r="K525" s="47">
        <v>0</v>
      </c>
      <c r="L525" s="47">
        <v>0</v>
      </c>
      <c r="M525" s="47">
        <v>0</v>
      </c>
      <c r="N525" s="47">
        <v>0</v>
      </c>
      <c r="O525" s="47">
        <v>1561.48</v>
      </c>
      <c r="P525" s="47">
        <v>6245.89</v>
      </c>
      <c r="Q525" s="47">
        <v>0</v>
      </c>
      <c r="R525" s="47">
        <v>0</v>
      </c>
      <c r="S525" s="46">
        <f t="shared" si="19"/>
        <v>1561.48</v>
      </c>
      <c r="T525" s="46">
        <f t="shared" si="18"/>
        <v>6245.89</v>
      </c>
    </row>
    <row r="526" spans="1:20" s="45" customFormat="1">
      <c r="A526" s="48">
        <v>1</v>
      </c>
      <c r="B526" s="48">
        <v>3371</v>
      </c>
      <c r="C526" s="49" t="s">
        <v>742</v>
      </c>
      <c r="D526" s="50">
        <v>43970</v>
      </c>
      <c r="E526" s="48" t="s">
        <v>531</v>
      </c>
      <c r="F526" s="48">
        <v>1188</v>
      </c>
      <c r="G526" s="51">
        <v>0</v>
      </c>
      <c r="H526" s="47">
        <v>0</v>
      </c>
      <c r="I526" s="48" t="s">
        <v>532</v>
      </c>
      <c r="J526" s="47">
        <v>0</v>
      </c>
      <c r="K526" s="47">
        <v>0</v>
      </c>
      <c r="L526" s="47">
        <v>0</v>
      </c>
      <c r="M526" s="47">
        <v>0</v>
      </c>
      <c r="N526" s="47">
        <v>0</v>
      </c>
      <c r="O526" s="47">
        <v>1434.87</v>
      </c>
      <c r="P526" s="47">
        <v>5739.47</v>
      </c>
      <c r="Q526" s="47">
        <v>0</v>
      </c>
      <c r="R526" s="47">
        <v>0</v>
      </c>
      <c r="S526" s="46">
        <f t="shared" si="19"/>
        <v>1434.87</v>
      </c>
      <c r="T526" s="46">
        <f t="shared" si="18"/>
        <v>5739.47</v>
      </c>
    </row>
    <row r="527" spans="1:20" s="45" customFormat="1">
      <c r="A527" s="48">
        <v>1</v>
      </c>
      <c r="B527" s="48">
        <v>3373</v>
      </c>
      <c r="C527" s="49" t="s">
        <v>751</v>
      </c>
      <c r="D527" s="50">
        <v>44013</v>
      </c>
      <c r="E527" s="48" t="s">
        <v>531</v>
      </c>
      <c r="F527" s="48">
        <v>2045</v>
      </c>
      <c r="G527" s="51">
        <v>0</v>
      </c>
      <c r="H527" s="47">
        <v>0</v>
      </c>
      <c r="I527" s="48" t="s">
        <v>532</v>
      </c>
      <c r="J527" s="47">
        <v>0</v>
      </c>
      <c r="K527" s="47">
        <v>0</v>
      </c>
      <c r="L527" s="47">
        <v>0</v>
      </c>
      <c r="M527" s="47">
        <v>0</v>
      </c>
      <c r="N527" s="47">
        <v>0</v>
      </c>
      <c r="O527" s="47">
        <v>1434.87</v>
      </c>
      <c r="P527" s="47">
        <v>5739.47</v>
      </c>
      <c r="Q527" s="47">
        <v>0</v>
      </c>
      <c r="R527" s="47">
        <v>0</v>
      </c>
      <c r="S527" s="46">
        <f t="shared" si="19"/>
        <v>1434.87</v>
      </c>
      <c r="T527" s="46">
        <f t="shared" si="18"/>
        <v>5739.47</v>
      </c>
    </row>
    <row r="528" spans="1:20" s="45" customFormat="1">
      <c r="A528" s="48">
        <v>1</v>
      </c>
      <c r="B528" s="48">
        <v>3374</v>
      </c>
      <c r="C528" s="49" t="s">
        <v>752</v>
      </c>
      <c r="D528" s="50">
        <v>44013</v>
      </c>
      <c r="E528" s="48" t="s">
        <v>531</v>
      </c>
      <c r="F528" s="48">
        <v>1094</v>
      </c>
      <c r="G528" s="51">
        <v>0</v>
      </c>
      <c r="H528" s="47">
        <v>0</v>
      </c>
      <c r="I528" s="48" t="s">
        <v>532</v>
      </c>
      <c r="J528" s="47">
        <v>0</v>
      </c>
      <c r="K528" s="47">
        <v>0</v>
      </c>
      <c r="L528" s="47">
        <v>0</v>
      </c>
      <c r="M528" s="47">
        <v>0</v>
      </c>
      <c r="N528" s="47">
        <v>0</v>
      </c>
      <c r="O528" s="47">
        <v>843.99</v>
      </c>
      <c r="P528" s="47">
        <v>3375.95</v>
      </c>
      <c r="Q528" s="47">
        <v>0</v>
      </c>
      <c r="R528" s="47">
        <v>0</v>
      </c>
      <c r="S528" s="46">
        <f t="shared" si="19"/>
        <v>843.99</v>
      </c>
      <c r="T528" s="46">
        <f t="shared" si="18"/>
        <v>3375.95</v>
      </c>
    </row>
    <row r="529" spans="1:20" s="45" customFormat="1">
      <c r="A529" s="48">
        <v>1</v>
      </c>
      <c r="B529" s="48">
        <v>8249</v>
      </c>
      <c r="C529" s="49" t="s">
        <v>439</v>
      </c>
      <c r="D529" s="50">
        <v>38285</v>
      </c>
      <c r="E529" s="48" t="s">
        <v>531</v>
      </c>
      <c r="F529" s="48">
        <v>1091</v>
      </c>
      <c r="G529" s="51">
        <v>0</v>
      </c>
      <c r="H529" s="47">
        <v>0</v>
      </c>
      <c r="I529" s="48" t="s">
        <v>532</v>
      </c>
      <c r="J529" s="47">
        <v>0</v>
      </c>
      <c r="K529" s="47">
        <v>0</v>
      </c>
      <c r="L529" s="47">
        <v>0</v>
      </c>
      <c r="M529" s="47">
        <v>0</v>
      </c>
      <c r="N529" s="47">
        <v>0</v>
      </c>
      <c r="O529" s="47">
        <v>548.59</v>
      </c>
      <c r="P529" s="47">
        <v>2194.37</v>
      </c>
      <c r="Q529" s="47">
        <v>0</v>
      </c>
      <c r="R529" s="47">
        <v>0</v>
      </c>
      <c r="S529" s="46">
        <f t="shared" si="19"/>
        <v>548.59</v>
      </c>
      <c r="T529" s="46">
        <f t="shared" si="18"/>
        <v>2194.37</v>
      </c>
    </row>
  </sheetData>
  <sortState ref="A4:T526">
    <sortCondition descending="1" ref="E4:E526"/>
  </sortState>
  <conditionalFormatting sqref="B1:B1048576">
    <cfRule type="duplicateValues" dxfId="2" priority="3"/>
  </conditionalFormatting>
  <conditionalFormatting sqref="B1:B1048576">
    <cfRule type="duplicateValues" dxfId="1" priority="2"/>
  </conditionalFormatting>
  <conditionalFormatting sqref="B1:B1048576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514"/>
  <sheetViews>
    <sheetView workbookViewId="0">
      <pane ySplit="4" topLeftCell="A488" activePane="bottomLeft" state="frozen"/>
      <selection pane="bottomLeft" activeCell="K516" sqref="K516"/>
    </sheetView>
  </sheetViews>
  <sheetFormatPr defaultRowHeight="12"/>
  <cols>
    <col min="1" max="1" width="5.42578125" style="2" customWidth="1"/>
    <col min="2" max="2" width="7" style="2" bestFit="1" customWidth="1"/>
    <col min="3" max="3" width="32.28515625" style="2" customWidth="1"/>
    <col min="4" max="6" width="15.140625" style="3" bestFit="1" customWidth="1"/>
    <col min="7" max="7" width="14.140625" style="26" bestFit="1" customWidth="1"/>
    <col min="8" max="8" width="15.140625" style="26" bestFit="1" customWidth="1"/>
    <col min="9" max="9" width="9.140625" style="2"/>
    <col min="10" max="10" width="11" style="2" bestFit="1" customWidth="1"/>
    <col min="11" max="12" width="9.140625" style="2"/>
    <col min="13" max="13" width="15.140625" style="15" bestFit="1" customWidth="1"/>
    <col min="14" max="14" width="10" style="15" bestFit="1" customWidth="1"/>
    <col min="15" max="15" width="15.140625" style="2" bestFit="1" customWidth="1"/>
    <col min="16" max="16" width="14.140625" style="2" bestFit="1" customWidth="1"/>
    <col min="17" max="17" width="8" style="2" bestFit="1" customWidth="1"/>
    <col min="18" max="16384" width="9.140625" style="2"/>
  </cols>
  <sheetData>
    <row r="1" spans="1:17">
      <c r="A1" s="25"/>
      <c r="B1" s="25"/>
      <c r="C1" s="25"/>
      <c r="N1" s="15" t="s">
        <v>729</v>
      </c>
    </row>
    <row r="2" spans="1:17">
      <c r="A2" s="41" t="s">
        <v>743</v>
      </c>
      <c r="B2" s="40"/>
      <c r="C2" s="40"/>
      <c r="D2" s="30"/>
      <c r="E2" s="30"/>
      <c r="F2" s="30"/>
      <c r="G2" s="30"/>
      <c r="M2" s="15" t="s">
        <v>728</v>
      </c>
      <c r="N2" s="15">
        <v>701</v>
      </c>
    </row>
    <row r="3" spans="1:17">
      <c r="A3" s="25"/>
      <c r="B3" s="25"/>
      <c r="C3" s="25"/>
      <c r="J3" s="26"/>
      <c r="M3" s="15" t="s">
        <v>732</v>
      </c>
      <c r="N3" s="15" t="s">
        <v>733</v>
      </c>
    </row>
    <row r="4" spans="1:17">
      <c r="A4" s="41" t="s">
        <v>0</v>
      </c>
      <c r="B4" s="41" t="s">
        <v>1</v>
      </c>
      <c r="C4" s="41" t="s">
        <v>2</v>
      </c>
      <c r="D4" s="26" t="s">
        <v>734</v>
      </c>
      <c r="E4" s="16" t="s">
        <v>732</v>
      </c>
      <c r="F4" s="26" t="s">
        <v>735</v>
      </c>
      <c r="G4" s="26" t="s">
        <v>736</v>
      </c>
      <c r="H4" s="17" t="s">
        <v>727</v>
      </c>
      <c r="M4" s="15" t="s">
        <v>730</v>
      </c>
      <c r="N4" s="15" t="s">
        <v>731</v>
      </c>
    </row>
    <row r="5" spans="1:17">
      <c r="A5" s="44">
        <v>1</v>
      </c>
      <c r="B5" s="44">
        <v>200</v>
      </c>
      <c r="C5" s="42" t="s">
        <v>3</v>
      </c>
      <c r="D5" s="31">
        <v>3914.56</v>
      </c>
      <c r="E5" s="35">
        <f>D5-H5</f>
        <v>976.90000000000009</v>
      </c>
      <c r="F5" s="31">
        <v>1330.95</v>
      </c>
      <c r="G5" s="31">
        <v>1606.71</v>
      </c>
      <c r="H5" s="27">
        <f>G5+F5</f>
        <v>2937.66</v>
      </c>
      <c r="I5" s="2" t="str">
        <f>VLOOKUP(B5,'FOLHA RESUMIDA'!C:D,2,0)</f>
        <v>MARIA DO CARMO DE SOUSA</v>
      </c>
    </row>
    <row r="6" spans="1:17">
      <c r="A6" s="44">
        <v>1</v>
      </c>
      <c r="B6" s="44">
        <v>397</v>
      </c>
      <c r="C6" s="42" t="s">
        <v>4</v>
      </c>
      <c r="D6" s="31">
        <v>4074.83</v>
      </c>
      <c r="E6" s="35">
        <f t="shared" ref="E6:E69" si="0">D6-H6</f>
        <v>1036</v>
      </c>
      <c r="F6" s="65">
        <v>1385.44</v>
      </c>
      <c r="G6" s="31">
        <v>1653.39</v>
      </c>
      <c r="H6" s="27">
        <f t="shared" ref="H6:H69" si="1">G6+F6</f>
        <v>3038.83</v>
      </c>
      <c r="I6" s="24" t="str">
        <f>VLOOKUP(B6,'FOLHA RESUMIDA'!C:D,2,0)</f>
        <v>MARIA AMARA MEDEIROS</v>
      </c>
    </row>
    <row r="7" spans="1:17">
      <c r="A7" s="44">
        <v>1</v>
      </c>
      <c r="B7" s="44">
        <v>508</v>
      </c>
      <c r="C7" s="42" t="s">
        <v>5</v>
      </c>
      <c r="D7" s="31">
        <v>4141.45</v>
      </c>
      <c r="E7" s="35">
        <f t="shared" si="0"/>
        <v>1441.2299999999996</v>
      </c>
      <c r="F7" s="65">
        <v>1408.09</v>
      </c>
      <c r="G7" s="31">
        <v>1292.1300000000001</v>
      </c>
      <c r="H7" s="27">
        <f t="shared" si="1"/>
        <v>2700.2200000000003</v>
      </c>
      <c r="I7" s="24" t="str">
        <f>VLOOKUP(B7,'FOLHA RESUMIDA'!C:D,2,0)</f>
        <v>SANDRA EMIDIO PEREIRA</v>
      </c>
      <c r="M7" s="18" t="s">
        <v>734</v>
      </c>
      <c r="N7" s="16" t="s">
        <v>732</v>
      </c>
      <c r="O7" s="18" t="s">
        <v>735</v>
      </c>
      <c r="P7" s="18" t="s">
        <v>736</v>
      </c>
      <c r="Q7" s="17" t="s">
        <v>727</v>
      </c>
    </row>
    <row r="8" spans="1:17">
      <c r="A8" s="44">
        <v>1</v>
      </c>
      <c r="B8" s="44">
        <v>510</v>
      </c>
      <c r="C8" s="42" t="s">
        <v>6</v>
      </c>
      <c r="D8" s="31">
        <v>3356.17</v>
      </c>
      <c r="E8" s="35">
        <f t="shared" si="0"/>
        <v>1039.7300000000005</v>
      </c>
      <c r="F8" s="65">
        <v>1141.0999999999999</v>
      </c>
      <c r="G8" s="31">
        <v>1175.3399999999999</v>
      </c>
      <c r="H8" s="27">
        <f t="shared" si="1"/>
        <v>2316.4399999999996</v>
      </c>
      <c r="I8" s="24" t="str">
        <f>VLOOKUP(B8,'FOLHA RESUMIDA'!C:D,2,0)</f>
        <v>FRANCISCO FERREIRA DE SOUSA</v>
      </c>
    </row>
    <row r="9" spans="1:17">
      <c r="A9" s="44">
        <v>1</v>
      </c>
      <c r="B9" s="44">
        <v>542</v>
      </c>
      <c r="C9" s="42" t="s">
        <v>7</v>
      </c>
      <c r="D9" s="31">
        <v>1986.05</v>
      </c>
      <c r="E9" s="35">
        <f t="shared" si="0"/>
        <v>404.87999999999988</v>
      </c>
      <c r="F9" s="65">
        <v>548.88</v>
      </c>
      <c r="G9" s="31">
        <v>1032.29</v>
      </c>
      <c r="H9" s="27">
        <f t="shared" si="1"/>
        <v>1581.17</v>
      </c>
      <c r="I9" s="24" t="str">
        <f>VLOOKUP(B9,'FOLHA RESUMIDA'!C:D,2,0)</f>
        <v>ANA MARTA MARCELINO DA SILVA</v>
      </c>
    </row>
    <row r="10" spans="1:17">
      <c r="A10" s="44">
        <v>1</v>
      </c>
      <c r="B10" s="44">
        <v>788</v>
      </c>
      <c r="C10" s="42" t="s">
        <v>8</v>
      </c>
      <c r="D10" s="31">
        <v>6558.96</v>
      </c>
      <c r="E10" s="35">
        <f t="shared" si="0"/>
        <v>3744.54</v>
      </c>
      <c r="F10" s="65">
        <v>0</v>
      </c>
      <c r="G10" s="31">
        <v>2814.42</v>
      </c>
      <c r="H10" s="27">
        <f t="shared" si="1"/>
        <v>2814.42</v>
      </c>
      <c r="I10" s="24" t="str">
        <f>VLOOKUP(B10,'FOLHA RESUMIDA'!C:D,2,0)</f>
        <v>IVONEIDE FRANCISCA S ALMEIDA</v>
      </c>
    </row>
    <row r="11" spans="1:17">
      <c r="A11" s="44">
        <v>1</v>
      </c>
      <c r="B11" s="44">
        <v>820</v>
      </c>
      <c r="C11" s="42" t="s">
        <v>9</v>
      </c>
      <c r="D11" s="31">
        <v>2069.0500000000002</v>
      </c>
      <c r="E11" s="35">
        <f t="shared" si="0"/>
        <v>940.55000000000018</v>
      </c>
      <c r="F11" s="65">
        <v>537.95000000000005</v>
      </c>
      <c r="G11" s="31">
        <v>590.54999999999995</v>
      </c>
      <c r="H11" s="27">
        <f t="shared" si="1"/>
        <v>1128.5</v>
      </c>
      <c r="I11" s="24" t="str">
        <f>VLOOKUP(B11,'FOLHA RESUMIDA'!C:D,2,0)</f>
        <v>JOSE TELMO DA PAIXAO</v>
      </c>
    </row>
    <row r="12" spans="1:17">
      <c r="A12" s="44">
        <v>1</v>
      </c>
      <c r="B12" s="44">
        <v>830</v>
      </c>
      <c r="C12" s="42" t="s">
        <v>10</v>
      </c>
      <c r="D12" s="31">
        <v>5847.19</v>
      </c>
      <c r="E12" s="35">
        <f t="shared" si="0"/>
        <v>5420.2199999999993</v>
      </c>
      <c r="F12" s="65">
        <v>0</v>
      </c>
      <c r="G12" s="31">
        <v>426.97</v>
      </c>
      <c r="H12" s="27">
        <f t="shared" si="1"/>
        <v>426.97</v>
      </c>
      <c r="I12" s="24" t="str">
        <f>VLOOKUP(B12,'FOLHA RESUMIDA'!C:D,2,0)</f>
        <v>CARLOS ANTONIO DA SILVA</v>
      </c>
    </row>
    <row r="13" spans="1:17">
      <c r="A13" s="44">
        <v>1</v>
      </c>
      <c r="B13" s="44">
        <v>863</v>
      </c>
      <c r="C13" s="42" t="s">
        <v>11</v>
      </c>
      <c r="D13" s="31">
        <v>4060.04</v>
      </c>
      <c r="E13" s="35">
        <f t="shared" si="0"/>
        <v>3356.56</v>
      </c>
      <c r="F13" s="65">
        <v>703.48</v>
      </c>
      <c r="G13" s="31">
        <v>0</v>
      </c>
      <c r="H13" s="27">
        <f t="shared" si="1"/>
        <v>703.48</v>
      </c>
      <c r="I13" s="24" t="str">
        <f>VLOOKUP(B13,'FOLHA RESUMIDA'!C:D,2,0)</f>
        <v>JOSE AMARO DOS SANTOS</v>
      </c>
    </row>
    <row r="14" spans="1:17">
      <c r="A14" s="44">
        <v>1</v>
      </c>
      <c r="B14" s="44">
        <v>871</v>
      </c>
      <c r="C14" s="42" t="s">
        <v>12</v>
      </c>
      <c r="D14" s="31">
        <v>6287.84</v>
      </c>
      <c r="E14" s="35">
        <f t="shared" si="0"/>
        <v>5843.47</v>
      </c>
      <c r="F14" s="65">
        <v>0</v>
      </c>
      <c r="G14" s="31">
        <v>444.37</v>
      </c>
      <c r="H14" s="27">
        <f t="shared" si="1"/>
        <v>444.37</v>
      </c>
      <c r="I14" s="24" t="str">
        <f>VLOOKUP(B14,'FOLHA RESUMIDA'!C:D,2,0)</f>
        <v>MARIA LUISA P DE LEMOS</v>
      </c>
    </row>
    <row r="15" spans="1:17">
      <c r="A15" s="44">
        <v>1</v>
      </c>
      <c r="B15" s="44">
        <v>897</v>
      </c>
      <c r="C15" s="42" t="s">
        <v>13</v>
      </c>
      <c r="D15" s="31">
        <v>1543.95</v>
      </c>
      <c r="E15" s="35">
        <f t="shared" si="0"/>
        <v>1054.8900000000001</v>
      </c>
      <c r="F15" s="65">
        <v>416.87</v>
      </c>
      <c r="G15" s="31">
        <v>72.19</v>
      </c>
      <c r="H15" s="27">
        <f t="shared" si="1"/>
        <v>489.06</v>
      </c>
      <c r="I15" s="24" t="str">
        <f>VLOOKUP(B15,'FOLHA RESUMIDA'!C:D,2,0)</f>
        <v>EUNICE DE ASSIS CALIXTO</v>
      </c>
    </row>
    <row r="16" spans="1:17">
      <c r="A16" s="44">
        <v>1</v>
      </c>
      <c r="B16" s="44">
        <v>996</v>
      </c>
      <c r="C16" s="42" t="s">
        <v>14</v>
      </c>
      <c r="D16" s="31">
        <v>3227.8</v>
      </c>
      <c r="E16" s="35">
        <f t="shared" si="0"/>
        <v>1278.7200000000003</v>
      </c>
      <c r="F16" s="65">
        <v>1091.33</v>
      </c>
      <c r="G16" s="31">
        <v>857.75</v>
      </c>
      <c r="H16" s="27">
        <f t="shared" si="1"/>
        <v>1949.08</v>
      </c>
      <c r="I16" s="24" t="str">
        <f>VLOOKUP(B16,'FOLHA RESUMIDA'!C:D,2,0)</f>
        <v>FIRMINO SIQUEIRA DA SILVA</v>
      </c>
    </row>
    <row r="17" spans="1:9">
      <c r="A17" s="44">
        <v>1</v>
      </c>
      <c r="B17" s="44">
        <v>1008</v>
      </c>
      <c r="C17" s="42" t="s">
        <v>15</v>
      </c>
      <c r="D17" s="31">
        <v>1787.3</v>
      </c>
      <c r="E17" s="35">
        <f t="shared" si="0"/>
        <v>542.3599999999999</v>
      </c>
      <c r="F17" s="65">
        <v>607.67999999999995</v>
      </c>
      <c r="G17" s="31">
        <v>637.26</v>
      </c>
      <c r="H17" s="27">
        <f t="shared" si="1"/>
        <v>1244.94</v>
      </c>
      <c r="I17" s="24" t="str">
        <f>VLOOKUP(B17,'FOLHA RESUMIDA'!C:D,2,0)</f>
        <v>MARIO JOSE DO NASCIMENTO</v>
      </c>
    </row>
    <row r="18" spans="1:9">
      <c r="A18" s="44">
        <v>1</v>
      </c>
      <c r="B18" s="44">
        <v>1037</v>
      </c>
      <c r="C18" s="42" t="s">
        <v>16</v>
      </c>
      <c r="D18" s="31">
        <v>3056.95</v>
      </c>
      <c r="E18" s="35">
        <f t="shared" si="0"/>
        <v>1095.3999999999999</v>
      </c>
      <c r="F18" s="65">
        <v>1039.3599999999999</v>
      </c>
      <c r="G18" s="31">
        <v>922.19</v>
      </c>
      <c r="H18" s="27">
        <f t="shared" si="1"/>
        <v>1961.55</v>
      </c>
      <c r="I18" s="24" t="str">
        <f>VLOOKUP(B18,'FOLHA RESUMIDA'!C:D,2,0)</f>
        <v>DAVI INACIO FILHO</v>
      </c>
    </row>
    <row r="19" spans="1:9">
      <c r="A19" s="44">
        <v>1</v>
      </c>
      <c r="B19" s="44">
        <v>1051</v>
      </c>
      <c r="C19" s="42" t="s">
        <v>17</v>
      </c>
      <c r="D19" s="31">
        <v>23559.32</v>
      </c>
      <c r="E19" s="35">
        <f t="shared" si="0"/>
        <v>21963.21</v>
      </c>
      <c r="F19" s="65">
        <v>0</v>
      </c>
      <c r="G19" s="31">
        <v>1596.11</v>
      </c>
      <c r="H19" s="27">
        <f t="shared" si="1"/>
        <v>1596.11</v>
      </c>
      <c r="I19" s="24" t="str">
        <f>VLOOKUP(B19,'FOLHA RESUMIDA'!C:D,2,0)</f>
        <v>GEORGE HAROLD DE B  WALMSLEY</v>
      </c>
    </row>
    <row r="20" spans="1:9">
      <c r="A20" s="44">
        <v>1</v>
      </c>
      <c r="B20" s="44">
        <v>1056</v>
      </c>
      <c r="C20" s="42" t="s">
        <v>18</v>
      </c>
      <c r="D20" s="31">
        <v>4071.85</v>
      </c>
      <c r="E20" s="35">
        <f t="shared" si="0"/>
        <v>1212.8899999999999</v>
      </c>
      <c r="F20" s="65">
        <v>1258.05</v>
      </c>
      <c r="G20" s="31">
        <v>1600.91</v>
      </c>
      <c r="H20" s="27">
        <f t="shared" si="1"/>
        <v>2858.96</v>
      </c>
      <c r="I20" s="24" t="str">
        <f>VLOOKUP(B20,'FOLHA RESUMIDA'!C:D,2,0)</f>
        <v>VALERIA MARIA DA SILVA</v>
      </c>
    </row>
    <row r="21" spans="1:9">
      <c r="A21" s="44">
        <v>1</v>
      </c>
      <c r="B21" s="44">
        <v>1067</v>
      </c>
      <c r="C21" s="42" t="s">
        <v>19</v>
      </c>
      <c r="D21" s="31">
        <v>3931.39</v>
      </c>
      <c r="E21" s="35">
        <f t="shared" si="0"/>
        <v>2190.7299999999996</v>
      </c>
      <c r="F21" s="65">
        <v>1336.67</v>
      </c>
      <c r="G21" s="31">
        <v>403.99</v>
      </c>
      <c r="H21" s="27">
        <f t="shared" si="1"/>
        <v>1740.66</v>
      </c>
      <c r="I21" s="24" t="str">
        <f>VLOOKUP(B21,'FOLHA RESUMIDA'!C:D,2,0)</f>
        <v>ALCINEIA JOSE CABRAL DE MELO</v>
      </c>
    </row>
    <row r="22" spans="1:9">
      <c r="A22" s="44">
        <v>1</v>
      </c>
      <c r="B22" s="44">
        <v>1071</v>
      </c>
      <c r="C22" s="42" t="s">
        <v>20</v>
      </c>
      <c r="D22" s="31">
        <v>1702.21</v>
      </c>
      <c r="E22" s="35">
        <f t="shared" si="0"/>
        <v>410.75</v>
      </c>
      <c r="F22" s="65">
        <v>578.75</v>
      </c>
      <c r="G22" s="31">
        <v>712.71</v>
      </c>
      <c r="H22" s="27">
        <f t="shared" si="1"/>
        <v>1291.46</v>
      </c>
      <c r="I22" s="24" t="str">
        <f>VLOOKUP(B22,'FOLHA RESUMIDA'!C:D,2,0)</f>
        <v>MARIA JOSE DA HORA</v>
      </c>
    </row>
    <row r="23" spans="1:9">
      <c r="A23" s="44">
        <v>1</v>
      </c>
      <c r="B23" s="44">
        <v>1080</v>
      </c>
      <c r="C23" s="42" t="s">
        <v>21</v>
      </c>
      <c r="D23" s="31">
        <v>3356.17</v>
      </c>
      <c r="E23" s="35">
        <f t="shared" si="0"/>
        <v>686.99000000000024</v>
      </c>
      <c r="F23" s="65">
        <v>1141.0999999999999</v>
      </c>
      <c r="G23" s="31">
        <v>1528.08</v>
      </c>
      <c r="H23" s="27">
        <f t="shared" si="1"/>
        <v>2669.18</v>
      </c>
      <c r="I23" s="24" t="str">
        <f>VLOOKUP(B23,'FOLHA RESUMIDA'!C:D,2,0)</f>
        <v>VALDIRENE ANDRE PEREIRA</v>
      </c>
    </row>
    <row r="24" spans="1:9">
      <c r="A24" s="44">
        <v>1</v>
      </c>
      <c r="B24" s="44">
        <v>1099</v>
      </c>
      <c r="C24" s="42" t="s">
        <v>22</v>
      </c>
      <c r="D24" s="31">
        <v>3056.95</v>
      </c>
      <c r="E24" s="35">
        <f t="shared" si="0"/>
        <v>756.1899999999996</v>
      </c>
      <c r="F24" s="65">
        <v>1039.3599999999999</v>
      </c>
      <c r="G24" s="31">
        <v>1261.4000000000001</v>
      </c>
      <c r="H24" s="27">
        <f t="shared" si="1"/>
        <v>2300.7600000000002</v>
      </c>
      <c r="I24" s="24" t="str">
        <f>VLOOKUP(B24,'FOLHA RESUMIDA'!C:D,2,0)</f>
        <v>VALERIA DA SILVA SOUZA</v>
      </c>
    </row>
    <row r="25" spans="1:9">
      <c r="A25" s="44">
        <v>1</v>
      </c>
      <c r="B25" s="44">
        <v>1125</v>
      </c>
      <c r="C25" s="42" t="s">
        <v>23</v>
      </c>
      <c r="D25" s="31">
        <v>3604.78</v>
      </c>
      <c r="E25" s="35">
        <f t="shared" si="0"/>
        <v>3354.11</v>
      </c>
      <c r="F25" s="65">
        <v>0</v>
      </c>
      <c r="G25" s="31">
        <v>250.67</v>
      </c>
      <c r="H25" s="27">
        <f t="shared" si="1"/>
        <v>250.67</v>
      </c>
      <c r="I25" s="24" t="str">
        <f>VLOOKUP(B25,'FOLHA RESUMIDA'!C:D,2,0)</f>
        <v>IVANILDO FELIX DA SILVA</v>
      </c>
    </row>
    <row r="26" spans="1:9">
      <c r="A26" s="44">
        <v>1</v>
      </c>
      <c r="B26" s="44">
        <v>1126</v>
      </c>
      <c r="C26" s="42" t="s">
        <v>24</v>
      </c>
      <c r="D26" s="31">
        <v>5247.17</v>
      </c>
      <c r="E26" s="35">
        <f t="shared" si="0"/>
        <v>2000.9700000000003</v>
      </c>
      <c r="F26" s="65">
        <v>1784.04</v>
      </c>
      <c r="G26" s="31">
        <v>1462.16</v>
      </c>
      <c r="H26" s="27">
        <f t="shared" si="1"/>
        <v>3246.2</v>
      </c>
      <c r="I26" s="24" t="str">
        <f>VLOOKUP(B26,'FOLHA RESUMIDA'!C:D,2,0)</f>
        <v>ALUISIO GOMES FERREIRA FILHO</v>
      </c>
    </row>
    <row r="27" spans="1:9">
      <c r="A27" s="44">
        <v>2</v>
      </c>
      <c r="B27" s="44">
        <v>1135</v>
      </c>
      <c r="C27" s="42" t="s">
        <v>440</v>
      </c>
      <c r="D27" s="31">
        <v>3957.61</v>
      </c>
      <c r="E27" s="35">
        <f t="shared" si="0"/>
        <v>3668.61</v>
      </c>
      <c r="F27" s="65">
        <v>0</v>
      </c>
      <c r="G27" s="31">
        <v>289</v>
      </c>
      <c r="H27" s="27">
        <f t="shared" si="1"/>
        <v>289</v>
      </c>
      <c r="I27" s="24" t="str">
        <f>VLOOKUP(B27,'FOLHA RESUMIDA'!C:D,2,0)</f>
        <v>ANTONIO LUIZ DOS SANTOS</v>
      </c>
    </row>
    <row r="28" spans="1:9">
      <c r="A28" s="44">
        <v>1</v>
      </c>
      <c r="B28" s="44">
        <v>1159</v>
      </c>
      <c r="C28" s="42" t="s">
        <v>25</v>
      </c>
      <c r="D28" s="31">
        <v>1543.96</v>
      </c>
      <c r="E28" s="35">
        <f t="shared" si="0"/>
        <v>1033.74</v>
      </c>
      <c r="F28" s="65">
        <v>463.19</v>
      </c>
      <c r="G28" s="31">
        <v>47.03</v>
      </c>
      <c r="H28" s="27">
        <f t="shared" si="1"/>
        <v>510.22</v>
      </c>
      <c r="I28" s="24" t="str">
        <f>VLOOKUP(B28,'FOLHA RESUMIDA'!C:D,2,0)</f>
        <v>VERA LUCIA MARIA C  DA SILVA</v>
      </c>
    </row>
    <row r="29" spans="1:9">
      <c r="A29" s="44">
        <v>1</v>
      </c>
      <c r="B29" s="44">
        <v>1164</v>
      </c>
      <c r="C29" s="42" t="s">
        <v>26</v>
      </c>
      <c r="D29" s="31">
        <v>4283.3900000000003</v>
      </c>
      <c r="E29" s="35">
        <f t="shared" si="0"/>
        <v>1011.9400000000005</v>
      </c>
      <c r="F29" s="65">
        <v>1456.35</v>
      </c>
      <c r="G29" s="31">
        <v>1815.1</v>
      </c>
      <c r="H29" s="27">
        <f t="shared" si="1"/>
        <v>3271.45</v>
      </c>
      <c r="I29" s="24" t="str">
        <f>VLOOKUP(B29,'FOLHA RESUMIDA'!C:D,2,0)</f>
        <v>TERESINHA MARIA DE F  FELIX</v>
      </c>
    </row>
    <row r="30" spans="1:9">
      <c r="A30" s="44">
        <v>1</v>
      </c>
      <c r="B30" s="44">
        <v>1169</v>
      </c>
      <c r="C30" s="42" t="s">
        <v>27</v>
      </c>
      <c r="D30" s="31">
        <v>4005.76</v>
      </c>
      <c r="E30" s="35">
        <f t="shared" si="0"/>
        <v>3726.2700000000004</v>
      </c>
      <c r="F30" s="65">
        <v>0</v>
      </c>
      <c r="G30" s="31">
        <v>279.49</v>
      </c>
      <c r="H30" s="27">
        <f t="shared" si="1"/>
        <v>279.49</v>
      </c>
      <c r="I30" s="24" t="str">
        <f>VLOOKUP(B30,'FOLHA RESUMIDA'!C:D,2,0)</f>
        <v>MARIA DO CARMO SANTOS</v>
      </c>
    </row>
    <row r="31" spans="1:9">
      <c r="A31" s="44">
        <v>1</v>
      </c>
      <c r="B31" s="44">
        <v>1177</v>
      </c>
      <c r="C31" s="42" t="s">
        <v>28</v>
      </c>
      <c r="D31" s="31">
        <v>4363.26</v>
      </c>
      <c r="E31" s="35">
        <f t="shared" si="0"/>
        <v>4314.95</v>
      </c>
      <c r="F31" s="65">
        <v>0</v>
      </c>
      <c r="G31" s="31">
        <v>48.31</v>
      </c>
      <c r="H31" s="27">
        <f t="shared" si="1"/>
        <v>48.31</v>
      </c>
      <c r="I31" s="24" t="str">
        <f>VLOOKUP(B31,'FOLHA RESUMIDA'!C:D,2,0)</f>
        <v>SELMA MARIA P DO NASCIMENTO</v>
      </c>
    </row>
    <row r="32" spans="1:9">
      <c r="A32" s="44">
        <v>1</v>
      </c>
      <c r="B32" s="44">
        <v>1221</v>
      </c>
      <c r="C32" s="42" t="s">
        <v>29</v>
      </c>
      <c r="D32" s="31">
        <v>7783.09</v>
      </c>
      <c r="E32" s="35">
        <f t="shared" si="0"/>
        <v>2357.2000000000007</v>
      </c>
      <c r="F32" s="65">
        <v>2646.25</v>
      </c>
      <c r="G32" s="31">
        <v>2779.64</v>
      </c>
      <c r="H32" s="27">
        <f t="shared" si="1"/>
        <v>5425.8899999999994</v>
      </c>
      <c r="I32" s="24" t="str">
        <f>VLOOKUP(B32,'FOLHA RESUMIDA'!C:D,2,0)</f>
        <v>JOSE CARLOS TENORIO DE MELO</v>
      </c>
    </row>
    <row r="33" spans="1:9">
      <c r="A33" s="44">
        <v>1</v>
      </c>
      <c r="B33" s="44">
        <v>1229</v>
      </c>
      <c r="C33" s="42" t="s">
        <v>30</v>
      </c>
      <c r="D33" s="31">
        <v>3209.78</v>
      </c>
      <c r="E33" s="35">
        <f t="shared" si="0"/>
        <v>1175.1400000000003</v>
      </c>
      <c r="F33" s="65">
        <v>1091.33</v>
      </c>
      <c r="G33" s="31">
        <v>943.31</v>
      </c>
      <c r="H33" s="27">
        <f t="shared" si="1"/>
        <v>2034.6399999999999</v>
      </c>
      <c r="I33" s="24" t="str">
        <f>VLOOKUP(B33,'FOLHA RESUMIDA'!C:D,2,0)</f>
        <v>IVANETE RODRIGUES DOS SANTOS</v>
      </c>
    </row>
    <row r="34" spans="1:9">
      <c r="A34" s="44">
        <v>1</v>
      </c>
      <c r="B34" s="44">
        <v>1243</v>
      </c>
      <c r="C34" s="42" t="s">
        <v>31</v>
      </c>
      <c r="D34" s="31">
        <v>2069.0500000000002</v>
      </c>
      <c r="E34" s="35">
        <f t="shared" si="0"/>
        <v>1040.5100000000002</v>
      </c>
      <c r="F34" s="65">
        <v>703.48</v>
      </c>
      <c r="G34" s="31">
        <v>325.06</v>
      </c>
      <c r="H34" s="27">
        <f t="shared" si="1"/>
        <v>1028.54</v>
      </c>
      <c r="I34" s="24" t="str">
        <f>VLOOKUP(B34,'FOLHA RESUMIDA'!C:D,2,0)</f>
        <v>MARIA EUGENIA VILARIM LIMA</v>
      </c>
    </row>
    <row r="35" spans="1:9">
      <c r="A35" s="44">
        <v>1</v>
      </c>
      <c r="B35" s="44">
        <v>1258</v>
      </c>
      <c r="C35" s="42" t="s">
        <v>32</v>
      </c>
      <c r="D35" s="31">
        <v>6943.01</v>
      </c>
      <c r="E35" s="35">
        <f t="shared" si="0"/>
        <v>6612.39</v>
      </c>
      <c r="F35" s="65">
        <v>0</v>
      </c>
      <c r="G35" s="31">
        <v>330.62</v>
      </c>
      <c r="H35" s="27">
        <f t="shared" si="1"/>
        <v>330.62</v>
      </c>
      <c r="I35" s="24" t="str">
        <f>VLOOKUP(B35,'FOLHA RESUMIDA'!C:D,2,0)</f>
        <v>ADIGALENE RODRIGUES DA SILVA</v>
      </c>
    </row>
    <row r="36" spans="1:9">
      <c r="A36" s="44">
        <v>1</v>
      </c>
      <c r="B36" s="44">
        <v>1263</v>
      </c>
      <c r="C36" s="42" t="s">
        <v>33</v>
      </c>
      <c r="D36" s="31">
        <v>10914.84</v>
      </c>
      <c r="E36" s="35">
        <f t="shared" si="0"/>
        <v>4526</v>
      </c>
      <c r="F36" s="65">
        <v>3711.05</v>
      </c>
      <c r="G36" s="31">
        <v>2677.79</v>
      </c>
      <c r="H36" s="27">
        <f t="shared" si="1"/>
        <v>6388.84</v>
      </c>
      <c r="I36" s="24" t="str">
        <f>VLOOKUP(B36,'FOLHA RESUMIDA'!C:D,2,0)</f>
        <v>JOVITA MARIA DE FARIAS BRAGA</v>
      </c>
    </row>
    <row r="37" spans="1:9">
      <c r="A37" s="44">
        <v>1</v>
      </c>
      <c r="B37" s="44">
        <v>1267</v>
      </c>
      <c r="C37" s="42" t="s">
        <v>34</v>
      </c>
      <c r="D37" s="31">
        <v>24060.38</v>
      </c>
      <c r="E37" s="35">
        <f t="shared" si="0"/>
        <v>22457.84</v>
      </c>
      <c r="F37" s="65">
        <v>0</v>
      </c>
      <c r="G37" s="31">
        <v>1602.54</v>
      </c>
      <c r="H37" s="27">
        <f t="shared" si="1"/>
        <v>1602.54</v>
      </c>
      <c r="I37" s="24" t="str">
        <f>VLOOKUP(B37,'FOLHA RESUMIDA'!C:D,2,0)</f>
        <v>MARCO AURELIO O DE OLIVEIRA</v>
      </c>
    </row>
    <row r="38" spans="1:9">
      <c r="A38" s="44">
        <v>1</v>
      </c>
      <c r="B38" s="44">
        <v>1269</v>
      </c>
      <c r="C38" s="42" t="s">
        <v>35</v>
      </c>
      <c r="D38" s="31">
        <v>1543.95</v>
      </c>
      <c r="E38" s="35">
        <f t="shared" si="0"/>
        <v>407.95000000000005</v>
      </c>
      <c r="F38" s="65">
        <v>524.94000000000005</v>
      </c>
      <c r="G38" s="31">
        <v>611.05999999999995</v>
      </c>
      <c r="H38" s="27">
        <f t="shared" si="1"/>
        <v>1136</v>
      </c>
      <c r="I38" s="24" t="str">
        <f>VLOOKUP(B38,'FOLHA RESUMIDA'!C:D,2,0)</f>
        <v>VALDECY FERREIRA DA COSTA</v>
      </c>
    </row>
    <row r="39" spans="1:9">
      <c r="A39" s="44">
        <v>1</v>
      </c>
      <c r="B39" s="44">
        <v>1284</v>
      </c>
      <c r="C39" s="42" t="s">
        <v>36</v>
      </c>
      <c r="D39" s="31">
        <v>1543.95</v>
      </c>
      <c r="E39" s="35">
        <f t="shared" si="0"/>
        <v>423.23</v>
      </c>
      <c r="F39" s="65">
        <v>524.94000000000005</v>
      </c>
      <c r="G39" s="31">
        <v>595.78</v>
      </c>
      <c r="H39" s="27">
        <f t="shared" si="1"/>
        <v>1120.72</v>
      </c>
      <c r="I39" s="24" t="str">
        <f>VLOOKUP(B39,'FOLHA RESUMIDA'!C:D,2,0)</f>
        <v>NOEMI MARIA DA SILVA</v>
      </c>
    </row>
    <row r="40" spans="1:9">
      <c r="A40" s="44">
        <v>1</v>
      </c>
      <c r="B40" s="44">
        <v>1328</v>
      </c>
      <c r="C40" s="42" t="s">
        <v>37</v>
      </c>
      <c r="D40" s="31">
        <v>3044.14</v>
      </c>
      <c r="E40" s="35">
        <f t="shared" si="0"/>
        <v>1249.54</v>
      </c>
      <c r="F40" s="65">
        <v>1035.01</v>
      </c>
      <c r="G40" s="31">
        <v>759.59</v>
      </c>
      <c r="H40" s="27">
        <f t="shared" si="1"/>
        <v>1794.6</v>
      </c>
      <c r="I40" s="24" t="str">
        <f>VLOOKUP(B40,'FOLHA RESUMIDA'!C:D,2,0)</f>
        <v>LIZETE ALFREDINA DA SILVA</v>
      </c>
    </row>
    <row r="41" spans="1:9">
      <c r="A41" s="44">
        <v>1</v>
      </c>
      <c r="B41" s="44">
        <v>1330</v>
      </c>
      <c r="C41" s="42" t="s">
        <v>38</v>
      </c>
      <c r="D41" s="31">
        <v>2772.72</v>
      </c>
      <c r="E41" s="35">
        <f t="shared" si="0"/>
        <v>1444.6099999999997</v>
      </c>
      <c r="F41" s="65">
        <v>942.72</v>
      </c>
      <c r="G41" s="31">
        <v>385.39</v>
      </c>
      <c r="H41" s="27">
        <f t="shared" si="1"/>
        <v>1328.1100000000001</v>
      </c>
      <c r="I41" s="24" t="str">
        <f>VLOOKUP(B41,'FOLHA RESUMIDA'!C:D,2,0)</f>
        <v>IVANISE MARIA DA LUZ SANTOS</v>
      </c>
    </row>
    <row r="42" spans="1:9">
      <c r="A42" s="44">
        <v>1</v>
      </c>
      <c r="B42" s="44">
        <v>1333</v>
      </c>
      <c r="C42" s="42" t="s">
        <v>39</v>
      </c>
      <c r="D42" s="31">
        <v>3056.95</v>
      </c>
      <c r="E42" s="35">
        <f t="shared" si="0"/>
        <v>1016</v>
      </c>
      <c r="F42" s="65">
        <v>1039.3599999999999</v>
      </c>
      <c r="G42" s="31">
        <v>1001.59</v>
      </c>
      <c r="H42" s="27">
        <f t="shared" si="1"/>
        <v>2040.9499999999998</v>
      </c>
      <c r="I42" s="24" t="str">
        <f>VLOOKUP(B42,'FOLHA RESUMIDA'!C:D,2,0)</f>
        <v>JORGE CUNHA OLIVEIRA</v>
      </c>
    </row>
    <row r="43" spans="1:9">
      <c r="A43" s="44">
        <v>1</v>
      </c>
      <c r="B43" s="44">
        <v>1337</v>
      </c>
      <c r="C43" s="42" t="s">
        <v>40</v>
      </c>
      <c r="D43" s="31">
        <v>5434.92</v>
      </c>
      <c r="E43" s="35">
        <f t="shared" si="0"/>
        <v>5189.92</v>
      </c>
      <c r="F43" s="65">
        <v>0</v>
      </c>
      <c r="G43" s="31">
        <v>245</v>
      </c>
      <c r="H43" s="27">
        <f t="shared" si="1"/>
        <v>245</v>
      </c>
      <c r="I43" s="24" t="str">
        <f>VLOOKUP(B43,'FOLHA RESUMIDA'!C:D,2,0)</f>
        <v>ROSILDA BARBOSA DOS SANTOS</v>
      </c>
    </row>
    <row r="44" spans="1:9">
      <c r="A44" s="44">
        <v>1</v>
      </c>
      <c r="B44" s="44">
        <v>1363</v>
      </c>
      <c r="C44" s="42" t="s">
        <v>41</v>
      </c>
      <c r="D44" s="31">
        <v>5691.16</v>
      </c>
      <c r="E44" s="35">
        <f t="shared" si="0"/>
        <v>5424.29</v>
      </c>
      <c r="F44" s="65">
        <v>0</v>
      </c>
      <c r="G44" s="31">
        <v>266.87</v>
      </c>
      <c r="H44" s="27">
        <f t="shared" si="1"/>
        <v>266.87</v>
      </c>
      <c r="I44" s="24" t="str">
        <f>VLOOKUP(B44,'FOLHA RESUMIDA'!C:D,2,0)</f>
        <v>JOSE CARLOS FERREIRA DE ARRUDA</v>
      </c>
    </row>
    <row r="45" spans="1:9">
      <c r="A45" s="44">
        <v>1</v>
      </c>
      <c r="B45" s="44">
        <v>1369</v>
      </c>
      <c r="C45" s="42" t="s">
        <v>42</v>
      </c>
      <c r="D45" s="31">
        <v>2432.08</v>
      </c>
      <c r="E45" s="35">
        <f t="shared" si="0"/>
        <v>1103.4499999999998</v>
      </c>
      <c r="F45" s="65">
        <v>700.53</v>
      </c>
      <c r="G45" s="31">
        <v>628.1</v>
      </c>
      <c r="H45" s="27">
        <f t="shared" si="1"/>
        <v>1328.63</v>
      </c>
      <c r="I45" s="24" t="str">
        <f>VLOOKUP(B45,'FOLHA RESUMIDA'!C:D,2,0)</f>
        <v>ELIANE BATISTA DE CASTILHO</v>
      </c>
    </row>
    <row r="46" spans="1:9">
      <c r="A46" s="44">
        <v>1</v>
      </c>
      <c r="B46" s="44">
        <v>1393</v>
      </c>
      <c r="C46" s="42" t="s">
        <v>43</v>
      </c>
      <c r="D46" s="31">
        <v>3044.14</v>
      </c>
      <c r="E46" s="35">
        <f t="shared" si="0"/>
        <v>577.57999999999993</v>
      </c>
      <c r="F46" s="65">
        <v>1035.01</v>
      </c>
      <c r="G46" s="31">
        <v>1431.55</v>
      </c>
      <c r="H46" s="27">
        <f t="shared" si="1"/>
        <v>2466.56</v>
      </c>
      <c r="I46" s="24" t="str">
        <f>VLOOKUP(B46,'FOLHA RESUMIDA'!C:D,2,0)</f>
        <v>MANOEL CORREIA DOS SANTOS</v>
      </c>
    </row>
    <row r="47" spans="1:9">
      <c r="A47" s="44">
        <v>1</v>
      </c>
      <c r="B47" s="44">
        <v>1413</v>
      </c>
      <c r="C47" s="42" t="s">
        <v>44</v>
      </c>
      <c r="D47" s="31">
        <v>20469.650000000001</v>
      </c>
      <c r="E47" s="35">
        <f t="shared" si="0"/>
        <v>8319.5800000000017</v>
      </c>
      <c r="F47" s="65">
        <v>6959.68</v>
      </c>
      <c r="G47" s="31">
        <v>5190.3900000000003</v>
      </c>
      <c r="H47" s="27">
        <f t="shared" si="1"/>
        <v>12150.07</v>
      </c>
      <c r="I47" s="24" t="str">
        <f>VLOOKUP(B47,'FOLHA RESUMIDA'!C:D,2,0)</f>
        <v>LEDUAR GUEDES DE LIMA</v>
      </c>
    </row>
    <row r="48" spans="1:9">
      <c r="A48" s="44">
        <v>1</v>
      </c>
      <c r="B48" s="44">
        <v>1418</v>
      </c>
      <c r="C48" s="42" t="s">
        <v>45</v>
      </c>
      <c r="D48" s="31">
        <v>3700.16</v>
      </c>
      <c r="E48" s="35">
        <f t="shared" si="0"/>
        <v>1542.7199999999998</v>
      </c>
      <c r="F48" s="65">
        <v>1258.05</v>
      </c>
      <c r="G48" s="31">
        <v>899.39</v>
      </c>
      <c r="H48" s="27">
        <f t="shared" si="1"/>
        <v>2157.44</v>
      </c>
      <c r="I48" s="24" t="str">
        <f>VLOOKUP(B48,'FOLHA RESUMIDA'!C:D,2,0)</f>
        <v>ELVIS GOMES PEREIRA</v>
      </c>
    </row>
    <row r="49" spans="1:9">
      <c r="A49" s="44">
        <v>1</v>
      </c>
      <c r="B49" s="44">
        <v>1427</v>
      </c>
      <c r="C49" s="42" t="s">
        <v>46</v>
      </c>
      <c r="D49" s="31">
        <v>10914.84</v>
      </c>
      <c r="E49" s="35">
        <f t="shared" si="0"/>
        <v>3419.71</v>
      </c>
      <c r="F49" s="65">
        <v>3711.05</v>
      </c>
      <c r="G49" s="31">
        <v>3784.08</v>
      </c>
      <c r="H49" s="27">
        <f t="shared" si="1"/>
        <v>7495.13</v>
      </c>
      <c r="I49" s="24" t="str">
        <f>VLOOKUP(B49,'FOLHA RESUMIDA'!C:D,2,0)</f>
        <v>ANA MARIA ELOI DA H  DA SILVA</v>
      </c>
    </row>
    <row r="50" spans="1:9">
      <c r="A50" s="44">
        <v>1</v>
      </c>
      <c r="B50" s="44">
        <v>1429</v>
      </c>
      <c r="C50" s="42" t="s">
        <v>47</v>
      </c>
      <c r="D50" s="31">
        <v>3981.34</v>
      </c>
      <c r="E50" s="35">
        <f t="shared" si="0"/>
        <v>687.85000000000036</v>
      </c>
      <c r="F50" s="65">
        <v>1353.66</v>
      </c>
      <c r="G50" s="31">
        <v>1939.83</v>
      </c>
      <c r="H50" s="27">
        <f t="shared" si="1"/>
        <v>3293.49</v>
      </c>
      <c r="I50" s="24" t="str">
        <f>VLOOKUP(B50,'FOLHA RESUMIDA'!C:D,2,0)</f>
        <v>JOSE HENRIQUE DA PAZ</v>
      </c>
    </row>
    <row r="51" spans="1:9">
      <c r="A51" s="44">
        <v>1</v>
      </c>
      <c r="B51" s="44">
        <v>1454</v>
      </c>
      <c r="C51" s="42" t="s">
        <v>48</v>
      </c>
      <c r="D51" s="31">
        <v>3645.26</v>
      </c>
      <c r="E51" s="35">
        <f t="shared" si="0"/>
        <v>1435.98</v>
      </c>
      <c r="F51" s="65">
        <v>1239.3900000000001</v>
      </c>
      <c r="G51" s="31">
        <v>969.89</v>
      </c>
      <c r="H51" s="27">
        <f t="shared" si="1"/>
        <v>2209.2800000000002</v>
      </c>
      <c r="I51" s="24" t="str">
        <f>VLOOKUP(B51,'FOLHA RESUMIDA'!C:D,2,0)</f>
        <v>MAURICIO LOPES DA SILVA</v>
      </c>
    </row>
    <row r="52" spans="1:9">
      <c r="A52" s="44">
        <v>1</v>
      </c>
      <c r="B52" s="44">
        <v>1475</v>
      </c>
      <c r="C52" s="42" t="s">
        <v>49</v>
      </c>
      <c r="D52" s="31">
        <v>3044.14</v>
      </c>
      <c r="E52" s="35">
        <f t="shared" si="0"/>
        <v>724.23999999999978</v>
      </c>
      <c r="F52" s="65">
        <v>1035.01</v>
      </c>
      <c r="G52" s="31">
        <v>1284.8900000000001</v>
      </c>
      <c r="H52" s="27">
        <f t="shared" si="1"/>
        <v>2319.9</v>
      </c>
      <c r="I52" s="24" t="str">
        <f>VLOOKUP(B52,'FOLHA RESUMIDA'!C:D,2,0)</f>
        <v>MARTA ARAUJO DA F  SANTANA</v>
      </c>
    </row>
    <row r="53" spans="1:9">
      <c r="A53" s="44">
        <v>1</v>
      </c>
      <c r="B53" s="44">
        <v>1483</v>
      </c>
      <c r="C53" s="42" t="s">
        <v>50</v>
      </c>
      <c r="D53" s="31">
        <v>1702.21</v>
      </c>
      <c r="E53" s="35">
        <f t="shared" si="0"/>
        <v>865.96</v>
      </c>
      <c r="F53" s="65">
        <v>170.22</v>
      </c>
      <c r="G53" s="31">
        <v>666.03</v>
      </c>
      <c r="H53" s="27">
        <f t="shared" si="1"/>
        <v>836.25</v>
      </c>
      <c r="I53" s="24" t="str">
        <f>VLOOKUP(B53,'FOLHA RESUMIDA'!C:D,2,0)</f>
        <v>REGINA LEANDRO SANTOS DE LIMA</v>
      </c>
    </row>
    <row r="54" spans="1:9">
      <c r="A54" s="44">
        <v>1</v>
      </c>
      <c r="B54" s="44">
        <v>1522</v>
      </c>
      <c r="C54" s="42" t="s">
        <v>51</v>
      </c>
      <c r="D54" s="31">
        <v>2107.62</v>
      </c>
      <c r="E54" s="35">
        <f t="shared" si="0"/>
        <v>1967.1799999999998</v>
      </c>
      <c r="F54" s="65">
        <v>0</v>
      </c>
      <c r="G54" s="31">
        <v>140.44</v>
      </c>
      <c r="H54" s="27">
        <f t="shared" si="1"/>
        <v>140.44</v>
      </c>
      <c r="I54" s="24" t="str">
        <f>VLOOKUP(B54,'FOLHA RESUMIDA'!C:D,2,0)</f>
        <v>TEREZINHA P  DA SILVA CORREIA</v>
      </c>
    </row>
    <row r="55" spans="1:9">
      <c r="A55" s="44">
        <v>1</v>
      </c>
      <c r="B55" s="44">
        <v>1536</v>
      </c>
      <c r="C55" s="42" t="s">
        <v>52</v>
      </c>
      <c r="D55" s="31">
        <v>3957.61</v>
      </c>
      <c r="E55" s="35">
        <f t="shared" si="0"/>
        <v>3806.67</v>
      </c>
      <c r="F55" s="65">
        <v>0</v>
      </c>
      <c r="G55" s="31">
        <v>150.94</v>
      </c>
      <c r="H55" s="27">
        <f t="shared" si="1"/>
        <v>150.94</v>
      </c>
      <c r="I55" s="24" t="str">
        <f>VLOOKUP(B55,'FOLHA RESUMIDA'!C:D,2,0)</f>
        <v>MARIA ADRIAO DA SILVA</v>
      </c>
    </row>
    <row r="56" spans="1:9">
      <c r="A56" s="44">
        <v>1</v>
      </c>
      <c r="B56" s="44">
        <v>1545</v>
      </c>
      <c r="C56" s="42" t="s">
        <v>53</v>
      </c>
      <c r="D56" s="31">
        <v>3300.24</v>
      </c>
      <c r="E56" s="35">
        <f t="shared" si="0"/>
        <v>1841.4599999999998</v>
      </c>
      <c r="F56" s="65">
        <v>1122.08</v>
      </c>
      <c r="G56" s="31">
        <v>336.7</v>
      </c>
      <c r="H56" s="27">
        <f t="shared" si="1"/>
        <v>1458.78</v>
      </c>
      <c r="I56" s="24" t="str">
        <f>VLOOKUP(B56,'FOLHA RESUMIDA'!C:D,2,0)</f>
        <v>HERON VILAR DE ANDRADE</v>
      </c>
    </row>
    <row r="57" spans="1:9">
      <c r="A57" s="44">
        <v>1</v>
      </c>
      <c r="B57" s="44">
        <v>1549</v>
      </c>
      <c r="C57" s="42" t="s">
        <v>54</v>
      </c>
      <c r="D57" s="31">
        <v>3196.35</v>
      </c>
      <c r="E57" s="35">
        <f t="shared" si="0"/>
        <v>647.7199999999998</v>
      </c>
      <c r="F57" s="65">
        <v>1086.76</v>
      </c>
      <c r="G57" s="31">
        <v>1461.87</v>
      </c>
      <c r="H57" s="27">
        <f t="shared" si="1"/>
        <v>2548.63</v>
      </c>
      <c r="I57" s="24" t="str">
        <f>VLOOKUP(B57,'FOLHA RESUMIDA'!C:D,2,0)</f>
        <v>JOSE JOAQUIM DA SILVA FILHO</v>
      </c>
    </row>
    <row r="58" spans="1:9">
      <c r="A58" s="44">
        <v>1</v>
      </c>
      <c r="B58" s="44">
        <v>1553</v>
      </c>
      <c r="C58" s="42" t="s">
        <v>55</v>
      </c>
      <c r="D58" s="31">
        <v>3056.95</v>
      </c>
      <c r="E58" s="35">
        <f t="shared" si="0"/>
        <v>379.09000000000015</v>
      </c>
      <c r="F58" s="65">
        <v>1039.3599999999999</v>
      </c>
      <c r="G58" s="31">
        <v>1638.5</v>
      </c>
      <c r="H58" s="27">
        <f t="shared" si="1"/>
        <v>2677.8599999999997</v>
      </c>
      <c r="I58" s="24" t="str">
        <f>VLOOKUP(B58,'FOLHA RESUMIDA'!C:D,2,0)</f>
        <v>MARIA DO CARMO A DOS SANTOS</v>
      </c>
    </row>
    <row r="59" spans="1:9">
      <c r="A59" s="44">
        <v>1</v>
      </c>
      <c r="B59" s="44">
        <v>1554</v>
      </c>
      <c r="C59" s="42" t="s">
        <v>56</v>
      </c>
      <c r="D59" s="31">
        <v>4722.45</v>
      </c>
      <c r="E59" s="35">
        <f t="shared" si="0"/>
        <v>2019.1699999999996</v>
      </c>
      <c r="F59" s="65">
        <v>1605.63</v>
      </c>
      <c r="G59" s="31">
        <v>1097.6500000000001</v>
      </c>
      <c r="H59" s="27">
        <f t="shared" si="1"/>
        <v>2703.28</v>
      </c>
      <c r="I59" s="24" t="str">
        <f>VLOOKUP(B59,'FOLHA RESUMIDA'!C:D,2,0)</f>
        <v>SONEIDE P DO NASCIMENTO CORREA</v>
      </c>
    </row>
    <row r="60" spans="1:9">
      <c r="A60" s="44">
        <v>1</v>
      </c>
      <c r="B60" s="44">
        <v>1561</v>
      </c>
      <c r="C60" s="42" t="s">
        <v>57</v>
      </c>
      <c r="D60" s="31">
        <v>1470.44</v>
      </c>
      <c r="E60" s="35">
        <f t="shared" si="0"/>
        <v>416.84000000000015</v>
      </c>
      <c r="F60" s="65">
        <v>499.95</v>
      </c>
      <c r="G60" s="31">
        <v>553.65</v>
      </c>
      <c r="H60" s="27">
        <f t="shared" si="1"/>
        <v>1053.5999999999999</v>
      </c>
      <c r="I60" s="24" t="str">
        <f>VLOOKUP(B60,'FOLHA RESUMIDA'!C:D,2,0)</f>
        <v>ANDRE LUIZ MACIEL FERREIRA</v>
      </c>
    </row>
    <row r="61" spans="1:9">
      <c r="A61" s="44">
        <v>1</v>
      </c>
      <c r="B61" s="44">
        <v>1577</v>
      </c>
      <c r="C61" s="42" t="s">
        <v>58</v>
      </c>
      <c r="D61" s="31">
        <v>1470.44</v>
      </c>
      <c r="E61" s="35">
        <f t="shared" si="0"/>
        <v>788.94</v>
      </c>
      <c r="F61" s="65">
        <v>499.95</v>
      </c>
      <c r="G61" s="31">
        <v>181.55</v>
      </c>
      <c r="H61" s="27">
        <f t="shared" si="1"/>
        <v>681.5</v>
      </c>
      <c r="I61" s="24" t="str">
        <f>VLOOKUP(B61,'FOLHA RESUMIDA'!C:D,2,0)</f>
        <v>ANTONIA TAVARES DE FRANCA</v>
      </c>
    </row>
    <row r="62" spans="1:9">
      <c r="A62" s="44">
        <v>1</v>
      </c>
      <c r="B62" s="44">
        <v>1588</v>
      </c>
      <c r="C62" s="42" t="s">
        <v>59</v>
      </c>
      <c r="D62" s="31">
        <v>1543.95</v>
      </c>
      <c r="E62" s="35">
        <f t="shared" si="0"/>
        <v>881.63</v>
      </c>
      <c r="F62" s="65">
        <v>524.94000000000005</v>
      </c>
      <c r="G62" s="31">
        <v>137.38</v>
      </c>
      <c r="H62" s="27">
        <f t="shared" si="1"/>
        <v>662.32</v>
      </c>
      <c r="I62" s="24" t="str">
        <f>VLOOKUP(B62,'FOLHA RESUMIDA'!C:D,2,0)</f>
        <v>MARIA ANDREA DOS SANTOS</v>
      </c>
    </row>
    <row r="63" spans="1:9">
      <c r="A63" s="44">
        <v>1</v>
      </c>
      <c r="B63" s="44">
        <v>1589</v>
      </c>
      <c r="C63" s="42" t="s">
        <v>60</v>
      </c>
      <c r="D63" s="31">
        <v>1470.44</v>
      </c>
      <c r="E63" s="35">
        <f t="shared" si="0"/>
        <v>529.81000000000006</v>
      </c>
      <c r="F63" s="65">
        <v>499.95</v>
      </c>
      <c r="G63" s="31">
        <v>440.68</v>
      </c>
      <c r="H63" s="27">
        <f t="shared" si="1"/>
        <v>940.63</v>
      </c>
      <c r="I63" s="24" t="str">
        <f>VLOOKUP(B63,'FOLHA RESUMIDA'!C:D,2,0)</f>
        <v>SEVERINA DE SANTANA NEVES</v>
      </c>
    </row>
    <row r="64" spans="1:9">
      <c r="A64" s="44">
        <v>1</v>
      </c>
      <c r="B64" s="44">
        <v>1596</v>
      </c>
      <c r="C64" s="42" t="s">
        <v>61</v>
      </c>
      <c r="D64" s="31">
        <v>2616.67</v>
      </c>
      <c r="E64" s="35">
        <f t="shared" si="0"/>
        <v>1913.19</v>
      </c>
      <c r="F64" s="65">
        <v>703.48</v>
      </c>
      <c r="G64" s="31">
        <v>0</v>
      </c>
      <c r="H64" s="27">
        <f t="shared" si="1"/>
        <v>703.48</v>
      </c>
      <c r="I64" s="24" t="str">
        <f>VLOOKUP(B64,'FOLHA RESUMIDA'!C:D,2,0)</f>
        <v>IVANE FRANCISCO DE AZEVEDO</v>
      </c>
    </row>
    <row r="65" spans="1:9">
      <c r="A65" s="44">
        <v>1</v>
      </c>
      <c r="B65" s="44">
        <v>1597</v>
      </c>
      <c r="C65" s="42" t="s">
        <v>62</v>
      </c>
      <c r="D65" s="31">
        <v>3044.14</v>
      </c>
      <c r="E65" s="35">
        <f t="shared" si="0"/>
        <v>1503.4199999999998</v>
      </c>
      <c r="F65" s="65">
        <v>1035.01</v>
      </c>
      <c r="G65" s="31">
        <v>505.71</v>
      </c>
      <c r="H65" s="27">
        <f t="shared" si="1"/>
        <v>1540.72</v>
      </c>
      <c r="I65" s="24" t="str">
        <f>VLOOKUP(B65,'FOLHA RESUMIDA'!C:D,2,0)</f>
        <v>DILMA NEUZA DAS MERCES</v>
      </c>
    </row>
    <row r="66" spans="1:9">
      <c r="A66" s="44">
        <v>1</v>
      </c>
      <c r="B66" s="44">
        <v>1631</v>
      </c>
      <c r="C66" s="42" t="s">
        <v>63</v>
      </c>
      <c r="D66" s="31">
        <v>1876.7</v>
      </c>
      <c r="E66" s="35">
        <f t="shared" si="0"/>
        <v>992.9</v>
      </c>
      <c r="F66" s="65">
        <v>638.08000000000004</v>
      </c>
      <c r="G66" s="31">
        <v>245.72</v>
      </c>
      <c r="H66" s="27">
        <f t="shared" si="1"/>
        <v>883.80000000000007</v>
      </c>
      <c r="I66" s="24" t="str">
        <f>VLOOKUP(B66,'FOLHA RESUMIDA'!C:D,2,0)</f>
        <v>GERSON MARTINS DA SILVA</v>
      </c>
    </row>
    <row r="67" spans="1:9">
      <c r="A67" s="44">
        <v>1</v>
      </c>
      <c r="B67" s="44">
        <v>1641</v>
      </c>
      <c r="C67" s="42" t="s">
        <v>64</v>
      </c>
      <c r="D67" s="31">
        <v>1996.92</v>
      </c>
      <c r="E67" s="35">
        <f t="shared" si="0"/>
        <v>1003.76</v>
      </c>
      <c r="F67" s="65">
        <v>638.08000000000004</v>
      </c>
      <c r="G67" s="31">
        <v>355.08</v>
      </c>
      <c r="H67" s="27">
        <f t="shared" si="1"/>
        <v>993.16000000000008</v>
      </c>
      <c r="I67" s="24" t="str">
        <f>VLOOKUP(B67,'FOLHA RESUMIDA'!C:D,2,0)</f>
        <v>JOAO FELICIANO ALVES</v>
      </c>
    </row>
    <row r="68" spans="1:9">
      <c r="A68" s="44">
        <v>1</v>
      </c>
      <c r="B68" s="44">
        <v>1650</v>
      </c>
      <c r="C68" s="42" t="s">
        <v>65</v>
      </c>
      <c r="D68" s="31">
        <v>1702.21</v>
      </c>
      <c r="E68" s="35">
        <f t="shared" si="0"/>
        <v>1053.76</v>
      </c>
      <c r="F68" s="65">
        <v>578.75</v>
      </c>
      <c r="G68" s="31">
        <v>69.7</v>
      </c>
      <c r="H68" s="27">
        <f t="shared" si="1"/>
        <v>648.45000000000005</v>
      </c>
      <c r="I68" s="24" t="str">
        <f>VLOOKUP(B68,'FOLHA RESUMIDA'!C:D,2,0)</f>
        <v>JANETE MARIA DA SILVA</v>
      </c>
    </row>
    <row r="69" spans="1:9">
      <c r="A69" s="44">
        <v>1</v>
      </c>
      <c r="B69" s="44">
        <v>1652</v>
      </c>
      <c r="C69" s="42" t="s">
        <v>66</v>
      </c>
      <c r="D69" s="31">
        <v>1702.21</v>
      </c>
      <c r="E69" s="35">
        <f t="shared" si="0"/>
        <v>252.84000000000015</v>
      </c>
      <c r="F69" s="65">
        <v>578.75</v>
      </c>
      <c r="G69" s="31">
        <v>870.62</v>
      </c>
      <c r="H69" s="27">
        <f t="shared" si="1"/>
        <v>1449.37</v>
      </c>
      <c r="I69" s="24" t="str">
        <f>VLOOKUP(B69,'FOLHA RESUMIDA'!C:D,2,0)</f>
        <v>ROMILDO NUNES DIAS</v>
      </c>
    </row>
    <row r="70" spans="1:9">
      <c r="A70" s="44">
        <v>1</v>
      </c>
      <c r="B70" s="44">
        <v>1665</v>
      </c>
      <c r="C70" s="42" t="s">
        <v>67</v>
      </c>
      <c r="D70" s="31">
        <v>1876.7</v>
      </c>
      <c r="E70" s="35">
        <f t="shared" ref="E70:E133" si="2">D70-H70</f>
        <v>1111.51</v>
      </c>
      <c r="F70" s="65">
        <v>638.08000000000004</v>
      </c>
      <c r="G70" s="31">
        <v>127.11</v>
      </c>
      <c r="H70" s="27">
        <f t="shared" ref="H70:H133" si="3">G70+F70</f>
        <v>765.19</v>
      </c>
      <c r="I70" s="24" t="str">
        <f>VLOOKUP(B70,'FOLHA RESUMIDA'!C:D,2,0)</f>
        <v>LUZIA BERNARDO DE SOUSA</v>
      </c>
    </row>
    <row r="71" spans="1:9">
      <c r="A71" s="44">
        <v>1</v>
      </c>
      <c r="B71" s="44">
        <v>1672</v>
      </c>
      <c r="C71" s="42" t="s">
        <v>68</v>
      </c>
      <c r="D71" s="31">
        <v>1876.7</v>
      </c>
      <c r="E71" s="35">
        <f t="shared" si="2"/>
        <v>726.52</v>
      </c>
      <c r="F71" s="65">
        <v>638.08000000000004</v>
      </c>
      <c r="G71" s="31">
        <v>512.1</v>
      </c>
      <c r="H71" s="27">
        <f t="shared" si="3"/>
        <v>1150.18</v>
      </c>
      <c r="I71" s="24" t="str">
        <f>VLOOKUP(B71,'FOLHA RESUMIDA'!C:D,2,0)</f>
        <v>JOSE KENNEDY DA SILVA</v>
      </c>
    </row>
    <row r="72" spans="1:9">
      <c r="A72" s="44">
        <v>1</v>
      </c>
      <c r="B72" s="44">
        <v>1674</v>
      </c>
      <c r="C72" s="42" t="s">
        <v>69</v>
      </c>
      <c r="D72" s="31">
        <v>1543.95</v>
      </c>
      <c r="E72" s="35">
        <f t="shared" si="2"/>
        <v>603.08999999999992</v>
      </c>
      <c r="F72" s="65">
        <v>524.94000000000005</v>
      </c>
      <c r="G72" s="31">
        <v>415.92</v>
      </c>
      <c r="H72" s="27">
        <f t="shared" si="3"/>
        <v>940.86000000000013</v>
      </c>
      <c r="I72" s="24" t="str">
        <f>VLOOKUP(B72,'FOLHA RESUMIDA'!C:D,2,0)</f>
        <v>MARIA HELENA FERREIRA DA SILVA</v>
      </c>
    </row>
    <row r="73" spans="1:9">
      <c r="A73" s="44">
        <v>1</v>
      </c>
      <c r="B73" s="44">
        <v>1681</v>
      </c>
      <c r="C73" s="42" t="s">
        <v>70</v>
      </c>
      <c r="D73" s="31">
        <v>2689.94</v>
      </c>
      <c r="E73" s="35">
        <f t="shared" si="2"/>
        <v>2596.67</v>
      </c>
      <c r="F73" s="65">
        <v>0</v>
      </c>
      <c r="G73" s="31">
        <v>93.27</v>
      </c>
      <c r="H73" s="27">
        <f t="shared" si="3"/>
        <v>93.27</v>
      </c>
      <c r="I73" s="24" t="str">
        <f>VLOOKUP(B73,'FOLHA RESUMIDA'!C:D,2,0)</f>
        <v>SANDRA MARIA ALVES BARBOSA</v>
      </c>
    </row>
    <row r="74" spans="1:9">
      <c r="A74" s="44">
        <v>16</v>
      </c>
      <c r="B74" s="44">
        <v>1682</v>
      </c>
      <c r="C74" s="42" t="s">
        <v>460</v>
      </c>
      <c r="D74" s="31">
        <v>4686.21</v>
      </c>
      <c r="E74" s="35">
        <f t="shared" si="2"/>
        <v>4367.1400000000003</v>
      </c>
      <c r="F74" s="65">
        <v>0</v>
      </c>
      <c r="G74" s="31">
        <v>319.07</v>
      </c>
      <c r="H74" s="27">
        <f t="shared" si="3"/>
        <v>319.07</v>
      </c>
      <c r="I74" s="24" t="str">
        <f>VLOOKUP(B74,'FOLHA RESUMIDA'!C:D,2,0)</f>
        <v>MOISES MARTINS DE MELO NETO</v>
      </c>
    </row>
    <row r="75" spans="1:9">
      <c r="A75" s="44">
        <v>51</v>
      </c>
      <c r="B75" s="44">
        <v>1683</v>
      </c>
      <c r="C75" s="42" t="s">
        <v>498</v>
      </c>
      <c r="D75" s="31">
        <v>4686.21</v>
      </c>
      <c r="E75" s="35">
        <f t="shared" si="2"/>
        <v>4586.3599999999997</v>
      </c>
      <c r="F75" s="65">
        <v>0</v>
      </c>
      <c r="G75" s="31">
        <v>99.85</v>
      </c>
      <c r="H75" s="27">
        <f t="shared" si="3"/>
        <v>99.85</v>
      </c>
      <c r="I75" s="24" t="str">
        <f>VLOOKUP(B75,'FOLHA RESUMIDA'!C:D,2,0)</f>
        <v>ADEMIR LOPES DA SILVA</v>
      </c>
    </row>
    <row r="76" spans="1:9">
      <c r="A76" s="44">
        <v>51</v>
      </c>
      <c r="B76" s="44">
        <v>1726</v>
      </c>
      <c r="C76" s="42" t="s">
        <v>499</v>
      </c>
      <c r="D76" s="31">
        <v>4686.21</v>
      </c>
      <c r="E76" s="35">
        <f t="shared" si="2"/>
        <v>4367.1400000000003</v>
      </c>
      <c r="F76" s="65">
        <v>0</v>
      </c>
      <c r="G76" s="31">
        <v>319.07</v>
      </c>
      <c r="H76" s="27">
        <f t="shared" si="3"/>
        <v>319.07</v>
      </c>
      <c r="I76" s="24" t="str">
        <f>VLOOKUP(B76,'FOLHA RESUMIDA'!C:D,2,0)</f>
        <v>JOSE CARLOS VIEIRA</v>
      </c>
    </row>
    <row r="77" spans="1:9">
      <c r="A77" s="44">
        <v>1</v>
      </c>
      <c r="B77" s="44">
        <v>1741</v>
      </c>
      <c r="C77" s="42" t="s">
        <v>71</v>
      </c>
      <c r="D77" s="31">
        <v>2640.68</v>
      </c>
      <c r="E77" s="35">
        <f t="shared" si="2"/>
        <v>919.26999999999975</v>
      </c>
      <c r="F77" s="65">
        <v>897.83</v>
      </c>
      <c r="G77" s="31">
        <v>823.58</v>
      </c>
      <c r="H77" s="27">
        <f t="shared" si="3"/>
        <v>1721.41</v>
      </c>
      <c r="I77" s="24" t="str">
        <f>VLOOKUP(B77,'FOLHA RESUMIDA'!C:D,2,0)</f>
        <v>MARCONDES C  DE OLIVEIRA</v>
      </c>
    </row>
    <row r="78" spans="1:9">
      <c r="A78" s="44">
        <v>1</v>
      </c>
      <c r="B78" s="44">
        <v>1749</v>
      </c>
      <c r="C78" s="42" t="s">
        <v>72</v>
      </c>
      <c r="D78" s="31">
        <v>1868.82</v>
      </c>
      <c r="E78" s="35">
        <f t="shared" si="2"/>
        <v>589.84999999999991</v>
      </c>
      <c r="F78" s="65">
        <v>635.4</v>
      </c>
      <c r="G78" s="31">
        <v>643.57000000000005</v>
      </c>
      <c r="H78" s="27">
        <f t="shared" si="3"/>
        <v>1278.97</v>
      </c>
      <c r="I78" s="24" t="str">
        <f>VLOOKUP(B78,'FOLHA RESUMIDA'!C:D,2,0)</f>
        <v>MANOEL MARTINS LEITE NETO</v>
      </c>
    </row>
    <row r="79" spans="1:9">
      <c r="A79" s="44">
        <v>1</v>
      </c>
      <c r="B79" s="44">
        <v>1774</v>
      </c>
      <c r="C79" s="42" t="s">
        <v>73</v>
      </c>
      <c r="D79" s="31">
        <v>1970.59</v>
      </c>
      <c r="E79" s="35">
        <f t="shared" si="2"/>
        <v>482.24999999999977</v>
      </c>
      <c r="F79" s="65">
        <v>669.98</v>
      </c>
      <c r="G79" s="31">
        <v>818.36</v>
      </c>
      <c r="H79" s="27">
        <f t="shared" si="3"/>
        <v>1488.3400000000001</v>
      </c>
      <c r="I79" s="24" t="str">
        <f>VLOOKUP(B79,'FOLHA RESUMIDA'!C:D,2,0)</f>
        <v>FRANCISCO DE ASSIS BEZERRA</v>
      </c>
    </row>
    <row r="80" spans="1:9">
      <c r="A80" s="44">
        <v>1</v>
      </c>
      <c r="B80" s="44">
        <v>1794</v>
      </c>
      <c r="C80" s="42" t="s">
        <v>74</v>
      </c>
      <c r="D80" s="31">
        <v>3523.98</v>
      </c>
      <c r="E80" s="35">
        <f t="shared" si="2"/>
        <v>1443.17</v>
      </c>
      <c r="F80" s="65">
        <v>1198.1500000000001</v>
      </c>
      <c r="G80" s="31">
        <v>882.66</v>
      </c>
      <c r="H80" s="27">
        <f t="shared" si="3"/>
        <v>2080.81</v>
      </c>
      <c r="I80" s="24" t="str">
        <f>VLOOKUP(B80,'FOLHA RESUMIDA'!C:D,2,0)</f>
        <v>LUCIENE MARIA DE ANDRADE</v>
      </c>
    </row>
    <row r="81" spans="1:9">
      <c r="A81" s="44">
        <v>1</v>
      </c>
      <c r="B81" s="44">
        <v>1796</v>
      </c>
      <c r="C81" s="42" t="s">
        <v>75</v>
      </c>
      <c r="D81" s="31">
        <v>1543.95</v>
      </c>
      <c r="E81" s="35">
        <f t="shared" si="2"/>
        <v>344.48</v>
      </c>
      <c r="F81" s="65">
        <v>524.94000000000005</v>
      </c>
      <c r="G81" s="31">
        <v>674.53</v>
      </c>
      <c r="H81" s="27">
        <f t="shared" si="3"/>
        <v>1199.47</v>
      </c>
      <c r="I81" s="24" t="str">
        <f>VLOOKUP(B81,'FOLHA RESUMIDA'!C:D,2,0)</f>
        <v>NEUZA ANUNCIACAO COELHO</v>
      </c>
    </row>
    <row r="82" spans="1:9">
      <c r="A82" s="44">
        <v>1</v>
      </c>
      <c r="B82" s="44">
        <v>1809</v>
      </c>
      <c r="C82" s="42" t="s">
        <v>76</v>
      </c>
      <c r="D82" s="31">
        <v>2629.63</v>
      </c>
      <c r="E82" s="35">
        <f t="shared" si="2"/>
        <v>738.72</v>
      </c>
      <c r="F82" s="65">
        <v>894.07</v>
      </c>
      <c r="G82" s="31">
        <v>996.84</v>
      </c>
      <c r="H82" s="27">
        <f t="shared" si="3"/>
        <v>1890.91</v>
      </c>
      <c r="I82" s="24" t="str">
        <f>VLOOKUP(B82,'FOLHA RESUMIDA'!C:D,2,0)</f>
        <v>JOSE IRANILDO DE ANDRADE SILVA</v>
      </c>
    </row>
    <row r="83" spans="1:9">
      <c r="A83" s="44">
        <v>1</v>
      </c>
      <c r="B83" s="44">
        <v>1821</v>
      </c>
      <c r="C83" s="42" t="s">
        <v>77</v>
      </c>
      <c r="D83" s="31">
        <v>3341.06</v>
      </c>
      <c r="E83" s="35">
        <f t="shared" si="2"/>
        <v>2034.8899999999999</v>
      </c>
      <c r="F83" s="65">
        <v>1135.96</v>
      </c>
      <c r="G83" s="31">
        <v>170.21</v>
      </c>
      <c r="H83" s="27">
        <f t="shared" si="3"/>
        <v>1306.17</v>
      </c>
      <c r="I83" s="24" t="str">
        <f>VLOOKUP(B83,'FOLHA RESUMIDA'!C:D,2,0)</f>
        <v>CARLOS STENIO DE DEUS</v>
      </c>
    </row>
    <row r="84" spans="1:9">
      <c r="A84" s="44">
        <v>1</v>
      </c>
      <c r="B84" s="44">
        <v>1822</v>
      </c>
      <c r="C84" s="42" t="s">
        <v>78</v>
      </c>
      <c r="D84" s="31">
        <v>1400.41</v>
      </c>
      <c r="E84" s="35">
        <f t="shared" si="2"/>
        <v>343.43000000000006</v>
      </c>
      <c r="F84" s="65">
        <v>476.14</v>
      </c>
      <c r="G84" s="31">
        <v>580.84</v>
      </c>
      <c r="H84" s="27">
        <f t="shared" si="3"/>
        <v>1056.98</v>
      </c>
      <c r="I84" s="24" t="str">
        <f>VLOOKUP(B84,'FOLHA RESUMIDA'!C:D,2,0)</f>
        <v>GILMAR BEZERRA DE OLIVEIRA</v>
      </c>
    </row>
    <row r="85" spans="1:9">
      <c r="A85" s="44">
        <v>1</v>
      </c>
      <c r="B85" s="44">
        <v>1906</v>
      </c>
      <c r="C85" s="42" t="s">
        <v>79</v>
      </c>
      <c r="D85" s="31">
        <v>4196.8500000000004</v>
      </c>
      <c r="E85" s="35">
        <f t="shared" si="2"/>
        <v>3968.3100000000004</v>
      </c>
      <c r="F85" s="65">
        <v>0</v>
      </c>
      <c r="G85" s="31">
        <v>228.54</v>
      </c>
      <c r="H85" s="27">
        <f t="shared" si="3"/>
        <v>228.54</v>
      </c>
      <c r="I85" s="24" t="str">
        <f>VLOOKUP(B85,'FOLHA RESUMIDA'!C:D,2,0)</f>
        <v>IZABEL CRISTINA F DE ARRUDA</v>
      </c>
    </row>
    <row r="86" spans="1:9">
      <c r="A86" s="44">
        <v>1</v>
      </c>
      <c r="B86" s="44">
        <v>1907</v>
      </c>
      <c r="C86" s="42" t="s">
        <v>80</v>
      </c>
      <c r="D86" s="31">
        <v>5694.08</v>
      </c>
      <c r="E86" s="35">
        <f t="shared" si="2"/>
        <v>2990.84</v>
      </c>
      <c r="F86" s="65">
        <v>1935.99</v>
      </c>
      <c r="G86" s="31">
        <v>767.25</v>
      </c>
      <c r="H86" s="27">
        <f t="shared" si="3"/>
        <v>2703.24</v>
      </c>
      <c r="I86" s="24" t="str">
        <f>VLOOKUP(B86,'FOLHA RESUMIDA'!C:D,2,0)</f>
        <v>SUELY RICARDO DE FIGUEIREDO</v>
      </c>
    </row>
    <row r="87" spans="1:9">
      <c r="A87" s="44">
        <v>1</v>
      </c>
      <c r="B87" s="44">
        <v>1908</v>
      </c>
      <c r="C87" s="42" t="s">
        <v>81</v>
      </c>
      <c r="D87" s="31">
        <v>6196.35</v>
      </c>
      <c r="E87" s="35">
        <f t="shared" si="2"/>
        <v>3231.29</v>
      </c>
      <c r="F87" s="65">
        <v>2106.7600000000002</v>
      </c>
      <c r="G87" s="31">
        <v>858.3</v>
      </c>
      <c r="H87" s="27">
        <f t="shared" si="3"/>
        <v>2965.0600000000004</v>
      </c>
      <c r="I87" s="24" t="str">
        <f>VLOOKUP(B87,'FOLHA RESUMIDA'!C:D,2,0)</f>
        <v>LUCIA MARIA ARAUJO LAVOR</v>
      </c>
    </row>
    <row r="88" spans="1:9">
      <c r="A88" s="44">
        <v>1</v>
      </c>
      <c r="B88" s="44">
        <v>1909</v>
      </c>
      <c r="C88" s="42" t="s">
        <v>82</v>
      </c>
      <c r="D88" s="31">
        <v>2514.9499999999998</v>
      </c>
      <c r="E88" s="35">
        <f t="shared" si="2"/>
        <v>479.14999999999964</v>
      </c>
      <c r="F88" s="65">
        <v>855.08</v>
      </c>
      <c r="G88" s="31">
        <v>1180.72</v>
      </c>
      <c r="H88" s="27">
        <f t="shared" si="3"/>
        <v>2035.8000000000002</v>
      </c>
      <c r="I88" s="24" t="str">
        <f>VLOOKUP(B88,'FOLHA RESUMIDA'!C:D,2,0)</f>
        <v>IVANILDO BATISTA DA SILVA</v>
      </c>
    </row>
    <row r="89" spans="1:9">
      <c r="A89" s="44">
        <v>14</v>
      </c>
      <c r="B89" s="44">
        <v>1916</v>
      </c>
      <c r="C89" s="42" t="s">
        <v>456</v>
      </c>
      <c r="D89" s="31">
        <v>3311.58</v>
      </c>
      <c r="E89" s="35">
        <f t="shared" si="2"/>
        <v>3071.2999999999997</v>
      </c>
      <c r="F89" s="65">
        <v>0</v>
      </c>
      <c r="G89" s="31">
        <v>240.28</v>
      </c>
      <c r="H89" s="27">
        <f t="shared" si="3"/>
        <v>240.28</v>
      </c>
      <c r="I89" s="24" t="str">
        <f>VLOOKUP(B89,'FOLHA RESUMIDA'!C:D,2,0)</f>
        <v>FABIOLA ALBUQUERQUE PINHEIRO</v>
      </c>
    </row>
    <row r="90" spans="1:9">
      <c r="A90" s="44">
        <v>1</v>
      </c>
      <c r="B90" s="44">
        <v>1921</v>
      </c>
      <c r="C90" s="42" t="s">
        <v>83</v>
      </c>
      <c r="D90" s="31">
        <v>9680.6299999999992</v>
      </c>
      <c r="E90" s="35">
        <f t="shared" si="2"/>
        <v>3097.8599999999988</v>
      </c>
      <c r="F90" s="65">
        <v>3291.41</v>
      </c>
      <c r="G90" s="31">
        <v>3291.36</v>
      </c>
      <c r="H90" s="27">
        <f t="shared" si="3"/>
        <v>6582.77</v>
      </c>
      <c r="I90" s="24" t="str">
        <f>VLOOKUP(B90,'FOLHA RESUMIDA'!C:D,2,0)</f>
        <v>MARCIA APARECIDA DA SILVA</v>
      </c>
    </row>
    <row r="91" spans="1:9">
      <c r="A91" s="44">
        <v>1</v>
      </c>
      <c r="B91" s="44">
        <v>1924</v>
      </c>
      <c r="C91" s="42" t="s">
        <v>84</v>
      </c>
      <c r="D91" s="31">
        <v>6175.74</v>
      </c>
      <c r="E91" s="35">
        <f t="shared" si="2"/>
        <v>2355.85</v>
      </c>
      <c r="F91" s="65">
        <v>2007.85</v>
      </c>
      <c r="G91" s="31">
        <v>1812.04</v>
      </c>
      <c r="H91" s="27">
        <f t="shared" si="3"/>
        <v>3819.89</v>
      </c>
      <c r="I91" s="24" t="str">
        <f>VLOOKUP(B91,'FOLHA RESUMIDA'!C:D,2,0)</f>
        <v>CARLOS HENRIQUE LIMA DE MELO</v>
      </c>
    </row>
    <row r="92" spans="1:9">
      <c r="A92" s="44">
        <v>1</v>
      </c>
      <c r="B92" s="44">
        <v>1927</v>
      </c>
      <c r="C92" s="42" t="s">
        <v>85</v>
      </c>
      <c r="D92" s="31">
        <v>4391.08</v>
      </c>
      <c r="E92" s="35">
        <f t="shared" si="2"/>
        <v>1968.3999999999996</v>
      </c>
      <c r="F92" s="65">
        <v>1492.97</v>
      </c>
      <c r="G92" s="31">
        <v>929.71</v>
      </c>
      <c r="H92" s="27">
        <f t="shared" si="3"/>
        <v>2422.6800000000003</v>
      </c>
      <c r="I92" s="24" t="str">
        <f>VLOOKUP(B92,'FOLHA RESUMIDA'!C:D,2,0)</f>
        <v>RITA DE CASSIA CHAGAS</v>
      </c>
    </row>
    <row r="93" spans="1:9">
      <c r="A93" s="44">
        <v>1</v>
      </c>
      <c r="B93" s="44">
        <v>1932</v>
      </c>
      <c r="C93" s="42" t="s">
        <v>86</v>
      </c>
      <c r="D93" s="31">
        <v>5591.03</v>
      </c>
      <c r="E93" s="35">
        <f t="shared" si="2"/>
        <v>2092.7199999999998</v>
      </c>
      <c r="F93" s="65">
        <v>1900.95</v>
      </c>
      <c r="G93" s="31">
        <v>1597.36</v>
      </c>
      <c r="H93" s="27">
        <f t="shared" si="3"/>
        <v>3498.31</v>
      </c>
      <c r="I93" s="24" t="str">
        <f>VLOOKUP(B93,'FOLHA RESUMIDA'!C:D,2,0)</f>
        <v>ROSILENE MARIA ANACLETO</v>
      </c>
    </row>
    <row r="94" spans="1:9">
      <c r="A94" s="44">
        <v>1</v>
      </c>
      <c r="B94" s="44">
        <v>1937</v>
      </c>
      <c r="C94" s="42" t="s">
        <v>87</v>
      </c>
      <c r="D94" s="31">
        <v>2717.03</v>
      </c>
      <c r="E94" s="35">
        <f t="shared" si="2"/>
        <v>1097.9400000000003</v>
      </c>
      <c r="F94" s="65">
        <v>923.79</v>
      </c>
      <c r="G94" s="31">
        <v>695.3</v>
      </c>
      <c r="H94" s="27">
        <f t="shared" si="3"/>
        <v>1619.09</v>
      </c>
      <c r="I94" s="24" t="str">
        <f>VLOOKUP(B94,'FOLHA RESUMIDA'!C:D,2,0)</f>
        <v>RILDA MARIA DA SILVA</v>
      </c>
    </row>
    <row r="95" spans="1:9">
      <c r="A95" s="44">
        <v>1</v>
      </c>
      <c r="B95" s="44">
        <v>1980</v>
      </c>
      <c r="C95" s="42" t="s">
        <v>88</v>
      </c>
      <c r="D95" s="31">
        <v>10284.67</v>
      </c>
      <c r="E95" s="35">
        <f t="shared" si="2"/>
        <v>3862.8</v>
      </c>
      <c r="F95" s="65">
        <v>3496.79</v>
      </c>
      <c r="G95" s="31">
        <v>2925.08</v>
      </c>
      <c r="H95" s="27">
        <f t="shared" si="3"/>
        <v>6421.87</v>
      </c>
      <c r="I95" s="24" t="str">
        <f>VLOOKUP(B95,'FOLHA RESUMIDA'!C:D,2,0)</f>
        <v>MANOEL NETO DINIZ</v>
      </c>
    </row>
    <row r="96" spans="1:9">
      <c r="A96" s="44">
        <v>1</v>
      </c>
      <c r="B96" s="44">
        <v>1988</v>
      </c>
      <c r="C96" s="42" t="s">
        <v>89</v>
      </c>
      <c r="D96" s="31">
        <v>5025.32</v>
      </c>
      <c r="E96" s="35">
        <f t="shared" si="2"/>
        <v>1623.62</v>
      </c>
      <c r="F96" s="65">
        <v>985.72</v>
      </c>
      <c r="G96" s="31">
        <v>2415.98</v>
      </c>
      <c r="H96" s="27">
        <f t="shared" si="3"/>
        <v>3401.7</v>
      </c>
      <c r="I96" s="24" t="str">
        <f>VLOOKUP(B96,'FOLHA RESUMIDA'!C:D,2,0)</f>
        <v>FRANCISCA CARVALHO NASCIMENTO</v>
      </c>
    </row>
    <row r="97" spans="1:9">
      <c r="A97" s="44">
        <v>1</v>
      </c>
      <c r="B97" s="44">
        <v>1994</v>
      </c>
      <c r="C97" s="42" t="s">
        <v>90</v>
      </c>
      <c r="D97" s="31">
        <v>5498.81</v>
      </c>
      <c r="E97" s="35">
        <f t="shared" si="2"/>
        <v>5096.2700000000004</v>
      </c>
      <c r="F97" s="65">
        <v>0</v>
      </c>
      <c r="G97" s="31">
        <v>402.54</v>
      </c>
      <c r="H97" s="27">
        <f t="shared" si="3"/>
        <v>402.54</v>
      </c>
      <c r="I97" s="24" t="str">
        <f>VLOOKUP(B97,'FOLHA RESUMIDA'!C:D,2,0)</f>
        <v>PAULO JOSE DA SILVA</v>
      </c>
    </row>
    <row r="98" spans="1:9">
      <c r="A98" s="44">
        <v>1</v>
      </c>
      <c r="B98" s="44">
        <v>1999</v>
      </c>
      <c r="C98" s="42" t="s">
        <v>91</v>
      </c>
      <c r="D98" s="31">
        <v>3100.87</v>
      </c>
      <c r="E98" s="35">
        <f t="shared" si="2"/>
        <v>2886.69</v>
      </c>
      <c r="F98" s="65">
        <v>0</v>
      </c>
      <c r="G98" s="31">
        <v>214.18</v>
      </c>
      <c r="H98" s="27">
        <f t="shared" si="3"/>
        <v>214.18</v>
      </c>
      <c r="I98" s="24" t="str">
        <f>VLOOKUP(B98,'FOLHA RESUMIDA'!C:D,2,0)</f>
        <v>ELIAS RIBEIRO DA SILVA FILHO</v>
      </c>
    </row>
    <row r="99" spans="1:9">
      <c r="A99" s="44">
        <v>1</v>
      </c>
      <c r="B99" s="44">
        <v>2008</v>
      </c>
      <c r="C99" s="42" t="s">
        <v>92</v>
      </c>
      <c r="D99" s="31">
        <v>3067.3</v>
      </c>
      <c r="E99" s="35">
        <f t="shared" si="2"/>
        <v>366.80000000000018</v>
      </c>
      <c r="F99" s="65">
        <v>989.86</v>
      </c>
      <c r="G99" s="31">
        <v>1710.64</v>
      </c>
      <c r="H99" s="27">
        <f t="shared" si="3"/>
        <v>2700.5</v>
      </c>
      <c r="I99" s="24" t="str">
        <f>VLOOKUP(B99,'FOLHA RESUMIDA'!C:D,2,0)</f>
        <v>AMAURI GONCALO DA SILVA</v>
      </c>
    </row>
    <row r="100" spans="1:9">
      <c r="A100" s="44">
        <v>1</v>
      </c>
      <c r="B100" s="44">
        <v>2014</v>
      </c>
      <c r="C100" s="42" t="s">
        <v>93</v>
      </c>
      <c r="D100" s="31">
        <v>1970.53</v>
      </c>
      <c r="E100" s="35">
        <f t="shared" si="2"/>
        <v>498.54999999999995</v>
      </c>
      <c r="F100" s="65">
        <v>669.98</v>
      </c>
      <c r="G100" s="31">
        <v>802</v>
      </c>
      <c r="H100" s="27">
        <f t="shared" si="3"/>
        <v>1471.98</v>
      </c>
      <c r="I100" s="24" t="str">
        <f>VLOOKUP(B100,'FOLHA RESUMIDA'!C:D,2,0)</f>
        <v>SOLANGE NASCIMENTO DE LIMA</v>
      </c>
    </row>
    <row r="101" spans="1:9">
      <c r="A101" s="44">
        <v>1</v>
      </c>
      <c r="B101" s="44">
        <v>2015</v>
      </c>
      <c r="C101" s="42" t="s">
        <v>94</v>
      </c>
      <c r="D101" s="31">
        <v>8594.8799999999992</v>
      </c>
      <c r="E101" s="35">
        <f t="shared" si="2"/>
        <v>2904.6399999999994</v>
      </c>
      <c r="F101" s="65">
        <v>2922.26</v>
      </c>
      <c r="G101" s="31">
        <v>2767.98</v>
      </c>
      <c r="H101" s="27">
        <f t="shared" si="3"/>
        <v>5690.24</v>
      </c>
      <c r="I101" s="24" t="str">
        <f>VLOOKUP(B101,'FOLHA RESUMIDA'!C:D,2,0)</f>
        <v>MARIA SANDRA PONTES MENDONCA</v>
      </c>
    </row>
    <row r="102" spans="1:9">
      <c r="A102" s="44">
        <v>1</v>
      </c>
      <c r="B102" s="44">
        <v>2019</v>
      </c>
      <c r="C102" s="42" t="s">
        <v>95</v>
      </c>
      <c r="D102" s="31">
        <v>2551.09</v>
      </c>
      <c r="E102" s="35">
        <f t="shared" si="2"/>
        <v>2372.9500000000003</v>
      </c>
      <c r="F102" s="65">
        <v>0</v>
      </c>
      <c r="G102" s="31">
        <v>178.14</v>
      </c>
      <c r="H102" s="27">
        <f t="shared" si="3"/>
        <v>178.14</v>
      </c>
      <c r="I102" s="24" t="str">
        <f>VLOOKUP(B102,'FOLHA RESUMIDA'!C:D,2,0)</f>
        <v>MARCOS DO NASCIMENTO</v>
      </c>
    </row>
    <row r="103" spans="1:9">
      <c r="A103" s="44">
        <v>1</v>
      </c>
      <c r="B103" s="44">
        <v>2038</v>
      </c>
      <c r="C103" s="42" t="s">
        <v>96</v>
      </c>
      <c r="D103" s="31">
        <v>3001.22</v>
      </c>
      <c r="E103" s="35">
        <f t="shared" si="2"/>
        <v>1312.8599999999997</v>
      </c>
      <c r="F103" s="65">
        <v>1020.41</v>
      </c>
      <c r="G103" s="31">
        <v>667.95</v>
      </c>
      <c r="H103" s="27">
        <f t="shared" si="3"/>
        <v>1688.3600000000001</v>
      </c>
      <c r="I103" s="24" t="str">
        <f>VLOOKUP(B103,'FOLHA RESUMIDA'!C:D,2,0)</f>
        <v>IRONILDA FERREIRA DA SILVA</v>
      </c>
    </row>
    <row r="104" spans="1:9">
      <c r="A104" s="44">
        <v>1</v>
      </c>
      <c r="B104" s="44">
        <v>2043</v>
      </c>
      <c r="C104" s="42" t="s">
        <v>97</v>
      </c>
      <c r="D104" s="31">
        <v>2704.16</v>
      </c>
      <c r="E104" s="35">
        <f t="shared" si="2"/>
        <v>611.54999999999973</v>
      </c>
      <c r="F104" s="65">
        <v>855.08</v>
      </c>
      <c r="G104" s="31">
        <v>1237.53</v>
      </c>
      <c r="H104" s="27">
        <f t="shared" si="3"/>
        <v>2092.61</v>
      </c>
      <c r="I104" s="24" t="str">
        <f>VLOOKUP(B104,'FOLHA RESUMIDA'!C:D,2,0)</f>
        <v>JOAO LUIZ BRAGA DE PONTES</v>
      </c>
    </row>
    <row r="105" spans="1:9">
      <c r="A105" s="44">
        <v>1</v>
      </c>
      <c r="B105" s="44">
        <v>2052</v>
      </c>
      <c r="C105" s="42" t="s">
        <v>98</v>
      </c>
      <c r="D105" s="31">
        <v>6075.38</v>
      </c>
      <c r="E105" s="35">
        <f t="shared" si="2"/>
        <v>6075.38</v>
      </c>
      <c r="F105" s="65">
        <v>0</v>
      </c>
      <c r="G105" s="31">
        <v>0</v>
      </c>
      <c r="H105" s="27">
        <f t="shared" si="3"/>
        <v>0</v>
      </c>
      <c r="I105" s="24" t="str">
        <f>VLOOKUP(B105,'FOLHA RESUMIDA'!C:D,2,0)</f>
        <v>JOSE FERNANDO PEREIRA DA COSTA</v>
      </c>
    </row>
    <row r="106" spans="1:9">
      <c r="A106" s="44">
        <v>1</v>
      </c>
      <c r="B106" s="44">
        <v>2063</v>
      </c>
      <c r="C106" s="42" t="s">
        <v>99</v>
      </c>
      <c r="D106" s="31">
        <v>12169.96</v>
      </c>
      <c r="E106" s="35">
        <f t="shared" si="2"/>
        <v>5064.82</v>
      </c>
      <c r="F106" s="65">
        <v>4137.79</v>
      </c>
      <c r="G106" s="31">
        <v>2967.35</v>
      </c>
      <c r="H106" s="27">
        <f t="shared" si="3"/>
        <v>7105.1399999999994</v>
      </c>
      <c r="I106" s="24" t="str">
        <f>VLOOKUP(B106,'FOLHA RESUMIDA'!C:D,2,0)</f>
        <v>JOAQUIM PEDRO CARNEIRO C NETO</v>
      </c>
    </row>
    <row r="107" spans="1:9">
      <c r="A107" s="44">
        <v>1</v>
      </c>
      <c r="B107" s="44">
        <v>2069</v>
      </c>
      <c r="C107" s="42" t="s">
        <v>100</v>
      </c>
      <c r="D107" s="31">
        <v>41387.519999999997</v>
      </c>
      <c r="E107" s="35">
        <f t="shared" si="2"/>
        <v>21141.469999999998</v>
      </c>
      <c r="F107" s="65">
        <v>0</v>
      </c>
      <c r="G107" s="31">
        <v>20246.05</v>
      </c>
      <c r="H107" s="27">
        <f t="shared" si="3"/>
        <v>20246.05</v>
      </c>
      <c r="I107" s="24" t="str">
        <f>VLOOKUP(B107,'FOLHA RESUMIDA'!C:D,2,0)</f>
        <v>SELMA VERONICA VIEIRA RAMOS</v>
      </c>
    </row>
    <row r="108" spans="1:9">
      <c r="A108" s="44">
        <v>1</v>
      </c>
      <c r="B108" s="44">
        <v>2079</v>
      </c>
      <c r="C108" s="42" t="s">
        <v>101</v>
      </c>
      <c r="D108" s="31">
        <v>2514.9499999999998</v>
      </c>
      <c r="E108" s="35">
        <f t="shared" si="2"/>
        <v>1252.2699999999998</v>
      </c>
      <c r="F108" s="65">
        <v>855.08</v>
      </c>
      <c r="G108" s="31">
        <v>407.6</v>
      </c>
      <c r="H108" s="27">
        <f t="shared" si="3"/>
        <v>1262.68</v>
      </c>
      <c r="I108" s="24" t="str">
        <f>VLOOKUP(B108,'FOLHA RESUMIDA'!C:D,2,0)</f>
        <v>SANDRO JOSE MARTINS</v>
      </c>
    </row>
    <row r="109" spans="1:9">
      <c r="A109" s="44">
        <v>1</v>
      </c>
      <c r="B109" s="44">
        <v>2086</v>
      </c>
      <c r="C109" s="42" t="s">
        <v>102</v>
      </c>
      <c r="D109" s="31">
        <v>2179.39</v>
      </c>
      <c r="E109" s="35">
        <f t="shared" si="2"/>
        <v>708.06</v>
      </c>
      <c r="F109" s="65">
        <v>740.99</v>
      </c>
      <c r="G109" s="31">
        <v>730.34</v>
      </c>
      <c r="H109" s="27">
        <f t="shared" si="3"/>
        <v>1471.33</v>
      </c>
      <c r="I109" s="24" t="str">
        <f>VLOOKUP(B109,'FOLHA RESUMIDA'!C:D,2,0)</f>
        <v>ALBANITA LUCIANA DA SILVA</v>
      </c>
    </row>
    <row r="110" spans="1:9">
      <c r="A110" s="44">
        <v>1</v>
      </c>
      <c r="B110" s="44">
        <v>2092</v>
      </c>
      <c r="C110" s="42" t="s">
        <v>103</v>
      </c>
      <c r="D110" s="31">
        <v>2812.59</v>
      </c>
      <c r="E110" s="35">
        <f t="shared" si="2"/>
        <v>2627.84</v>
      </c>
      <c r="F110" s="65">
        <v>0</v>
      </c>
      <c r="G110" s="31">
        <v>184.75</v>
      </c>
      <c r="H110" s="27">
        <f t="shared" si="3"/>
        <v>184.75</v>
      </c>
      <c r="I110" s="24" t="str">
        <f>VLOOKUP(B110,'FOLHA RESUMIDA'!C:D,2,0)</f>
        <v>REINALDO PEREIRA DA SILVA</v>
      </c>
    </row>
    <row r="111" spans="1:9">
      <c r="A111" s="44">
        <v>1</v>
      </c>
      <c r="B111" s="44">
        <v>2093</v>
      </c>
      <c r="C111" s="42" t="s">
        <v>104</v>
      </c>
      <c r="D111" s="31">
        <v>3056.63</v>
      </c>
      <c r="E111" s="35">
        <f t="shared" si="2"/>
        <v>3056.63</v>
      </c>
      <c r="F111" s="65">
        <v>0</v>
      </c>
      <c r="G111" s="31">
        <v>0</v>
      </c>
      <c r="H111" s="27">
        <f t="shared" si="3"/>
        <v>0</v>
      </c>
      <c r="I111" s="24" t="str">
        <f>VLOOKUP(B111,'FOLHA RESUMIDA'!C:D,2,0)</f>
        <v>GILBERTO RIBEIRO DA SILVA</v>
      </c>
    </row>
    <row r="112" spans="1:9">
      <c r="A112" s="44">
        <v>9</v>
      </c>
      <c r="B112" s="44">
        <v>2096</v>
      </c>
      <c r="C112" s="42" t="s">
        <v>448</v>
      </c>
      <c r="D112" s="31">
        <v>5449.06</v>
      </c>
      <c r="E112" s="35">
        <f t="shared" si="2"/>
        <v>4546.0200000000004</v>
      </c>
      <c r="F112" s="65">
        <v>0</v>
      </c>
      <c r="G112" s="31">
        <v>903.04</v>
      </c>
      <c r="H112" s="27">
        <f t="shared" si="3"/>
        <v>903.04</v>
      </c>
      <c r="I112" s="24" t="str">
        <f>VLOOKUP(B112,'FOLHA RESUMIDA'!C:D,2,0)</f>
        <v>MARCELO MORAIS DE OLIVEIRA</v>
      </c>
    </row>
    <row r="113" spans="1:9">
      <c r="A113" s="44">
        <v>1</v>
      </c>
      <c r="B113" s="44">
        <v>2101</v>
      </c>
      <c r="C113" s="42" t="s">
        <v>105</v>
      </c>
      <c r="D113" s="31">
        <v>3604.78</v>
      </c>
      <c r="E113" s="35">
        <f t="shared" si="2"/>
        <v>3354.71</v>
      </c>
      <c r="F113" s="65">
        <v>0</v>
      </c>
      <c r="G113" s="31">
        <v>250.07</v>
      </c>
      <c r="H113" s="27">
        <f t="shared" si="3"/>
        <v>250.07</v>
      </c>
      <c r="I113" s="24" t="str">
        <f>VLOOKUP(B113,'FOLHA RESUMIDA'!C:D,2,0)</f>
        <v>JOSE LUCIANO CANDIDO DA SILVA</v>
      </c>
    </row>
    <row r="114" spans="1:9">
      <c r="A114" s="44">
        <v>16</v>
      </c>
      <c r="B114" s="44">
        <v>2115</v>
      </c>
      <c r="C114" s="42" t="s">
        <v>461</v>
      </c>
      <c r="D114" s="31">
        <v>4686.21</v>
      </c>
      <c r="E114" s="35">
        <f t="shared" si="2"/>
        <v>4182.72</v>
      </c>
      <c r="F114" s="65">
        <v>0</v>
      </c>
      <c r="G114" s="31">
        <v>503.49</v>
      </c>
      <c r="H114" s="27">
        <f t="shared" si="3"/>
        <v>503.49</v>
      </c>
      <c r="I114" s="24" t="str">
        <f>VLOOKUP(B114,'FOLHA RESUMIDA'!C:D,2,0)</f>
        <v>SEVERINO JOSE RAMOS DE SOUZA</v>
      </c>
    </row>
    <row r="115" spans="1:9">
      <c r="A115" s="44">
        <v>1</v>
      </c>
      <c r="B115" s="44">
        <v>2117</v>
      </c>
      <c r="C115" s="42" t="s">
        <v>106</v>
      </c>
      <c r="D115" s="31">
        <v>2689.94</v>
      </c>
      <c r="E115" s="35">
        <f t="shared" si="2"/>
        <v>2502.12</v>
      </c>
      <c r="F115" s="65">
        <v>0</v>
      </c>
      <c r="G115" s="31">
        <v>187.82</v>
      </c>
      <c r="H115" s="27">
        <f t="shared" si="3"/>
        <v>187.82</v>
      </c>
      <c r="I115" s="24" t="str">
        <f>VLOOKUP(B115,'FOLHA RESUMIDA'!C:D,2,0)</f>
        <v>WILSON JOSE QUEIROZ DE LIMA</v>
      </c>
    </row>
    <row r="116" spans="1:9">
      <c r="A116" s="44">
        <v>1</v>
      </c>
      <c r="B116" s="44">
        <v>2120</v>
      </c>
      <c r="C116" s="42" t="s">
        <v>107</v>
      </c>
      <c r="D116" s="31">
        <v>2866.84</v>
      </c>
      <c r="E116" s="35">
        <f t="shared" si="2"/>
        <v>2833.3700000000003</v>
      </c>
      <c r="F116" s="65">
        <v>0</v>
      </c>
      <c r="G116" s="31">
        <v>33.47</v>
      </c>
      <c r="H116" s="27">
        <f t="shared" si="3"/>
        <v>33.47</v>
      </c>
      <c r="I116" s="24" t="str">
        <f>VLOOKUP(B116,'FOLHA RESUMIDA'!C:D,2,0)</f>
        <v>ANTONIO SOARES DE MELO</v>
      </c>
    </row>
    <row r="117" spans="1:9">
      <c r="A117" s="44">
        <v>1</v>
      </c>
      <c r="B117" s="44">
        <v>2121</v>
      </c>
      <c r="C117" s="42" t="s">
        <v>108</v>
      </c>
      <c r="D117" s="31">
        <v>2551.09</v>
      </c>
      <c r="E117" s="35">
        <f t="shared" si="2"/>
        <v>2471.0700000000002</v>
      </c>
      <c r="F117" s="65">
        <v>0</v>
      </c>
      <c r="G117" s="31">
        <v>80.02</v>
      </c>
      <c r="H117" s="27">
        <f t="shared" si="3"/>
        <v>80.02</v>
      </c>
      <c r="I117" s="24" t="str">
        <f>VLOOKUP(B117,'FOLHA RESUMIDA'!C:D,2,0)</f>
        <v>SAMUEL MAURICIO</v>
      </c>
    </row>
    <row r="118" spans="1:9">
      <c r="A118" s="44">
        <v>1</v>
      </c>
      <c r="B118" s="44">
        <v>2122</v>
      </c>
      <c r="C118" s="42" t="s">
        <v>109</v>
      </c>
      <c r="D118" s="31">
        <v>2551.09</v>
      </c>
      <c r="E118" s="35">
        <f t="shared" si="2"/>
        <v>2374.8900000000003</v>
      </c>
      <c r="F118" s="65">
        <v>0</v>
      </c>
      <c r="G118" s="31">
        <v>176.2</v>
      </c>
      <c r="H118" s="27">
        <f t="shared" si="3"/>
        <v>176.2</v>
      </c>
      <c r="I118" s="24" t="str">
        <f>VLOOKUP(B118,'FOLHA RESUMIDA'!C:D,2,0)</f>
        <v>JOSE MARIO MACHADO G  LINS</v>
      </c>
    </row>
    <row r="119" spans="1:9">
      <c r="A119" s="44">
        <v>10</v>
      </c>
      <c r="B119" s="44">
        <v>2124</v>
      </c>
      <c r="C119" s="42" t="s">
        <v>452</v>
      </c>
      <c r="D119" s="31">
        <v>4686.21</v>
      </c>
      <c r="E119" s="35">
        <f t="shared" si="2"/>
        <v>4354.57</v>
      </c>
      <c r="F119" s="65">
        <v>0</v>
      </c>
      <c r="G119" s="31">
        <v>331.64</v>
      </c>
      <c r="H119" s="27">
        <f t="shared" si="3"/>
        <v>331.64</v>
      </c>
      <c r="I119" s="24" t="str">
        <f>VLOOKUP(B119,'FOLHA RESUMIDA'!C:D,2,0)</f>
        <v>JOSE ALVES FIGUEIREDO FILHO</v>
      </c>
    </row>
    <row r="120" spans="1:9">
      <c r="A120" s="44">
        <v>1</v>
      </c>
      <c r="B120" s="44">
        <v>2125</v>
      </c>
      <c r="C120" s="42" t="s">
        <v>110</v>
      </c>
      <c r="D120" s="31">
        <v>3481.67</v>
      </c>
      <c r="E120" s="35">
        <f t="shared" si="2"/>
        <v>1162.1999999999998</v>
      </c>
      <c r="F120" s="65">
        <v>1183.77</v>
      </c>
      <c r="G120" s="31">
        <v>1135.7</v>
      </c>
      <c r="H120" s="27">
        <f t="shared" si="3"/>
        <v>2319.4700000000003</v>
      </c>
      <c r="I120" s="24" t="str">
        <f>VLOOKUP(B120,'FOLHA RESUMIDA'!C:D,2,0)</f>
        <v>GILMAR GALVAO SANTANA</v>
      </c>
    </row>
    <row r="121" spans="1:9">
      <c r="A121" s="44">
        <v>1</v>
      </c>
      <c r="B121" s="44">
        <v>2126</v>
      </c>
      <c r="C121" s="42" t="s">
        <v>111</v>
      </c>
      <c r="D121" s="31">
        <v>2772.72</v>
      </c>
      <c r="E121" s="35">
        <f t="shared" si="2"/>
        <v>1390.3999999999999</v>
      </c>
      <c r="F121" s="65">
        <v>554.54</v>
      </c>
      <c r="G121" s="31">
        <v>827.78</v>
      </c>
      <c r="H121" s="27">
        <f t="shared" si="3"/>
        <v>1382.32</v>
      </c>
      <c r="I121" s="24" t="str">
        <f>VLOOKUP(B121,'FOLHA RESUMIDA'!C:D,2,0)</f>
        <v>JAFFE JOSE LIMA XAVIER</v>
      </c>
    </row>
    <row r="122" spans="1:9">
      <c r="A122" s="44">
        <v>1</v>
      </c>
      <c r="B122" s="44">
        <v>2128</v>
      </c>
      <c r="C122" s="42" t="s">
        <v>112</v>
      </c>
      <c r="D122" s="31">
        <v>7883.87</v>
      </c>
      <c r="E122" s="35">
        <f t="shared" si="2"/>
        <v>4630.3799999999992</v>
      </c>
      <c r="F122" s="65">
        <v>2588.61</v>
      </c>
      <c r="G122" s="31">
        <v>664.88</v>
      </c>
      <c r="H122" s="27">
        <f t="shared" si="3"/>
        <v>3253.4900000000002</v>
      </c>
      <c r="I122" s="24" t="str">
        <f>VLOOKUP(B122,'FOLHA RESUMIDA'!C:D,2,0)</f>
        <v>JORGE DA SILVA LIMA</v>
      </c>
    </row>
    <row r="123" spans="1:9">
      <c r="A123" s="44">
        <v>1</v>
      </c>
      <c r="B123" s="44">
        <v>2129</v>
      </c>
      <c r="C123" s="42" t="s">
        <v>113</v>
      </c>
      <c r="D123" s="31">
        <v>2357.73</v>
      </c>
      <c r="E123" s="35">
        <f t="shared" si="2"/>
        <v>977.36999999999989</v>
      </c>
      <c r="F123" s="65">
        <v>548.88</v>
      </c>
      <c r="G123" s="31">
        <v>831.48</v>
      </c>
      <c r="H123" s="27">
        <f t="shared" si="3"/>
        <v>1380.3600000000001</v>
      </c>
      <c r="I123" s="24" t="str">
        <f>VLOOKUP(B123,'FOLHA RESUMIDA'!C:D,2,0)</f>
        <v>RICARDO JORGE XAVIER</v>
      </c>
    </row>
    <row r="124" spans="1:9">
      <c r="A124" s="44">
        <v>1</v>
      </c>
      <c r="B124" s="44">
        <v>2130</v>
      </c>
      <c r="C124" s="42" t="s">
        <v>114</v>
      </c>
      <c r="D124" s="31">
        <v>1614.36</v>
      </c>
      <c r="E124" s="35">
        <f t="shared" si="2"/>
        <v>486.78</v>
      </c>
      <c r="F124" s="65">
        <v>548.88</v>
      </c>
      <c r="G124" s="31">
        <v>578.70000000000005</v>
      </c>
      <c r="H124" s="27">
        <f t="shared" si="3"/>
        <v>1127.58</v>
      </c>
      <c r="I124" s="24" t="str">
        <f>VLOOKUP(B124,'FOLHA RESUMIDA'!C:D,2,0)</f>
        <v>HELVIO MOZART MONTENEGRO</v>
      </c>
    </row>
    <row r="125" spans="1:9">
      <c r="A125" s="44">
        <v>1</v>
      </c>
      <c r="B125" s="44">
        <v>2131</v>
      </c>
      <c r="C125" s="42" t="s">
        <v>115</v>
      </c>
      <c r="D125" s="31">
        <v>2514.9499999999998</v>
      </c>
      <c r="E125" s="35">
        <f t="shared" si="2"/>
        <v>1583.7199999999998</v>
      </c>
      <c r="F125" s="65">
        <v>679.04</v>
      </c>
      <c r="G125" s="31">
        <v>252.19</v>
      </c>
      <c r="H125" s="27">
        <f t="shared" si="3"/>
        <v>931.23</v>
      </c>
      <c r="I125" s="24" t="str">
        <f>VLOOKUP(B125,'FOLHA RESUMIDA'!C:D,2,0)</f>
        <v>ALEXANDRE BARBOSA DA SILVA</v>
      </c>
    </row>
    <row r="126" spans="1:9">
      <c r="A126" s="44">
        <v>1</v>
      </c>
      <c r="B126" s="44">
        <v>2134</v>
      </c>
      <c r="C126" s="42" t="s">
        <v>116</v>
      </c>
      <c r="D126" s="31">
        <v>3974.23</v>
      </c>
      <c r="E126" s="35">
        <f t="shared" si="2"/>
        <v>3684.02</v>
      </c>
      <c r="F126" s="65">
        <v>0</v>
      </c>
      <c r="G126" s="31">
        <v>290.20999999999998</v>
      </c>
      <c r="H126" s="27">
        <f t="shared" si="3"/>
        <v>290.20999999999998</v>
      </c>
      <c r="I126" s="24" t="str">
        <f>VLOOKUP(B126,'FOLHA RESUMIDA'!C:D,2,0)</f>
        <v>ROSIVALDO SATIRO DOS SANTOS</v>
      </c>
    </row>
    <row r="127" spans="1:9">
      <c r="A127" s="44">
        <v>1</v>
      </c>
      <c r="B127" s="44">
        <v>2136</v>
      </c>
      <c r="C127" s="42" t="s">
        <v>117</v>
      </c>
      <c r="D127" s="31">
        <v>2330.1</v>
      </c>
      <c r="E127" s="35">
        <f t="shared" si="2"/>
        <v>812.2199999999998</v>
      </c>
      <c r="F127" s="65">
        <v>792.23</v>
      </c>
      <c r="G127" s="31">
        <v>725.65</v>
      </c>
      <c r="H127" s="27">
        <f t="shared" si="3"/>
        <v>1517.88</v>
      </c>
      <c r="I127" s="24" t="str">
        <f>VLOOKUP(B127,'FOLHA RESUMIDA'!C:D,2,0)</f>
        <v>GESIEL DAVID DE CASTRO</v>
      </c>
    </row>
    <row r="128" spans="1:9">
      <c r="A128" s="44">
        <v>1</v>
      </c>
      <c r="B128" s="44">
        <v>2137</v>
      </c>
      <c r="C128" s="42" t="s">
        <v>118</v>
      </c>
      <c r="D128" s="31">
        <v>10011.68</v>
      </c>
      <c r="E128" s="35">
        <f t="shared" si="2"/>
        <v>2979.3700000000008</v>
      </c>
      <c r="F128" s="65">
        <v>3403.97</v>
      </c>
      <c r="G128" s="31">
        <v>3628.34</v>
      </c>
      <c r="H128" s="27">
        <f t="shared" si="3"/>
        <v>7032.3099999999995</v>
      </c>
      <c r="I128" s="24" t="str">
        <f>VLOOKUP(B128,'FOLHA RESUMIDA'!C:D,2,0)</f>
        <v>FRANCISCO DE ASSIS DE OLIVEIRA</v>
      </c>
    </row>
    <row r="129" spans="1:9">
      <c r="A129" s="44">
        <v>1</v>
      </c>
      <c r="B129" s="44">
        <v>2140</v>
      </c>
      <c r="C129" s="42" t="s">
        <v>119</v>
      </c>
      <c r="D129" s="31">
        <v>4685.7</v>
      </c>
      <c r="E129" s="35">
        <f t="shared" si="2"/>
        <v>852.9399999999996</v>
      </c>
      <c r="F129" s="65">
        <v>1593.14</v>
      </c>
      <c r="G129" s="31">
        <v>2239.62</v>
      </c>
      <c r="H129" s="27">
        <f t="shared" si="3"/>
        <v>3832.76</v>
      </c>
      <c r="I129" s="24" t="str">
        <f>VLOOKUP(B129,'FOLHA RESUMIDA'!C:D,2,0)</f>
        <v>LUCIENE PEREIRA DE A NASCIMENT</v>
      </c>
    </row>
    <row r="130" spans="1:9">
      <c r="A130" s="44">
        <v>1</v>
      </c>
      <c r="B130" s="44">
        <v>2142</v>
      </c>
      <c r="C130" s="42" t="s">
        <v>120</v>
      </c>
      <c r="D130" s="31">
        <v>4461.18</v>
      </c>
      <c r="E130" s="35">
        <f t="shared" si="2"/>
        <v>803.14000000000033</v>
      </c>
      <c r="F130" s="65">
        <v>1516.8</v>
      </c>
      <c r="G130" s="31">
        <v>2141.2399999999998</v>
      </c>
      <c r="H130" s="27">
        <f t="shared" si="3"/>
        <v>3658.04</v>
      </c>
      <c r="I130" s="24" t="str">
        <f>VLOOKUP(B130,'FOLHA RESUMIDA'!C:D,2,0)</f>
        <v>LAERCIO LUIZ SANTOS A  ASSIS</v>
      </c>
    </row>
    <row r="131" spans="1:9">
      <c r="A131" s="44">
        <v>1</v>
      </c>
      <c r="B131" s="44">
        <v>2143</v>
      </c>
      <c r="C131" s="42" t="s">
        <v>121</v>
      </c>
      <c r="D131" s="31">
        <v>2414.58</v>
      </c>
      <c r="E131" s="35">
        <f t="shared" si="2"/>
        <v>2338.25</v>
      </c>
      <c r="F131" s="65">
        <v>0</v>
      </c>
      <c r="G131" s="31">
        <v>76.33</v>
      </c>
      <c r="H131" s="27">
        <f t="shared" si="3"/>
        <v>76.33</v>
      </c>
      <c r="I131" s="24" t="str">
        <f>VLOOKUP(B131,'FOLHA RESUMIDA'!C:D,2,0)</f>
        <v>RUBEM JOSE DOS S DE PAULA</v>
      </c>
    </row>
    <row r="132" spans="1:9">
      <c r="A132" s="44">
        <v>1</v>
      </c>
      <c r="B132" s="44">
        <v>2145</v>
      </c>
      <c r="C132" s="42" t="s">
        <v>122</v>
      </c>
      <c r="D132" s="31">
        <v>2772.72</v>
      </c>
      <c r="E132" s="35">
        <f t="shared" si="2"/>
        <v>804.68999999999983</v>
      </c>
      <c r="F132" s="65">
        <v>942.72</v>
      </c>
      <c r="G132" s="31">
        <v>1025.31</v>
      </c>
      <c r="H132" s="27">
        <f t="shared" si="3"/>
        <v>1968.03</v>
      </c>
      <c r="I132" s="24" t="str">
        <f>VLOOKUP(B132,'FOLHA RESUMIDA'!C:D,2,0)</f>
        <v>EVERALDO DA SILVA CABRAL</v>
      </c>
    </row>
    <row r="133" spans="1:9">
      <c r="A133" s="44">
        <v>1</v>
      </c>
      <c r="B133" s="44">
        <v>2146</v>
      </c>
      <c r="C133" s="42" t="s">
        <v>123</v>
      </c>
      <c r="D133" s="31">
        <v>3767.2</v>
      </c>
      <c r="E133" s="35">
        <f t="shared" si="2"/>
        <v>3694.2999999999997</v>
      </c>
      <c r="F133" s="65">
        <v>0</v>
      </c>
      <c r="G133" s="31">
        <v>72.900000000000006</v>
      </c>
      <c r="H133" s="27">
        <f t="shared" si="3"/>
        <v>72.900000000000006</v>
      </c>
      <c r="I133" s="24" t="str">
        <f>VLOOKUP(B133,'FOLHA RESUMIDA'!C:D,2,0)</f>
        <v>ROGERIO BARROS DOS SANTOS</v>
      </c>
    </row>
    <row r="134" spans="1:9">
      <c r="A134" s="44">
        <v>1</v>
      </c>
      <c r="B134" s="44">
        <v>2149</v>
      </c>
      <c r="C134" s="42" t="s">
        <v>124</v>
      </c>
      <c r="D134" s="31">
        <v>3537.31</v>
      </c>
      <c r="E134" s="35">
        <f t="shared" ref="E134:E197" si="4">D134-H134</f>
        <v>3300.71</v>
      </c>
      <c r="F134" s="65">
        <v>0</v>
      </c>
      <c r="G134" s="31">
        <v>236.6</v>
      </c>
      <c r="H134" s="27">
        <f t="shared" ref="H134:H197" si="5">G134+F134</f>
        <v>236.6</v>
      </c>
      <c r="I134" s="24" t="str">
        <f>VLOOKUP(B134,'FOLHA RESUMIDA'!C:D,2,0)</f>
        <v>CARLOS AUGUSTO O  DA SILVA</v>
      </c>
    </row>
    <row r="135" spans="1:9">
      <c r="A135" s="44">
        <v>14</v>
      </c>
      <c r="B135" s="44">
        <v>2151</v>
      </c>
      <c r="C135" s="42" t="s">
        <v>125</v>
      </c>
      <c r="D135" s="31">
        <v>3581.2</v>
      </c>
      <c r="E135" s="35">
        <f t="shared" si="4"/>
        <v>3064.6899999999996</v>
      </c>
      <c r="F135" s="65">
        <v>0</v>
      </c>
      <c r="G135" s="31">
        <v>516.51</v>
      </c>
      <c r="H135" s="27">
        <f t="shared" si="5"/>
        <v>516.51</v>
      </c>
      <c r="I135" s="24" t="str">
        <f>VLOOKUP(B135,'FOLHA RESUMIDA'!C:D,2,0)</f>
        <v>JUREMA MARIA BONGALHARDO</v>
      </c>
    </row>
    <row r="136" spans="1:9">
      <c r="A136" s="44">
        <v>1</v>
      </c>
      <c r="B136" s="44">
        <v>2153</v>
      </c>
      <c r="C136" s="42" t="s">
        <v>126</v>
      </c>
      <c r="D136" s="31">
        <v>2293.14</v>
      </c>
      <c r="E136" s="35">
        <f t="shared" si="4"/>
        <v>1303.2799999999997</v>
      </c>
      <c r="F136" s="65">
        <v>989.86</v>
      </c>
      <c r="G136" s="31">
        <v>0</v>
      </c>
      <c r="H136" s="27">
        <f t="shared" si="5"/>
        <v>989.86</v>
      </c>
      <c r="I136" s="24" t="str">
        <f>VLOOKUP(B136,'FOLHA RESUMIDA'!C:D,2,0)</f>
        <v>SERGIO PEREIRA DA COSTA</v>
      </c>
    </row>
    <row r="137" spans="1:9">
      <c r="A137" s="44">
        <v>1</v>
      </c>
      <c r="B137" s="44">
        <v>2156</v>
      </c>
      <c r="C137" s="42" t="s">
        <v>127</v>
      </c>
      <c r="D137" s="31">
        <v>2761.12</v>
      </c>
      <c r="E137" s="35">
        <f t="shared" si="4"/>
        <v>1447.8999999999999</v>
      </c>
      <c r="F137" s="65">
        <v>938.78</v>
      </c>
      <c r="G137" s="31">
        <v>374.44</v>
      </c>
      <c r="H137" s="27">
        <f t="shared" si="5"/>
        <v>1313.22</v>
      </c>
      <c r="I137" s="24" t="str">
        <f>VLOOKUP(B137,'FOLHA RESUMIDA'!C:D,2,0)</f>
        <v>EDLEUSA LUCIA BATISTA DA SILVA</v>
      </c>
    </row>
    <row r="138" spans="1:9">
      <c r="A138" s="44">
        <v>1</v>
      </c>
      <c r="B138" s="44">
        <v>2159</v>
      </c>
      <c r="C138" s="42" t="s">
        <v>128</v>
      </c>
      <c r="D138" s="31">
        <v>5166.9399999999996</v>
      </c>
      <c r="E138" s="35">
        <f t="shared" si="4"/>
        <v>1121.5299999999997</v>
      </c>
      <c r="F138" s="65">
        <v>1756.76</v>
      </c>
      <c r="G138" s="31">
        <v>2288.65</v>
      </c>
      <c r="H138" s="27">
        <f t="shared" si="5"/>
        <v>4045.41</v>
      </c>
      <c r="I138" s="24" t="str">
        <f>VLOOKUP(B138,'FOLHA RESUMIDA'!C:D,2,0)</f>
        <v>FREDERICO JOSE C  DA NOBREGA</v>
      </c>
    </row>
    <row r="139" spans="1:9">
      <c r="A139" s="44">
        <v>1</v>
      </c>
      <c r="B139" s="44">
        <v>2161</v>
      </c>
      <c r="C139" s="42" t="s">
        <v>130</v>
      </c>
      <c r="D139" s="31">
        <v>3836.38</v>
      </c>
      <c r="E139" s="35">
        <f t="shared" si="4"/>
        <v>2435.5500000000002</v>
      </c>
      <c r="F139" s="65">
        <v>1304.3699999999999</v>
      </c>
      <c r="G139" s="31">
        <v>96.46</v>
      </c>
      <c r="H139" s="27">
        <f t="shared" si="5"/>
        <v>1400.83</v>
      </c>
      <c r="I139" s="24" t="str">
        <f>VLOOKUP(B139,'FOLHA RESUMIDA'!C:D,2,0)</f>
        <v>WLADIMIR MACHADO DO E  SANTO</v>
      </c>
    </row>
    <row r="140" spans="1:9">
      <c r="A140" s="44">
        <v>1</v>
      </c>
      <c r="B140" s="44">
        <v>2181</v>
      </c>
      <c r="C140" s="42" t="s">
        <v>131</v>
      </c>
      <c r="D140" s="31">
        <v>9432.44</v>
      </c>
      <c r="E140" s="35">
        <f t="shared" si="4"/>
        <v>4933.8900000000003</v>
      </c>
      <c r="F140" s="65">
        <v>3207.03</v>
      </c>
      <c r="G140" s="31">
        <v>1291.52</v>
      </c>
      <c r="H140" s="27">
        <f t="shared" si="5"/>
        <v>4498.55</v>
      </c>
      <c r="I140" s="24" t="str">
        <f>VLOOKUP(B140,'FOLHA RESUMIDA'!C:D,2,0)</f>
        <v>ELCY SILVA DE ARAUJO</v>
      </c>
    </row>
    <row r="141" spans="1:9">
      <c r="A141" s="44">
        <v>1</v>
      </c>
      <c r="B141" s="44">
        <v>2274</v>
      </c>
      <c r="C141" s="42" t="s">
        <v>132</v>
      </c>
      <c r="D141" s="31">
        <v>9570.82</v>
      </c>
      <c r="E141" s="35">
        <f t="shared" si="4"/>
        <v>2282.6899999999996</v>
      </c>
      <c r="F141" s="65">
        <v>3254.08</v>
      </c>
      <c r="G141" s="31">
        <v>4034.05</v>
      </c>
      <c r="H141" s="27">
        <f t="shared" si="5"/>
        <v>7288.13</v>
      </c>
      <c r="I141" s="24" t="str">
        <f>VLOOKUP(B141,'FOLHA RESUMIDA'!C:D,2,0)</f>
        <v>DJALMA LIMA DE OLIVEIRA DANTAS</v>
      </c>
    </row>
    <row r="142" spans="1:9">
      <c r="A142" s="44">
        <v>1</v>
      </c>
      <c r="B142" s="44">
        <v>2279</v>
      </c>
      <c r="C142" s="42" t="s">
        <v>133</v>
      </c>
      <c r="D142" s="31">
        <v>4219.9399999999996</v>
      </c>
      <c r="E142" s="35">
        <f t="shared" si="4"/>
        <v>2305.5399999999995</v>
      </c>
      <c r="F142" s="65">
        <v>1434.78</v>
      </c>
      <c r="G142" s="31">
        <v>479.62</v>
      </c>
      <c r="H142" s="27">
        <f t="shared" si="5"/>
        <v>1914.4</v>
      </c>
      <c r="I142" s="24" t="str">
        <f>VLOOKUP(B142,'FOLHA RESUMIDA'!C:D,2,0)</f>
        <v>THERESA CRISTINA DE Q J EMEREN</v>
      </c>
    </row>
    <row r="143" spans="1:9">
      <c r="A143" s="44">
        <v>1</v>
      </c>
      <c r="B143" s="44">
        <v>2280</v>
      </c>
      <c r="C143" s="42" t="s">
        <v>134</v>
      </c>
      <c r="D143" s="31">
        <v>3797.94</v>
      </c>
      <c r="E143" s="35">
        <f t="shared" si="4"/>
        <v>704.63999999999987</v>
      </c>
      <c r="F143" s="65">
        <v>932.61</v>
      </c>
      <c r="G143" s="31">
        <v>2160.69</v>
      </c>
      <c r="H143" s="27">
        <f t="shared" si="5"/>
        <v>3093.3</v>
      </c>
      <c r="I143" s="24" t="str">
        <f>VLOOKUP(B143,'FOLHA RESUMIDA'!C:D,2,0)</f>
        <v>JACQUELINE CESAR DE GUSMAO</v>
      </c>
    </row>
    <row r="144" spans="1:9">
      <c r="A144" s="44">
        <v>1</v>
      </c>
      <c r="B144" s="44">
        <v>2291</v>
      </c>
      <c r="C144" s="42" t="s">
        <v>135</v>
      </c>
      <c r="D144" s="31">
        <v>3797.94</v>
      </c>
      <c r="E144" s="35">
        <f t="shared" si="4"/>
        <v>1566.56</v>
      </c>
      <c r="F144" s="65">
        <v>1291.3</v>
      </c>
      <c r="G144" s="31">
        <v>940.08</v>
      </c>
      <c r="H144" s="27">
        <f t="shared" si="5"/>
        <v>2231.38</v>
      </c>
      <c r="I144" s="24" t="str">
        <f>VLOOKUP(B144,'FOLHA RESUMIDA'!C:D,2,0)</f>
        <v>PAULO PEDROSA VICTOR NETO</v>
      </c>
    </row>
    <row r="145" spans="1:9">
      <c r="A145" s="44">
        <v>1</v>
      </c>
      <c r="B145" s="44">
        <v>2295</v>
      </c>
      <c r="C145" s="42" t="s">
        <v>136</v>
      </c>
      <c r="D145" s="31">
        <v>5443.71</v>
      </c>
      <c r="E145" s="35">
        <f t="shared" si="4"/>
        <v>5046.1900000000005</v>
      </c>
      <c r="F145" s="65">
        <v>0</v>
      </c>
      <c r="G145" s="31">
        <v>397.52</v>
      </c>
      <c r="H145" s="27">
        <f t="shared" si="5"/>
        <v>397.52</v>
      </c>
      <c r="I145" s="24" t="str">
        <f>VLOOKUP(B145,'FOLHA RESUMIDA'!C:D,2,0)</f>
        <v>VINCENZO PAPARIELLO</v>
      </c>
    </row>
    <row r="146" spans="1:9">
      <c r="A146" s="44">
        <v>1</v>
      </c>
      <c r="B146" s="44">
        <v>2308</v>
      </c>
      <c r="C146" s="42" t="s">
        <v>137</v>
      </c>
      <c r="D146" s="31">
        <v>1265.98</v>
      </c>
      <c r="E146" s="35">
        <f t="shared" si="4"/>
        <v>380.14</v>
      </c>
      <c r="F146" s="65">
        <v>430.43</v>
      </c>
      <c r="G146" s="31">
        <v>455.41</v>
      </c>
      <c r="H146" s="27">
        <f t="shared" si="5"/>
        <v>885.84</v>
      </c>
      <c r="I146" s="24" t="str">
        <f>VLOOKUP(B146,'FOLHA RESUMIDA'!C:D,2,0)</f>
        <v>ADEILDO CARLOS DIAS BEZERRA</v>
      </c>
    </row>
    <row r="147" spans="1:9">
      <c r="A147" s="44">
        <v>1</v>
      </c>
      <c r="B147" s="44">
        <v>2330</v>
      </c>
      <c r="C147" s="42" t="s">
        <v>138</v>
      </c>
      <c r="D147" s="31">
        <v>4473.01</v>
      </c>
      <c r="E147" s="35">
        <f t="shared" si="4"/>
        <v>780.88000000000011</v>
      </c>
      <c r="F147" s="65">
        <v>1520.82</v>
      </c>
      <c r="G147" s="31">
        <v>2171.31</v>
      </c>
      <c r="H147" s="27">
        <f t="shared" si="5"/>
        <v>3692.13</v>
      </c>
      <c r="I147" s="24" t="str">
        <f>VLOOKUP(B147,'FOLHA RESUMIDA'!C:D,2,0)</f>
        <v>ERICK RENAN PEREIRA DE ACIOLI</v>
      </c>
    </row>
    <row r="148" spans="1:9">
      <c r="A148" s="44">
        <v>1</v>
      </c>
      <c r="B148" s="44">
        <v>2337</v>
      </c>
      <c r="C148" s="42" t="s">
        <v>139</v>
      </c>
      <c r="D148" s="31">
        <v>4926.8599999999997</v>
      </c>
      <c r="E148" s="35">
        <f t="shared" si="4"/>
        <v>1532.2999999999997</v>
      </c>
      <c r="F148" s="65">
        <v>1583.23</v>
      </c>
      <c r="G148" s="31">
        <v>1811.33</v>
      </c>
      <c r="H148" s="27">
        <f t="shared" si="5"/>
        <v>3394.56</v>
      </c>
      <c r="I148" s="24" t="str">
        <f>VLOOKUP(B148,'FOLHA RESUMIDA'!C:D,2,0)</f>
        <v>FLAVIA PATRICIA M  MEDEIROS</v>
      </c>
    </row>
    <row r="149" spans="1:9">
      <c r="A149" s="44">
        <v>1</v>
      </c>
      <c r="B149" s="44">
        <v>2339</v>
      </c>
      <c r="C149" s="42" t="s">
        <v>140</v>
      </c>
      <c r="D149" s="31">
        <v>7707.97</v>
      </c>
      <c r="E149" s="35">
        <f t="shared" si="4"/>
        <v>1980.46</v>
      </c>
      <c r="F149" s="65">
        <v>2620.71</v>
      </c>
      <c r="G149" s="31">
        <v>3106.8</v>
      </c>
      <c r="H149" s="27">
        <f t="shared" si="5"/>
        <v>5727.51</v>
      </c>
      <c r="I149" s="24" t="str">
        <f>VLOOKUP(B149,'FOLHA RESUMIDA'!C:D,2,0)</f>
        <v>DEBORAH BEZERRA MONTEIRO</v>
      </c>
    </row>
    <row r="150" spans="1:9">
      <c r="A150" s="44">
        <v>1</v>
      </c>
      <c r="B150" s="44">
        <v>2342</v>
      </c>
      <c r="C150" s="42" t="s">
        <v>141</v>
      </c>
      <c r="D150" s="31">
        <v>6650.48</v>
      </c>
      <c r="E150" s="35">
        <f t="shared" si="4"/>
        <v>3182.0299999999997</v>
      </c>
      <c r="F150" s="65">
        <v>2261.16</v>
      </c>
      <c r="G150" s="31">
        <v>1207.29</v>
      </c>
      <c r="H150" s="27">
        <f t="shared" si="5"/>
        <v>3468.45</v>
      </c>
      <c r="I150" s="24" t="str">
        <f>VLOOKUP(B150,'FOLHA RESUMIDA'!C:D,2,0)</f>
        <v>MARCOS ANDRE CUNHA DE OLIVEIRA</v>
      </c>
    </row>
    <row r="151" spans="1:9">
      <c r="A151" s="44">
        <v>1</v>
      </c>
      <c r="B151" s="44">
        <v>2343</v>
      </c>
      <c r="C151" s="42" t="s">
        <v>142</v>
      </c>
      <c r="D151" s="31">
        <v>7707.97</v>
      </c>
      <c r="E151" s="35">
        <f t="shared" si="4"/>
        <v>1790.87</v>
      </c>
      <c r="F151" s="65">
        <v>2620.71</v>
      </c>
      <c r="G151" s="31">
        <v>3296.39</v>
      </c>
      <c r="H151" s="27">
        <f t="shared" si="5"/>
        <v>5917.1</v>
      </c>
      <c r="I151" s="24" t="str">
        <f>VLOOKUP(B151,'FOLHA RESUMIDA'!C:D,2,0)</f>
        <v>SEVERINO GRANGEIRO JUNIOR</v>
      </c>
    </row>
    <row r="152" spans="1:9">
      <c r="A152" s="44">
        <v>1</v>
      </c>
      <c r="B152" s="44">
        <v>2344</v>
      </c>
      <c r="C152" s="42" t="s">
        <v>143</v>
      </c>
      <c r="D152" s="31">
        <v>10396.030000000001</v>
      </c>
      <c r="E152" s="35">
        <f t="shared" si="4"/>
        <v>2512.630000000001</v>
      </c>
      <c r="F152" s="65">
        <v>3534.65</v>
      </c>
      <c r="G152" s="31">
        <v>4348.75</v>
      </c>
      <c r="H152" s="27">
        <f t="shared" si="5"/>
        <v>7883.4</v>
      </c>
      <c r="I152" s="24" t="str">
        <f>VLOOKUP(B152,'FOLHA RESUMIDA'!C:D,2,0)</f>
        <v>AMANDA TATIANE C  DE OLIVEIRA</v>
      </c>
    </row>
    <row r="153" spans="1:9">
      <c r="A153" s="44">
        <v>1</v>
      </c>
      <c r="B153" s="44">
        <v>2351</v>
      </c>
      <c r="C153" s="42" t="s">
        <v>144</v>
      </c>
      <c r="D153" s="31">
        <v>1333.73</v>
      </c>
      <c r="E153" s="35">
        <f t="shared" si="4"/>
        <v>759.84</v>
      </c>
      <c r="F153" s="65">
        <v>453.47</v>
      </c>
      <c r="G153" s="31">
        <v>120.42</v>
      </c>
      <c r="H153" s="27">
        <f t="shared" si="5"/>
        <v>573.89</v>
      </c>
      <c r="I153" s="24" t="str">
        <f>VLOOKUP(B153,'FOLHA RESUMIDA'!C:D,2,0)</f>
        <v>CLAUDIA SALVINA DE SANTANA</v>
      </c>
    </row>
    <row r="154" spans="1:9">
      <c r="A154" s="44">
        <v>1</v>
      </c>
      <c r="B154" s="44">
        <v>2363</v>
      </c>
      <c r="C154" s="42" t="s">
        <v>145</v>
      </c>
      <c r="D154" s="31">
        <v>1333.73</v>
      </c>
      <c r="E154" s="35">
        <f t="shared" si="4"/>
        <v>351.78</v>
      </c>
      <c r="F154" s="65">
        <v>453.47</v>
      </c>
      <c r="G154" s="31">
        <v>528.48</v>
      </c>
      <c r="H154" s="27">
        <f t="shared" si="5"/>
        <v>981.95</v>
      </c>
      <c r="I154" s="24" t="str">
        <f>VLOOKUP(B154,'FOLHA RESUMIDA'!C:D,2,0)</f>
        <v>MIRIAM ALVES BASTOS DA SILVA</v>
      </c>
    </row>
    <row r="155" spans="1:9">
      <c r="A155" s="44">
        <v>1</v>
      </c>
      <c r="B155" s="44">
        <v>2367</v>
      </c>
      <c r="C155" s="42" t="s">
        <v>146</v>
      </c>
      <c r="D155" s="31">
        <v>2389.2800000000002</v>
      </c>
      <c r="E155" s="35">
        <f t="shared" si="4"/>
        <v>683.57000000000016</v>
      </c>
      <c r="F155" s="65">
        <v>1374.55</v>
      </c>
      <c r="G155" s="31">
        <v>331.16</v>
      </c>
      <c r="H155" s="27">
        <f t="shared" si="5"/>
        <v>1705.71</v>
      </c>
      <c r="I155" s="24" t="str">
        <f>VLOOKUP(B155,'FOLHA RESUMIDA'!C:D,2,0)</f>
        <v>PRISCILLA RODRIGUES P DA SILVA</v>
      </c>
    </row>
    <row r="156" spans="1:9">
      <c r="A156" s="44">
        <v>1</v>
      </c>
      <c r="B156" s="44">
        <v>2371</v>
      </c>
      <c r="C156" s="42" t="s">
        <v>147</v>
      </c>
      <c r="D156" s="31">
        <v>2812.59</v>
      </c>
      <c r="E156" s="35">
        <f t="shared" si="4"/>
        <v>2608.5100000000002</v>
      </c>
      <c r="F156" s="65">
        <v>0</v>
      </c>
      <c r="G156" s="31">
        <v>204.08</v>
      </c>
      <c r="H156" s="27">
        <f t="shared" si="5"/>
        <v>204.08</v>
      </c>
      <c r="I156" s="24" t="str">
        <f>VLOOKUP(B156,'FOLHA RESUMIDA'!C:D,2,0)</f>
        <v>SUZELLE TRAJANO BENTO</v>
      </c>
    </row>
    <row r="157" spans="1:9">
      <c r="A157" s="44">
        <v>1</v>
      </c>
      <c r="B157" s="44">
        <v>2382</v>
      </c>
      <c r="C157" s="42" t="s">
        <v>148</v>
      </c>
      <c r="D157" s="31">
        <v>10396.030000000001</v>
      </c>
      <c r="E157" s="35">
        <f t="shared" si="4"/>
        <v>2512.630000000001</v>
      </c>
      <c r="F157" s="65">
        <v>3534.65</v>
      </c>
      <c r="G157" s="31">
        <v>4348.75</v>
      </c>
      <c r="H157" s="27">
        <f t="shared" si="5"/>
        <v>7883.4</v>
      </c>
      <c r="I157" s="24" t="str">
        <f>VLOOKUP(B157,'FOLHA RESUMIDA'!C:D,2,0)</f>
        <v>AILA KARLA MOTA SANTANA</v>
      </c>
    </row>
    <row r="158" spans="1:9">
      <c r="A158" s="44">
        <v>1</v>
      </c>
      <c r="B158" s="44">
        <v>2384</v>
      </c>
      <c r="C158" s="42" t="s">
        <v>149</v>
      </c>
      <c r="D158" s="31">
        <v>1909.38</v>
      </c>
      <c r="E158" s="35">
        <f t="shared" si="4"/>
        <v>612.68000000000006</v>
      </c>
      <c r="F158" s="65">
        <v>522.74</v>
      </c>
      <c r="G158" s="31">
        <v>773.96</v>
      </c>
      <c r="H158" s="27">
        <f t="shared" si="5"/>
        <v>1296.7</v>
      </c>
      <c r="I158" s="24" t="str">
        <f>VLOOKUP(B158,'FOLHA RESUMIDA'!C:D,2,0)</f>
        <v>KATIA MIRANDA DE ARAUJO LOPES</v>
      </c>
    </row>
    <row r="159" spans="1:9">
      <c r="A159" s="44">
        <v>1</v>
      </c>
      <c r="B159" s="44">
        <v>2392</v>
      </c>
      <c r="C159" s="42" t="s">
        <v>150</v>
      </c>
      <c r="D159" s="31">
        <v>3801.69</v>
      </c>
      <c r="E159" s="35">
        <f t="shared" si="4"/>
        <v>2091.7200000000003</v>
      </c>
      <c r="F159" s="65">
        <v>1200.67</v>
      </c>
      <c r="G159" s="31">
        <v>509.3</v>
      </c>
      <c r="H159" s="27">
        <f t="shared" si="5"/>
        <v>1709.97</v>
      </c>
      <c r="I159" s="24" t="str">
        <f>VLOOKUP(B159,'FOLHA RESUMIDA'!C:D,2,0)</f>
        <v>KLEYTON DA SILVA A PEREIRA</v>
      </c>
    </row>
    <row r="160" spans="1:9">
      <c r="A160" s="44">
        <v>1</v>
      </c>
      <c r="B160" s="44">
        <v>2403</v>
      </c>
      <c r="C160" s="42" t="s">
        <v>151</v>
      </c>
      <c r="D160" s="31">
        <v>1017.29</v>
      </c>
      <c r="E160" s="35">
        <f t="shared" si="4"/>
        <v>1017.29</v>
      </c>
      <c r="F160" s="65">
        <v>0</v>
      </c>
      <c r="G160" s="31">
        <v>0</v>
      </c>
      <c r="H160" s="27">
        <f t="shared" si="5"/>
        <v>0</v>
      </c>
      <c r="I160" s="24" t="str">
        <f>VLOOKUP(B160,'FOLHA RESUMIDA'!C:D,2,0)</f>
        <v>ANDRE HENRIQUE DE S  MAFRA</v>
      </c>
    </row>
    <row r="161" spans="1:9">
      <c r="A161" s="44">
        <v>1</v>
      </c>
      <c r="B161" s="44">
        <v>2406</v>
      </c>
      <c r="C161" s="42" t="s">
        <v>152</v>
      </c>
      <c r="D161" s="31">
        <v>1209.72</v>
      </c>
      <c r="E161" s="35">
        <f t="shared" si="4"/>
        <v>556.51</v>
      </c>
      <c r="F161" s="65">
        <v>411.3</v>
      </c>
      <c r="G161" s="31">
        <v>241.91</v>
      </c>
      <c r="H161" s="27">
        <f t="shared" si="5"/>
        <v>653.21</v>
      </c>
      <c r="I161" s="24" t="str">
        <f>VLOOKUP(B161,'FOLHA RESUMIDA'!C:D,2,0)</f>
        <v>DEYSE MARIA DOS SANTOS SILVA</v>
      </c>
    </row>
    <row r="162" spans="1:9">
      <c r="A162" s="44">
        <v>1</v>
      </c>
      <c r="B162" s="44">
        <v>2414</v>
      </c>
      <c r="C162" s="42" t="s">
        <v>153</v>
      </c>
      <c r="D162" s="31">
        <v>1097.25</v>
      </c>
      <c r="E162" s="35">
        <f t="shared" si="4"/>
        <v>365.98</v>
      </c>
      <c r="F162" s="65">
        <v>373.07</v>
      </c>
      <c r="G162" s="31">
        <v>358.2</v>
      </c>
      <c r="H162" s="27">
        <f t="shared" si="5"/>
        <v>731.27</v>
      </c>
      <c r="I162" s="24" t="str">
        <f>VLOOKUP(B162,'FOLHA RESUMIDA'!C:D,2,0)</f>
        <v>SILAS PINTO BEZERRA</v>
      </c>
    </row>
    <row r="163" spans="1:9">
      <c r="A163" s="44">
        <v>1</v>
      </c>
      <c r="B163" s="44">
        <v>2415</v>
      </c>
      <c r="C163" s="42" t="s">
        <v>154</v>
      </c>
      <c r="D163" s="31">
        <v>10396.030000000001</v>
      </c>
      <c r="E163" s="35">
        <f t="shared" si="4"/>
        <v>2512.630000000001</v>
      </c>
      <c r="F163" s="65">
        <v>3534.65</v>
      </c>
      <c r="G163" s="31">
        <v>4348.75</v>
      </c>
      <c r="H163" s="27">
        <f t="shared" si="5"/>
        <v>7883.4</v>
      </c>
      <c r="I163" s="24" t="str">
        <f>VLOOKUP(B163,'FOLHA RESUMIDA'!C:D,2,0)</f>
        <v>SILVIA RENATA QUEIROZ DE FARIA</v>
      </c>
    </row>
    <row r="164" spans="1:9">
      <c r="A164" s="44">
        <v>1</v>
      </c>
      <c r="B164" s="44">
        <v>2417</v>
      </c>
      <c r="C164" s="42" t="s">
        <v>155</v>
      </c>
      <c r="D164" s="31">
        <v>1333.73</v>
      </c>
      <c r="E164" s="35">
        <f t="shared" si="4"/>
        <v>329.87</v>
      </c>
      <c r="F164" s="65">
        <v>453.47</v>
      </c>
      <c r="G164" s="31">
        <v>550.39</v>
      </c>
      <c r="H164" s="27">
        <f t="shared" si="5"/>
        <v>1003.86</v>
      </c>
      <c r="I164" s="24" t="str">
        <f>VLOOKUP(B164,'FOLHA RESUMIDA'!C:D,2,0)</f>
        <v>ZILDA FRUTUOSO DA SILVA</v>
      </c>
    </row>
    <row r="165" spans="1:9">
      <c r="A165" s="44">
        <v>1</v>
      </c>
      <c r="B165" s="44">
        <v>2420</v>
      </c>
      <c r="C165" s="42" t="s">
        <v>156</v>
      </c>
      <c r="D165" s="31">
        <v>10666.33</v>
      </c>
      <c r="E165" s="35">
        <f t="shared" si="4"/>
        <v>2481.6800000000003</v>
      </c>
      <c r="F165" s="65">
        <v>3534.65</v>
      </c>
      <c r="G165" s="31">
        <v>4650</v>
      </c>
      <c r="H165" s="27">
        <f t="shared" si="5"/>
        <v>8184.65</v>
      </c>
      <c r="I165" s="24" t="str">
        <f>VLOOKUP(B165,'FOLHA RESUMIDA'!C:D,2,0)</f>
        <v>TEREZA RAQUEL F ALMEIDA</v>
      </c>
    </row>
    <row r="166" spans="1:9">
      <c r="A166" s="44">
        <v>1</v>
      </c>
      <c r="B166" s="44">
        <v>2421</v>
      </c>
      <c r="C166" s="42" t="s">
        <v>157</v>
      </c>
      <c r="D166" s="31">
        <v>4943.16</v>
      </c>
      <c r="E166" s="35">
        <f t="shared" si="4"/>
        <v>936.67999999999984</v>
      </c>
      <c r="F166" s="65">
        <v>1680.67</v>
      </c>
      <c r="G166" s="31">
        <v>2325.81</v>
      </c>
      <c r="H166" s="27">
        <f t="shared" si="5"/>
        <v>4006.48</v>
      </c>
      <c r="I166" s="24" t="str">
        <f>VLOOKUP(B166,'FOLHA RESUMIDA'!C:D,2,0)</f>
        <v>ANA CLAUDIA NUNES DE MOURA</v>
      </c>
    </row>
    <row r="167" spans="1:9">
      <c r="A167" s="44">
        <v>1</v>
      </c>
      <c r="B167" s="44">
        <v>2437</v>
      </c>
      <c r="C167" s="42" t="s">
        <v>158</v>
      </c>
      <c r="D167" s="31">
        <v>1537.47</v>
      </c>
      <c r="E167" s="35">
        <f t="shared" si="4"/>
        <v>378.77</v>
      </c>
      <c r="F167" s="65">
        <v>522.74</v>
      </c>
      <c r="G167" s="31">
        <v>635.96</v>
      </c>
      <c r="H167" s="27">
        <f t="shared" si="5"/>
        <v>1158.7</v>
      </c>
      <c r="I167" s="24" t="str">
        <f>VLOOKUP(B167,'FOLHA RESUMIDA'!C:D,2,0)</f>
        <v>CLAUDILENE DE LIMA</v>
      </c>
    </row>
    <row r="168" spans="1:9">
      <c r="A168" s="44">
        <v>1</v>
      </c>
      <c r="B168" s="44">
        <v>2440</v>
      </c>
      <c r="C168" s="42" t="s">
        <v>159</v>
      </c>
      <c r="D168" s="31">
        <v>2444.81</v>
      </c>
      <c r="E168" s="35">
        <f t="shared" si="4"/>
        <v>548.79</v>
      </c>
      <c r="F168" s="65">
        <v>830.1</v>
      </c>
      <c r="G168" s="31">
        <v>1065.92</v>
      </c>
      <c r="H168" s="27">
        <f t="shared" si="5"/>
        <v>1896.02</v>
      </c>
      <c r="I168" s="24" t="str">
        <f>VLOOKUP(B168,'FOLHA RESUMIDA'!C:D,2,0)</f>
        <v>ELIANE MOREIRA DE SOUZA</v>
      </c>
    </row>
    <row r="169" spans="1:9">
      <c r="A169" s="44">
        <v>1</v>
      </c>
      <c r="B169" s="44">
        <v>2441</v>
      </c>
      <c r="C169" s="42" t="s">
        <v>160</v>
      </c>
      <c r="D169" s="31">
        <v>1748.37</v>
      </c>
      <c r="E169" s="35">
        <f t="shared" si="4"/>
        <v>501.39999999999986</v>
      </c>
      <c r="F169" s="65">
        <v>777.87</v>
      </c>
      <c r="G169" s="31">
        <v>469.1</v>
      </c>
      <c r="H169" s="27">
        <f t="shared" si="5"/>
        <v>1246.97</v>
      </c>
      <c r="I169" s="24" t="str">
        <f>VLOOKUP(B169,'FOLHA RESUMIDA'!C:D,2,0)</f>
        <v>ERIC JOSE SILVA VELOZO</v>
      </c>
    </row>
    <row r="170" spans="1:9">
      <c r="A170" s="44">
        <v>1</v>
      </c>
      <c r="B170" s="44">
        <v>2443</v>
      </c>
      <c r="C170" s="42" t="s">
        <v>161</v>
      </c>
      <c r="D170" s="31">
        <v>1652.65</v>
      </c>
      <c r="E170" s="35">
        <f t="shared" si="4"/>
        <v>343.19000000000005</v>
      </c>
      <c r="F170" s="65">
        <v>453.47</v>
      </c>
      <c r="G170" s="31">
        <v>855.99</v>
      </c>
      <c r="H170" s="27">
        <f t="shared" si="5"/>
        <v>1309.46</v>
      </c>
      <c r="I170" s="24" t="str">
        <f>VLOOKUP(B170,'FOLHA RESUMIDA'!C:D,2,0)</f>
        <v>GEYZA JANAINA FERREIRA DE LIMA</v>
      </c>
    </row>
    <row r="171" spans="1:9">
      <c r="A171" s="44">
        <v>1</v>
      </c>
      <c r="B171" s="44">
        <v>2448</v>
      </c>
      <c r="C171" s="42" t="s">
        <v>162</v>
      </c>
      <c r="D171" s="31">
        <v>2441.46</v>
      </c>
      <c r="E171" s="35">
        <f t="shared" si="4"/>
        <v>629.92000000000007</v>
      </c>
      <c r="F171" s="65">
        <v>830.1</v>
      </c>
      <c r="G171" s="31">
        <v>981.44</v>
      </c>
      <c r="H171" s="27">
        <f t="shared" si="5"/>
        <v>1811.54</v>
      </c>
      <c r="I171" s="24" t="str">
        <f>VLOOKUP(B171,'FOLHA RESUMIDA'!C:D,2,0)</f>
        <v>JULIO CESAR DA SILVA</v>
      </c>
    </row>
    <row r="172" spans="1:9">
      <c r="A172" s="44">
        <v>1</v>
      </c>
      <c r="B172" s="44">
        <v>2451</v>
      </c>
      <c r="C172" s="42" t="s">
        <v>163</v>
      </c>
      <c r="D172" s="31">
        <v>1826.3</v>
      </c>
      <c r="E172" s="35">
        <f t="shared" si="4"/>
        <v>161.01999999999998</v>
      </c>
      <c r="F172" s="65">
        <v>897.42</v>
      </c>
      <c r="G172" s="31">
        <v>767.86</v>
      </c>
      <c r="H172" s="27">
        <f t="shared" si="5"/>
        <v>1665.28</v>
      </c>
      <c r="I172" s="24" t="str">
        <f>VLOOKUP(B172,'FOLHA RESUMIDA'!C:D,2,0)</f>
        <v>MANUELLA BOMFIM DA SILVA</v>
      </c>
    </row>
    <row r="173" spans="1:9">
      <c r="A173" s="44">
        <v>1</v>
      </c>
      <c r="B173" s="44">
        <v>2460</v>
      </c>
      <c r="C173" s="42" t="s">
        <v>164</v>
      </c>
      <c r="D173" s="31">
        <v>74.819999999999993</v>
      </c>
      <c r="E173" s="35">
        <f t="shared" si="4"/>
        <v>74.819999999999993</v>
      </c>
      <c r="F173" s="65">
        <v>0</v>
      </c>
      <c r="G173" s="31">
        <v>0</v>
      </c>
      <c r="H173" s="27">
        <f t="shared" si="5"/>
        <v>0</v>
      </c>
      <c r="I173" s="24" t="str">
        <f>VLOOKUP(B173,'FOLHA RESUMIDA'!C:D,2,0)</f>
        <v>VIVIANE OLIMPIO DOS SANTOS</v>
      </c>
    </row>
    <row r="174" spans="1:9">
      <c r="A174" s="44">
        <v>1</v>
      </c>
      <c r="B174" s="44">
        <v>2468</v>
      </c>
      <c r="C174" s="42" t="s">
        <v>165</v>
      </c>
      <c r="D174" s="31">
        <v>6878.58</v>
      </c>
      <c r="E174" s="35">
        <f t="shared" si="4"/>
        <v>2339.9399999999996</v>
      </c>
      <c r="F174" s="65">
        <v>2246.8200000000002</v>
      </c>
      <c r="G174" s="31">
        <v>2291.8200000000002</v>
      </c>
      <c r="H174" s="27">
        <f t="shared" si="5"/>
        <v>4538.6400000000003</v>
      </c>
      <c r="I174" s="24" t="str">
        <f>VLOOKUP(B174,'FOLHA RESUMIDA'!C:D,2,0)</f>
        <v>ANA GERTRUDES DE A F GUERRA</v>
      </c>
    </row>
    <row r="175" spans="1:9">
      <c r="A175" s="44">
        <v>1</v>
      </c>
      <c r="B175" s="44">
        <v>2474</v>
      </c>
      <c r="C175" s="42" t="s">
        <v>167</v>
      </c>
      <c r="D175" s="31">
        <v>11172.75</v>
      </c>
      <c r="E175" s="35">
        <f t="shared" si="4"/>
        <v>3093.3999999999996</v>
      </c>
      <c r="F175" s="65">
        <v>3706.83</v>
      </c>
      <c r="G175" s="31">
        <v>4372.5200000000004</v>
      </c>
      <c r="H175" s="27">
        <f t="shared" si="5"/>
        <v>8079.35</v>
      </c>
      <c r="I175" s="24" t="str">
        <f>VLOOKUP(B175,'FOLHA RESUMIDA'!C:D,2,0)</f>
        <v>MARIA ROSEANE DOS A CLEMENTINO</v>
      </c>
    </row>
    <row r="176" spans="1:9">
      <c r="A176" s="44">
        <v>50</v>
      </c>
      <c r="B176" s="44">
        <v>2478</v>
      </c>
      <c r="C176" s="42" t="s">
        <v>494</v>
      </c>
      <c r="D176" s="31">
        <v>5948.18</v>
      </c>
      <c r="E176" s="35">
        <f t="shared" si="4"/>
        <v>5512.8200000000006</v>
      </c>
      <c r="F176" s="65">
        <v>0</v>
      </c>
      <c r="G176" s="31">
        <v>435.36</v>
      </c>
      <c r="H176" s="27">
        <f t="shared" si="5"/>
        <v>435.36</v>
      </c>
      <c r="I176" s="24" t="str">
        <f>VLOOKUP(B176,'FOLHA RESUMIDA'!C:D,2,0)</f>
        <v>ROGERIO MOURA VIEIRA</v>
      </c>
    </row>
    <row r="177" spans="1:9">
      <c r="A177" s="44">
        <v>20</v>
      </c>
      <c r="B177" s="44">
        <v>2481</v>
      </c>
      <c r="C177" s="42" t="s">
        <v>466</v>
      </c>
      <c r="D177" s="31">
        <v>5809.85</v>
      </c>
      <c r="E177" s="35">
        <f t="shared" si="4"/>
        <v>5520.08</v>
      </c>
      <c r="F177" s="65">
        <v>0</v>
      </c>
      <c r="G177" s="31">
        <v>289.77</v>
      </c>
      <c r="H177" s="27">
        <f t="shared" si="5"/>
        <v>289.77</v>
      </c>
      <c r="I177" s="24" t="str">
        <f>VLOOKUP(B177,'FOLHA RESUMIDA'!C:D,2,0)</f>
        <v>RAFAELLA MICHELLE DE L MIRANDA</v>
      </c>
    </row>
    <row r="178" spans="1:9">
      <c r="A178" s="44">
        <v>39</v>
      </c>
      <c r="B178" s="44">
        <v>2484</v>
      </c>
      <c r="C178" s="42" t="s">
        <v>487</v>
      </c>
      <c r="D178" s="31">
        <v>6515.88</v>
      </c>
      <c r="E178" s="35">
        <f t="shared" si="4"/>
        <v>5806.56</v>
      </c>
      <c r="F178" s="65">
        <v>0</v>
      </c>
      <c r="G178" s="31">
        <v>709.32</v>
      </c>
      <c r="H178" s="27">
        <f t="shared" si="5"/>
        <v>709.32</v>
      </c>
      <c r="I178" s="24" t="str">
        <f>VLOOKUP(B178,'FOLHA RESUMIDA'!C:D,2,0)</f>
        <v>ARLEY ANDERSON TAVARES MOREIRA</v>
      </c>
    </row>
    <row r="179" spans="1:9">
      <c r="A179" s="44">
        <v>1</v>
      </c>
      <c r="B179" s="44">
        <v>2490</v>
      </c>
      <c r="C179" s="42" t="s">
        <v>168</v>
      </c>
      <c r="D179" s="31">
        <v>2424.34</v>
      </c>
      <c r="E179" s="35">
        <f t="shared" si="4"/>
        <v>610</v>
      </c>
      <c r="F179" s="65">
        <v>789.93</v>
      </c>
      <c r="G179" s="31">
        <v>1024.4100000000001</v>
      </c>
      <c r="H179" s="27">
        <f t="shared" si="5"/>
        <v>1814.3400000000001</v>
      </c>
      <c r="I179" s="24" t="str">
        <f>VLOOKUP(B179,'FOLHA RESUMIDA'!C:D,2,0)</f>
        <v>PAULO EDUARDO SANTOS FERREIRA</v>
      </c>
    </row>
    <row r="180" spans="1:9">
      <c r="A180" s="44">
        <v>1</v>
      </c>
      <c r="B180" s="44">
        <v>2493</v>
      </c>
      <c r="C180" s="42" t="s">
        <v>169</v>
      </c>
      <c r="D180" s="31">
        <v>5171.87</v>
      </c>
      <c r="E180" s="35">
        <f t="shared" si="4"/>
        <v>4794.21</v>
      </c>
      <c r="F180" s="65">
        <v>0</v>
      </c>
      <c r="G180" s="31">
        <v>377.66</v>
      </c>
      <c r="H180" s="27">
        <f t="shared" si="5"/>
        <v>377.66</v>
      </c>
      <c r="I180" s="24" t="str">
        <f>VLOOKUP(B180,'FOLHA RESUMIDA'!C:D,2,0)</f>
        <v>CRISTIANE R  DE O  GONCALVES</v>
      </c>
    </row>
    <row r="181" spans="1:9">
      <c r="A181" s="44">
        <v>1</v>
      </c>
      <c r="B181" s="44">
        <v>2498</v>
      </c>
      <c r="C181" s="42" t="s">
        <v>170</v>
      </c>
      <c r="D181" s="31">
        <v>2474.0100000000002</v>
      </c>
      <c r="E181" s="35">
        <f t="shared" si="4"/>
        <v>2053.04</v>
      </c>
      <c r="F181" s="65">
        <v>0</v>
      </c>
      <c r="G181" s="31">
        <v>420.97</v>
      </c>
      <c r="H181" s="27">
        <f t="shared" si="5"/>
        <v>420.97</v>
      </c>
      <c r="I181" s="24" t="str">
        <f>VLOOKUP(B181,'FOLHA RESUMIDA'!C:D,2,0)</f>
        <v>TEREZINHA DE J  DE L  M  NETA</v>
      </c>
    </row>
    <row r="182" spans="1:9">
      <c r="A182" s="44">
        <v>1</v>
      </c>
      <c r="B182" s="44">
        <v>2502</v>
      </c>
      <c r="C182" s="42" t="s">
        <v>171</v>
      </c>
      <c r="D182" s="31">
        <v>2203.71</v>
      </c>
      <c r="E182" s="35">
        <f t="shared" si="4"/>
        <v>2045.35</v>
      </c>
      <c r="F182" s="65">
        <v>0</v>
      </c>
      <c r="G182" s="31">
        <v>158.36000000000001</v>
      </c>
      <c r="H182" s="27">
        <f t="shared" si="5"/>
        <v>158.36000000000001</v>
      </c>
      <c r="I182" s="24" t="str">
        <f>VLOOKUP(B182,'FOLHA RESUMIDA'!C:D,2,0)</f>
        <v>PAULO ROBERTO DA SILVA CUNHA</v>
      </c>
    </row>
    <row r="183" spans="1:9">
      <c r="A183" s="44">
        <v>1</v>
      </c>
      <c r="B183" s="44">
        <v>2503</v>
      </c>
      <c r="C183" s="42" t="s">
        <v>172</v>
      </c>
      <c r="D183" s="31">
        <v>4149.8900000000003</v>
      </c>
      <c r="E183" s="35">
        <f t="shared" si="4"/>
        <v>1054.96</v>
      </c>
      <c r="F183" s="65">
        <v>1410.96</v>
      </c>
      <c r="G183" s="31">
        <v>1683.97</v>
      </c>
      <c r="H183" s="27">
        <f t="shared" si="5"/>
        <v>3094.9300000000003</v>
      </c>
      <c r="I183" s="24" t="str">
        <f>VLOOKUP(B183,'FOLHA RESUMIDA'!C:D,2,0)</f>
        <v>TACIZO LUIZ PEREIRA DA SILVA</v>
      </c>
    </row>
    <row r="184" spans="1:9">
      <c r="A184" s="44">
        <v>1</v>
      </c>
      <c r="B184" s="44">
        <v>2504</v>
      </c>
      <c r="C184" s="42" t="s">
        <v>173</v>
      </c>
      <c r="D184" s="31">
        <v>1772.37</v>
      </c>
      <c r="E184" s="35">
        <f t="shared" si="4"/>
        <v>1702.84</v>
      </c>
      <c r="F184" s="65">
        <v>0</v>
      </c>
      <c r="G184" s="31">
        <v>69.53</v>
      </c>
      <c r="H184" s="27">
        <f t="shared" si="5"/>
        <v>69.53</v>
      </c>
      <c r="I184" s="24" t="str">
        <f>VLOOKUP(B184,'FOLHA RESUMIDA'!C:D,2,0)</f>
        <v>RIVALDO GOMES DA SILVA</v>
      </c>
    </row>
    <row r="185" spans="1:9">
      <c r="A185" s="44">
        <v>1</v>
      </c>
      <c r="B185" s="44">
        <v>2506</v>
      </c>
      <c r="C185" s="42" t="s">
        <v>174</v>
      </c>
      <c r="D185" s="31">
        <v>1265.98</v>
      </c>
      <c r="E185" s="35">
        <f t="shared" si="4"/>
        <v>550.86</v>
      </c>
      <c r="F185" s="65">
        <v>430.43</v>
      </c>
      <c r="G185" s="31">
        <v>284.69</v>
      </c>
      <c r="H185" s="27">
        <f t="shared" si="5"/>
        <v>715.12</v>
      </c>
      <c r="I185" s="24" t="str">
        <f>VLOOKUP(B185,'FOLHA RESUMIDA'!C:D,2,0)</f>
        <v>IVETE ANTONIETA B  DE CARVALHO</v>
      </c>
    </row>
    <row r="186" spans="1:9">
      <c r="A186" s="44">
        <v>1</v>
      </c>
      <c r="B186" s="44">
        <v>2507</v>
      </c>
      <c r="C186" s="42" t="s">
        <v>175</v>
      </c>
      <c r="D186" s="31">
        <v>1814.57</v>
      </c>
      <c r="E186" s="35">
        <f t="shared" si="4"/>
        <v>1641.97</v>
      </c>
      <c r="F186" s="65">
        <v>0</v>
      </c>
      <c r="G186" s="31">
        <v>172.6</v>
      </c>
      <c r="H186" s="27">
        <f t="shared" si="5"/>
        <v>172.6</v>
      </c>
      <c r="I186" s="24" t="str">
        <f>VLOOKUP(B186,'FOLHA RESUMIDA'!C:D,2,0)</f>
        <v>ANANIAS TEIXEIRA DE LIMA</v>
      </c>
    </row>
    <row r="187" spans="1:9">
      <c r="A187" s="44">
        <v>1</v>
      </c>
      <c r="B187" s="44">
        <v>2508</v>
      </c>
      <c r="C187" s="42" t="s">
        <v>176</v>
      </c>
      <c r="D187" s="31">
        <v>1265.98</v>
      </c>
      <c r="E187" s="35">
        <f t="shared" si="4"/>
        <v>351.98</v>
      </c>
      <c r="F187" s="65">
        <v>430.43</v>
      </c>
      <c r="G187" s="31">
        <v>483.57</v>
      </c>
      <c r="H187" s="27">
        <f t="shared" si="5"/>
        <v>914</v>
      </c>
      <c r="I187" s="24" t="str">
        <f>VLOOKUP(B187,'FOLHA RESUMIDA'!C:D,2,0)</f>
        <v>JOSE ALEXANDRE DE BARROS ALVES</v>
      </c>
    </row>
    <row r="188" spans="1:9">
      <c r="A188" s="44">
        <v>1</v>
      </c>
      <c r="B188" s="44">
        <v>2509</v>
      </c>
      <c r="C188" s="42" t="s">
        <v>177</v>
      </c>
      <c r="D188" s="31">
        <v>1265.98</v>
      </c>
      <c r="E188" s="35">
        <f t="shared" si="4"/>
        <v>931.46</v>
      </c>
      <c r="F188" s="65">
        <v>253.2</v>
      </c>
      <c r="G188" s="31">
        <v>81.319999999999993</v>
      </c>
      <c r="H188" s="27">
        <f t="shared" si="5"/>
        <v>334.52</v>
      </c>
      <c r="I188" s="24" t="str">
        <f>VLOOKUP(B188,'FOLHA RESUMIDA'!C:D,2,0)</f>
        <v>ALDEMIR NASCIMENTO DA SILVA</v>
      </c>
    </row>
    <row r="189" spans="1:9">
      <c r="A189" s="44">
        <v>27</v>
      </c>
      <c r="B189" s="44">
        <v>2512</v>
      </c>
      <c r="C189" s="42" t="s">
        <v>478</v>
      </c>
      <c r="D189" s="31">
        <v>5948.18</v>
      </c>
      <c r="E189" s="35">
        <f t="shared" si="4"/>
        <v>5513.8200000000006</v>
      </c>
      <c r="F189" s="65">
        <v>0</v>
      </c>
      <c r="G189" s="31">
        <v>434.36</v>
      </c>
      <c r="H189" s="27">
        <f t="shared" si="5"/>
        <v>434.36</v>
      </c>
      <c r="I189" s="24" t="str">
        <f>VLOOKUP(B189,'FOLHA RESUMIDA'!C:D,2,0)</f>
        <v>JOSENILDO JOSE TORRES</v>
      </c>
    </row>
    <row r="190" spans="1:9">
      <c r="A190" s="44">
        <v>1</v>
      </c>
      <c r="B190" s="44">
        <v>2513</v>
      </c>
      <c r="C190" s="42" t="s">
        <v>178</v>
      </c>
      <c r="D190" s="31">
        <v>2574.56</v>
      </c>
      <c r="E190" s="35">
        <f t="shared" si="4"/>
        <v>725.33999999999992</v>
      </c>
      <c r="F190" s="65">
        <v>865.25</v>
      </c>
      <c r="G190" s="31">
        <v>983.97</v>
      </c>
      <c r="H190" s="27">
        <f t="shared" si="5"/>
        <v>1849.22</v>
      </c>
      <c r="I190" s="24" t="str">
        <f>VLOOKUP(B190,'FOLHA RESUMIDA'!C:D,2,0)</f>
        <v>DENILSON DE SANTANA NEVES</v>
      </c>
    </row>
    <row r="191" spans="1:9">
      <c r="A191" s="44">
        <v>1</v>
      </c>
      <c r="B191" s="44">
        <v>2514</v>
      </c>
      <c r="C191" s="42" t="s">
        <v>179</v>
      </c>
      <c r="D191" s="31">
        <v>2329.37</v>
      </c>
      <c r="E191" s="35">
        <f t="shared" si="4"/>
        <v>780.67000000000007</v>
      </c>
      <c r="F191" s="65">
        <v>548.89</v>
      </c>
      <c r="G191" s="31">
        <v>999.81</v>
      </c>
      <c r="H191" s="27">
        <f t="shared" si="5"/>
        <v>1548.6999999999998</v>
      </c>
      <c r="I191" s="24" t="str">
        <f>VLOOKUP(B191,'FOLHA RESUMIDA'!C:D,2,0)</f>
        <v>JULIANA CAVALCANTI DE SOUSA</v>
      </c>
    </row>
    <row r="192" spans="1:9">
      <c r="A192" s="44">
        <v>26</v>
      </c>
      <c r="B192" s="44">
        <v>2518</v>
      </c>
      <c r="C192" s="42" t="s">
        <v>477</v>
      </c>
      <c r="D192" s="31">
        <v>2564.6799999999998</v>
      </c>
      <c r="E192" s="35">
        <f t="shared" si="4"/>
        <v>2378.5899999999997</v>
      </c>
      <c r="F192" s="65">
        <v>0</v>
      </c>
      <c r="G192" s="31">
        <v>186.09</v>
      </c>
      <c r="H192" s="27">
        <f t="shared" si="5"/>
        <v>186.09</v>
      </c>
      <c r="I192" s="24" t="str">
        <f>VLOOKUP(B192,'FOLHA RESUMIDA'!C:D,2,0)</f>
        <v>ROSA MARIA BARROS VALOES</v>
      </c>
    </row>
    <row r="193" spans="1:9">
      <c r="A193" s="44">
        <v>27</v>
      </c>
      <c r="B193" s="44">
        <v>2520</v>
      </c>
      <c r="C193" s="42" t="s">
        <v>479</v>
      </c>
      <c r="D193" s="31">
        <v>2564.6799999999998</v>
      </c>
      <c r="E193" s="35">
        <f t="shared" si="4"/>
        <v>2378.5899999999997</v>
      </c>
      <c r="F193" s="65">
        <v>0</v>
      </c>
      <c r="G193" s="31">
        <v>186.09</v>
      </c>
      <c r="H193" s="27">
        <f t="shared" si="5"/>
        <v>186.09</v>
      </c>
      <c r="I193" s="24" t="str">
        <f>VLOOKUP(B193,'FOLHA RESUMIDA'!C:D,2,0)</f>
        <v>SELMA CRISTIANIA LIMA RORIZ</v>
      </c>
    </row>
    <row r="194" spans="1:9">
      <c r="A194" s="44">
        <v>39</v>
      </c>
      <c r="B194" s="44">
        <v>2523</v>
      </c>
      <c r="C194" s="42" t="s">
        <v>488</v>
      </c>
      <c r="D194" s="31">
        <v>2564.6799999999998</v>
      </c>
      <c r="E194" s="35">
        <f t="shared" si="4"/>
        <v>2361.58</v>
      </c>
      <c r="F194" s="65">
        <v>0</v>
      </c>
      <c r="G194" s="31">
        <v>203.1</v>
      </c>
      <c r="H194" s="27">
        <f t="shared" si="5"/>
        <v>203.1</v>
      </c>
      <c r="I194" s="24" t="str">
        <f>VLOOKUP(B194,'FOLHA RESUMIDA'!C:D,2,0)</f>
        <v>JANISSON COELHO DE VASCONCELOS</v>
      </c>
    </row>
    <row r="195" spans="1:9">
      <c r="A195" s="44">
        <v>2</v>
      </c>
      <c r="B195" s="44">
        <v>2525</v>
      </c>
      <c r="C195" s="42" t="s">
        <v>441</v>
      </c>
      <c r="D195" s="31">
        <v>2564.6799999999998</v>
      </c>
      <c r="E195" s="35">
        <f t="shared" si="4"/>
        <v>2378.5899999999997</v>
      </c>
      <c r="F195" s="65">
        <v>0</v>
      </c>
      <c r="G195" s="31">
        <v>186.09</v>
      </c>
      <c r="H195" s="27">
        <f t="shared" si="5"/>
        <v>186.09</v>
      </c>
      <c r="I195" s="24" t="str">
        <f>VLOOKUP(B195,'FOLHA RESUMIDA'!C:D,2,0)</f>
        <v>FABIANE TAVARES DE SOUZA</v>
      </c>
    </row>
    <row r="196" spans="1:9">
      <c r="A196" s="44">
        <v>1</v>
      </c>
      <c r="B196" s="44">
        <v>2526</v>
      </c>
      <c r="C196" s="42" t="s">
        <v>180</v>
      </c>
      <c r="D196" s="31">
        <v>1998.71</v>
      </c>
      <c r="E196" s="35">
        <f t="shared" si="4"/>
        <v>705.74000000000024</v>
      </c>
      <c r="F196" s="65">
        <v>679.56</v>
      </c>
      <c r="G196" s="31">
        <v>613.41</v>
      </c>
      <c r="H196" s="27">
        <f t="shared" si="5"/>
        <v>1292.9699999999998</v>
      </c>
      <c r="I196" s="24" t="str">
        <f>VLOOKUP(B196,'FOLHA RESUMIDA'!C:D,2,0)</f>
        <v>JARBAS FERREIRA DE LIMA JUNIOR</v>
      </c>
    </row>
    <row r="197" spans="1:9">
      <c r="A197" s="44">
        <v>1</v>
      </c>
      <c r="B197" s="44">
        <v>2530</v>
      </c>
      <c r="C197" s="42" t="s">
        <v>181</v>
      </c>
      <c r="D197" s="31">
        <v>1333.73</v>
      </c>
      <c r="E197" s="35">
        <f t="shared" si="4"/>
        <v>424.58999999999992</v>
      </c>
      <c r="F197" s="65">
        <v>453.47</v>
      </c>
      <c r="G197" s="31">
        <v>455.67</v>
      </c>
      <c r="H197" s="27">
        <f t="shared" si="5"/>
        <v>909.1400000000001</v>
      </c>
      <c r="I197" s="24" t="str">
        <f>VLOOKUP(B197,'FOLHA RESUMIDA'!C:D,2,0)</f>
        <v>ARLEILDA MENDES DA SILVA</v>
      </c>
    </row>
    <row r="198" spans="1:9">
      <c r="A198" s="44">
        <v>1</v>
      </c>
      <c r="B198" s="44">
        <v>2534</v>
      </c>
      <c r="C198" s="42" t="s">
        <v>182</v>
      </c>
      <c r="D198" s="31">
        <v>1333.73</v>
      </c>
      <c r="E198" s="35">
        <f t="shared" ref="E198:E261" si="6">D198-H198</f>
        <v>377.90999999999997</v>
      </c>
      <c r="F198" s="65">
        <v>453.47</v>
      </c>
      <c r="G198" s="31">
        <v>502.35</v>
      </c>
      <c r="H198" s="27">
        <f t="shared" ref="H198:H261" si="7">G198+F198</f>
        <v>955.82</v>
      </c>
      <c r="I198" s="24" t="str">
        <f>VLOOKUP(B198,'FOLHA RESUMIDA'!C:D,2,0)</f>
        <v>EMANUEL MESSIAS RIBEIRO COSTA</v>
      </c>
    </row>
    <row r="199" spans="1:9">
      <c r="A199" s="44">
        <v>1</v>
      </c>
      <c r="B199" s="44">
        <v>2539</v>
      </c>
      <c r="C199" s="42" t="s">
        <v>183</v>
      </c>
      <c r="D199" s="31">
        <v>1543.96</v>
      </c>
      <c r="E199" s="35">
        <f t="shared" si="6"/>
        <v>936.43000000000006</v>
      </c>
      <c r="F199" s="65">
        <v>355.11</v>
      </c>
      <c r="G199" s="31">
        <v>252.42</v>
      </c>
      <c r="H199" s="27">
        <f t="shared" si="7"/>
        <v>607.53</v>
      </c>
      <c r="I199" s="24" t="str">
        <f>VLOOKUP(B199,'FOLHA RESUMIDA'!C:D,2,0)</f>
        <v>JOSENILDA BEZERRA DA SILVA</v>
      </c>
    </row>
    <row r="200" spans="1:9">
      <c r="A200" s="44">
        <v>1</v>
      </c>
      <c r="B200" s="44">
        <v>2541</v>
      </c>
      <c r="C200" s="42" t="s">
        <v>184</v>
      </c>
      <c r="D200" s="31">
        <v>1333.73</v>
      </c>
      <c r="E200" s="35">
        <f t="shared" si="6"/>
        <v>790.68</v>
      </c>
      <c r="F200" s="65">
        <v>453.47</v>
      </c>
      <c r="G200" s="31">
        <v>89.58</v>
      </c>
      <c r="H200" s="27">
        <f t="shared" si="7"/>
        <v>543.05000000000007</v>
      </c>
      <c r="I200" s="24" t="str">
        <f>VLOOKUP(B200,'FOLHA RESUMIDA'!C:D,2,0)</f>
        <v>MARCELA SALLES DA SILVA</v>
      </c>
    </row>
    <row r="201" spans="1:9">
      <c r="A201" s="44">
        <v>59</v>
      </c>
      <c r="B201" s="44">
        <v>2547</v>
      </c>
      <c r="C201" s="42" t="s">
        <v>508</v>
      </c>
      <c r="D201" s="31">
        <v>8876.44</v>
      </c>
      <c r="E201" s="35">
        <f t="shared" si="6"/>
        <v>8876.44</v>
      </c>
      <c r="F201" s="65">
        <v>0</v>
      </c>
      <c r="G201" s="31">
        <v>0</v>
      </c>
      <c r="H201" s="27">
        <f t="shared" si="7"/>
        <v>0</v>
      </c>
      <c r="I201" s="24" t="str">
        <f>VLOOKUP(B201,'FOLHA RESUMIDA'!C:D,2,0)</f>
        <v>CYNTHIA RODRIGUES DE ALMEIDA</v>
      </c>
    </row>
    <row r="202" spans="1:9">
      <c r="A202" s="44">
        <v>1</v>
      </c>
      <c r="B202" s="44">
        <v>2548</v>
      </c>
      <c r="C202" s="42" t="s">
        <v>185</v>
      </c>
      <c r="D202" s="31">
        <v>3315.77</v>
      </c>
      <c r="E202" s="35">
        <f t="shared" si="6"/>
        <v>975.98</v>
      </c>
      <c r="F202" s="65">
        <v>1035.46</v>
      </c>
      <c r="G202" s="31">
        <v>1304.33</v>
      </c>
      <c r="H202" s="27">
        <f t="shared" si="7"/>
        <v>2339.79</v>
      </c>
      <c r="I202" s="24" t="str">
        <f>VLOOKUP(B202,'FOLHA RESUMIDA'!C:D,2,0)</f>
        <v>ELIANA PEREIRA SANTANA</v>
      </c>
    </row>
    <row r="203" spans="1:9">
      <c r="A203" s="44">
        <v>1</v>
      </c>
      <c r="B203" s="44">
        <v>2553</v>
      </c>
      <c r="C203" s="42" t="s">
        <v>186</v>
      </c>
      <c r="D203" s="31">
        <v>4148.88</v>
      </c>
      <c r="E203" s="35">
        <f t="shared" si="6"/>
        <v>844.73999999999978</v>
      </c>
      <c r="F203" s="65">
        <v>1226.82</v>
      </c>
      <c r="G203" s="31">
        <v>2077.3200000000002</v>
      </c>
      <c r="H203" s="27">
        <f t="shared" si="7"/>
        <v>3304.1400000000003</v>
      </c>
      <c r="I203" s="24" t="str">
        <f>VLOOKUP(B203,'FOLHA RESUMIDA'!C:D,2,0)</f>
        <v>LIVIA DA SILVA LIMA</v>
      </c>
    </row>
    <row r="204" spans="1:9">
      <c r="A204" s="44">
        <v>1</v>
      </c>
      <c r="B204" s="44">
        <v>2559</v>
      </c>
      <c r="C204" s="42" t="s">
        <v>449</v>
      </c>
      <c r="D204" s="31">
        <v>1614.36</v>
      </c>
      <c r="E204" s="35">
        <f t="shared" si="6"/>
        <v>920.82999999999993</v>
      </c>
      <c r="F204" s="65">
        <v>548.88</v>
      </c>
      <c r="G204" s="31">
        <v>144.65</v>
      </c>
      <c r="H204" s="27">
        <f t="shared" si="7"/>
        <v>693.53</v>
      </c>
      <c r="I204" s="24" t="str">
        <f>VLOOKUP(B204,'FOLHA RESUMIDA'!C:D,2,0)</f>
        <v>SANDRO DE MIRANDA SANTOS</v>
      </c>
    </row>
    <row r="205" spans="1:9">
      <c r="A205" s="44">
        <v>22</v>
      </c>
      <c r="B205" s="44">
        <v>2562</v>
      </c>
      <c r="C205" s="42" t="s">
        <v>468</v>
      </c>
      <c r="D205" s="31">
        <v>6218.48</v>
      </c>
      <c r="E205" s="35">
        <f t="shared" si="6"/>
        <v>5512.82</v>
      </c>
      <c r="F205" s="65">
        <v>0</v>
      </c>
      <c r="G205" s="31">
        <v>705.66</v>
      </c>
      <c r="H205" s="27">
        <f t="shared" si="7"/>
        <v>705.66</v>
      </c>
      <c r="I205" s="24" t="str">
        <f>VLOOKUP(B205,'FOLHA RESUMIDA'!C:D,2,0)</f>
        <v>ERIKA MARQUES BEZERRA</v>
      </c>
    </row>
    <row r="206" spans="1:9">
      <c r="A206" s="44">
        <v>57</v>
      </c>
      <c r="B206" s="44">
        <v>2568</v>
      </c>
      <c r="C206" s="42" t="s">
        <v>507</v>
      </c>
      <c r="D206" s="31">
        <v>6126.86</v>
      </c>
      <c r="E206" s="35">
        <f t="shared" si="6"/>
        <v>5691.5</v>
      </c>
      <c r="F206" s="65">
        <v>0</v>
      </c>
      <c r="G206" s="31">
        <v>435.36</v>
      </c>
      <c r="H206" s="27">
        <f t="shared" si="7"/>
        <v>435.36</v>
      </c>
      <c r="I206" s="24" t="str">
        <f>VLOOKUP(B206,'FOLHA RESUMIDA'!C:D,2,0)</f>
        <v>CATARINA DANIELLE DA S AMORIM</v>
      </c>
    </row>
    <row r="207" spans="1:9">
      <c r="A207" s="44">
        <v>1</v>
      </c>
      <c r="B207" s="44">
        <v>2574</v>
      </c>
      <c r="C207" s="42" t="s">
        <v>187</v>
      </c>
      <c r="D207" s="31">
        <v>5238.4799999999996</v>
      </c>
      <c r="E207" s="35">
        <f t="shared" si="6"/>
        <v>4989.6699999999992</v>
      </c>
      <c r="F207" s="65">
        <v>0</v>
      </c>
      <c r="G207" s="31">
        <v>248.81</v>
      </c>
      <c r="H207" s="27">
        <f t="shared" si="7"/>
        <v>248.81</v>
      </c>
      <c r="I207" s="24" t="str">
        <f>VLOOKUP(B207,'FOLHA RESUMIDA'!C:D,2,0)</f>
        <v>ANDERSON SANTOS DE LIMA FARIAS</v>
      </c>
    </row>
    <row r="208" spans="1:9">
      <c r="A208" s="44">
        <v>1</v>
      </c>
      <c r="B208" s="44">
        <v>2577</v>
      </c>
      <c r="C208" s="42" t="s">
        <v>188</v>
      </c>
      <c r="D208" s="31">
        <v>2323.31</v>
      </c>
      <c r="E208" s="35">
        <f t="shared" si="6"/>
        <v>541.04</v>
      </c>
      <c r="F208" s="65">
        <v>789.93</v>
      </c>
      <c r="G208" s="31">
        <v>992.34</v>
      </c>
      <c r="H208" s="27">
        <f t="shared" si="7"/>
        <v>1782.27</v>
      </c>
      <c r="I208" s="24" t="str">
        <f>VLOOKUP(B208,'FOLHA RESUMIDA'!C:D,2,0)</f>
        <v>CARLA CRISTINA OLIVEIRA MATOS</v>
      </c>
    </row>
    <row r="209" spans="1:9">
      <c r="A209" s="44">
        <v>1</v>
      </c>
      <c r="B209" s="44">
        <v>2584</v>
      </c>
      <c r="C209" s="42" t="s">
        <v>189</v>
      </c>
      <c r="D209" s="31">
        <v>1614.37</v>
      </c>
      <c r="E209" s="35">
        <f t="shared" si="6"/>
        <v>477.09999999999991</v>
      </c>
      <c r="F209" s="65">
        <v>548.89</v>
      </c>
      <c r="G209" s="31">
        <v>588.38</v>
      </c>
      <c r="H209" s="27">
        <f t="shared" si="7"/>
        <v>1137.27</v>
      </c>
      <c r="I209" s="24" t="str">
        <f>VLOOKUP(B209,'FOLHA RESUMIDA'!C:D,2,0)</f>
        <v>HELIA MARIA ALEXANDRE DE SOUZA</v>
      </c>
    </row>
    <row r="210" spans="1:9">
      <c r="A210" s="44">
        <v>1</v>
      </c>
      <c r="B210" s="44">
        <v>2585</v>
      </c>
      <c r="C210" s="42" t="s">
        <v>190</v>
      </c>
      <c r="D210" s="31">
        <v>1614.36</v>
      </c>
      <c r="E210" s="35">
        <f t="shared" si="6"/>
        <v>495.45000000000005</v>
      </c>
      <c r="F210" s="65">
        <v>548.88</v>
      </c>
      <c r="G210" s="31">
        <v>570.03</v>
      </c>
      <c r="H210" s="27">
        <f t="shared" si="7"/>
        <v>1118.9099999999999</v>
      </c>
      <c r="I210" s="24" t="str">
        <f>VLOOKUP(B210,'FOLHA RESUMIDA'!C:D,2,0)</f>
        <v>HELIO DO N BARBOZA JUNIOR</v>
      </c>
    </row>
    <row r="211" spans="1:9">
      <c r="A211" s="44">
        <v>9</v>
      </c>
      <c r="B211" s="44">
        <v>2586</v>
      </c>
      <c r="C211" s="42" t="s">
        <v>450</v>
      </c>
      <c r="D211" s="31">
        <v>2505.02</v>
      </c>
      <c r="E211" s="35">
        <f t="shared" si="6"/>
        <v>2380.9699999999998</v>
      </c>
      <c r="F211" s="65">
        <v>0</v>
      </c>
      <c r="G211" s="31">
        <v>124.05</v>
      </c>
      <c r="H211" s="27">
        <f t="shared" si="7"/>
        <v>124.05</v>
      </c>
      <c r="I211" s="24" t="str">
        <f>VLOOKUP(B211,'FOLHA RESUMIDA'!C:D,2,0)</f>
        <v>JAQUELINE P F DE OLIVEIRA</v>
      </c>
    </row>
    <row r="212" spans="1:9">
      <c r="A212" s="44">
        <v>1</v>
      </c>
      <c r="B212" s="44">
        <v>2588</v>
      </c>
      <c r="C212" s="42" t="s">
        <v>191</v>
      </c>
      <c r="D212" s="31">
        <v>5855.61</v>
      </c>
      <c r="E212" s="35">
        <f t="shared" si="6"/>
        <v>2480.5500000000002</v>
      </c>
      <c r="F212" s="65">
        <v>1226.82</v>
      </c>
      <c r="G212" s="31">
        <v>2148.2399999999998</v>
      </c>
      <c r="H212" s="27">
        <f t="shared" si="7"/>
        <v>3375.0599999999995</v>
      </c>
      <c r="I212" s="24" t="str">
        <f>VLOOKUP(B212,'FOLHA RESUMIDA'!C:D,2,0)</f>
        <v>JOSE NEVES DA SILVA JUNIOR</v>
      </c>
    </row>
    <row r="213" spans="1:9">
      <c r="A213" s="44">
        <v>35</v>
      </c>
      <c r="B213" s="44">
        <v>2596</v>
      </c>
      <c r="C213" s="42" t="s">
        <v>480</v>
      </c>
      <c r="D213" s="31">
        <v>2564.6799999999998</v>
      </c>
      <c r="E213" s="35">
        <f t="shared" si="6"/>
        <v>2378.5899999999997</v>
      </c>
      <c r="F213" s="65">
        <v>0</v>
      </c>
      <c r="G213" s="31">
        <v>186.09</v>
      </c>
      <c r="H213" s="27">
        <f t="shared" si="7"/>
        <v>186.09</v>
      </c>
      <c r="I213" s="24" t="str">
        <f>VLOOKUP(B213,'FOLHA RESUMIDA'!C:D,2,0)</f>
        <v>WELLIDA CRISTIANE DE M  GUERRA</v>
      </c>
    </row>
    <row r="214" spans="1:9">
      <c r="A214" s="44">
        <v>47</v>
      </c>
      <c r="B214" s="44">
        <v>2602</v>
      </c>
      <c r="C214" s="42" t="s">
        <v>489</v>
      </c>
      <c r="D214" s="31">
        <v>5994.29</v>
      </c>
      <c r="E214" s="35">
        <f t="shared" si="6"/>
        <v>5924.23</v>
      </c>
      <c r="F214" s="65">
        <v>0</v>
      </c>
      <c r="G214" s="31">
        <v>70.06</v>
      </c>
      <c r="H214" s="27">
        <f t="shared" si="7"/>
        <v>70.06</v>
      </c>
      <c r="I214" s="24" t="str">
        <f>VLOOKUP(B214,'FOLHA RESUMIDA'!C:D,2,0)</f>
        <v>DIANA ATALECIA NEVES DE SA</v>
      </c>
    </row>
    <row r="215" spans="1:9">
      <c r="A215" s="44">
        <v>59</v>
      </c>
      <c r="B215" s="44">
        <v>2604</v>
      </c>
      <c r="C215" s="42" t="s">
        <v>509</v>
      </c>
      <c r="D215" s="31">
        <v>5948.18</v>
      </c>
      <c r="E215" s="35">
        <f t="shared" si="6"/>
        <v>5512.8200000000006</v>
      </c>
      <c r="F215" s="65">
        <v>0</v>
      </c>
      <c r="G215" s="31">
        <v>435.36</v>
      </c>
      <c r="H215" s="27">
        <f t="shared" si="7"/>
        <v>435.36</v>
      </c>
      <c r="I215" s="24" t="str">
        <f>VLOOKUP(B215,'FOLHA RESUMIDA'!C:D,2,0)</f>
        <v>JAMINE K  G  DA ROCHA MARTINS</v>
      </c>
    </row>
    <row r="216" spans="1:9">
      <c r="A216" s="44">
        <v>1</v>
      </c>
      <c r="B216" s="44">
        <v>2614</v>
      </c>
      <c r="C216" s="42" t="s">
        <v>192</v>
      </c>
      <c r="D216" s="31">
        <v>2231.9</v>
      </c>
      <c r="E216" s="35">
        <f t="shared" si="6"/>
        <v>655.17000000000007</v>
      </c>
      <c r="F216" s="65">
        <v>694.51</v>
      </c>
      <c r="G216" s="31">
        <v>882.22</v>
      </c>
      <c r="H216" s="27">
        <f t="shared" si="7"/>
        <v>1576.73</v>
      </c>
      <c r="I216" s="24" t="str">
        <f>VLOOKUP(B216,'FOLHA RESUMIDA'!C:D,2,0)</f>
        <v>EDVANIA GOMES DE SOUZA PONTES</v>
      </c>
    </row>
    <row r="217" spans="1:9">
      <c r="A217" s="44">
        <v>1</v>
      </c>
      <c r="B217" s="44">
        <v>2618</v>
      </c>
      <c r="C217" s="42" t="s">
        <v>193</v>
      </c>
      <c r="D217" s="31">
        <v>1333.73</v>
      </c>
      <c r="E217" s="35">
        <f t="shared" si="6"/>
        <v>478.13</v>
      </c>
      <c r="F217" s="65">
        <v>453.47</v>
      </c>
      <c r="G217" s="31">
        <v>402.13</v>
      </c>
      <c r="H217" s="27">
        <f t="shared" si="7"/>
        <v>855.6</v>
      </c>
      <c r="I217" s="24" t="str">
        <f>VLOOKUP(B217,'FOLHA RESUMIDA'!C:D,2,0)</f>
        <v>MARIA DA CONCEICAO O DOS SANTO</v>
      </c>
    </row>
    <row r="218" spans="1:9">
      <c r="A218" s="44">
        <v>1</v>
      </c>
      <c r="B218" s="44">
        <v>2623</v>
      </c>
      <c r="C218" s="42" t="s">
        <v>194</v>
      </c>
      <c r="D218" s="31">
        <v>1209.71</v>
      </c>
      <c r="E218" s="35">
        <f t="shared" si="6"/>
        <v>293.02</v>
      </c>
      <c r="F218" s="65">
        <v>411.3</v>
      </c>
      <c r="G218" s="31">
        <v>505.39</v>
      </c>
      <c r="H218" s="27">
        <f t="shared" si="7"/>
        <v>916.69</v>
      </c>
      <c r="I218" s="24" t="str">
        <f>VLOOKUP(B218,'FOLHA RESUMIDA'!C:D,2,0)</f>
        <v>RUTH BARBOSA DE ARAUJO</v>
      </c>
    </row>
    <row r="219" spans="1:9">
      <c r="A219" s="44">
        <v>3</v>
      </c>
      <c r="B219" s="44">
        <v>2627</v>
      </c>
      <c r="C219" s="42" t="s">
        <v>443</v>
      </c>
      <c r="D219" s="31">
        <v>4420.1899999999996</v>
      </c>
      <c r="E219" s="35">
        <f t="shared" si="6"/>
        <v>692.17999999999938</v>
      </c>
      <c r="F219" s="65">
        <v>1410.96</v>
      </c>
      <c r="G219" s="31">
        <v>2317.0500000000002</v>
      </c>
      <c r="H219" s="27">
        <f t="shared" si="7"/>
        <v>3728.01</v>
      </c>
      <c r="I219" s="24" t="str">
        <f>VLOOKUP(B219,'FOLHA RESUMIDA'!C:D,2,0)</f>
        <v>LIBNI DE MEDEIROS MELO</v>
      </c>
    </row>
    <row r="220" spans="1:9">
      <c r="A220" s="44">
        <v>1</v>
      </c>
      <c r="B220" s="44">
        <v>2628</v>
      </c>
      <c r="C220" s="42" t="s">
        <v>195</v>
      </c>
      <c r="D220" s="31">
        <v>3114.36</v>
      </c>
      <c r="E220" s="35">
        <f t="shared" si="6"/>
        <v>1243.46</v>
      </c>
      <c r="F220" s="65">
        <v>1223.8800000000001</v>
      </c>
      <c r="G220" s="31">
        <v>647.02</v>
      </c>
      <c r="H220" s="27">
        <f t="shared" si="7"/>
        <v>1870.9</v>
      </c>
      <c r="I220" s="24" t="str">
        <f>VLOOKUP(B220,'FOLHA RESUMIDA'!C:D,2,0)</f>
        <v>ADELE GOMES DE SANTANA</v>
      </c>
    </row>
    <row r="221" spans="1:9">
      <c r="A221" s="44">
        <v>35</v>
      </c>
      <c r="B221" s="44">
        <v>2634</v>
      </c>
      <c r="C221" s="42" t="s">
        <v>481</v>
      </c>
      <c r="D221" s="31">
        <v>2313.92</v>
      </c>
      <c r="E221" s="35">
        <f t="shared" si="6"/>
        <v>2146.02</v>
      </c>
      <c r="F221" s="65">
        <v>0</v>
      </c>
      <c r="G221" s="31">
        <v>167.9</v>
      </c>
      <c r="H221" s="27">
        <f t="shared" si="7"/>
        <v>167.9</v>
      </c>
      <c r="I221" s="24" t="str">
        <f>VLOOKUP(B221,'FOLHA RESUMIDA'!C:D,2,0)</f>
        <v>KATHYWSKY MELO PINHEIRO</v>
      </c>
    </row>
    <row r="222" spans="1:9">
      <c r="A222" s="44">
        <v>1</v>
      </c>
      <c r="B222" s="44">
        <v>2642</v>
      </c>
      <c r="C222" s="42" t="s">
        <v>196</v>
      </c>
      <c r="D222" s="31">
        <v>3675.83</v>
      </c>
      <c r="E222" s="35">
        <f t="shared" si="6"/>
        <v>3492.62</v>
      </c>
      <c r="F222" s="65">
        <v>0</v>
      </c>
      <c r="G222" s="31">
        <v>183.21</v>
      </c>
      <c r="H222" s="27">
        <f t="shared" si="7"/>
        <v>183.21</v>
      </c>
      <c r="I222" s="24" t="str">
        <f>VLOOKUP(B222,'FOLHA RESUMIDA'!C:D,2,0)</f>
        <v>THAMIRYS CLAUDIA R  BATISTA</v>
      </c>
    </row>
    <row r="223" spans="1:9">
      <c r="A223" s="44">
        <v>48</v>
      </c>
      <c r="B223" s="44">
        <v>2644</v>
      </c>
      <c r="C223" s="42" t="s">
        <v>492</v>
      </c>
      <c r="D223" s="31">
        <v>5948.18</v>
      </c>
      <c r="E223" s="35">
        <f t="shared" si="6"/>
        <v>5769.84</v>
      </c>
      <c r="F223" s="65">
        <v>0</v>
      </c>
      <c r="G223" s="31">
        <v>178.34</v>
      </c>
      <c r="H223" s="27">
        <f t="shared" si="7"/>
        <v>178.34</v>
      </c>
      <c r="I223" s="24" t="str">
        <f>VLOOKUP(B223,'FOLHA RESUMIDA'!C:D,2,0)</f>
        <v>FABRICIO MENEZES DE SOUSA MELO</v>
      </c>
    </row>
    <row r="224" spans="1:9">
      <c r="A224" s="44">
        <v>49</v>
      </c>
      <c r="B224" s="44">
        <v>2651</v>
      </c>
      <c r="C224" s="42" t="s">
        <v>493</v>
      </c>
      <c r="D224" s="31">
        <v>5948.18</v>
      </c>
      <c r="E224" s="35">
        <f t="shared" si="6"/>
        <v>5512.8200000000006</v>
      </c>
      <c r="F224" s="65">
        <v>0</v>
      </c>
      <c r="G224" s="31">
        <v>435.36</v>
      </c>
      <c r="H224" s="27">
        <f t="shared" si="7"/>
        <v>435.36</v>
      </c>
      <c r="I224" s="24" t="str">
        <f>VLOOKUP(B224,'FOLHA RESUMIDA'!C:D,2,0)</f>
        <v>PAULO ANDRE R DOS SANTOS</v>
      </c>
    </row>
    <row r="225" spans="1:9">
      <c r="A225" s="44">
        <v>1</v>
      </c>
      <c r="B225" s="44">
        <v>2656</v>
      </c>
      <c r="C225" s="42" t="s">
        <v>197</v>
      </c>
      <c r="D225" s="31">
        <v>2323.31</v>
      </c>
      <c r="E225" s="35">
        <f t="shared" si="6"/>
        <v>889.55</v>
      </c>
      <c r="F225" s="65">
        <v>789.93</v>
      </c>
      <c r="G225" s="31">
        <v>643.83000000000004</v>
      </c>
      <c r="H225" s="27">
        <f t="shared" si="7"/>
        <v>1433.76</v>
      </c>
      <c r="I225" s="24" t="str">
        <f>VLOOKUP(B225,'FOLHA RESUMIDA'!C:D,2,0)</f>
        <v>RAFAELLA ALVES DE ARAUJO SILVA</v>
      </c>
    </row>
    <row r="226" spans="1:9">
      <c r="A226" s="44">
        <v>1</v>
      </c>
      <c r="B226" s="44">
        <v>2659</v>
      </c>
      <c r="C226" s="42" t="s">
        <v>198</v>
      </c>
      <c r="D226" s="31">
        <v>7885.51</v>
      </c>
      <c r="E226" s="35">
        <f t="shared" si="6"/>
        <v>6368.85</v>
      </c>
      <c r="F226" s="65">
        <v>0</v>
      </c>
      <c r="G226" s="31">
        <v>1516.66</v>
      </c>
      <c r="H226" s="27">
        <f t="shared" si="7"/>
        <v>1516.66</v>
      </c>
      <c r="I226" s="24" t="str">
        <f>VLOOKUP(B226,'FOLHA RESUMIDA'!C:D,2,0)</f>
        <v>THIAGO SANTOS DE OLIVEIRA</v>
      </c>
    </row>
    <row r="227" spans="1:9">
      <c r="A227" s="44">
        <v>1</v>
      </c>
      <c r="B227" s="44">
        <v>2661</v>
      </c>
      <c r="C227" s="42" t="s">
        <v>199</v>
      </c>
      <c r="D227" s="31">
        <v>2431.38</v>
      </c>
      <c r="E227" s="35">
        <f t="shared" si="6"/>
        <v>321.22000000000025</v>
      </c>
      <c r="F227" s="65">
        <v>431.87</v>
      </c>
      <c r="G227" s="31">
        <v>1678.29</v>
      </c>
      <c r="H227" s="27">
        <f t="shared" si="7"/>
        <v>2110.16</v>
      </c>
      <c r="I227" s="24" t="str">
        <f>VLOOKUP(B227,'FOLHA RESUMIDA'!C:D,2,0)</f>
        <v>IVALDA XAVIER DE CARVALHO</v>
      </c>
    </row>
    <row r="228" spans="1:9">
      <c r="A228" s="44">
        <v>1</v>
      </c>
      <c r="B228" s="44">
        <v>2664</v>
      </c>
      <c r="C228" s="42" t="s">
        <v>200</v>
      </c>
      <c r="D228" s="31">
        <v>6650.48</v>
      </c>
      <c r="E228" s="35">
        <f t="shared" si="6"/>
        <v>2025.1800000000003</v>
      </c>
      <c r="F228" s="65">
        <v>2261.16</v>
      </c>
      <c r="G228" s="31">
        <v>2364.14</v>
      </c>
      <c r="H228" s="27">
        <f t="shared" si="7"/>
        <v>4625.2999999999993</v>
      </c>
      <c r="I228" s="24" t="str">
        <f>VLOOKUP(B228,'FOLHA RESUMIDA'!C:D,2,0)</f>
        <v>BRUNO AIRES DOS SANTOS</v>
      </c>
    </row>
    <row r="229" spans="1:9">
      <c r="A229" s="44">
        <v>1</v>
      </c>
      <c r="B229" s="44">
        <v>2665</v>
      </c>
      <c r="C229" s="42" t="s">
        <v>201</v>
      </c>
      <c r="D229" s="31">
        <v>2424.34</v>
      </c>
      <c r="E229" s="35">
        <f t="shared" si="6"/>
        <v>1176.0200000000002</v>
      </c>
      <c r="F229" s="65">
        <v>789.93</v>
      </c>
      <c r="G229" s="31">
        <v>458.39</v>
      </c>
      <c r="H229" s="27">
        <f t="shared" si="7"/>
        <v>1248.32</v>
      </c>
      <c r="I229" s="24" t="str">
        <f>VLOOKUP(B229,'FOLHA RESUMIDA'!C:D,2,0)</f>
        <v>MARCELO BARLAVENTO DAS C SILVA</v>
      </c>
    </row>
    <row r="230" spans="1:9">
      <c r="A230" s="44">
        <v>1</v>
      </c>
      <c r="B230" s="44">
        <v>2666</v>
      </c>
      <c r="C230" s="42" t="s">
        <v>202</v>
      </c>
      <c r="D230" s="31">
        <v>3608.28</v>
      </c>
      <c r="E230" s="35">
        <f t="shared" si="6"/>
        <v>1679.38</v>
      </c>
      <c r="F230" s="65">
        <v>1226.82</v>
      </c>
      <c r="G230" s="31">
        <v>702.08</v>
      </c>
      <c r="H230" s="27">
        <f t="shared" si="7"/>
        <v>1928.9</v>
      </c>
      <c r="I230" s="24" t="str">
        <f>VLOOKUP(B230,'FOLHA RESUMIDA'!C:D,2,0)</f>
        <v>RODRIGO VASCONCELOS DINIZ</v>
      </c>
    </row>
    <row r="231" spans="1:9">
      <c r="A231" s="44">
        <v>1</v>
      </c>
      <c r="B231" s="44">
        <v>2668</v>
      </c>
      <c r="C231" s="42" t="s">
        <v>203</v>
      </c>
      <c r="D231" s="31">
        <v>2154.96</v>
      </c>
      <c r="E231" s="35">
        <f t="shared" si="6"/>
        <v>149.11000000000013</v>
      </c>
      <c r="F231" s="65">
        <v>548.88</v>
      </c>
      <c r="G231" s="31">
        <v>1456.97</v>
      </c>
      <c r="H231" s="27">
        <f t="shared" si="7"/>
        <v>2005.85</v>
      </c>
      <c r="I231" s="24" t="str">
        <f>VLOOKUP(B231,'FOLHA RESUMIDA'!C:D,2,0)</f>
        <v>CARLA BRANDAO DE C  FIGUEIREDO</v>
      </c>
    </row>
    <row r="232" spans="1:9">
      <c r="A232" s="44">
        <v>1</v>
      </c>
      <c r="B232" s="44">
        <v>2671</v>
      </c>
      <c r="C232" s="42" t="s">
        <v>204</v>
      </c>
      <c r="D232" s="31">
        <v>1382.35</v>
      </c>
      <c r="E232" s="35">
        <f t="shared" si="6"/>
        <v>124.84999999999991</v>
      </c>
      <c r="F232" s="65">
        <v>453.47</v>
      </c>
      <c r="G232" s="31">
        <v>804.03</v>
      </c>
      <c r="H232" s="27">
        <f t="shared" si="7"/>
        <v>1257.5</v>
      </c>
      <c r="I232" s="24" t="str">
        <f>VLOOKUP(B232,'FOLHA RESUMIDA'!C:D,2,0)</f>
        <v>KATIA ADRIANA F D SILVA SOARES</v>
      </c>
    </row>
    <row r="233" spans="1:9">
      <c r="A233" s="44">
        <v>1</v>
      </c>
      <c r="B233" s="44">
        <v>2672</v>
      </c>
      <c r="C233" s="42" t="s">
        <v>205</v>
      </c>
      <c r="D233" s="31">
        <v>1270.21</v>
      </c>
      <c r="E233" s="35">
        <f t="shared" si="6"/>
        <v>389.63000000000011</v>
      </c>
      <c r="F233" s="65">
        <v>431.87</v>
      </c>
      <c r="G233" s="31">
        <v>448.71</v>
      </c>
      <c r="H233" s="27">
        <f t="shared" si="7"/>
        <v>880.57999999999993</v>
      </c>
      <c r="I233" s="24" t="str">
        <f>VLOOKUP(B233,'FOLHA RESUMIDA'!C:D,2,0)</f>
        <v>IVANISE VIANA ALBUQUERQUE</v>
      </c>
    </row>
    <row r="234" spans="1:9">
      <c r="A234" s="44">
        <v>1</v>
      </c>
      <c r="B234" s="44">
        <v>2675</v>
      </c>
      <c r="C234" s="42" t="s">
        <v>206</v>
      </c>
      <c r="D234" s="31">
        <v>1306.95</v>
      </c>
      <c r="E234" s="35">
        <f t="shared" si="6"/>
        <v>381.82999999999993</v>
      </c>
      <c r="F234" s="65">
        <v>411.3</v>
      </c>
      <c r="G234" s="31">
        <v>513.82000000000005</v>
      </c>
      <c r="H234" s="27">
        <f t="shared" si="7"/>
        <v>925.12000000000012</v>
      </c>
      <c r="I234" s="24" t="str">
        <f>VLOOKUP(B234,'FOLHA RESUMIDA'!C:D,2,0)</f>
        <v>RUTE FERNANDES BORBA</v>
      </c>
    </row>
    <row r="235" spans="1:9">
      <c r="A235" s="44">
        <v>1</v>
      </c>
      <c r="B235" s="44">
        <v>2682</v>
      </c>
      <c r="C235" s="42" t="s">
        <v>207</v>
      </c>
      <c r="D235" s="31">
        <v>2313.9299999999998</v>
      </c>
      <c r="E235" s="35">
        <f t="shared" si="6"/>
        <v>2146.0299999999997</v>
      </c>
      <c r="F235" s="65">
        <v>0</v>
      </c>
      <c r="G235" s="31">
        <v>167.9</v>
      </c>
      <c r="H235" s="27">
        <f t="shared" si="7"/>
        <v>167.9</v>
      </c>
      <c r="I235" s="24" t="str">
        <f>VLOOKUP(B235,'FOLHA RESUMIDA'!C:D,2,0)</f>
        <v>JENARIO LUCENA DA SILVA</v>
      </c>
    </row>
    <row r="236" spans="1:9">
      <c r="A236" s="44">
        <v>10</v>
      </c>
      <c r="B236" s="44">
        <v>2684</v>
      </c>
      <c r="C236" s="42" t="s">
        <v>453</v>
      </c>
      <c r="D236" s="31">
        <v>6218.48</v>
      </c>
      <c r="E236" s="35">
        <f t="shared" si="6"/>
        <v>5513.82</v>
      </c>
      <c r="F236" s="65">
        <v>0</v>
      </c>
      <c r="G236" s="31">
        <v>704.66</v>
      </c>
      <c r="H236" s="27">
        <f t="shared" si="7"/>
        <v>704.66</v>
      </c>
      <c r="I236" s="24" t="str">
        <f>VLOOKUP(B236,'FOLHA RESUMIDA'!C:D,2,0)</f>
        <v>DULCE NARIELE ANHAIA LEMES</v>
      </c>
    </row>
    <row r="237" spans="1:9">
      <c r="A237" s="44">
        <v>1</v>
      </c>
      <c r="B237" s="44">
        <v>2687</v>
      </c>
      <c r="C237" s="42" t="s">
        <v>208</v>
      </c>
      <c r="D237" s="31">
        <v>1960.53</v>
      </c>
      <c r="E237" s="35">
        <f t="shared" si="6"/>
        <v>317.45999999999981</v>
      </c>
      <c r="F237" s="65">
        <v>548.88</v>
      </c>
      <c r="G237" s="31">
        <v>1094.19</v>
      </c>
      <c r="H237" s="27">
        <f t="shared" si="7"/>
        <v>1643.0700000000002</v>
      </c>
      <c r="I237" s="24" t="str">
        <f>VLOOKUP(B237,'FOLHA RESUMIDA'!C:D,2,0)</f>
        <v>MONICA MARIA G R F DE OLIVEIRA</v>
      </c>
    </row>
    <row r="238" spans="1:9">
      <c r="A238" s="44">
        <v>1</v>
      </c>
      <c r="B238" s="44">
        <v>2689</v>
      </c>
      <c r="C238" s="42" t="s">
        <v>209</v>
      </c>
      <c r="D238" s="31">
        <v>2815.16</v>
      </c>
      <c r="E238" s="35">
        <f t="shared" si="6"/>
        <v>660.40999999999985</v>
      </c>
      <c r="F238" s="65">
        <v>865.25</v>
      </c>
      <c r="G238" s="31">
        <v>1289.5</v>
      </c>
      <c r="H238" s="27">
        <f t="shared" si="7"/>
        <v>2154.75</v>
      </c>
      <c r="I238" s="24" t="str">
        <f>VLOOKUP(B238,'FOLHA RESUMIDA'!C:D,2,0)</f>
        <v>ILMA DE ALBUQUERQUE PEREIRA</v>
      </c>
    </row>
    <row r="239" spans="1:9">
      <c r="A239" s="44">
        <v>18</v>
      </c>
      <c r="B239" s="44">
        <v>2692</v>
      </c>
      <c r="C239" s="42" t="s">
        <v>464</v>
      </c>
      <c r="D239" s="31">
        <v>2564.6799999999998</v>
      </c>
      <c r="E239" s="35">
        <f t="shared" si="6"/>
        <v>2378.5899999999997</v>
      </c>
      <c r="F239" s="65">
        <v>0</v>
      </c>
      <c r="G239" s="31">
        <v>186.09</v>
      </c>
      <c r="H239" s="27">
        <f t="shared" si="7"/>
        <v>186.09</v>
      </c>
      <c r="I239" s="24" t="str">
        <f>VLOOKUP(B239,'FOLHA RESUMIDA'!C:D,2,0)</f>
        <v>SANDRA MARIA MENDES FERREIRA</v>
      </c>
    </row>
    <row r="240" spans="1:9">
      <c r="A240" s="44">
        <v>59</v>
      </c>
      <c r="B240" s="44">
        <v>2696</v>
      </c>
      <c r="C240" s="42" t="s">
        <v>510</v>
      </c>
      <c r="D240" s="31">
        <v>3437.92</v>
      </c>
      <c r="E240" s="35">
        <f t="shared" si="6"/>
        <v>2889.04</v>
      </c>
      <c r="F240" s="65">
        <v>548.88</v>
      </c>
      <c r="G240" s="31">
        <v>0</v>
      </c>
      <c r="H240" s="27">
        <f t="shared" si="7"/>
        <v>548.88</v>
      </c>
      <c r="I240" s="24" t="str">
        <f>VLOOKUP(B240,'FOLHA RESUMIDA'!C:D,2,0)</f>
        <v>ANDREA DE OLIVEIRA SILVA</v>
      </c>
    </row>
    <row r="241" spans="1:9">
      <c r="A241" s="44">
        <v>1</v>
      </c>
      <c r="B241" s="44">
        <v>2697</v>
      </c>
      <c r="C241" s="42" t="s">
        <v>210</v>
      </c>
      <c r="D241" s="31">
        <v>1614.36</v>
      </c>
      <c r="E241" s="35">
        <f t="shared" si="6"/>
        <v>1030.32</v>
      </c>
      <c r="F241" s="65">
        <v>452.02</v>
      </c>
      <c r="G241" s="31">
        <v>132.02000000000001</v>
      </c>
      <c r="H241" s="27">
        <f t="shared" si="7"/>
        <v>584.04</v>
      </c>
      <c r="I241" s="24" t="str">
        <f>VLOOKUP(B241,'FOLHA RESUMIDA'!C:D,2,0)</f>
        <v>ELIANA BEZERRA CARVALHO</v>
      </c>
    </row>
    <row r="242" spans="1:9">
      <c r="A242" s="44">
        <v>1</v>
      </c>
      <c r="B242" s="44">
        <v>2701</v>
      </c>
      <c r="C242" s="42" t="s">
        <v>211</v>
      </c>
      <c r="D242" s="31">
        <v>2964.74</v>
      </c>
      <c r="E242" s="35">
        <f t="shared" si="6"/>
        <v>657.29999999999973</v>
      </c>
      <c r="F242" s="65">
        <v>548.88</v>
      </c>
      <c r="G242" s="31">
        <v>1758.56</v>
      </c>
      <c r="H242" s="27">
        <f t="shared" si="7"/>
        <v>2307.44</v>
      </c>
      <c r="I242" s="24" t="str">
        <f>VLOOKUP(B242,'FOLHA RESUMIDA'!C:D,2,0)</f>
        <v>PETULLA DE MOURA E SILVA</v>
      </c>
    </row>
    <row r="243" spans="1:9">
      <c r="A243" s="44">
        <v>35</v>
      </c>
      <c r="B243" s="44">
        <v>2702</v>
      </c>
      <c r="C243" s="42" t="s">
        <v>482</v>
      </c>
      <c r="D243" s="31">
        <v>6009.21</v>
      </c>
      <c r="E243" s="35">
        <f t="shared" si="6"/>
        <v>5603.08</v>
      </c>
      <c r="F243" s="65">
        <v>0</v>
      </c>
      <c r="G243" s="31">
        <v>406.13</v>
      </c>
      <c r="H243" s="27">
        <f t="shared" si="7"/>
        <v>406.13</v>
      </c>
      <c r="I243" s="24" t="str">
        <f>VLOOKUP(B243,'FOLHA RESUMIDA'!C:D,2,0)</f>
        <v>DANILO DAVI DA SILVA DIAS</v>
      </c>
    </row>
    <row r="244" spans="1:9">
      <c r="A244" s="44">
        <v>35</v>
      </c>
      <c r="B244" s="44">
        <v>2705</v>
      </c>
      <c r="C244" s="42" t="s">
        <v>483</v>
      </c>
      <c r="D244" s="31">
        <v>2338.34</v>
      </c>
      <c r="E244" s="35">
        <f t="shared" si="6"/>
        <v>2170.15</v>
      </c>
      <c r="F244" s="65">
        <v>0</v>
      </c>
      <c r="G244" s="31">
        <v>168.19</v>
      </c>
      <c r="H244" s="27">
        <f t="shared" si="7"/>
        <v>168.19</v>
      </c>
      <c r="I244" s="24" t="str">
        <f>VLOOKUP(B244,'FOLHA RESUMIDA'!C:D,2,0)</f>
        <v>JOSINALDO OLIVEIRA DE ANDRADE</v>
      </c>
    </row>
    <row r="245" spans="1:9">
      <c r="A245" s="44">
        <v>24</v>
      </c>
      <c r="B245" s="44">
        <v>2706</v>
      </c>
      <c r="C245" s="42" t="s">
        <v>471</v>
      </c>
      <c r="D245" s="31">
        <v>6218.48</v>
      </c>
      <c r="E245" s="35">
        <f t="shared" si="6"/>
        <v>5515.0599999999995</v>
      </c>
      <c r="F245" s="65">
        <v>0</v>
      </c>
      <c r="G245" s="31">
        <v>703.42</v>
      </c>
      <c r="H245" s="27">
        <f t="shared" si="7"/>
        <v>703.42</v>
      </c>
      <c r="I245" s="24" t="str">
        <f>VLOOKUP(B245,'FOLHA RESUMIDA'!C:D,2,0)</f>
        <v>AMANDA FREITAS BASILIO</v>
      </c>
    </row>
    <row r="246" spans="1:9">
      <c r="A246" s="44">
        <v>1</v>
      </c>
      <c r="B246" s="44">
        <v>2707</v>
      </c>
      <c r="C246" s="42" t="s">
        <v>212</v>
      </c>
      <c r="D246" s="31">
        <v>2323.31</v>
      </c>
      <c r="E246" s="35">
        <f t="shared" si="6"/>
        <v>690.8</v>
      </c>
      <c r="F246" s="65">
        <v>789.93</v>
      </c>
      <c r="G246" s="31">
        <v>842.58</v>
      </c>
      <c r="H246" s="27">
        <f t="shared" si="7"/>
        <v>1632.51</v>
      </c>
      <c r="I246" s="24" t="str">
        <f>VLOOKUP(B246,'FOLHA RESUMIDA'!C:D,2,0)</f>
        <v>ROMARIO LUIZ DO NASCIMENTO</v>
      </c>
    </row>
    <row r="247" spans="1:9">
      <c r="A247" s="44">
        <v>1</v>
      </c>
      <c r="B247" s="44">
        <v>2709</v>
      </c>
      <c r="C247" s="42" t="s">
        <v>213</v>
      </c>
      <c r="D247" s="31">
        <v>2323.31</v>
      </c>
      <c r="E247" s="35">
        <f t="shared" si="6"/>
        <v>1108.9000000000001</v>
      </c>
      <c r="F247" s="65">
        <v>789.93</v>
      </c>
      <c r="G247" s="31">
        <v>424.48</v>
      </c>
      <c r="H247" s="27">
        <f t="shared" si="7"/>
        <v>1214.4099999999999</v>
      </c>
      <c r="I247" s="24" t="str">
        <f>VLOOKUP(B247,'FOLHA RESUMIDA'!C:D,2,0)</f>
        <v>KATIA DA CONCEICAO DA SILVA</v>
      </c>
    </row>
    <row r="248" spans="1:9">
      <c r="A248" s="44">
        <v>1</v>
      </c>
      <c r="B248" s="44">
        <v>2710</v>
      </c>
      <c r="C248" s="42" t="s">
        <v>214</v>
      </c>
      <c r="D248" s="31">
        <v>2404.04</v>
      </c>
      <c r="E248" s="35">
        <f t="shared" si="6"/>
        <v>487.48</v>
      </c>
      <c r="F248" s="65">
        <v>817.37</v>
      </c>
      <c r="G248" s="31">
        <v>1099.19</v>
      </c>
      <c r="H248" s="27">
        <f t="shared" si="7"/>
        <v>1916.56</v>
      </c>
      <c r="I248" s="24" t="str">
        <f>VLOOKUP(B248,'FOLHA RESUMIDA'!C:D,2,0)</f>
        <v>PAULA FRASSINETTI S L BELIAN</v>
      </c>
    </row>
    <row r="249" spans="1:9">
      <c r="A249" s="44">
        <v>1</v>
      </c>
      <c r="B249" s="44">
        <v>2712</v>
      </c>
      <c r="C249" s="42" t="s">
        <v>215</v>
      </c>
      <c r="D249" s="31">
        <v>2045.76</v>
      </c>
      <c r="E249" s="35">
        <f t="shared" si="6"/>
        <v>604.97999999999979</v>
      </c>
      <c r="F249" s="65">
        <v>576.33000000000004</v>
      </c>
      <c r="G249" s="31">
        <v>864.45</v>
      </c>
      <c r="H249" s="27">
        <f t="shared" si="7"/>
        <v>1440.7800000000002</v>
      </c>
      <c r="I249" s="24" t="str">
        <f>VLOOKUP(B249,'FOLHA RESUMIDA'!C:D,2,0)</f>
        <v>AUGUSTO CESAR N  A  DA SILVA</v>
      </c>
    </row>
    <row r="250" spans="1:9">
      <c r="A250" s="44">
        <v>1</v>
      </c>
      <c r="B250" s="44">
        <v>2715</v>
      </c>
      <c r="C250" s="42" t="s">
        <v>216</v>
      </c>
      <c r="D250" s="31">
        <v>1265.98</v>
      </c>
      <c r="E250" s="35">
        <f t="shared" si="6"/>
        <v>396.75</v>
      </c>
      <c r="F250" s="65">
        <v>430.43</v>
      </c>
      <c r="G250" s="31">
        <v>438.8</v>
      </c>
      <c r="H250" s="27">
        <f t="shared" si="7"/>
        <v>869.23</v>
      </c>
      <c r="I250" s="24" t="str">
        <f>VLOOKUP(B250,'FOLHA RESUMIDA'!C:D,2,0)</f>
        <v>ADIJENE RODRIGUES DA SILVA</v>
      </c>
    </row>
    <row r="251" spans="1:9">
      <c r="A251" s="44">
        <v>1</v>
      </c>
      <c r="B251" s="44">
        <v>2717</v>
      </c>
      <c r="C251" s="42" t="s">
        <v>217</v>
      </c>
      <c r="D251" s="31">
        <v>4467.8900000000003</v>
      </c>
      <c r="E251" s="35">
        <f t="shared" si="6"/>
        <v>770.87000000000035</v>
      </c>
      <c r="F251" s="65">
        <v>1728.96</v>
      </c>
      <c r="G251" s="31">
        <v>1968.06</v>
      </c>
      <c r="H251" s="27">
        <f t="shared" si="7"/>
        <v>3697.02</v>
      </c>
      <c r="I251" s="24" t="str">
        <f>VLOOKUP(B251,'FOLHA RESUMIDA'!C:D,2,0)</f>
        <v>MARCIA ANDREA F SECUNDINO</v>
      </c>
    </row>
    <row r="252" spans="1:9">
      <c r="A252" s="44">
        <v>24</v>
      </c>
      <c r="B252" s="44">
        <v>2718</v>
      </c>
      <c r="C252" s="42" t="s">
        <v>472</v>
      </c>
      <c r="D252" s="31">
        <v>1884.66</v>
      </c>
      <c r="E252" s="35">
        <f t="shared" si="6"/>
        <v>425.92000000000007</v>
      </c>
      <c r="F252" s="65">
        <v>608.37</v>
      </c>
      <c r="G252" s="31">
        <v>850.37</v>
      </c>
      <c r="H252" s="27">
        <f t="shared" si="7"/>
        <v>1458.74</v>
      </c>
      <c r="I252" s="24" t="str">
        <f>VLOOKUP(B252,'FOLHA RESUMIDA'!C:D,2,0)</f>
        <v>PAULA SHEMILLY GALDINO SANTIAG</v>
      </c>
    </row>
    <row r="253" spans="1:9">
      <c r="A253" s="44">
        <v>14</v>
      </c>
      <c r="B253" s="44">
        <v>2719</v>
      </c>
      <c r="C253" s="42" t="s">
        <v>457</v>
      </c>
      <c r="D253" s="31">
        <v>2235.69</v>
      </c>
      <c r="E253" s="35">
        <f t="shared" si="6"/>
        <v>776.29</v>
      </c>
      <c r="F253" s="65">
        <v>635.80999999999995</v>
      </c>
      <c r="G253" s="31">
        <v>823.59</v>
      </c>
      <c r="H253" s="27">
        <f t="shared" si="7"/>
        <v>1459.4</v>
      </c>
      <c r="I253" s="24" t="str">
        <f>VLOOKUP(B253,'FOLHA RESUMIDA'!C:D,2,0)</f>
        <v>DANIELLE MEDEIROS PONTES</v>
      </c>
    </row>
    <row r="254" spans="1:9">
      <c r="A254" s="44">
        <v>37</v>
      </c>
      <c r="B254" s="44">
        <v>2720</v>
      </c>
      <c r="C254" s="42" t="s">
        <v>484</v>
      </c>
      <c r="D254" s="31">
        <v>2313.9299999999998</v>
      </c>
      <c r="E254" s="35">
        <f t="shared" si="6"/>
        <v>2148.0299999999997</v>
      </c>
      <c r="F254" s="65">
        <v>0</v>
      </c>
      <c r="G254" s="31">
        <v>165.9</v>
      </c>
      <c r="H254" s="27">
        <f t="shared" si="7"/>
        <v>165.9</v>
      </c>
      <c r="I254" s="24" t="str">
        <f>VLOOKUP(B254,'FOLHA RESUMIDA'!C:D,2,0)</f>
        <v>JONATAS BERNARDINO R  DA SILVA</v>
      </c>
    </row>
    <row r="255" spans="1:9">
      <c r="A255" s="44">
        <v>50</v>
      </c>
      <c r="B255" s="44">
        <v>2721</v>
      </c>
      <c r="C255" s="42" t="s">
        <v>495</v>
      </c>
      <c r="D255" s="31">
        <v>2584.2199999999998</v>
      </c>
      <c r="E255" s="35">
        <f t="shared" si="6"/>
        <v>2146.02</v>
      </c>
      <c r="F255" s="65">
        <v>0</v>
      </c>
      <c r="G255" s="31">
        <v>438.2</v>
      </c>
      <c r="H255" s="27">
        <f t="shared" si="7"/>
        <v>438.2</v>
      </c>
      <c r="I255" s="24" t="str">
        <f>VLOOKUP(B255,'FOLHA RESUMIDA'!C:D,2,0)</f>
        <v>CLECIO JOSE DA SILVA</v>
      </c>
    </row>
    <row r="256" spans="1:9">
      <c r="A256" s="44">
        <v>1</v>
      </c>
      <c r="B256" s="44">
        <v>2726</v>
      </c>
      <c r="C256" s="42" t="s">
        <v>218</v>
      </c>
      <c r="D256" s="31">
        <v>2945.09</v>
      </c>
      <c r="E256" s="35">
        <f t="shared" si="6"/>
        <v>1199.29</v>
      </c>
      <c r="F256" s="65">
        <v>1001.33</v>
      </c>
      <c r="G256" s="31">
        <v>744.47</v>
      </c>
      <c r="H256" s="27">
        <f t="shared" si="7"/>
        <v>1745.8000000000002</v>
      </c>
      <c r="I256" s="24" t="str">
        <f>VLOOKUP(B256,'FOLHA RESUMIDA'!C:D,2,0)</f>
        <v>MARIA GILVANEIDE SANTOS LIMA</v>
      </c>
    </row>
    <row r="257" spans="1:9">
      <c r="A257" s="44">
        <v>1</v>
      </c>
      <c r="B257" s="44">
        <v>2732</v>
      </c>
      <c r="C257" s="42" t="s">
        <v>219</v>
      </c>
      <c r="D257" s="31">
        <v>2164.73</v>
      </c>
      <c r="E257" s="35">
        <f t="shared" si="6"/>
        <v>2164.73</v>
      </c>
      <c r="F257" s="65">
        <v>0</v>
      </c>
      <c r="G257" s="31">
        <v>0</v>
      </c>
      <c r="H257" s="27">
        <f t="shared" si="7"/>
        <v>0</v>
      </c>
      <c r="I257" s="24" t="str">
        <f>VLOOKUP(B257,'FOLHA RESUMIDA'!C:D,2,0)</f>
        <v>LILIANE DA SILVA SALVADOR</v>
      </c>
    </row>
    <row r="258" spans="1:9">
      <c r="A258" s="44">
        <v>47</v>
      </c>
      <c r="B258" s="44">
        <v>2736</v>
      </c>
      <c r="C258" s="42" t="s">
        <v>490</v>
      </c>
      <c r="D258" s="31">
        <v>2564.6799999999998</v>
      </c>
      <c r="E258" s="35">
        <f t="shared" si="6"/>
        <v>2385.9399999999996</v>
      </c>
      <c r="F258" s="65">
        <v>0</v>
      </c>
      <c r="G258" s="31">
        <v>178.74</v>
      </c>
      <c r="H258" s="27">
        <f t="shared" si="7"/>
        <v>178.74</v>
      </c>
      <c r="I258" s="24" t="str">
        <f>VLOOKUP(B258,'FOLHA RESUMIDA'!C:D,2,0)</f>
        <v>LUCENILDO JOSE DA SILVA</v>
      </c>
    </row>
    <row r="259" spans="1:9">
      <c r="A259" s="44">
        <v>1</v>
      </c>
      <c r="B259" s="44">
        <v>2748</v>
      </c>
      <c r="C259" s="42" t="s">
        <v>220</v>
      </c>
      <c r="D259" s="31">
        <v>1209.71</v>
      </c>
      <c r="E259" s="35">
        <f t="shared" si="6"/>
        <v>274.57999999999993</v>
      </c>
      <c r="F259" s="65">
        <v>411.3</v>
      </c>
      <c r="G259" s="31">
        <v>523.83000000000004</v>
      </c>
      <c r="H259" s="27">
        <f t="shared" si="7"/>
        <v>935.13000000000011</v>
      </c>
      <c r="I259" s="24" t="str">
        <f>VLOOKUP(B259,'FOLHA RESUMIDA'!C:D,2,0)</f>
        <v>LEONINO CLEMENTE DA SILVA</v>
      </c>
    </row>
    <row r="260" spans="1:9">
      <c r="A260" s="44">
        <v>1</v>
      </c>
      <c r="B260" s="44">
        <v>2751</v>
      </c>
      <c r="C260" s="42" t="s">
        <v>221</v>
      </c>
      <c r="D260" s="31">
        <v>1470.45</v>
      </c>
      <c r="E260" s="35">
        <f t="shared" si="6"/>
        <v>628.23</v>
      </c>
      <c r="F260" s="65">
        <v>499.95</v>
      </c>
      <c r="G260" s="31">
        <v>342.27</v>
      </c>
      <c r="H260" s="27">
        <f t="shared" si="7"/>
        <v>842.22</v>
      </c>
      <c r="I260" s="24" t="str">
        <f>VLOOKUP(B260,'FOLHA RESUMIDA'!C:D,2,0)</f>
        <v>DENNYS RYAN GUILHERME PEREIRA</v>
      </c>
    </row>
    <row r="261" spans="1:9">
      <c r="A261" s="44">
        <v>1</v>
      </c>
      <c r="B261" s="44">
        <v>2757</v>
      </c>
      <c r="C261" s="42" t="s">
        <v>222</v>
      </c>
      <c r="D261" s="31">
        <v>1335.27</v>
      </c>
      <c r="E261" s="35">
        <f t="shared" si="6"/>
        <v>657.56</v>
      </c>
      <c r="F261" s="65">
        <v>453.47</v>
      </c>
      <c r="G261" s="31">
        <v>224.24</v>
      </c>
      <c r="H261" s="27">
        <f t="shared" si="7"/>
        <v>677.71</v>
      </c>
      <c r="I261" s="24" t="str">
        <f>VLOOKUP(B261,'FOLHA RESUMIDA'!C:D,2,0)</f>
        <v>CLAUDIA REGINA NEVES DE MELO</v>
      </c>
    </row>
    <row r="262" spans="1:9">
      <c r="A262" s="44">
        <v>1</v>
      </c>
      <c r="B262" s="44">
        <v>2764</v>
      </c>
      <c r="C262" s="42" t="s">
        <v>223</v>
      </c>
      <c r="D262" s="31">
        <v>1835.47</v>
      </c>
      <c r="E262" s="35">
        <f t="shared" ref="E262:E325" si="8">D262-H262</f>
        <v>1778.75</v>
      </c>
      <c r="F262" s="65">
        <v>0</v>
      </c>
      <c r="G262" s="31">
        <v>56.72</v>
      </c>
      <c r="H262" s="27">
        <f t="shared" ref="H262:H325" si="9">G262+F262</f>
        <v>56.72</v>
      </c>
      <c r="I262" s="24" t="str">
        <f>VLOOKUP(B262,'FOLHA RESUMIDA'!C:D,2,0)</f>
        <v>MARIA DANIELA SILVA TORRES</v>
      </c>
    </row>
    <row r="263" spans="1:9">
      <c r="A263" s="44">
        <v>1</v>
      </c>
      <c r="B263" s="44">
        <v>2766</v>
      </c>
      <c r="C263" s="42" t="s">
        <v>224</v>
      </c>
      <c r="D263" s="31">
        <v>1537.47</v>
      </c>
      <c r="E263" s="35">
        <f t="shared" si="8"/>
        <v>611.08000000000004</v>
      </c>
      <c r="F263" s="65">
        <v>522.74</v>
      </c>
      <c r="G263" s="31">
        <v>403.65</v>
      </c>
      <c r="H263" s="27">
        <f t="shared" si="9"/>
        <v>926.39</v>
      </c>
      <c r="I263" s="24" t="str">
        <f>VLOOKUP(B263,'FOLHA RESUMIDA'!C:D,2,0)</f>
        <v>EMANOEL VIEIRA LAURIA</v>
      </c>
    </row>
    <row r="264" spans="1:9">
      <c r="A264" s="44">
        <v>1</v>
      </c>
      <c r="B264" s="44">
        <v>2768</v>
      </c>
      <c r="C264" s="42" t="s">
        <v>225</v>
      </c>
      <c r="D264" s="31">
        <v>1382.35</v>
      </c>
      <c r="E264" s="35">
        <f t="shared" si="8"/>
        <v>196.96000000000004</v>
      </c>
      <c r="F264" s="65">
        <v>453.47</v>
      </c>
      <c r="G264" s="31">
        <v>731.92</v>
      </c>
      <c r="H264" s="27">
        <f t="shared" si="9"/>
        <v>1185.3899999999999</v>
      </c>
      <c r="I264" s="24" t="str">
        <f>VLOOKUP(B264,'FOLHA RESUMIDA'!C:D,2,0)</f>
        <v>IZABEL LUIZA SOARES DE SOUZA</v>
      </c>
    </row>
    <row r="265" spans="1:9">
      <c r="A265" s="44">
        <v>1</v>
      </c>
      <c r="B265" s="44">
        <v>2770</v>
      </c>
      <c r="C265" s="42" t="s">
        <v>226</v>
      </c>
      <c r="D265" s="31">
        <v>1097.25</v>
      </c>
      <c r="E265" s="35">
        <f t="shared" si="8"/>
        <v>315.53999999999996</v>
      </c>
      <c r="F265" s="65">
        <v>373.07</v>
      </c>
      <c r="G265" s="31">
        <v>408.64</v>
      </c>
      <c r="H265" s="27">
        <f t="shared" si="9"/>
        <v>781.71</v>
      </c>
      <c r="I265" s="24" t="str">
        <f>VLOOKUP(B265,'FOLHA RESUMIDA'!C:D,2,0)</f>
        <v>JOSE PIMENTEL SILVA</v>
      </c>
    </row>
    <row r="266" spans="1:9">
      <c r="A266" s="44">
        <v>24</v>
      </c>
      <c r="B266" s="44">
        <v>2772</v>
      </c>
      <c r="C266" s="42" t="s">
        <v>473</v>
      </c>
      <c r="D266" s="31">
        <v>2313.92</v>
      </c>
      <c r="E266" s="35">
        <f t="shared" si="8"/>
        <v>2146.02</v>
      </c>
      <c r="F266" s="65">
        <v>0</v>
      </c>
      <c r="G266" s="31">
        <v>167.9</v>
      </c>
      <c r="H266" s="27">
        <f t="shared" si="9"/>
        <v>167.9</v>
      </c>
      <c r="I266" s="24" t="str">
        <f>VLOOKUP(B266,'FOLHA RESUMIDA'!C:D,2,0)</f>
        <v>CARMEM ALUISIA LEITE DE ANDRAD</v>
      </c>
    </row>
    <row r="267" spans="1:9">
      <c r="A267" s="44">
        <v>1</v>
      </c>
      <c r="B267" s="44">
        <v>2773</v>
      </c>
      <c r="C267" s="42" t="s">
        <v>227</v>
      </c>
      <c r="D267" s="31">
        <v>1909.16</v>
      </c>
      <c r="E267" s="35">
        <f t="shared" si="8"/>
        <v>322.59000000000015</v>
      </c>
      <c r="F267" s="65">
        <v>522.74</v>
      </c>
      <c r="G267" s="31">
        <v>1063.83</v>
      </c>
      <c r="H267" s="27">
        <f t="shared" si="9"/>
        <v>1586.57</v>
      </c>
      <c r="I267" s="24" t="str">
        <f>VLOOKUP(B267,'FOLHA RESUMIDA'!C:D,2,0)</f>
        <v>WALDNER NERTAM F  DE ALENCAR</v>
      </c>
    </row>
    <row r="268" spans="1:9">
      <c r="A268" s="44">
        <v>1</v>
      </c>
      <c r="B268" s="44">
        <v>2775</v>
      </c>
      <c r="C268" s="42" t="s">
        <v>228</v>
      </c>
      <c r="D268" s="31">
        <v>3445.32</v>
      </c>
      <c r="E268" s="35">
        <f t="shared" si="8"/>
        <v>1605.1200000000001</v>
      </c>
      <c r="F268" s="65">
        <v>480.81</v>
      </c>
      <c r="G268" s="31">
        <v>1359.39</v>
      </c>
      <c r="H268" s="27">
        <f t="shared" si="9"/>
        <v>1840.2</v>
      </c>
      <c r="I268" s="24" t="str">
        <f>VLOOKUP(B268,'FOLHA RESUMIDA'!C:D,2,0)</f>
        <v>MARCELA FREITAS DA C SALLES</v>
      </c>
    </row>
    <row r="269" spans="1:9">
      <c r="A269" s="44">
        <v>1</v>
      </c>
      <c r="B269" s="44">
        <v>2779</v>
      </c>
      <c r="C269" s="42" t="s">
        <v>229</v>
      </c>
      <c r="D269" s="31">
        <v>1918.67</v>
      </c>
      <c r="E269" s="35">
        <f t="shared" si="8"/>
        <v>1016.6</v>
      </c>
      <c r="F269" s="65">
        <v>652.35</v>
      </c>
      <c r="G269" s="31">
        <v>249.72</v>
      </c>
      <c r="H269" s="27">
        <f t="shared" si="9"/>
        <v>902.07</v>
      </c>
      <c r="I269" s="24" t="str">
        <f>VLOOKUP(B269,'FOLHA RESUMIDA'!C:D,2,0)</f>
        <v>THAIS REGINA BORGES LOPES</v>
      </c>
    </row>
    <row r="270" spans="1:9">
      <c r="A270" s="44">
        <v>1</v>
      </c>
      <c r="B270" s="44">
        <v>2782</v>
      </c>
      <c r="C270" s="42" t="s">
        <v>230</v>
      </c>
      <c r="D270" s="31">
        <v>1209.71</v>
      </c>
      <c r="E270" s="35">
        <f t="shared" si="8"/>
        <v>174.18000000000006</v>
      </c>
      <c r="F270" s="65">
        <v>411.3</v>
      </c>
      <c r="G270" s="31">
        <v>624.23</v>
      </c>
      <c r="H270" s="27">
        <f t="shared" si="9"/>
        <v>1035.53</v>
      </c>
      <c r="I270" s="24" t="str">
        <f>VLOOKUP(B270,'FOLHA RESUMIDA'!C:D,2,0)</f>
        <v>ELVIS ALVES DA COSTA</v>
      </c>
    </row>
    <row r="271" spans="1:9">
      <c r="A271" s="44">
        <v>1</v>
      </c>
      <c r="B271" s="44">
        <v>2784</v>
      </c>
      <c r="C271" s="42" t="s">
        <v>231</v>
      </c>
      <c r="D271" s="31">
        <v>1270.27</v>
      </c>
      <c r="E271" s="35">
        <f t="shared" si="8"/>
        <v>771.41</v>
      </c>
      <c r="F271" s="65">
        <v>431.87</v>
      </c>
      <c r="G271" s="31">
        <v>66.989999999999995</v>
      </c>
      <c r="H271" s="27">
        <f t="shared" si="9"/>
        <v>498.86</v>
      </c>
      <c r="I271" s="24" t="str">
        <f>VLOOKUP(B271,'FOLHA RESUMIDA'!C:D,2,0)</f>
        <v>FERNANDO ALVES DO NASCIMENTO</v>
      </c>
    </row>
    <row r="272" spans="1:9">
      <c r="A272" s="44">
        <v>1</v>
      </c>
      <c r="B272" s="44">
        <v>2785</v>
      </c>
      <c r="C272" s="42" t="s">
        <v>232</v>
      </c>
      <c r="D272" s="31">
        <v>1210.5999999999999</v>
      </c>
      <c r="E272" s="35">
        <f t="shared" si="8"/>
        <v>799.3</v>
      </c>
      <c r="F272" s="65">
        <v>411.3</v>
      </c>
      <c r="G272" s="31">
        <v>0</v>
      </c>
      <c r="H272" s="27">
        <f t="shared" si="9"/>
        <v>411.3</v>
      </c>
      <c r="I272" s="24" t="str">
        <f>VLOOKUP(B272,'FOLHA RESUMIDA'!C:D,2,0)</f>
        <v>JEANNE D ARC PEDROSA PESSOA</v>
      </c>
    </row>
    <row r="273" spans="1:9">
      <c r="A273" s="44">
        <v>1</v>
      </c>
      <c r="B273" s="44">
        <v>2788</v>
      </c>
      <c r="C273" s="42" t="s">
        <v>233</v>
      </c>
      <c r="D273" s="31">
        <v>1333.73</v>
      </c>
      <c r="E273" s="35">
        <f t="shared" si="8"/>
        <v>278.31999999999994</v>
      </c>
      <c r="F273" s="65">
        <v>453.47</v>
      </c>
      <c r="G273" s="31">
        <v>601.94000000000005</v>
      </c>
      <c r="H273" s="27">
        <f t="shared" si="9"/>
        <v>1055.4100000000001</v>
      </c>
      <c r="I273" s="24" t="str">
        <f>VLOOKUP(B273,'FOLHA RESUMIDA'!C:D,2,0)</f>
        <v>ROSANIA EMIDIA PEREIRA</v>
      </c>
    </row>
    <row r="274" spans="1:9">
      <c r="A274" s="44">
        <v>1</v>
      </c>
      <c r="B274" s="44">
        <v>2790</v>
      </c>
      <c r="C274" s="42" t="s">
        <v>234</v>
      </c>
      <c r="D274" s="31">
        <v>2544.86</v>
      </c>
      <c r="E274" s="35">
        <f t="shared" si="8"/>
        <v>1314.0200000000002</v>
      </c>
      <c r="F274" s="65">
        <v>865.25</v>
      </c>
      <c r="G274" s="31">
        <v>365.59</v>
      </c>
      <c r="H274" s="27">
        <f t="shared" si="9"/>
        <v>1230.8399999999999</v>
      </c>
      <c r="I274" s="24" t="str">
        <f>VLOOKUP(B274,'FOLHA RESUMIDA'!C:D,2,0)</f>
        <v>ROSANA DE FATIMA UCHOA  AREDE</v>
      </c>
    </row>
    <row r="275" spans="1:9">
      <c r="A275" s="44">
        <v>1</v>
      </c>
      <c r="B275" s="44">
        <v>2791</v>
      </c>
      <c r="C275" s="42" t="s">
        <v>235</v>
      </c>
      <c r="D275" s="31">
        <v>6650.48</v>
      </c>
      <c r="E275" s="35">
        <f t="shared" si="8"/>
        <v>1425.4599999999991</v>
      </c>
      <c r="F275" s="65">
        <v>2261.16</v>
      </c>
      <c r="G275" s="31">
        <v>2963.86</v>
      </c>
      <c r="H275" s="27">
        <f t="shared" si="9"/>
        <v>5225.0200000000004</v>
      </c>
      <c r="I275" s="24" t="str">
        <f>VLOOKUP(B275,'FOLHA RESUMIDA'!C:D,2,0)</f>
        <v>JOSIMAR SILVA</v>
      </c>
    </row>
    <row r="276" spans="1:9">
      <c r="A276" s="44">
        <v>1</v>
      </c>
      <c r="B276" s="44">
        <v>2797</v>
      </c>
      <c r="C276" s="42" t="s">
        <v>236</v>
      </c>
      <c r="D276" s="31">
        <v>3878.58</v>
      </c>
      <c r="E276" s="35">
        <f t="shared" si="8"/>
        <v>1380.48</v>
      </c>
      <c r="F276" s="65">
        <v>1226.82</v>
      </c>
      <c r="G276" s="31">
        <v>1271.28</v>
      </c>
      <c r="H276" s="27">
        <f t="shared" si="9"/>
        <v>2498.1</v>
      </c>
      <c r="I276" s="24" t="str">
        <f>VLOOKUP(B276,'FOLHA RESUMIDA'!C:D,2,0)</f>
        <v>JULIANA SILVA CEDRIM</v>
      </c>
    </row>
    <row r="277" spans="1:9">
      <c r="A277" s="44">
        <v>1</v>
      </c>
      <c r="B277" s="44">
        <v>2798</v>
      </c>
      <c r="C277" s="42" t="s">
        <v>237</v>
      </c>
      <c r="D277" s="31">
        <v>3608.28</v>
      </c>
      <c r="E277" s="35">
        <f t="shared" si="8"/>
        <v>1033.9200000000005</v>
      </c>
      <c r="F277" s="65">
        <v>1226.82</v>
      </c>
      <c r="G277" s="31">
        <v>1347.54</v>
      </c>
      <c r="H277" s="27">
        <f t="shared" si="9"/>
        <v>2574.3599999999997</v>
      </c>
      <c r="I277" s="24" t="str">
        <f>VLOOKUP(B277,'FOLHA RESUMIDA'!C:D,2,0)</f>
        <v>MARCO ANDRE ANTUNES CORREIA</v>
      </c>
    </row>
    <row r="278" spans="1:9">
      <c r="A278" s="44">
        <v>20</v>
      </c>
      <c r="B278" s="44">
        <v>2799</v>
      </c>
      <c r="C278" s="42" t="s">
        <v>467</v>
      </c>
      <c r="D278" s="31">
        <v>3182.32</v>
      </c>
      <c r="E278" s="35">
        <f t="shared" si="8"/>
        <v>2455.63</v>
      </c>
      <c r="F278" s="65">
        <v>0</v>
      </c>
      <c r="G278" s="31">
        <v>726.69</v>
      </c>
      <c r="H278" s="27">
        <f t="shared" si="9"/>
        <v>726.69</v>
      </c>
      <c r="I278" s="24" t="str">
        <f>VLOOKUP(B278,'FOLHA RESUMIDA'!C:D,2,0)</f>
        <v>ALYSSON FABIO O FLORENCIO</v>
      </c>
    </row>
    <row r="279" spans="1:9">
      <c r="A279" s="44">
        <v>1</v>
      </c>
      <c r="B279" s="44">
        <v>2801</v>
      </c>
      <c r="C279" s="42" t="s">
        <v>238</v>
      </c>
      <c r="D279" s="31">
        <v>4723.75</v>
      </c>
      <c r="E279" s="35">
        <f t="shared" si="8"/>
        <v>3374.35</v>
      </c>
      <c r="F279" s="65">
        <v>1349.4</v>
      </c>
      <c r="G279" s="31">
        <v>0</v>
      </c>
      <c r="H279" s="27">
        <f t="shared" si="9"/>
        <v>1349.4</v>
      </c>
      <c r="I279" s="24" t="str">
        <f>VLOOKUP(B279,'FOLHA RESUMIDA'!C:D,2,0)</f>
        <v>VALERIA JALES DA SILVA</v>
      </c>
    </row>
    <row r="280" spans="1:9">
      <c r="A280" s="44">
        <v>1</v>
      </c>
      <c r="B280" s="44">
        <v>2806</v>
      </c>
      <c r="C280" s="42" t="s">
        <v>239</v>
      </c>
      <c r="D280" s="31">
        <v>4133.04</v>
      </c>
      <c r="E280" s="35">
        <f t="shared" si="8"/>
        <v>1544.06</v>
      </c>
      <c r="F280" s="65">
        <v>1313.33</v>
      </c>
      <c r="G280" s="31">
        <v>1275.6500000000001</v>
      </c>
      <c r="H280" s="27">
        <f t="shared" si="9"/>
        <v>2588.98</v>
      </c>
      <c r="I280" s="24" t="str">
        <f>VLOOKUP(B280,'FOLHA RESUMIDA'!C:D,2,0)</f>
        <v>ANA APARECIDA DE ANDRADE LIMA</v>
      </c>
    </row>
    <row r="281" spans="1:9">
      <c r="A281" s="44">
        <v>24</v>
      </c>
      <c r="B281" s="44">
        <v>2808</v>
      </c>
      <c r="C281" s="42" t="s">
        <v>474</v>
      </c>
      <c r="D281" s="31">
        <v>4395.0200000000004</v>
      </c>
      <c r="E281" s="35">
        <f t="shared" si="8"/>
        <v>2118.4900000000002</v>
      </c>
      <c r="F281" s="65">
        <v>0</v>
      </c>
      <c r="G281" s="31">
        <v>2276.5300000000002</v>
      </c>
      <c r="H281" s="27">
        <f t="shared" si="9"/>
        <v>2276.5300000000002</v>
      </c>
      <c r="I281" s="24" t="str">
        <f>VLOOKUP(B281,'FOLHA RESUMIDA'!C:D,2,0)</f>
        <v>GABRIELA FERNANDA M  G  CEAN</v>
      </c>
    </row>
    <row r="282" spans="1:9">
      <c r="A282" s="44">
        <v>1</v>
      </c>
      <c r="B282" s="44">
        <v>2816</v>
      </c>
      <c r="C282" s="42" t="s">
        <v>240</v>
      </c>
      <c r="D282" s="31">
        <v>2923.43</v>
      </c>
      <c r="E282" s="35">
        <f t="shared" si="8"/>
        <v>1058.6399999999999</v>
      </c>
      <c r="F282" s="65">
        <v>1151.3800000000001</v>
      </c>
      <c r="G282" s="31">
        <v>713.41</v>
      </c>
      <c r="H282" s="27">
        <f t="shared" si="9"/>
        <v>1864.79</v>
      </c>
      <c r="I282" s="24" t="str">
        <f>VLOOKUP(B282,'FOLHA RESUMIDA'!C:D,2,0)</f>
        <v>MIRIAM DA SILVA FONSECA</v>
      </c>
    </row>
    <row r="283" spans="1:9">
      <c r="A283" s="44">
        <v>1</v>
      </c>
      <c r="B283" s="44">
        <v>2819</v>
      </c>
      <c r="C283" s="42" t="s">
        <v>241</v>
      </c>
      <c r="D283" s="31">
        <v>12588.6</v>
      </c>
      <c r="E283" s="35">
        <f t="shared" si="8"/>
        <v>3933.4500000000007</v>
      </c>
      <c r="F283" s="65">
        <v>1226.82</v>
      </c>
      <c r="G283" s="31">
        <v>7428.33</v>
      </c>
      <c r="H283" s="27">
        <f t="shared" si="9"/>
        <v>8655.15</v>
      </c>
      <c r="I283" s="24" t="str">
        <f>VLOOKUP(B283,'FOLHA RESUMIDA'!C:D,2,0)</f>
        <v>RAFAEL LEITAO DE A  G DA SILVA</v>
      </c>
    </row>
    <row r="284" spans="1:9">
      <c r="A284" s="44">
        <v>1</v>
      </c>
      <c r="B284" s="44">
        <v>2820</v>
      </c>
      <c r="C284" s="42" t="s">
        <v>242</v>
      </c>
      <c r="D284" s="31">
        <v>4614.3599999999997</v>
      </c>
      <c r="E284" s="35">
        <f t="shared" si="8"/>
        <v>2306.8699999999994</v>
      </c>
      <c r="F284" s="65">
        <v>1568.88</v>
      </c>
      <c r="G284" s="31">
        <v>738.61</v>
      </c>
      <c r="H284" s="27">
        <f t="shared" si="9"/>
        <v>2307.4900000000002</v>
      </c>
      <c r="I284" s="24" t="str">
        <f>VLOOKUP(B284,'FOLHA RESUMIDA'!C:D,2,0)</f>
        <v>ROSIANE SANTOS BRITO</v>
      </c>
    </row>
    <row r="285" spans="1:9">
      <c r="A285" s="44">
        <v>25</v>
      </c>
      <c r="B285" s="44">
        <v>2821</v>
      </c>
      <c r="C285" s="42" t="s">
        <v>475</v>
      </c>
      <c r="D285" s="31">
        <v>5664.92</v>
      </c>
      <c r="E285" s="35">
        <f t="shared" si="8"/>
        <v>5251.24</v>
      </c>
      <c r="F285" s="65">
        <v>0</v>
      </c>
      <c r="G285" s="31">
        <v>413.68</v>
      </c>
      <c r="H285" s="27">
        <f t="shared" si="9"/>
        <v>413.68</v>
      </c>
      <c r="I285" s="24" t="str">
        <f>VLOOKUP(B285,'FOLHA RESUMIDA'!C:D,2,0)</f>
        <v>HERBET CANDEIA MAIA</v>
      </c>
    </row>
    <row r="286" spans="1:9">
      <c r="A286" s="44">
        <v>14</v>
      </c>
      <c r="B286" s="44">
        <v>2823</v>
      </c>
      <c r="C286" s="42" t="s">
        <v>458</v>
      </c>
      <c r="D286" s="31">
        <v>4097.7700000000004</v>
      </c>
      <c r="E286" s="35">
        <f t="shared" si="8"/>
        <v>2166.3600000000006</v>
      </c>
      <c r="F286" s="65">
        <v>0</v>
      </c>
      <c r="G286" s="31">
        <v>1931.41</v>
      </c>
      <c r="H286" s="27">
        <f t="shared" si="9"/>
        <v>1931.41</v>
      </c>
      <c r="I286" s="24" t="str">
        <f>VLOOKUP(B286,'FOLHA RESUMIDA'!C:D,2,0)</f>
        <v>ADRIANA MARIA DA SILVA</v>
      </c>
    </row>
    <row r="287" spans="1:9">
      <c r="A287" s="44">
        <v>37</v>
      </c>
      <c r="B287" s="44">
        <v>2827</v>
      </c>
      <c r="C287" s="42" t="s">
        <v>485</v>
      </c>
      <c r="D287" s="31">
        <v>2834.98</v>
      </c>
      <c r="E287" s="35">
        <f t="shared" si="8"/>
        <v>2378.59</v>
      </c>
      <c r="F287" s="65">
        <v>0</v>
      </c>
      <c r="G287" s="31">
        <v>456.39</v>
      </c>
      <c r="H287" s="27">
        <f t="shared" si="9"/>
        <v>456.39</v>
      </c>
      <c r="I287" s="24" t="str">
        <f>VLOOKUP(B287,'FOLHA RESUMIDA'!C:D,2,0)</f>
        <v>FABIO BARBOSA S  DE LIMA</v>
      </c>
    </row>
    <row r="288" spans="1:9">
      <c r="A288" s="44">
        <v>1</v>
      </c>
      <c r="B288" s="44">
        <v>2831</v>
      </c>
      <c r="C288" s="42" t="s">
        <v>243</v>
      </c>
      <c r="D288" s="31">
        <v>4884.66</v>
      </c>
      <c r="E288" s="35">
        <f t="shared" si="8"/>
        <v>1348.08</v>
      </c>
      <c r="F288" s="65">
        <v>1568.88</v>
      </c>
      <c r="G288" s="31">
        <v>1967.7</v>
      </c>
      <c r="H288" s="27">
        <f t="shared" si="9"/>
        <v>3536.58</v>
      </c>
      <c r="I288" s="24" t="str">
        <f>VLOOKUP(B288,'FOLHA RESUMIDA'!C:D,2,0)</f>
        <v>AMANDA BEZERRA MASCARENHAS</v>
      </c>
    </row>
    <row r="289" spans="1:9">
      <c r="A289" s="44">
        <v>1</v>
      </c>
      <c r="B289" s="44">
        <v>2833</v>
      </c>
      <c r="C289" s="42" t="s">
        <v>244</v>
      </c>
      <c r="D289" s="31">
        <v>3166.19</v>
      </c>
      <c r="E289" s="35">
        <f t="shared" si="8"/>
        <v>2131.0299999999997</v>
      </c>
      <c r="F289" s="65">
        <v>892.7</v>
      </c>
      <c r="G289" s="31">
        <v>142.46</v>
      </c>
      <c r="H289" s="27">
        <f t="shared" si="9"/>
        <v>1035.1600000000001</v>
      </c>
      <c r="I289" s="24" t="str">
        <f>VLOOKUP(B289,'FOLHA RESUMIDA'!C:D,2,0)</f>
        <v>JAMESSON AMANCIO DA ROCHA</v>
      </c>
    </row>
    <row r="290" spans="1:9">
      <c r="A290" s="44">
        <v>1</v>
      </c>
      <c r="B290" s="44">
        <v>2834</v>
      </c>
      <c r="C290" s="42" t="s">
        <v>245</v>
      </c>
      <c r="D290" s="31">
        <v>2593.61</v>
      </c>
      <c r="E290" s="35">
        <f t="shared" si="8"/>
        <v>567.52</v>
      </c>
      <c r="F290" s="65">
        <v>789.93</v>
      </c>
      <c r="G290" s="31">
        <v>1236.1600000000001</v>
      </c>
      <c r="H290" s="27">
        <f t="shared" si="9"/>
        <v>2026.0900000000001</v>
      </c>
      <c r="I290" s="24" t="str">
        <f>VLOOKUP(B290,'FOLHA RESUMIDA'!C:D,2,0)</f>
        <v>LUIZ F  DE LIMA CAVALCANTI</v>
      </c>
    </row>
    <row r="291" spans="1:9">
      <c r="A291" s="44">
        <v>53</v>
      </c>
      <c r="B291" s="44">
        <v>2835</v>
      </c>
      <c r="C291" s="42" t="s">
        <v>503</v>
      </c>
      <c r="D291" s="31">
        <v>2564.6799999999998</v>
      </c>
      <c r="E291" s="35">
        <f t="shared" si="8"/>
        <v>2378.5899999999997</v>
      </c>
      <c r="F291" s="65">
        <v>0</v>
      </c>
      <c r="G291" s="31">
        <v>186.09</v>
      </c>
      <c r="H291" s="27">
        <f t="shared" si="9"/>
        <v>186.09</v>
      </c>
      <c r="I291" s="24" t="str">
        <f>VLOOKUP(B291,'FOLHA RESUMIDA'!C:D,2,0)</f>
        <v>JOSE MARCELO DE FRANCA MATOS</v>
      </c>
    </row>
    <row r="292" spans="1:9">
      <c r="A292" s="44">
        <v>50</v>
      </c>
      <c r="B292" s="44">
        <v>2836</v>
      </c>
      <c r="C292" s="42" t="s">
        <v>496</v>
      </c>
      <c r="D292" s="31">
        <v>2834.98</v>
      </c>
      <c r="E292" s="35">
        <f t="shared" si="8"/>
        <v>2378.59</v>
      </c>
      <c r="F292" s="65">
        <v>0</v>
      </c>
      <c r="G292" s="31">
        <v>456.39</v>
      </c>
      <c r="H292" s="27">
        <f t="shared" si="9"/>
        <v>456.39</v>
      </c>
      <c r="I292" s="24" t="str">
        <f>VLOOKUP(B292,'FOLHA RESUMIDA'!C:D,2,0)</f>
        <v>MONALISA MARIA LEANDRO RIBEIRO</v>
      </c>
    </row>
    <row r="293" spans="1:9">
      <c r="A293" s="44">
        <v>1</v>
      </c>
      <c r="B293" s="44">
        <v>2837</v>
      </c>
      <c r="C293" s="42" t="s">
        <v>246</v>
      </c>
      <c r="D293" s="31">
        <v>2154.96</v>
      </c>
      <c r="E293" s="35">
        <f t="shared" si="8"/>
        <v>1226.6400000000001</v>
      </c>
      <c r="F293" s="65">
        <v>548.88</v>
      </c>
      <c r="G293" s="31">
        <v>379.44</v>
      </c>
      <c r="H293" s="27">
        <f t="shared" si="9"/>
        <v>928.31999999999994</v>
      </c>
      <c r="I293" s="24" t="str">
        <f>VLOOKUP(B293,'FOLHA RESUMIDA'!C:D,2,0)</f>
        <v>BEZALIEL ROSA DOS S JUNIOR</v>
      </c>
    </row>
    <row r="294" spans="1:9">
      <c r="A294" s="44">
        <v>16</v>
      </c>
      <c r="B294" s="44">
        <v>2838</v>
      </c>
      <c r="C294" s="42" t="s">
        <v>462</v>
      </c>
      <c r="D294" s="31">
        <v>2564.6799999999998</v>
      </c>
      <c r="E294" s="35">
        <f t="shared" si="8"/>
        <v>2420.77</v>
      </c>
      <c r="F294" s="65">
        <v>0</v>
      </c>
      <c r="G294" s="31">
        <v>143.91</v>
      </c>
      <c r="H294" s="27">
        <f t="shared" si="9"/>
        <v>143.91</v>
      </c>
      <c r="I294" s="24" t="str">
        <f>VLOOKUP(B294,'FOLHA RESUMIDA'!C:D,2,0)</f>
        <v>CAIO CEZAR F  E  DO NASCIMENTO</v>
      </c>
    </row>
    <row r="295" spans="1:9">
      <c r="A295" s="44">
        <v>1</v>
      </c>
      <c r="B295" s="44">
        <v>2839</v>
      </c>
      <c r="C295" s="42" t="s">
        <v>247</v>
      </c>
      <c r="D295" s="31">
        <v>3862.75</v>
      </c>
      <c r="E295" s="35">
        <f t="shared" si="8"/>
        <v>567.46</v>
      </c>
      <c r="F295" s="65">
        <v>1313.33</v>
      </c>
      <c r="G295" s="31">
        <v>1981.96</v>
      </c>
      <c r="H295" s="27">
        <f t="shared" si="9"/>
        <v>3295.29</v>
      </c>
      <c r="I295" s="24" t="str">
        <f>VLOOKUP(B295,'FOLHA RESUMIDA'!C:D,2,0)</f>
        <v>ANGELINA MEDEIROS VERONESE</v>
      </c>
    </row>
    <row r="296" spans="1:9">
      <c r="A296" s="44">
        <v>1</v>
      </c>
      <c r="B296" s="44">
        <v>2848</v>
      </c>
      <c r="C296" s="42" t="s">
        <v>248</v>
      </c>
      <c r="D296" s="31">
        <v>1097.25</v>
      </c>
      <c r="E296" s="35">
        <f t="shared" si="8"/>
        <v>268.05999999999995</v>
      </c>
      <c r="F296" s="65">
        <v>373.07</v>
      </c>
      <c r="G296" s="31">
        <v>456.12</v>
      </c>
      <c r="H296" s="27">
        <f t="shared" si="9"/>
        <v>829.19</v>
      </c>
      <c r="I296" s="24" t="str">
        <f>VLOOKUP(B296,'FOLHA RESUMIDA'!C:D,2,0)</f>
        <v>VANESSA VERUSKA H DA SILVA</v>
      </c>
    </row>
    <row r="297" spans="1:9">
      <c r="A297" s="44">
        <v>1</v>
      </c>
      <c r="B297" s="44">
        <v>2849</v>
      </c>
      <c r="C297" s="42" t="s">
        <v>249</v>
      </c>
      <c r="D297" s="31">
        <v>1572.75</v>
      </c>
      <c r="E297" s="35">
        <f t="shared" si="8"/>
        <v>1520.07</v>
      </c>
      <c r="F297" s="65">
        <v>0</v>
      </c>
      <c r="G297" s="31">
        <v>52.68</v>
      </c>
      <c r="H297" s="27">
        <f t="shared" si="9"/>
        <v>52.68</v>
      </c>
      <c r="I297" s="24" t="str">
        <f>VLOOKUP(B297,'FOLHA RESUMIDA'!C:D,2,0)</f>
        <v>JULIANA CESAR MARTINS DE LIMA</v>
      </c>
    </row>
    <row r="298" spans="1:9">
      <c r="A298" s="44">
        <v>1</v>
      </c>
      <c r="B298" s="44">
        <v>2850</v>
      </c>
      <c r="C298" s="42" t="s">
        <v>250</v>
      </c>
      <c r="D298" s="31">
        <v>1240.52</v>
      </c>
      <c r="E298" s="35">
        <f t="shared" si="8"/>
        <v>554.87</v>
      </c>
      <c r="F298" s="65">
        <v>373.07</v>
      </c>
      <c r="G298" s="31">
        <v>312.58</v>
      </c>
      <c r="H298" s="27">
        <f t="shared" si="9"/>
        <v>685.65</v>
      </c>
      <c r="I298" s="24" t="str">
        <f>VLOOKUP(B298,'FOLHA RESUMIDA'!C:D,2,0)</f>
        <v>JAMERSON A  RAFAEL DE LIMA</v>
      </c>
    </row>
    <row r="299" spans="1:9">
      <c r="A299" s="44">
        <v>1</v>
      </c>
      <c r="B299" s="44">
        <v>2851</v>
      </c>
      <c r="C299" s="42" t="s">
        <v>251</v>
      </c>
      <c r="D299" s="31">
        <v>1209.71</v>
      </c>
      <c r="E299" s="35">
        <f t="shared" si="8"/>
        <v>571.39</v>
      </c>
      <c r="F299" s="65">
        <v>411.3</v>
      </c>
      <c r="G299" s="31">
        <v>227.02</v>
      </c>
      <c r="H299" s="27">
        <f t="shared" si="9"/>
        <v>638.32000000000005</v>
      </c>
      <c r="I299" s="24" t="str">
        <f>VLOOKUP(B299,'FOLHA RESUMIDA'!C:D,2,0)</f>
        <v>BRUNA BARBOSA DE ALBUQUERQUE</v>
      </c>
    </row>
    <row r="300" spans="1:9">
      <c r="A300" s="44">
        <v>1</v>
      </c>
      <c r="B300" s="44">
        <v>2853</v>
      </c>
      <c r="C300" s="42" t="s">
        <v>252</v>
      </c>
      <c r="D300" s="31">
        <v>1750.32</v>
      </c>
      <c r="E300" s="35">
        <f t="shared" si="8"/>
        <v>485.24</v>
      </c>
      <c r="F300" s="65">
        <v>411.3</v>
      </c>
      <c r="G300" s="31">
        <v>853.78</v>
      </c>
      <c r="H300" s="27">
        <f t="shared" si="9"/>
        <v>1265.08</v>
      </c>
      <c r="I300" s="24" t="str">
        <f>VLOOKUP(B300,'FOLHA RESUMIDA'!C:D,2,0)</f>
        <v>ALCILEIDE MONTE DA SILVA LIMA</v>
      </c>
    </row>
    <row r="301" spans="1:9">
      <c r="A301" s="44">
        <v>1</v>
      </c>
      <c r="B301" s="44">
        <v>2854</v>
      </c>
      <c r="C301" s="42" t="s">
        <v>253</v>
      </c>
      <c r="D301" s="31">
        <v>1097.25</v>
      </c>
      <c r="E301" s="35">
        <f t="shared" si="8"/>
        <v>707.23</v>
      </c>
      <c r="F301" s="65">
        <v>373.07</v>
      </c>
      <c r="G301" s="31">
        <v>16.95</v>
      </c>
      <c r="H301" s="27">
        <f t="shared" si="9"/>
        <v>390.02</v>
      </c>
      <c r="I301" s="24" t="str">
        <f>VLOOKUP(B301,'FOLHA RESUMIDA'!C:D,2,0)</f>
        <v>ANDRE RICARDO CAMARA TORRES</v>
      </c>
    </row>
    <row r="302" spans="1:9">
      <c r="A302" s="44">
        <v>1</v>
      </c>
      <c r="B302" s="44">
        <v>2856</v>
      </c>
      <c r="C302" s="42" t="s">
        <v>254</v>
      </c>
      <c r="D302" s="31">
        <v>2171.0700000000002</v>
      </c>
      <c r="E302" s="35">
        <f t="shared" si="8"/>
        <v>639.15000000000032</v>
      </c>
      <c r="F302" s="65">
        <v>1156.3399999999999</v>
      </c>
      <c r="G302" s="31">
        <v>375.58</v>
      </c>
      <c r="H302" s="27">
        <f t="shared" si="9"/>
        <v>1531.9199999999998</v>
      </c>
      <c r="I302" s="24" t="str">
        <f>VLOOKUP(B302,'FOLHA RESUMIDA'!C:D,2,0)</f>
        <v>ALEXSANDRA DA SILVA M  CABRAL</v>
      </c>
    </row>
    <row r="303" spans="1:9">
      <c r="A303" s="44">
        <v>1</v>
      </c>
      <c r="B303" s="44">
        <v>2857</v>
      </c>
      <c r="C303" s="42" t="s">
        <v>255</v>
      </c>
      <c r="D303" s="31">
        <v>1614.37</v>
      </c>
      <c r="E303" s="35">
        <f t="shared" si="8"/>
        <v>350.3599999999999</v>
      </c>
      <c r="F303" s="65">
        <v>548.89</v>
      </c>
      <c r="G303" s="31">
        <v>715.12</v>
      </c>
      <c r="H303" s="27">
        <f t="shared" si="9"/>
        <v>1264.01</v>
      </c>
      <c r="I303" s="24" t="str">
        <f>VLOOKUP(B303,'FOLHA RESUMIDA'!C:D,2,0)</f>
        <v>CAROLINE ALVES LEAL</v>
      </c>
    </row>
    <row r="304" spans="1:9">
      <c r="A304" s="44">
        <v>1</v>
      </c>
      <c r="B304" s="44">
        <v>2860</v>
      </c>
      <c r="C304" s="42" t="s">
        <v>256</v>
      </c>
      <c r="D304" s="31">
        <v>1145.8800000000001</v>
      </c>
      <c r="E304" s="35">
        <f t="shared" si="8"/>
        <v>904.06000000000017</v>
      </c>
      <c r="F304" s="65">
        <v>109.73</v>
      </c>
      <c r="G304" s="31">
        <v>132.09</v>
      </c>
      <c r="H304" s="27">
        <f t="shared" si="9"/>
        <v>241.82</v>
      </c>
      <c r="I304" s="24" t="str">
        <f>VLOOKUP(B304,'FOLHA RESUMIDA'!C:D,2,0)</f>
        <v>ADRIANA MAYO DE SOUZA E SILVA</v>
      </c>
    </row>
    <row r="305" spans="1:9">
      <c r="A305" s="44">
        <v>1</v>
      </c>
      <c r="B305" s="44">
        <v>2863</v>
      </c>
      <c r="C305" s="42" t="s">
        <v>257</v>
      </c>
      <c r="D305" s="31">
        <v>2579.23</v>
      </c>
      <c r="E305" s="35">
        <f t="shared" si="8"/>
        <v>2579.23</v>
      </c>
      <c r="F305" s="65">
        <v>0</v>
      </c>
      <c r="G305" s="31">
        <v>0</v>
      </c>
      <c r="H305" s="27">
        <f t="shared" si="9"/>
        <v>0</v>
      </c>
      <c r="I305" s="24" t="str">
        <f>VLOOKUP(B305,'FOLHA RESUMIDA'!C:D,2,0)</f>
        <v>CINTIA ROBERTA DE SOUZA</v>
      </c>
    </row>
    <row r="306" spans="1:9">
      <c r="A306" s="44">
        <v>1</v>
      </c>
      <c r="B306" s="44">
        <v>2864</v>
      </c>
      <c r="C306" s="42" t="s">
        <v>258</v>
      </c>
      <c r="D306" s="31">
        <v>1979.15</v>
      </c>
      <c r="E306" s="35">
        <f t="shared" si="8"/>
        <v>1019.9200000000001</v>
      </c>
      <c r="F306" s="65">
        <v>672.91</v>
      </c>
      <c r="G306" s="31">
        <v>286.32</v>
      </c>
      <c r="H306" s="27">
        <f t="shared" si="9"/>
        <v>959.23</v>
      </c>
      <c r="I306" s="24" t="str">
        <f>VLOOKUP(B306,'FOLHA RESUMIDA'!C:D,2,0)</f>
        <v>DULCE HELENA PEREIRA</v>
      </c>
    </row>
    <row r="307" spans="1:9">
      <c r="A307" s="44">
        <v>1</v>
      </c>
      <c r="B307" s="44">
        <v>2866</v>
      </c>
      <c r="C307" s="42" t="s">
        <v>259</v>
      </c>
      <c r="D307" s="31">
        <v>2027.75</v>
      </c>
      <c r="E307" s="35">
        <f t="shared" si="8"/>
        <v>408.3599999999999</v>
      </c>
      <c r="F307" s="65">
        <v>689.44</v>
      </c>
      <c r="G307" s="31">
        <v>929.95</v>
      </c>
      <c r="H307" s="27">
        <f t="shared" si="9"/>
        <v>1619.39</v>
      </c>
      <c r="I307" s="24" t="str">
        <f>VLOOKUP(B307,'FOLHA RESUMIDA'!C:D,2,0)</f>
        <v>LUCICLEIDE M  DE A  CAMPOS</v>
      </c>
    </row>
    <row r="308" spans="1:9">
      <c r="A308" s="44">
        <v>1</v>
      </c>
      <c r="B308" s="44">
        <v>2867</v>
      </c>
      <c r="C308" s="42" t="s">
        <v>260</v>
      </c>
      <c r="D308" s="31">
        <v>4248.0600000000004</v>
      </c>
      <c r="E308" s="35">
        <f t="shared" si="8"/>
        <v>1113.1300000000001</v>
      </c>
      <c r="F308" s="65">
        <v>411.3</v>
      </c>
      <c r="G308" s="31">
        <v>2723.63</v>
      </c>
      <c r="H308" s="27">
        <f t="shared" si="9"/>
        <v>3134.9300000000003</v>
      </c>
      <c r="I308" s="24" t="str">
        <f>VLOOKUP(B308,'FOLHA RESUMIDA'!C:D,2,0)</f>
        <v>MARIA CONCEICAO D DO AMARAL</v>
      </c>
    </row>
    <row r="309" spans="1:9">
      <c r="A309" s="44">
        <v>1</v>
      </c>
      <c r="B309" s="44">
        <v>2869</v>
      </c>
      <c r="C309" s="42" t="s">
        <v>261</v>
      </c>
      <c r="D309" s="31">
        <v>1572.75</v>
      </c>
      <c r="E309" s="35">
        <f t="shared" si="8"/>
        <v>1465.6</v>
      </c>
      <c r="F309" s="65">
        <v>0</v>
      </c>
      <c r="G309" s="31">
        <v>107.15</v>
      </c>
      <c r="H309" s="27">
        <f t="shared" si="9"/>
        <v>107.15</v>
      </c>
      <c r="I309" s="24" t="str">
        <f>VLOOKUP(B309,'FOLHA RESUMIDA'!C:D,2,0)</f>
        <v>RICARDO J FERNANDES DA CUNHA</v>
      </c>
    </row>
    <row r="310" spans="1:9">
      <c r="A310" s="44">
        <v>1</v>
      </c>
      <c r="B310" s="44">
        <v>2870</v>
      </c>
      <c r="C310" s="42" t="s">
        <v>262</v>
      </c>
      <c r="D310" s="31">
        <v>1097.25</v>
      </c>
      <c r="E310" s="35">
        <f t="shared" si="8"/>
        <v>355.57999999999993</v>
      </c>
      <c r="F310" s="65">
        <v>373.07</v>
      </c>
      <c r="G310" s="31">
        <v>368.6</v>
      </c>
      <c r="H310" s="27">
        <f t="shared" si="9"/>
        <v>741.67000000000007</v>
      </c>
      <c r="I310" s="24" t="str">
        <f>VLOOKUP(B310,'FOLHA RESUMIDA'!C:D,2,0)</f>
        <v>SUZANA VALERIA PINHEIRO</v>
      </c>
    </row>
    <row r="311" spans="1:9">
      <c r="A311" s="44">
        <v>1</v>
      </c>
      <c r="B311" s="44">
        <v>2871</v>
      </c>
      <c r="C311" s="42" t="s">
        <v>263</v>
      </c>
      <c r="D311" s="31">
        <v>1528.64</v>
      </c>
      <c r="E311" s="35">
        <f t="shared" si="8"/>
        <v>480.35000000000014</v>
      </c>
      <c r="F311" s="65">
        <v>411.3</v>
      </c>
      <c r="G311" s="31">
        <v>636.99</v>
      </c>
      <c r="H311" s="27">
        <f t="shared" si="9"/>
        <v>1048.29</v>
      </c>
      <c r="I311" s="24" t="str">
        <f>VLOOKUP(B311,'FOLHA RESUMIDA'!C:D,2,0)</f>
        <v>SUZELY ARANTES DA S MELO</v>
      </c>
    </row>
    <row r="312" spans="1:9">
      <c r="A312" s="44">
        <v>16</v>
      </c>
      <c r="B312" s="44">
        <v>2873</v>
      </c>
      <c r="C312" s="42" t="s">
        <v>463</v>
      </c>
      <c r="D312" s="31">
        <v>5664.91</v>
      </c>
      <c r="E312" s="35">
        <f t="shared" si="8"/>
        <v>5251.24</v>
      </c>
      <c r="F312" s="65">
        <v>0</v>
      </c>
      <c r="G312" s="31">
        <v>413.67</v>
      </c>
      <c r="H312" s="27">
        <f t="shared" si="9"/>
        <v>413.67</v>
      </c>
      <c r="I312" s="24" t="str">
        <f>VLOOKUP(B312,'FOLHA RESUMIDA'!C:D,2,0)</f>
        <v>AURELIA RODRIGUES TORREIRO</v>
      </c>
    </row>
    <row r="313" spans="1:9">
      <c r="A313" s="44">
        <v>25</v>
      </c>
      <c r="B313" s="44">
        <v>2878</v>
      </c>
      <c r="C313" s="42" t="s">
        <v>476</v>
      </c>
      <c r="D313" s="31">
        <v>2564.6799999999998</v>
      </c>
      <c r="E313" s="35">
        <f t="shared" si="8"/>
        <v>2378.5899999999997</v>
      </c>
      <c r="F313" s="65">
        <v>0</v>
      </c>
      <c r="G313" s="31">
        <v>186.09</v>
      </c>
      <c r="H313" s="27">
        <f t="shared" si="9"/>
        <v>186.09</v>
      </c>
      <c r="I313" s="24" t="str">
        <f>VLOOKUP(B313,'FOLHA RESUMIDA'!C:D,2,0)</f>
        <v>JAMSON ALESSANDRO DA SILVA</v>
      </c>
    </row>
    <row r="314" spans="1:9">
      <c r="A314" s="44">
        <v>1</v>
      </c>
      <c r="B314" s="44">
        <v>2882</v>
      </c>
      <c r="C314" s="42" t="s">
        <v>264</v>
      </c>
      <c r="D314" s="31">
        <v>1577.25</v>
      </c>
      <c r="E314" s="35">
        <f t="shared" si="8"/>
        <v>570.8599999999999</v>
      </c>
      <c r="F314" s="65">
        <v>411.3</v>
      </c>
      <c r="G314" s="31">
        <v>595.09</v>
      </c>
      <c r="H314" s="27">
        <f t="shared" si="9"/>
        <v>1006.3900000000001</v>
      </c>
      <c r="I314" s="24" t="str">
        <f>VLOOKUP(B314,'FOLHA RESUMIDA'!C:D,2,0)</f>
        <v>CINTIA GOMES DA SILVA</v>
      </c>
    </row>
    <row r="315" spans="1:9">
      <c r="A315" s="44">
        <v>1</v>
      </c>
      <c r="B315" s="44">
        <v>2887</v>
      </c>
      <c r="C315" s="42" t="s">
        <v>265</v>
      </c>
      <c r="D315" s="31">
        <v>1614.37</v>
      </c>
      <c r="E315" s="35">
        <f t="shared" si="8"/>
        <v>315.48</v>
      </c>
      <c r="F315" s="65">
        <v>548.89</v>
      </c>
      <c r="G315" s="31">
        <v>750</v>
      </c>
      <c r="H315" s="27">
        <f t="shared" si="9"/>
        <v>1298.8899999999999</v>
      </c>
      <c r="I315" s="24" t="str">
        <f>VLOOKUP(B315,'FOLHA RESUMIDA'!C:D,2,0)</f>
        <v>MARIA EUZENI DA SILVA GARCEZ</v>
      </c>
    </row>
    <row r="316" spans="1:9">
      <c r="A316" s="44">
        <v>1</v>
      </c>
      <c r="B316" s="44">
        <v>2889</v>
      </c>
      <c r="C316" s="42" t="s">
        <v>266</v>
      </c>
      <c r="D316" s="31">
        <v>1868.82</v>
      </c>
      <c r="E316" s="35">
        <f t="shared" si="8"/>
        <v>480.93000000000006</v>
      </c>
      <c r="F316" s="65">
        <v>635.4</v>
      </c>
      <c r="G316" s="31">
        <v>752.49</v>
      </c>
      <c r="H316" s="27">
        <f t="shared" si="9"/>
        <v>1387.8899999999999</v>
      </c>
      <c r="I316" s="24" t="str">
        <f>VLOOKUP(B316,'FOLHA RESUMIDA'!C:D,2,0)</f>
        <v>EJANE FERREIRA TEXEIRA</v>
      </c>
    </row>
    <row r="317" spans="1:9">
      <c r="A317" s="44">
        <v>1</v>
      </c>
      <c r="B317" s="44">
        <v>2890</v>
      </c>
      <c r="C317" s="42" t="s">
        <v>267</v>
      </c>
      <c r="D317" s="31">
        <v>1097.25</v>
      </c>
      <c r="E317" s="35">
        <f t="shared" si="8"/>
        <v>243.86</v>
      </c>
      <c r="F317" s="65">
        <v>373.07</v>
      </c>
      <c r="G317" s="31">
        <v>480.32</v>
      </c>
      <c r="H317" s="27">
        <f t="shared" si="9"/>
        <v>853.39</v>
      </c>
      <c r="I317" s="24" t="str">
        <f>VLOOKUP(B317,'FOLHA RESUMIDA'!C:D,2,0)</f>
        <v>CLELIO FIRMINO SILVA</v>
      </c>
    </row>
    <row r="318" spans="1:9">
      <c r="A318" s="44">
        <v>1</v>
      </c>
      <c r="B318" s="44">
        <v>2891</v>
      </c>
      <c r="C318" s="42" t="s">
        <v>268</v>
      </c>
      <c r="D318" s="31">
        <v>1152.1199999999999</v>
      </c>
      <c r="E318" s="35">
        <f t="shared" si="8"/>
        <v>636.54999999999984</v>
      </c>
      <c r="F318" s="65">
        <v>391.72</v>
      </c>
      <c r="G318" s="31">
        <v>123.85</v>
      </c>
      <c r="H318" s="27">
        <f t="shared" si="9"/>
        <v>515.57000000000005</v>
      </c>
      <c r="I318" s="24" t="str">
        <f>VLOOKUP(B318,'FOLHA RESUMIDA'!C:D,2,0)</f>
        <v>ERICK MEDEIROS</v>
      </c>
    </row>
    <row r="319" spans="1:9">
      <c r="A319" s="44">
        <v>1</v>
      </c>
      <c r="B319" s="44">
        <v>2894</v>
      </c>
      <c r="C319" s="42" t="s">
        <v>269</v>
      </c>
      <c r="D319" s="31">
        <v>1357.69</v>
      </c>
      <c r="E319" s="35">
        <f t="shared" si="8"/>
        <v>946.3900000000001</v>
      </c>
      <c r="F319" s="65">
        <v>411.3</v>
      </c>
      <c r="G319" s="31">
        <v>0</v>
      </c>
      <c r="H319" s="27">
        <f t="shared" si="9"/>
        <v>411.3</v>
      </c>
      <c r="I319" s="24" t="str">
        <f>VLOOKUP(B319,'FOLHA RESUMIDA'!C:D,2,0)</f>
        <v>JOELNA DINIZ PEREIRA DE SOUSA</v>
      </c>
    </row>
    <row r="320" spans="1:9">
      <c r="A320" s="44">
        <v>1</v>
      </c>
      <c r="B320" s="44">
        <v>2895</v>
      </c>
      <c r="C320" s="42" t="s">
        <v>270</v>
      </c>
      <c r="D320" s="31">
        <v>1097.25</v>
      </c>
      <c r="E320" s="35">
        <f t="shared" si="8"/>
        <v>251.12</v>
      </c>
      <c r="F320" s="65">
        <v>373.07</v>
      </c>
      <c r="G320" s="31">
        <v>473.06</v>
      </c>
      <c r="H320" s="27">
        <f t="shared" si="9"/>
        <v>846.13</v>
      </c>
      <c r="I320" s="24" t="str">
        <f>VLOOKUP(B320,'FOLHA RESUMIDA'!C:D,2,0)</f>
        <v>KLEBER DE OLIVEIRA GALDINO</v>
      </c>
    </row>
    <row r="321" spans="1:9">
      <c r="A321" s="44">
        <v>47</v>
      </c>
      <c r="B321" s="44">
        <v>2904</v>
      </c>
      <c r="C321" s="42" t="s">
        <v>491</v>
      </c>
      <c r="D321" s="31">
        <v>2278.94</v>
      </c>
      <c r="E321" s="35">
        <f t="shared" si="8"/>
        <v>2220.4700000000003</v>
      </c>
      <c r="F321" s="65">
        <v>0</v>
      </c>
      <c r="G321" s="31">
        <v>58.47</v>
      </c>
      <c r="H321" s="27">
        <f t="shared" si="9"/>
        <v>58.47</v>
      </c>
      <c r="I321" s="24" t="str">
        <f>VLOOKUP(B321,'FOLHA RESUMIDA'!C:D,2,0)</f>
        <v>ANTONIO S ALVES DE O JUNIOR</v>
      </c>
    </row>
    <row r="322" spans="1:9">
      <c r="A322" s="44">
        <v>14</v>
      </c>
      <c r="B322" s="44">
        <v>2906</v>
      </c>
      <c r="C322" s="42" t="s">
        <v>459</v>
      </c>
      <c r="D322" s="31">
        <v>6205.51</v>
      </c>
      <c r="E322" s="35">
        <f t="shared" si="8"/>
        <v>5251.24</v>
      </c>
      <c r="F322" s="65">
        <v>0</v>
      </c>
      <c r="G322" s="31">
        <v>954.27</v>
      </c>
      <c r="H322" s="27">
        <f t="shared" si="9"/>
        <v>954.27</v>
      </c>
      <c r="I322" s="24" t="str">
        <f>VLOOKUP(B322,'FOLHA RESUMIDA'!C:D,2,0)</f>
        <v>ARTHUR A SANTOS WANDERLEY</v>
      </c>
    </row>
    <row r="323" spans="1:9">
      <c r="A323" s="44">
        <v>1</v>
      </c>
      <c r="B323" s="44">
        <v>2907</v>
      </c>
      <c r="C323" s="42" t="s">
        <v>271</v>
      </c>
      <c r="D323" s="31">
        <v>3928.3</v>
      </c>
      <c r="E323" s="35">
        <f t="shared" si="8"/>
        <v>2226.7600000000002</v>
      </c>
      <c r="F323" s="65">
        <v>0</v>
      </c>
      <c r="G323" s="31">
        <v>1701.54</v>
      </c>
      <c r="H323" s="27">
        <f t="shared" si="9"/>
        <v>1701.54</v>
      </c>
      <c r="I323" s="24" t="str">
        <f>VLOOKUP(B323,'FOLHA RESUMIDA'!C:D,2,0)</f>
        <v>JOELINE LIMA DO NASCIMENTO</v>
      </c>
    </row>
    <row r="324" spans="1:9">
      <c r="A324" s="44">
        <v>1</v>
      </c>
      <c r="B324" s="44">
        <v>2909</v>
      </c>
      <c r="C324" s="42" t="s">
        <v>272</v>
      </c>
      <c r="D324" s="31">
        <v>1614.37</v>
      </c>
      <c r="E324" s="35">
        <f t="shared" si="8"/>
        <v>159.82999999999993</v>
      </c>
      <c r="F324" s="65">
        <v>548.89</v>
      </c>
      <c r="G324" s="31">
        <v>905.65</v>
      </c>
      <c r="H324" s="27">
        <f t="shared" si="9"/>
        <v>1454.54</v>
      </c>
      <c r="I324" s="24" t="str">
        <f>VLOOKUP(B324,'FOLHA RESUMIDA'!C:D,2,0)</f>
        <v>ROBSON CARNEIRO DA SILVA</v>
      </c>
    </row>
    <row r="325" spans="1:9">
      <c r="A325" s="44">
        <v>1</v>
      </c>
      <c r="B325" s="44">
        <v>2910</v>
      </c>
      <c r="C325" s="42" t="s">
        <v>273</v>
      </c>
      <c r="D325" s="31">
        <v>7994.97</v>
      </c>
      <c r="E325" s="35">
        <f t="shared" si="8"/>
        <v>2060.87</v>
      </c>
      <c r="F325" s="65">
        <v>1679.26</v>
      </c>
      <c r="G325" s="31">
        <v>4254.84</v>
      </c>
      <c r="H325" s="27">
        <f t="shared" si="9"/>
        <v>5934.1</v>
      </c>
      <c r="I325" s="24" t="str">
        <f>VLOOKUP(B325,'FOLHA RESUMIDA'!C:D,2,0)</f>
        <v>JOSE VITAL DUARTE JUNIOR</v>
      </c>
    </row>
    <row r="326" spans="1:9">
      <c r="A326" s="44">
        <v>1</v>
      </c>
      <c r="B326" s="44">
        <v>2911</v>
      </c>
      <c r="C326" s="42" t="s">
        <v>274</v>
      </c>
      <c r="D326" s="31">
        <v>1952.7</v>
      </c>
      <c r="E326" s="35">
        <f t="shared" ref="E326:E389" si="10">D326-H326</f>
        <v>1669.8000000000002</v>
      </c>
      <c r="F326" s="65">
        <v>0</v>
      </c>
      <c r="G326" s="31">
        <v>282.89999999999998</v>
      </c>
      <c r="H326" s="27">
        <f t="shared" ref="H326:H389" si="11">G326+F326</f>
        <v>282.89999999999998</v>
      </c>
      <c r="I326" s="24" t="str">
        <f>VLOOKUP(B326,'FOLHA RESUMIDA'!C:D,2,0)</f>
        <v>ALDJANE MARIA DOS SANTOS</v>
      </c>
    </row>
    <row r="327" spans="1:9">
      <c r="A327" s="44">
        <v>1</v>
      </c>
      <c r="B327" s="44">
        <v>2913</v>
      </c>
      <c r="C327" s="42" t="s">
        <v>275</v>
      </c>
      <c r="D327" s="31">
        <v>1209.71</v>
      </c>
      <c r="E327" s="35">
        <f t="shared" si="10"/>
        <v>227.76</v>
      </c>
      <c r="F327" s="65">
        <v>411.3</v>
      </c>
      <c r="G327" s="31">
        <v>570.65</v>
      </c>
      <c r="H327" s="27">
        <f t="shared" si="11"/>
        <v>981.95</v>
      </c>
      <c r="I327" s="24" t="str">
        <f>VLOOKUP(B327,'FOLHA RESUMIDA'!C:D,2,0)</f>
        <v>CRISTIANE MARIA DA SILVA</v>
      </c>
    </row>
    <row r="328" spans="1:9">
      <c r="A328" s="44">
        <v>1</v>
      </c>
      <c r="B328" s="44">
        <v>2915</v>
      </c>
      <c r="C328" s="42" t="s">
        <v>276</v>
      </c>
      <c r="D328" s="31">
        <v>1274.1400000000001</v>
      </c>
      <c r="E328" s="35">
        <f t="shared" si="10"/>
        <v>250.91000000000008</v>
      </c>
      <c r="F328" s="65">
        <v>411.3</v>
      </c>
      <c r="G328" s="31">
        <v>611.92999999999995</v>
      </c>
      <c r="H328" s="27">
        <f t="shared" si="11"/>
        <v>1023.23</v>
      </c>
      <c r="I328" s="24" t="str">
        <f>VLOOKUP(B328,'FOLHA RESUMIDA'!C:D,2,0)</f>
        <v>HAMILTON LINO ALVES</v>
      </c>
    </row>
    <row r="329" spans="1:9">
      <c r="A329" s="44">
        <v>1</v>
      </c>
      <c r="B329" s="44">
        <v>2917</v>
      </c>
      <c r="C329" s="42" t="s">
        <v>277</v>
      </c>
      <c r="D329" s="31">
        <v>1318.82</v>
      </c>
      <c r="E329" s="35">
        <f t="shared" si="10"/>
        <v>484.02</v>
      </c>
      <c r="F329" s="65">
        <v>431.87</v>
      </c>
      <c r="G329" s="31">
        <v>402.93</v>
      </c>
      <c r="H329" s="27">
        <f t="shared" si="11"/>
        <v>834.8</v>
      </c>
      <c r="I329" s="24" t="str">
        <f>VLOOKUP(B329,'FOLHA RESUMIDA'!C:D,2,0)</f>
        <v>LUCICLEIDE PEREIRA DEODATO</v>
      </c>
    </row>
    <row r="330" spans="1:9">
      <c r="A330" s="44">
        <v>1</v>
      </c>
      <c r="B330" s="44">
        <v>2918</v>
      </c>
      <c r="C330" s="42" t="s">
        <v>278</v>
      </c>
      <c r="D330" s="31">
        <v>1578.15</v>
      </c>
      <c r="E330" s="35">
        <f t="shared" si="10"/>
        <v>1578.15</v>
      </c>
      <c r="F330" s="65">
        <v>0</v>
      </c>
      <c r="G330" s="31">
        <v>0</v>
      </c>
      <c r="H330" s="27">
        <f t="shared" si="11"/>
        <v>0</v>
      </c>
      <c r="I330" s="24" t="str">
        <f>VLOOKUP(B330,'FOLHA RESUMIDA'!C:D,2,0)</f>
        <v>MARIA DAS NEVES DE BARROS</v>
      </c>
    </row>
    <row r="331" spans="1:9">
      <c r="A331" s="44">
        <v>1</v>
      </c>
      <c r="B331" s="44">
        <v>2921</v>
      </c>
      <c r="C331" s="42" t="s">
        <v>279</v>
      </c>
      <c r="D331" s="31">
        <v>2085.96</v>
      </c>
      <c r="E331" s="35">
        <f t="shared" si="10"/>
        <v>2073.86</v>
      </c>
      <c r="F331" s="65">
        <v>12.1</v>
      </c>
      <c r="G331" s="31">
        <v>0</v>
      </c>
      <c r="H331" s="27">
        <f t="shared" si="11"/>
        <v>12.1</v>
      </c>
      <c r="I331" s="24" t="str">
        <f>VLOOKUP(B331,'FOLHA RESUMIDA'!C:D,2,0)</f>
        <v>TIAGO MANOEL DE SOUSA LEITE</v>
      </c>
    </row>
    <row r="332" spans="1:9">
      <c r="A332" s="44">
        <v>1</v>
      </c>
      <c r="B332" s="44">
        <v>2922</v>
      </c>
      <c r="C332" s="42" t="s">
        <v>280</v>
      </c>
      <c r="D332" s="31">
        <v>1270.2</v>
      </c>
      <c r="E332" s="35">
        <f t="shared" si="10"/>
        <v>277.64</v>
      </c>
      <c r="F332" s="65">
        <v>431.87</v>
      </c>
      <c r="G332" s="31">
        <v>560.69000000000005</v>
      </c>
      <c r="H332" s="27">
        <f t="shared" si="11"/>
        <v>992.56000000000006</v>
      </c>
      <c r="I332" s="24" t="str">
        <f>VLOOKUP(B332,'FOLHA RESUMIDA'!C:D,2,0)</f>
        <v>XENIA KELY VERISSIMO DINIZ</v>
      </c>
    </row>
    <row r="333" spans="1:9">
      <c r="A333" s="44">
        <v>1</v>
      </c>
      <c r="B333" s="44">
        <v>2924</v>
      </c>
      <c r="C333" s="42" t="s">
        <v>281</v>
      </c>
      <c r="D333" s="31">
        <v>2313.92</v>
      </c>
      <c r="E333" s="35">
        <f t="shared" si="10"/>
        <v>2146.02</v>
      </c>
      <c r="F333" s="65">
        <v>0</v>
      </c>
      <c r="G333" s="31">
        <v>167.9</v>
      </c>
      <c r="H333" s="27">
        <f t="shared" si="11"/>
        <v>167.9</v>
      </c>
      <c r="I333" s="24" t="str">
        <f>VLOOKUP(B333,'FOLHA RESUMIDA'!C:D,2,0)</f>
        <v>MARCO AURELIO DE ARAUJO</v>
      </c>
    </row>
    <row r="334" spans="1:9">
      <c r="A334" s="44">
        <v>1</v>
      </c>
      <c r="B334" s="44">
        <v>2926</v>
      </c>
      <c r="C334" s="42" t="s">
        <v>282</v>
      </c>
      <c r="D334" s="31">
        <v>1333.75</v>
      </c>
      <c r="E334" s="35">
        <f t="shared" si="10"/>
        <v>221.03999999999996</v>
      </c>
      <c r="F334" s="65">
        <v>453.48</v>
      </c>
      <c r="G334" s="31">
        <v>659.23</v>
      </c>
      <c r="H334" s="27">
        <f t="shared" si="11"/>
        <v>1112.71</v>
      </c>
      <c r="I334" s="24" t="str">
        <f>VLOOKUP(B334,'FOLHA RESUMIDA'!C:D,2,0)</f>
        <v>ANTONIO CARLOS DE LUNA MATOS</v>
      </c>
    </row>
    <row r="335" spans="1:9">
      <c r="A335" s="44">
        <v>1</v>
      </c>
      <c r="B335" s="44">
        <v>2927</v>
      </c>
      <c r="C335" s="42" t="s">
        <v>283</v>
      </c>
      <c r="D335" s="31">
        <v>1577.26</v>
      </c>
      <c r="E335" s="35">
        <f t="shared" si="10"/>
        <v>576.72</v>
      </c>
      <c r="F335" s="65">
        <v>411.3</v>
      </c>
      <c r="G335" s="31">
        <v>589.24</v>
      </c>
      <c r="H335" s="27">
        <f t="shared" si="11"/>
        <v>1000.54</v>
      </c>
      <c r="I335" s="24" t="str">
        <f>VLOOKUP(B335,'FOLHA RESUMIDA'!C:D,2,0)</f>
        <v>DEYVISON MACHADO DA SILVA</v>
      </c>
    </row>
    <row r="336" spans="1:9">
      <c r="A336" s="44">
        <v>1</v>
      </c>
      <c r="B336" s="44">
        <v>2930</v>
      </c>
      <c r="C336" s="42" t="s">
        <v>284</v>
      </c>
      <c r="D336" s="31">
        <v>1335.19</v>
      </c>
      <c r="E336" s="35">
        <f t="shared" si="10"/>
        <v>625.38000000000011</v>
      </c>
      <c r="F336" s="65">
        <v>453.48</v>
      </c>
      <c r="G336" s="31">
        <v>256.33</v>
      </c>
      <c r="H336" s="27">
        <f t="shared" si="11"/>
        <v>709.81</v>
      </c>
      <c r="I336" s="24" t="str">
        <f>VLOOKUP(B336,'FOLHA RESUMIDA'!C:D,2,0)</f>
        <v>JOSE AURICELIO C DE ARAUJO</v>
      </c>
    </row>
    <row r="337" spans="1:9">
      <c r="A337" s="44">
        <v>1</v>
      </c>
      <c r="B337" s="44">
        <v>2931</v>
      </c>
      <c r="C337" s="42" t="s">
        <v>285</v>
      </c>
      <c r="D337" s="31">
        <v>2164.36</v>
      </c>
      <c r="E337" s="35">
        <f t="shared" si="10"/>
        <v>502.76000000000022</v>
      </c>
      <c r="F337" s="65">
        <v>652.34</v>
      </c>
      <c r="G337" s="31">
        <v>1009.26</v>
      </c>
      <c r="H337" s="27">
        <f t="shared" si="11"/>
        <v>1661.6</v>
      </c>
      <c r="I337" s="24" t="str">
        <f>VLOOKUP(B337,'FOLHA RESUMIDA'!C:D,2,0)</f>
        <v>JOSILENE FARIAS DOS SANTOS ALM</v>
      </c>
    </row>
    <row r="338" spans="1:9">
      <c r="A338" s="44">
        <v>1</v>
      </c>
      <c r="B338" s="44">
        <v>2933</v>
      </c>
      <c r="C338" s="42" t="s">
        <v>286</v>
      </c>
      <c r="D338" s="31">
        <v>1209.71</v>
      </c>
      <c r="E338" s="35">
        <f t="shared" si="10"/>
        <v>661.21</v>
      </c>
      <c r="F338" s="65">
        <v>84.68</v>
      </c>
      <c r="G338" s="31">
        <v>463.82</v>
      </c>
      <c r="H338" s="27">
        <f t="shared" si="11"/>
        <v>548.5</v>
      </c>
      <c r="I338" s="24" t="str">
        <f>VLOOKUP(B338,'FOLHA RESUMIDA'!C:D,2,0)</f>
        <v>LUCY DIAS DE ANDRADE</v>
      </c>
    </row>
    <row r="339" spans="1:9">
      <c r="A339" s="44">
        <v>1</v>
      </c>
      <c r="B339" s="44">
        <v>2936</v>
      </c>
      <c r="C339" s="42" t="s">
        <v>287</v>
      </c>
      <c r="D339" s="31">
        <v>1209.71</v>
      </c>
      <c r="E339" s="35">
        <f t="shared" si="10"/>
        <v>568.19000000000005</v>
      </c>
      <c r="F339" s="65">
        <v>411.3</v>
      </c>
      <c r="G339" s="31">
        <v>230.22</v>
      </c>
      <c r="H339" s="27">
        <f t="shared" si="11"/>
        <v>641.52</v>
      </c>
      <c r="I339" s="24" t="str">
        <f>VLOOKUP(B339,'FOLHA RESUMIDA'!C:D,2,0)</f>
        <v>ROSIMERE SOARES DA SILVA</v>
      </c>
    </row>
    <row r="340" spans="1:9">
      <c r="A340" s="44">
        <v>1</v>
      </c>
      <c r="B340" s="44">
        <v>2937</v>
      </c>
      <c r="C340" s="42" t="s">
        <v>288</v>
      </c>
      <c r="D340" s="31">
        <v>1097.25</v>
      </c>
      <c r="E340" s="35">
        <f t="shared" si="10"/>
        <v>258.92000000000007</v>
      </c>
      <c r="F340" s="65">
        <v>373.07</v>
      </c>
      <c r="G340" s="31">
        <v>465.26</v>
      </c>
      <c r="H340" s="27">
        <f t="shared" si="11"/>
        <v>838.32999999999993</v>
      </c>
      <c r="I340" s="24" t="str">
        <f>VLOOKUP(B340,'FOLHA RESUMIDA'!C:D,2,0)</f>
        <v>SANDRA REGINA V DOS SANTOS</v>
      </c>
    </row>
    <row r="341" spans="1:9">
      <c r="A341" s="44">
        <v>1</v>
      </c>
      <c r="B341" s="44">
        <v>2941</v>
      </c>
      <c r="C341" s="42" t="s">
        <v>289</v>
      </c>
      <c r="D341" s="31">
        <v>2323.31</v>
      </c>
      <c r="E341" s="35">
        <f t="shared" si="10"/>
        <v>1310.3800000000001</v>
      </c>
      <c r="F341" s="65">
        <v>789.93</v>
      </c>
      <c r="G341" s="31">
        <v>223</v>
      </c>
      <c r="H341" s="27">
        <f t="shared" si="11"/>
        <v>1012.93</v>
      </c>
      <c r="I341" s="24" t="str">
        <f>VLOOKUP(B341,'FOLHA RESUMIDA'!C:D,2,0)</f>
        <v>DANIELLE MARIA P NASCIMENTO</v>
      </c>
    </row>
    <row r="342" spans="1:9">
      <c r="A342" s="44">
        <v>1</v>
      </c>
      <c r="B342" s="44">
        <v>2942</v>
      </c>
      <c r="C342" s="42" t="s">
        <v>290</v>
      </c>
      <c r="D342" s="31">
        <v>1209.72</v>
      </c>
      <c r="E342" s="35">
        <f t="shared" si="10"/>
        <v>387.18000000000006</v>
      </c>
      <c r="F342" s="65">
        <v>411.3</v>
      </c>
      <c r="G342" s="31">
        <v>411.24</v>
      </c>
      <c r="H342" s="27">
        <f t="shared" si="11"/>
        <v>822.54</v>
      </c>
      <c r="I342" s="24" t="str">
        <f>VLOOKUP(B342,'FOLHA RESUMIDA'!C:D,2,0)</f>
        <v>ELIDIANE BARROS DA CRUZ</v>
      </c>
    </row>
    <row r="343" spans="1:9">
      <c r="A343" s="44">
        <v>1</v>
      </c>
      <c r="B343" s="44">
        <v>2943</v>
      </c>
      <c r="C343" s="42" t="s">
        <v>291</v>
      </c>
      <c r="D343" s="31">
        <v>1380.66</v>
      </c>
      <c r="E343" s="35">
        <f t="shared" si="10"/>
        <v>317.18000000000006</v>
      </c>
      <c r="F343" s="65">
        <v>373.07</v>
      </c>
      <c r="G343" s="31">
        <v>690.41</v>
      </c>
      <c r="H343" s="27">
        <f t="shared" si="11"/>
        <v>1063.48</v>
      </c>
      <c r="I343" s="24" t="str">
        <f>VLOOKUP(B343,'FOLHA RESUMIDA'!C:D,2,0)</f>
        <v>MARIA JOSE GUILHERME</v>
      </c>
    </row>
    <row r="344" spans="1:9">
      <c r="A344" s="44">
        <v>1</v>
      </c>
      <c r="B344" s="44">
        <v>2952</v>
      </c>
      <c r="C344" s="42" t="s">
        <v>292</v>
      </c>
      <c r="D344" s="31">
        <v>3797.94</v>
      </c>
      <c r="E344" s="35">
        <f t="shared" si="10"/>
        <v>550.0300000000002</v>
      </c>
      <c r="F344" s="65">
        <v>1291.3</v>
      </c>
      <c r="G344" s="31">
        <v>1956.61</v>
      </c>
      <c r="H344" s="27">
        <f t="shared" si="11"/>
        <v>3247.91</v>
      </c>
      <c r="I344" s="24" t="str">
        <f>VLOOKUP(B344,'FOLHA RESUMIDA'!C:D,2,0)</f>
        <v>FILIPE PETRUS B DE FIGUEIREDO</v>
      </c>
    </row>
    <row r="345" spans="1:9">
      <c r="A345" s="44">
        <v>59</v>
      </c>
      <c r="B345" s="44">
        <v>2962</v>
      </c>
      <c r="C345" s="42" t="s">
        <v>511</v>
      </c>
      <c r="D345" s="31">
        <v>2762.88</v>
      </c>
      <c r="E345" s="35">
        <f t="shared" si="10"/>
        <v>2376.4700000000003</v>
      </c>
      <c r="F345" s="65">
        <v>0</v>
      </c>
      <c r="G345" s="31">
        <v>386.41</v>
      </c>
      <c r="H345" s="27">
        <f t="shared" si="11"/>
        <v>386.41</v>
      </c>
      <c r="I345" s="24" t="str">
        <f>VLOOKUP(B345,'FOLHA RESUMIDA'!C:D,2,0)</f>
        <v>GYSELLE SANTOS AZEVEDO</v>
      </c>
    </row>
    <row r="346" spans="1:9">
      <c r="A346" s="44">
        <v>1</v>
      </c>
      <c r="B346" s="44">
        <v>2967</v>
      </c>
      <c r="C346" s="42" t="s">
        <v>444</v>
      </c>
      <c r="D346" s="31">
        <v>3414.1</v>
      </c>
      <c r="E346" s="35">
        <f t="shared" si="10"/>
        <v>1132.7999999999997</v>
      </c>
      <c r="F346" s="65">
        <v>1160.79</v>
      </c>
      <c r="G346" s="31">
        <v>1120.51</v>
      </c>
      <c r="H346" s="27">
        <f t="shared" si="11"/>
        <v>2281.3000000000002</v>
      </c>
      <c r="I346" s="24" t="str">
        <f>VLOOKUP(B346,'FOLHA RESUMIDA'!C:D,2,0)</f>
        <v>ALBERT ROCHA DE OLIVEIRA</v>
      </c>
    </row>
    <row r="347" spans="1:9">
      <c r="A347" s="44">
        <v>1</v>
      </c>
      <c r="B347" s="44">
        <v>2969</v>
      </c>
      <c r="C347" s="42" t="s">
        <v>293</v>
      </c>
      <c r="D347" s="31">
        <v>5923.15</v>
      </c>
      <c r="E347" s="35">
        <f t="shared" si="10"/>
        <v>3349.7</v>
      </c>
      <c r="F347" s="65">
        <v>0</v>
      </c>
      <c r="G347" s="31">
        <v>2573.4499999999998</v>
      </c>
      <c r="H347" s="27">
        <f t="shared" si="11"/>
        <v>2573.4499999999998</v>
      </c>
      <c r="I347" s="24" t="str">
        <f>VLOOKUP(B347,'FOLHA RESUMIDA'!C:D,2,0)</f>
        <v>LEYRIANE TELMA V FARIAS</v>
      </c>
    </row>
    <row r="348" spans="1:9">
      <c r="A348" s="44">
        <v>3</v>
      </c>
      <c r="B348" s="44">
        <v>2970</v>
      </c>
      <c r="C348" s="42" t="s">
        <v>445</v>
      </c>
      <c r="D348" s="31">
        <v>2724.78</v>
      </c>
      <c r="E348" s="35">
        <f t="shared" si="10"/>
        <v>2282.5800000000004</v>
      </c>
      <c r="F348" s="65">
        <v>0</v>
      </c>
      <c r="G348" s="31">
        <v>442.2</v>
      </c>
      <c r="H348" s="27">
        <f t="shared" si="11"/>
        <v>442.2</v>
      </c>
      <c r="I348" s="24" t="str">
        <f>VLOOKUP(B348,'FOLHA RESUMIDA'!C:D,2,0)</f>
        <v>DAYANE M VALENCA DE OLIVEIRA</v>
      </c>
    </row>
    <row r="349" spans="1:9">
      <c r="A349" s="44">
        <v>51</v>
      </c>
      <c r="B349" s="44">
        <v>2971</v>
      </c>
      <c r="C349" s="42" t="s">
        <v>501</v>
      </c>
      <c r="D349" s="31">
        <v>2222.54</v>
      </c>
      <c r="E349" s="35">
        <f t="shared" si="10"/>
        <v>2068.3000000000002</v>
      </c>
      <c r="F349" s="65">
        <v>0</v>
      </c>
      <c r="G349" s="31">
        <v>154.24</v>
      </c>
      <c r="H349" s="27">
        <f t="shared" si="11"/>
        <v>154.24</v>
      </c>
      <c r="I349" s="24" t="str">
        <f>VLOOKUP(B349,'FOLHA RESUMIDA'!C:D,2,0)</f>
        <v>LETYCIA THAISA V FARIAS</v>
      </c>
    </row>
    <row r="350" spans="1:9">
      <c r="A350" s="44">
        <v>10</v>
      </c>
      <c r="B350" s="44">
        <v>2973</v>
      </c>
      <c r="C350" s="42" t="s">
        <v>454</v>
      </c>
      <c r="D350" s="31">
        <v>1712.42</v>
      </c>
      <c r="E350" s="35">
        <f t="shared" si="10"/>
        <v>1148.6100000000001</v>
      </c>
      <c r="F350" s="65">
        <v>513.73</v>
      </c>
      <c r="G350" s="31">
        <v>50.08</v>
      </c>
      <c r="H350" s="27">
        <f t="shared" si="11"/>
        <v>563.81000000000006</v>
      </c>
      <c r="I350" s="24" t="str">
        <f>VLOOKUP(B350,'FOLHA RESUMIDA'!C:D,2,0)</f>
        <v>ELDERSON GOMES DA CUNHA</v>
      </c>
    </row>
    <row r="351" spans="1:9">
      <c r="A351" s="44">
        <v>10</v>
      </c>
      <c r="B351" s="44">
        <v>2974</v>
      </c>
      <c r="C351" s="42" t="s">
        <v>455</v>
      </c>
      <c r="D351" s="31">
        <v>2203.71</v>
      </c>
      <c r="E351" s="35">
        <f t="shared" si="10"/>
        <v>2045.35</v>
      </c>
      <c r="F351" s="65">
        <v>0</v>
      </c>
      <c r="G351" s="31">
        <v>158.36000000000001</v>
      </c>
      <c r="H351" s="27">
        <f t="shared" si="11"/>
        <v>158.36000000000001</v>
      </c>
      <c r="I351" s="24" t="str">
        <f>VLOOKUP(B351,'FOLHA RESUMIDA'!C:D,2,0)</f>
        <v>MARCELO DIEDERICHS PRATES</v>
      </c>
    </row>
    <row r="352" spans="1:9">
      <c r="A352" s="44">
        <v>23</v>
      </c>
      <c r="B352" s="44">
        <v>2977</v>
      </c>
      <c r="C352" s="42" t="s">
        <v>469</v>
      </c>
      <c r="D352" s="31">
        <v>4893.54</v>
      </c>
      <c r="E352" s="35">
        <f t="shared" si="10"/>
        <v>4536.2</v>
      </c>
      <c r="F352" s="65">
        <v>0</v>
      </c>
      <c r="G352" s="31">
        <v>357.34</v>
      </c>
      <c r="H352" s="27">
        <f t="shared" si="11"/>
        <v>357.34</v>
      </c>
      <c r="I352" s="24" t="str">
        <f>VLOOKUP(B352,'FOLHA RESUMIDA'!C:D,2,0)</f>
        <v>VENILTON CARLOS M CARDOSO</v>
      </c>
    </row>
    <row r="353" spans="1:9">
      <c r="A353" s="44">
        <v>23</v>
      </c>
      <c r="B353" s="44">
        <v>2978</v>
      </c>
      <c r="C353" s="42" t="s">
        <v>470</v>
      </c>
      <c r="D353" s="31">
        <v>2474.0100000000002</v>
      </c>
      <c r="E353" s="35">
        <f t="shared" si="10"/>
        <v>2045.3500000000001</v>
      </c>
      <c r="F353" s="65">
        <v>0</v>
      </c>
      <c r="G353" s="31">
        <v>428.66</v>
      </c>
      <c r="H353" s="27">
        <f t="shared" si="11"/>
        <v>428.66</v>
      </c>
      <c r="I353" s="24" t="str">
        <f>VLOOKUP(B353,'FOLHA RESUMIDA'!C:D,2,0)</f>
        <v>CARLOS BRUNO GOMES MACEDO</v>
      </c>
    </row>
    <row r="354" spans="1:9">
      <c r="A354" s="44">
        <v>1</v>
      </c>
      <c r="B354" s="44">
        <v>2982</v>
      </c>
      <c r="C354" s="42" t="s">
        <v>294</v>
      </c>
      <c r="D354" s="31">
        <v>11418.65</v>
      </c>
      <c r="E354" s="35">
        <f t="shared" si="10"/>
        <v>5786.21</v>
      </c>
      <c r="F354" s="65">
        <v>0</v>
      </c>
      <c r="G354" s="31">
        <v>5632.44</v>
      </c>
      <c r="H354" s="27">
        <f t="shared" si="11"/>
        <v>5632.44</v>
      </c>
      <c r="I354" s="24" t="str">
        <f>VLOOKUP(B354,'FOLHA RESUMIDA'!C:D,2,0)</f>
        <v>CINTIA MARIA LEITE DO N AVELAR</v>
      </c>
    </row>
    <row r="355" spans="1:9">
      <c r="A355" s="44">
        <v>1</v>
      </c>
      <c r="B355" s="44">
        <v>2983</v>
      </c>
      <c r="C355" s="42" t="s">
        <v>295</v>
      </c>
      <c r="D355" s="31">
        <v>2246.42</v>
      </c>
      <c r="E355" s="35">
        <f t="shared" si="10"/>
        <v>932.13000000000011</v>
      </c>
      <c r="F355" s="65">
        <v>763.78</v>
      </c>
      <c r="G355" s="31">
        <v>550.51</v>
      </c>
      <c r="H355" s="27">
        <f t="shared" si="11"/>
        <v>1314.29</v>
      </c>
      <c r="I355" s="24" t="str">
        <f>VLOOKUP(B355,'FOLHA RESUMIDA'!C:D,2,0)</f>
        <v>EMILLY INOCENCIO DA SILVA</v>
      </c>
    </row>
    <row r="356" spans="1:9">
      <c r="A356" s="44">
        <v>1</v>
      </c>
      <c r="B356" s="44">
        <v>2988</v>
      </c>
      <c r="C356" s="42" t="s">
        <v>296</v>
      </c>
      <c r="D356" s="31">
        <v>2798.54</v>
      </c>
      <c r="E356" s="35">
        <f t="shared" si="10"/>
        <v>1238.9499999999998</v>
      </c>
      <c r="F356" s="65">
        <v>909.51</v>
      </c>
      <c r="G356" s="31">
        <v>650.08000000000004</v>
      </c>
      <c r="H356" s="27">
        <f t="shared" si="11"/>
        <v>1559.5900000000001</v>
      </c>
      <c r="I356" s="24" t="str">
        <f>VLOOKUP(B356,'FOLHA RESUMIDA'!C:D,2,0)</f>
        <v>GERALDO CRISTOVAO DE O FILHO</v>
      </c>
    </row>
    <row r="357" spans="1:9">
      <c r="A357" s="44">
        <v>1</v>
      </c>
      <c r="B357" s="44">
        <v>2990</v>
      </c>
      <c r="C357" s="42" t="s">
        <v>297</v>
      </c>
      <c r="D357" s="31">
        <v>1537.47</v>
      </c>
      <c r="E357" s="35">
        <f t="shared" si="10"/>
        <v>566.91000000000008</v>
      </c>
      <c r="F357" s="65">
        <v>522.74</v>
      </c>
      <c r="G357" s="31">
        <v>447.82</v>
      </c>
      <c r="H357" s="27">
        <f t="shared" si="11"/>
        <v>970.56</v>
      </c>
      <c r="I357" s="24" t="str">
        <f>VLOOKUP(B357,'FOLHA RESUMIDA'!C:D,2,0)</f>
        <v>ANA CRISTINA DA SILVA</v>
      </c>
    </row>
    <row r="358" spans="1:9">
      <c r="A358" s="44">
        <v>1</v>
      </c>
      <c r="B358" s="44">
        <v>2991</v>
      </c>
      <c r="C358" s="42" t="s">
        <v>298</v>
      </c>
      <c r="D358" s="31">
        <v>2246.42</v>
      </c>
      <c r="E358" s="35">
        <f t="shared" si="10"/>
        <v>618.36000000000013</v>
      </c>
      <c r="F358" s="65">
        <v>763.78</v>
      </c>
      <c r="G358" s="31">
        <v>864.28</v>
      </c>
      <c r="H358" s="27">
        <f t="shared" si="11"/>
        <v>1628.06</v>
      </c>
      <c r="I358" s="24" t="str">
        <f>VLOOKUP(B358,'FOLHA RESUMIDA'!C:D,2,0)</f>
        <v>MARILENE ARRUDA DE BARROS</v>
      </c>
    </row>
    <row r="359" spans="1:9">
      <c r="A359" s="44">
        <v>1</v>
      </c>
      <c r="B359" s="44">
        <v>2995</v>
      </c>
      <c r="C359" s="42" t="s">
        <v>299</v>
      </c>
      <c r="D359" s="31">
        <v>6980.21</v>
      </c>
      <c r="E359" s="35">
        <f t="shared" si="10"/>
        <v>2208.0199999999995</v>
      </c>
      <c r="F359" s="65">
        <v>2590.89</v>
      </c>
      <c r="G359" s="31">
        <v>2181.3000000000002</v>
      </c>
      <c r="H359" s="27">
        <f t="shared" si="11"/>
        <v>4772.1900000000005</v>
      </c>
      <c r="I359" s="24" t="str">
        <f>VLOOKUP(B359,'FOLHA RESUMIDA'!C:D,2,0)</f>
        <v>FLAVIELLE MARTINS DE MELO</v>
      </c>
    </row>
    <row r="360" spans="1:9">
      <c r="A360" s="44">
        <v>1</v>
      </c>
      <c r="B360" s="44">
        <v>2996</v>
      </c>
      <c r="C360" s="42" t="s">
        <v>300</v>
      </c>
      <c r="D360" s="31">
        <v>4926.8599999999997</v>
      </c>
      <c r="E360" s="35">
        <f t="shared" si="10"/>
        <v>1007.3599999999997</v>
      </c>
      <c r="F360" s="65">
        <v>1583.23</v>
      </c>
      <c r="G360" s="31">
        <v>2336.27</v>
      </c>
      <c r="H360" s="27">
        <f t="shared" si="11"/>
        <v>3919.5</v>
      </c>
      <c r="I360" s="24" t="str">
        <f>VLOOKUP(B360,'FOLHA RESUMIDA'!C:D,2,0)</f>
        <v>LUCIANO BARROS COSTA</v>
      </c>
    </row>
    <row r="361" spans="1:9">
      <c r="A361" s="44">
        <v>1</v>
      </c>
      <c r="B361" s="44">
        <v>2997</v>
      </c>
      <c r="C361" s="42" t="s">
        <v>301</v>
      </c>
      <c r="D361" s="31">
        <v>6853.9</v>
      </c>
      <c r="E361" s="35">
        <f t="shared" si="10"/>
        <v>1618.08</v>
      </c>
      <c r="F361" s="65">
        <v>2464.58</v>
      </c>
      <c r="G361" s="31">
        <v>2771.24</v>
      </c>
      <c r="H361" s="27">
        <f t="shared" si="11"/>
        <v>5235.82</v>
      </c>
      <c r="I361" s="24" t="str">
        <f>VLOOKUP(B361,'FOLHA RESUMIDA'!C:D,2,0)</f>
        <v>LUIZA BEATRIZ DE M SANTOS</v>
      </c>
    </row>
    <row r="362" spans="1:9">
      <c r="A362" s="44">
        <v>1</v>
      </c>
      <c r="B362" s="44">
        <v>2998</v>
      </c>
      <c r="C362" s="42" t="s">
        <v>302</v>
      </c>
      <c r="D362" s="31">
        <v>10666.33</v>
      </c>
      <c r="E362" s="35">
        <f t="shared" si="10"/>
        <v>3111.49</v>
      </c>
      <c r="F362" s="65">
        <v>3534.65</v>
      </c>
      <c r="G362" s="31">
        <v>4020.19</v>
      </c>
      <c r="H362" s="27">
        <f t="shared" si="11"/>
        <v>7554.84</v>
      </c>
      <c r="I362" s="24" t="str">
        <f>VLOOKUP(B362,'FOLHA RESUMIDA'!C:D,2,0)</f>
        <v>MIGUEL WILSON REGUEIRA RIBEIRO</v>
      </c>
    </row>
    <row r="363" spans="1:9">
      <c r="A363" s="44">
        <v>1</v>
      </c>
      <c r="B363" s="44">
        <v>3000</v>
      </c>
      <c r="C363" s="42" t="s">
        <v>303</v>
      </c>
      <c r="D363" s="31">
        <v>1732.47</v>
      </c>
      <c r="E363" s="35">
        <f t="shared" si="10"/>
        <v>320.31999999999994</v>
      </c>
      <c r="F363" s="65">
        <v>717.74</v>
      </c>
      <c r="G363" s="31">
        <v>694.41</v>
      </c>
      <c r="H363" s="27">
        <f t="shared" si="11"/>
        <v>1412.15</v>
      </c>
      <c r="I363" s="24" t="str">
        <f>VLOOKUP(B363,'FOLHA RESUMIDA'!C:D,2,0)</f>
        <v>JOAO VITOR LIMA DA SILVA</v>
      </c>
    </row>
    <row r="364" spans="1:9">
      <c r="A364" s="44">
        <v>1</v>
      </c>
      <c r="B364" s="44">
        <v>3002</v>
      </c>
      <c r="C364" s="42" t="s">
        <v>304</v>
      </c>
      <c r="D364" s="31">
        <v>1537.47</v>
      </c>
      <c r="E364" s="35">
        <f t="shared" si="10"/>
        <v>625.45000000000005</v>
      </c>
      <c r="F364" s="65">
        <v>522.74</v>
      </c>
      <c r="G364" s="31">
        <v>389.28</v>
      </c>
      <c r="H364" s="27">
        <f t="shared" si="11"/>
        <v>912.02</v>
      </c>
      <c r="I364" s="24" t="str">
        <f>VLOOKUP(B364,'FOLHA RESUMIDA'!C:D,2,0)</f>
        <v>MANOELY FRANCA DE MELO SILVA</v>
      </c>
    </row>
    <row r="365" spans="1:9">
      <c r="A365" s="44">
        <v>1</v>
      </c>
      <c r="B365" s="44">
        <v>3003</v>
      </c>
      <c r="C365" s="42" t="s">
        <v>305</v>
      </c>
      <c r="D365" s="31">
        <v>2675.02</v>
      </c>
      <c r="E365" s="35">
        <f t="shared" si="10"/>
        <v>749.53</v>
      </c>
      <c r="F365" s="65">
        <v>909.51</v>
      </c>
      <c r="G365" s="31">
        <v>1015.98</v>
      </c>
      <c r="H365" s="27">
        <f t="shared" si="11"/>
        <v>1925.49</v>
      </c>
      <c r="I365" s="24" t="str">
        <f>VLOOKUP(B365,'FOLHA RESUMIDA'!C:D,2,0)</f>
        <v>CAETANO SILVA DIAS</v>
      </c>
    </row>
    <row r="366" spans="1:9">
      <c r="A366" s="44">
        <v>1</v>
      </c>
      <c r="B366" s="44">
        <v>3004</v>
      </c>
      <c r="C366" s="42" t="s">
        <v>306</v>
      </c>
      <c r="D366" s="31">
        <v>3386.49</v>
      </c>
      <c r="E366" s="35">
        <f t="shared" si="10"/>
        <v>445.76999999999953</v>
      </c>
      <c r="F366" s="65">
        <v>1150.55</v>
      </c>
      <c r="G366" s="31">
        <v>1790.17</v>
      </c>
      <c r="H366" s="27">
        <f t="shared" si="11"/>
        <v>2940.7200000000003</v>
      </c>
      <c r="I366" s="24" t="str">
        <f>VLOOKUP(B366,'FOLHA RESUMIDA'!C:D,2,0)</f>
        <v>ITHALO IGOR DANTAS E SILVA</v>
      </c>
    </row>
    <row r="367" spans="1:9">
      <c r="A367" s="44">
        <v>1</v>
      </c>
      <c r="B367" s="44">
        <v>3012</v>
      </c>
      <c r="C367" s="42" t="s">
        <v>307</v>
      </c>
      <c r="D367" s="31">
        <v>1632.92</v>
      </c>
      <c r="E367" s="35">
        <f t="shared" si="10"/>
        <v>361.11000000000013</v>
      </c>
      <c r="F367" s="65">
        <v>522.74</v>
      </c>
      <c r="G367" s="31">
        <v>749.07</v>
      </c>
      <c r="H367" s="27">
        <f t="shared" si="11"/>
        <v>1271.81</v>
      </c>
      <c r="I367" s="24" t="str">
        <f>VLOOKUP(B367,'FOLHA RESUMIDA'!C:D,2,0)</f>
        <v>ESTELA FELIPE DE OLIVEIRA</v>
      </c>
    </row>
    <row r="368" spans="1:9">
      <c r="A368" s="44">
        <v>1</v>
      </c>
      <c r="B368" s="44">
        <v>3015</v>
      </c>
      <c r="C368" s="42" t="s">
        <v>308</v>
      </c>
      <c r="D368" s="31">
        <v>1236.69</v>
      </c>
      <c r="E368" s="35">
        <f t="shared" si="10"/>
        <v>1236.69</v>
      </c>
      <c r="F368" s="65">
        <v>0</v>
      </c>
      <c r="G368" s="31">
        <v>0</v>
      </c>
      <c r="H368" s="27">
        <f t="shared" si="11"/>
        <v>0</v>
      </c>
      <c r="I368" s="24" t="str">
        <f>VLOOKUP(B368,'FOLHA RESUMIDA'!C:D,2,0)</f>
        <v>MARIA DANIELLE DE SOUZA SANTOS</v>
      </c>
    </row>
    <row r="369" spans="1:9">
      <c r="A369" s="44">
        <v>1</v>
      </c>
      <c r="B369" s="44">
        <v>3016</v>
      </c>
      <c r="C369" s="42" t="s">
        <v>309</v>
      </c>
      <c r="D369" s="31">
        <v>1807.77</v>
      </c>
      <c r="E369" s="35">
        <f t="shared" si="10"/>
        <v>689.04</v>
      </c>
      <c r="F369" s="65">
        <v>522.74</v>
      </c>
      <c r="G369" s="31">
        <v>595.99</v>
      </c>
      <c r="H369" s="27">
        <f t="shared" si="11"/>
        <v>1118.73</v>
      </c>
      <c r="I369" s="24" t="str">
        <f>VLOOKUP(B369,'FOLHA RESUMIDA'!C:D,2,0)</f>
        <v>MARIANA SILVA MONTEIRO</v>
      </c>
    </row>
    <row r="370" spans="1:9">
      <c r="A370" s="44">
        <v>1</v>
      </c>
      <c r="B370" s="44">
        <v>3017</v>
      </c>
      <c r="C370" s="42" t="s">
        <v>310</v>
      </c>
      <c r="D370" s="31">
        <v>1808.41</v>
      </c>
      <c r="E370" s="35">
        <f t="shared" si="10"/>
        <v>779.60000000000014</v>
      </c>
      <c r="F370" s="65">
        <v>522.74</v>
      </c>
      <c r="G370" s="31">
        <v>506.07</v>
      </c>
      <c r="H370" s="27">
        <f t="shared" si="11"/>
        <v>1028.81</v>
      </c>
      <c r="I370" s="24" t="str">
        <f>VLOOKUP(B370,'FOLHA RESUMIDA'!C:D,2,0)</f>
        <v>RACHEL DOMINGOS DE A LEMOS</v>
      </c>
    </row>
    <row r="371" spans="1:9">
      <c r="A371" s="44">
        <v>1</v>
      </c>
      <c r="B371" s="44">
        <v>3019</v>
      </c>
      <c r="C371" s="42" t="s">
        <v>311</v>
      </c>
      <c r="D371" s="31">
        <v>2078.0700000000002</v>
      </c>
      <c r="E371" s="35">
        <f t="shared" si="10"/>
        <v>220.06000000000017</v>
      </c>
      <c r="F371" s="65">
        <v>522.74</v>
      </c>
      <c r="G371" s="31">
        <v>1335.27</v>
      </c>
      <c r="H371" s="27">
        <f t="shared" si="11"/>
        <v>1858.01</v>
      </c>
      <c r="I371" s="24" t="str">
        <f>VLOOKUP(B371,'FOLHA RESUMIDA'!C:D,2,0)</f>
        <v>SUIANNE P PASSOS B MONTEIRO</v>
      </c>
    </row>
    <row r="372" spans="1:9">
      <c r="A372" s="44">
        <v>1</v>
      </c>
      <c r="B372" s="44">
        <v>3020</v>
      </c>
      <c r="C372" s="42" t="s">
        <v>312</v>
      </c>
      <c r="D372" s="31">
        <v>1537.47</v>
      </c>
      <c r="E372" s="35">
        <f t="shared" si="10"/>
        <v>125.78999999999996</v>
      </c>
      <c r="F372" s="65">
        <v>522.74</v>
      </c>
      <c r="G372" s="31">
        <v>888.94</v>
      </c>
      <c r="H372" s="27">
        <f t="shared" si="11"/>
        <v>1411.68</v>
      </c>
      <c r="I372" s="24" t="str">
        <f>VLOOKUP(B372,'FOLHA RESUMIDA'!C:D,2,0)</f>
        <v>GIVANICE MARIA MACHADO</v>
      </c>
    </row>
    <row r="373" spans="1:9">
      <c r="A373" s="44">
        <v>18</v>
      </c>
      <c r="B373" s="44">
        <v>3023</v>
      </c>
      <c r="C373" s="42" t="s">
        <v>465</v>
      </c>
      <c r="D373" s="31">
        <v>4893.54</v>
      </c>
      <c r="E373" s="35">
        <f t="shared" si="10"/>
        <v>4536.2</v>
      </c>
      <c r="F373" s="65">
        <v>0</v>
      </c>
      <c r="G373" s="31">
        <v>357.34</v>
      </c>
      <c r="H373" s="27">
        <f t="shared" si="11"/>
        <v>357.34</v>
      </c>
      <c r="I373" s="24" t="str">
        <f>VLOOKUP(B373,'FOLHA RESUMIDA'!C:D,2,0)</f>
        <v>SERGIO ARAUJO DE OLIVEIRA</v>
      </c>
    </row>
    <row r="374" spans="1:9">
      <c r="A374" s="44">
        <v>53</v>
      </c>
      <c r="B374" s="44">
        <v>3025</v>
      </c>
      <c r="C374" s="42" t="s">
        <v>504</v>
      </c>
      <c r="D374" s="31">
        <v>5481.84</v>
      </c>
      <c r="E374" s="35">
        <f t="shared" si="10"/>
        <v>4543.54</v>
      </c>
      <c r="F374" s="65">
        <v>0</v>
      </c>
      <c r="G374" s="31">
        <v>938.3</v>
      </c>
      <c r="H374" s="27">
        <f t="shared" si="11"/>
        <v>938.3</v>
      </c>
      <c r="I374" s="24" t="str">
        <f>VLOOKUP(B374,'FOLHA RESUMIDA'!C:D,2,0)</f>
        <v>MARIANA KAROLYNE G DE SOUZA</v>
      </c>
    </row>
    <row r="375" spans="1:9">
      <c r="A375" s="44">
        <v>1</v>
      </c>
      <c r="B375" s="44">
        <v>3027</v>
      </c>
      <c r="C375" s="42" t="s">
        <v>313</v>
      </c>
      <c r="D375" s="31">
        <v>3954.7</v>
      </c>
      <c r="E375" s="35">
        <f t="shared" si="10"/>
        <v>805.30000000000018</v>
      </c>
      <c r="F375" s="65">
        <v>1160.79</v>
      </c>
      <c r="G375" s="31">
        <v>1988.61</v>
      </c>
      <c r="H375" s="27">
        <f t="shared" si="11"/>
        <v>3149.3999999999996</v>
      </c>
      <c r="I375" s="24" t="str">
        <f>VLOOKUP(B375,'FOLHA RESUMIDA'!C:D,2,0)</f>
        <v>MARILIA MILENA R PIRES</v>
      </c>
    </row>
    <row r="376" spans="1:9">
      <c r="A376" s="44">
        <v>1</v>
      </c>
      <c r="B376" s="44">
        <v>3028</v>
      </c>
      <c r="C376" s="42" t="s">
        <v>314</v>
      </c>
      <c r="D376" s="31">
        <v>7191.08</v>
      </c>
      <c r="E376" s="35">
        <f t="shared" si="10"/>
        <v>2617.41</v>
      </c>
      <c r="F376" s="65">
        <v>2261.16</v>
      </c>
      <c r="G376" s="31">
        <v>2312.5100000000002</v>
      </c>
      <c r="H376" s="27">
        <f t="shared" si="11"/>
        <v>4573.67</v>
      </c>
      <c r="I376" s="24" t="str">
        <f>VLOOKUP(B376,'FOLHA RESUMIDA'!C:D,2,0)</f>
        <v>KATIA RAQUEL DE A OLIVEIRA</v>
      </c>
    </row>
    <row r="377" spans="1:9">
      <c r="A377" s="44">
        <v>51</v>
      </c>
      <c r="B377" s="44">
        <v>3029</v>
      </c>
      <c r="C377" s="42" t="s">
        <v>502</v>
      </c>
      <c r="D377" s="31">
        <v>4779.74</v>
      </c>
      <c r="E377" s="35">
        <f t="shared" si="10"/>
        <v>4541.51</v>
      </c>
      <c r="F377" s="65">
        <v>0</v>
      </c>
      <c r="G377" s="31">
        <v>238.23</v>
      </c>
      <c r="H377" s="27">
        <f t="shared" si="11"/>
        <v>238.23</v>
      </c>
      <c r="I377" s="24" t="str">
        <f>VLOOKUP(B377,'FOLHA RESUMIDA'!C:D,2,0)</f>
        <v>RISOALDO DUARTE DA S JUNIOR</v>
      </c>
    </row>
    <row r="378" spans="1:9">
      <c r="A378" s="44">
        <v>1</v>
      </c>
      <c r="B378" s="44">
        <v>3031</v>
      </c>
      <c r="C378" s="42" t="s">
        <v>315</v>
      </c>
      <c r="D378" s="31">
        <v>6208.71</v>
      </c>
      <c r="E378" s="35">
        <f t="shared" si="10"/>
        <v>1322.1599999999999</v>
      </c>
      <c r="F378" s="65">
        <v>1800.78</v>
      </c>
      <c r="G378" s="31">
        <v>3085.77</v>
      </c>
      <c r="H378" s="27">
        <f t="shared" si="11"/>
        <v>4886.55</v>
      </c>
      <c r="I378" s="24" t="str">
        <f>VLOOKUP(B378,'FOLHA RESUMIDA'!C:D,2,0)</f>
        <v>DENNYS LAPENDA FAGUNDES</v>
      </c>
    </row>
    <row r="379" spans="1:9">
      <c r="A379" s="44">
        <v>2</v>
      </c>
      <c r="B379" s="44">
        <v>3032</v>
      </c>
      <c r="C379" s="42" t="s">
        <v>442</v>
      </c>
      <c r="D379" s="31">
        <v>4893.54</v>
      </c>
      <c r="E379" s="35">
        <f t="shared" si="10"/>
        <v>4536.2</v>
      </c>
      <c r="F379" s="65">
        <v>0</v>
      </c>
      <c r="G379" s="31">
        <v>357.34</v>
      </c>
      <c r="H379" s="27">
        <f t="shared" si="11"/>
        <v>357.34</v>
      </c>
      <c r="I379" s="24" t="str">
        <f>VLOOKUP(B379,'FOLHA RESUMIDA'!C:D,2,0)</f>
        <v>KELEN CRISTINA DE AL F E SILVA</v>
      </c>
    </row>
    <row r="380" spans="1:9">
      <c r="A380" s="44">
        <v>1</v>
      </c>
      <c r="B380" s="44">
        <v>3036</v>
      </c>
      <c r="C380" s="42" t="s">
        <v>316</v>
      </c>
      <c r="D380" s="31">
        <v>1537.47</v>
      </c>
      <c r="E380" s="35">
        <f t="shared" si="10"/>
        <v>155.48000000000002</v>
      </c>
      <c r="F380" s="65">
        <v>522.74</v>
      </c>
      <c r="G380" s="31">
        <v>859.25</v>
      </c>
      <c r="H380" s="27">
        <f t="shared" si="11"/>
        <v>1381.99</v>
      </c>
      <c r="I380" s="24" t="str">
        <f>VLOOKUP(B380,'FOLHA RESUMIDA'!C:D,2,0)</f>
        <v>CECILIA REGINA DO N S CABRAL</v>
      </c>
    </row>
    <row r="381" spans="1:9">
      <c r="A381" s="44">
        <v>1</v>
      </c>
      <c r="B381" s="44">
        <v>3037</v>
      </c>
      <c r="C381" s="42" t="s">
        <v>317</v>
      </c>
      <c r="D381" s="31">
        <v>1584.25</v>
      </c>
      <c r="E381" s="35">
        <f t="shared" si="10"/>
        <v>228.22000000000003</v>
      </c>
      <c r="F381" s="65">
        <v>891.99</v>
      </c>
      <c r="G381" s="31">
        <v>464.04</v>
      </c>
      <c r="H381" s="27">
        <f t="shared" si="11"/>
        <v>1356.03</v>
      </c>
      <c r="I381" s="24" t="str">
        <f>VLOOKUP(B381,'FOLHA RESUMIDA'!C:D,2,0)</f>
        <v>JADON JORGE OLIVEIRA DA SILVA</v>
      </c>
    </row>
    <row r="382" spans="1:9">
      <c r="A382" s="44">
        <v>1</v>
      </c>
      <c r="B382" s="44">
        <v>3039</v>
      </c>
      <c r="C382" s="42" t="s">
        <v>318</v>
      </c>
      <c r="D382" s="31">
        <v>2474.0100000000002</v>
      </c>
      <c r="E382" s="35">
        <f t="shared" si="10"/>
        <v>1732.3500000000004</v>
      </c>
      <c r="F382" s="65">
        <v>0</v>
      </c>
      <c r="G382" s="31">
        <v>741.66</v>
      </c>
      <c r="H382" s="27">
        <f t="shared" si="11"/>
        <v>741.66</v>
      </c>
      <c r="I382" s="24" t="str">
        <f>VLOOKUP(B382,'FOLHA RESUMIDA'!C:D,2,0)</f>
        <v>CARLOS FREDERICO DOS SANTOS</v>
      </c>
    </row>
    <row r="383" spans="1:9">
      <c r="A383" s="44">
        <v>1</v>
      </c>
      <c r="B383" s="44">
        <v>3040</v>
      </c>
      <c r="C383" s="42" t="s">
        <v>319</v>
      </c>
      <c r="D383" s="31">
        <v>2474.0100000000002</v>
      </c>
      <c r="E383" s="35">
        <f t="shared" si="10"/>
        <v>2389.3200000000002</v>
      </c>
      <c r="F383" s="65">
        <v>0</v>
      </c>
      <c r="G383" s="31">
        <v>84.69</v>
      </c>
      <c r="H383" s="27">
        <f t="shared" si="11"/>
        <v>84.69</v>
      </c>
      <c r="I383" s="24" t="str">
        <f>VLOOKUP(B383,'FOLHA RESUMIDA'!C:D,2,0)</f>
        <v>LORENA ESTHER L M CAVALCANTI</v>
      </c>
    </row>
    <row r="384" spans="1:9">
      <c r="A384" s="44">
        <v>9</v>
      </c>
      <c r="B384" s="44">
        <v>3044</v>
      </c>
      <c r="C384" s="42" t="s">
        <v>451</v>
      </c>
      <c r="D384" s="31">
        <v>4933.99</v>
      </c>
      <c r="E384" s="35">
        <f t="shared" si="10"/>
        <v>4576.08</v>
      </c>
      <c r="F384" s="65">
        <v>0</v>
      </c>
      <c r="G384" s="31">
        <v>357.91</v>
      </c>
      <c r="H384" s="27">
        <f t="shared" si="11"/>
        <v>357.91</v>
      </c>
      <c r="I384" s="24" t="str">
        <f>VLOOKUP(B384,'FOLHA RESUMIDA'!C:D,2,0)</f>
        <v>THIANE NASCIMENTO PAIXAO</v>
      </c>
    </row>
    <row r="385" spans="1:9">
      <c r="A385" s="44">
        <v>37</v>
      </c>
      <c r="B385" s="44">
        <v>3045</v>
      </c>
      <c r="C385" s="42" t="s">
        <v>486</v>
      </c>
      <c r="D385" s="31">
        <v>5163.84</v>
      </c>
      <c r="E385" s="35">
        <f t="shared" si="10"/>
        <v>4536.2</v>
      </c>
      <c r="F385" s="65">
        <v>0</v>
      </c>
      <c r="G385" s="31">
        <v>627.64</v>
      </c>
      <c r="H385" s="27">
        <f t="shared" si="11"/>
        <v>627.64</v>
      </c>
      <c r="I385" s="24" t="str">
        <f>VLOOKUP(B385,'FOLHA RESUMIDA'!C:D,2,0)</f>
        <v>ANDRE VICTOR RODRIGUES FONSECA</v>
      </c>
    </row>
    <row r="386" spans="1:9">
      <c r="A386" s="44">
        <v>56</v>
      </c>
      <c r="B386" s="44">
        <v>3046</v>
      </c>
      <c r="C386" s="42" t="s">
        <v>506</v>
      </c>
      <c r="D386" s="31">
        <v>5163.84</v>
      </c>
      <c r="E386" s="35">
        <f t="shared" si="10"/>
        <v>4536.2</v>
      </c>
      <c r="F386" s="65">
        <v>0</v>
      </c>
      <c r="G386" s="31">
        <v>627.64</v>
      </c>
      <c r="H386" s="27">
        <f t="shared" si="11"/>
        <v>627.64</v>
      </c>
      <c r="I386" s="24" t="str">
        <f>VLOOKUP(B386,'FOLHA RESUMIDA'!C:D,2,0)</f>
        <v>RONALDO GOMINHO BISPO FILHO</v>
      </c>
    </row>
    <row r="387" spans="1:9">
      <c r="A387" s="44">
        <v>1</v>
      </c>
      <c r="B387" s="44">
        <v>3047</v>
      </c>
      <c r="C387" s="42" t="s">
        <v>320</v>
      </c>
      <c r="D387" s="31">
        <v>1537.47</v>
      </c>
      <c r="E387" s="35">
        <f t="shared" si="10"/>
        <v>580.01</v>
      </c>
      <c r="F387" s="65">
        <v>522.74</v>
      </c>
      <c r="G387" s="31">
        <v>434.72</v>
      </c>
      <c r="H387" s="27">
        <f t="shared" si="11"/>
        <v>957.46</v>
      </c>
      <c r="I387" s="24" t="str">
        <f>VLOOKUP(B387,'FOLHA RESUMIDA'!C:D,2,0)</f>
        <v>SWEET GALLEGHER CAETANO COSTA</v>
      </c>
    </row>
    <row r="388" spans="1:9">
      <c r="A388" s="44">
        <v>1</v>
      </c>
      <c r="B388" s="44">
        <v>3049</v>
      </c>
      <c r="C388" s="42" t="s">
        <v>321</v>
      </c>
      <c r="D388" s="31">
        <v>4668.9399999999996</v>
      </c>
      <c r="E388" s="35">
        <f t="shared" si="10"/>
        <v>2469.0799999999995</v>
      </c>
      <c r="F388" s="65">
        <v>1587.44</v>
      </c>
      <c r="G388" s="31">
        <v>612.41999999999996</v>
      </c>
      <c r="H388" s="27">
        <f t="shared" si="11"/>
        <v>2199.86</v>
      </c>
      <c r="I388" s="24" t="str">
        <f>VLOOKUP(B388,'FOLHA RESUMIDA'!C:D,2,0)</f>
        <v>DEBORA GUEDES NERES</v>
      </c>
    </row>
    <row r="389" spans="1:9">
      <c r="A389" s="44">
        <v>1</v>
      </c>
      <c r="B389" s="44">
        <v>3052</v>
      </c>
      <c r="C389" s="42" t="s">
        <v>322</v>
      </c>
      <c r="D389" s="31">
        <v>4656.5600000000004</v>
      </c>
      <c r="E389" s="35">
        <f t="shared" si="10"/>
        <v>813.60000000000036</v>
      </c>
      <c r="F389" s="65">
        <v>1583.23</v>
      </c>
      <c r="G389" s="31">
        <v>2259.73</v>
      </c>
      <c r="H389" s="27">
        <f t="shared" si="11"/>
        <v>3842.96</v>
      </c>
      <c r="I389" s="24" t="str">
        <f>VLOOKUP(B389,'FOLHA RESUMIDA'!C:D,2,0)</f>
        <v>LEIDIANE CARLA L DE OLIVEIRA</v>
      </c>
    </row>
    <row r="390" spans="1:9">
      <c r="A390" s="44">
        <v>50</v>
      </c>
      <c r="B390" s="44">
        <v>3055</v>
      </c>
      <c r="C390" s="42" t="s">
        <v>497</v>
      </c>
      <c r="D390" s="31">
        <v>4893.54</v>
      </c>
      <c r="E390" s="35">
        <f t="shared" ref="E390:E453" si="12">D390-H390</f>
        <v>4536.2</v>
      </c>
      <c r="F390" s="65">
        <v>0</v>
      </c>
      <c r="G390" s="31">
        <v>357.34</v>
      </c>
      <c r="H390" s="27">
        <f t="shared" ref="H390:H453" si="13">G390+F390</f>
        <v>357.34</v>
      </c>
      <c r="I390" s="24" t="str">
        <f>VLOOKUP(B390,'FOLHA RESUMIDA'!C:D,2,0)</f>
        <v>ANA PAULA SABINO L DE SOUZA</v>
      </c>
    </row>
    <row r="391" spans="1:9">
      <c r="A391" s="44">
        <v>1</v>
      </c>
      <c r="B391" s="44">
        <v>3057</v>
      </c>
      <c r="C391" s="42" t="s">
        <v>323</v>
      </c>
      <c r="D391" s="31">
        <v>1537.47</v>
      </c>
      <c r="E391" s="35">
        <f t="shared" si="12"/>
        <v>133.48000000000002</v>
      </c>
      <c r="F391" s="65">
        <v>522.74</v>
      </c>
      <c r="G391" s="31">
        <v>881.25</v>
      </c>
      <c r="H391" s="27">
        <f t="shared" si="13"/>
        <v>1403.99</v>
      </c>
      <c r="I391" s="24" t="str">
        <f>VLOOKUP(B391,'FOLHA RESUMIDA'!C:D,2,0)</f>
        <v>YANNE TALITA PEREIRA CALIXTO</v>
      </c>
    </row>
    <row r="392" spans="1:9">
      <c r="A392" s="44">
        <v>1</v>
      </c>
      <c r="B392" s="44">
        <v>3061</v>
      </c>
      <c r="C392" s="42" t="s">
        <v>324</v>
      </c>
      <c r="D392" s="31">
        <v>1537.47</v>
      </c>
      <c r="E392" s="35">
        <f t="shared" si="12"/>
        <v>230.68000000000006</v>
      </c>
      <c r="F392" s="65">
        <v>522.74</v>
      </c>
      <c r="G392" s="31">
        <v>784.05</v>
      </c>
      <c r="H392" s="27">
        <f t="shared" si="13"/>
        <v>1306.79</v>
      </c>
      <c r="I392" s="24" t="str">
        <f>VLOOKUP(B392,'FOLHA RESUMIDA'!C:D,2,0)</f>
        <v>JOAO VICTOR RIBEIRO</v>
      </c>
    </row>
    <row r="393" spans="1:9">
      <c r="A393" s="44">
        <v>1</v>
      </c>
      <c r="B393" s="44">
        <v>3062</v>
      </c>
      <c r="C393" s="42" t="s">
        <v>325</v>
      </c>
      <c r="D393" s="31">
        <v>1420.57</v>
      </c>
      <c r="E393" s="35">
        <f t="shared" si="12"/>
        <v>1015.5899999999999</v>
      </c>
      <c r="F393" s="65">
        <v>356.62</v>
      </c>
      <c r="G393" s="31">
        <v>48.36</v>
      </c>
      <c r="H393" s="27">
        <f t="shared" si="13"/>
        <v>404.98</v>
      </c>
      <c r="I393" s="24" t="str">
        <f>VLOOKUP(B393,'FOLHA RESUMIDA'!C:D,2,0)</f>
        <v>GRAZIELE MARIA DA SILVA</v>
      </c>
    </row>
    <row r="394" spans="1:9">
      <c r="A394" s="44">
        <v>1</v>
      </c>
      <c r="B394" s="44">
        <v>3063</v>
      </c>
      <c r="C394" s="42" t="s">
        <v>326</v>
      </c>
      <c r="D394" s="31">
        <v>1807.78</v>
      </c>
      <c r="E394" s="35">
        <f t="shared" si="12"/>
        <v>498.58999999999992</v>
      </c>
      <c r="F394" s="65">
        <v>522.74</v>
      </c>
      <c r="G394" s="31">
        <v>786.45</v>
      </c>
      <c r="H394" s="27">
        <f t="shared" si="13"/>
        <v>1309.19</v>
      </c>
      <c r="I394" s="24" t="str">
        <f>VLOOKUP(B394,'FOLHA RESUMIDA'!C:D,2,0)</f>
        <v>DEYBISON AFONSO PEREIRA</v>
      </c>
    </row>
    <row r="395" spans="1:9">
      <c r="A395" s="44">
        <v>1</v>
      </c>
      <c r="B395" s="44">
        <v>3066</v>
      </c>
      <c r="C395" s="42" t="s">
        <v>327</v>
      </c>
      <c r="D395" s="31">
        <v>3971.75</v>
      </c>
      <c r="E395" s="35">
        <f t="shared" si="12"/>
        <v>788.57999999999993</v>
      </c>
      <c r="F395" s="65">
        <v>1286.1400000000001</v>
      </c>
      <c r="G395" s="31">
        <v>1897.03</v>
      </c>
      <c r="H395" s="27">
        <f t="shared" si="13"/>
        <v>3183.17</v>
      </c>
      <c r="I395" s="24" t="str">
        <f>VLOOKUP(B395,'FOLHA RESUMIDA'!C:D,2,0)</f>
        <v>GENIVAL F DA SILVA JUNIOR</v>
      </c>
    </row>
    <row r="396" spans="1:9">
      <c r="A396" s="44">
        <v>1</v>
      </c>
      <c r="B396" s="44">
        <v>3067</v>
      </c>
      <c r="C396" s="42" t="s">
        <v>328</v>
      </c>
      <c r="D396" s="31">
        <v>1537.47</v>
      </c>
      <c r="E396" s="35">
        <f t="shared" si="12"/>
        <v>814.11</v>
      </c>
      <c r="F396" s="65">
        <v>522.74</v>
      </c>
      <c r="G396" s="31">
        <v>200.62</v>
      </c>
      <c r="H396" s="27">
        <f t="shared" si="13"/>
        <v>723.36</v>
      </c>
      <c r="I396" s="24" t="str">
        <f>VLOOKUP(B396,'FOLHA RESUMIDA'!C:D,2,0)</f>
        <v>EMANUELA AMELIA DE A  AGUIAR</v>
      </c>
    </row>
    <row r="397" spans="1:9">
      <c r="A397" s="44">
        <v>51</v>
      </c>
      <c r="B397" s="44">
        <v>3069</v>
      </c>
      <c r="C397" s="42" t="s">
        <v>446</v>
      </c>
      <c r="D397" s="31">
        <v>2724.78</v>
      </c>
      <c r="E397" s="35">
        <f t="shared" si="12"/>
        <v>2329.3300000000004</v>
      </c>
      <c r="F397" s="65">
        <v>0</v>
      </c>
      <c r="G397" s="31">
        <v>395.45</v>
      </c>
      <c r="H397" s="27">
        <f t="shared" si="13"/>
        <v>395.45</v>
      </c>
      <c r="I397" s="24" t="str">
        <f>VLOOKUP(B397,'FOLHA RESUMIDA'!C:D,2,0)</f>
        <v>ANDRE LUIS MOTA PIRES</v>
      </c>
    </row>
    <row r="398" spans="1:9">
      <c r="A398" s="44">
        <v>1</v>
      </c>
      <c r="B398" s="44">
        <v>3080</v>
      </c>
      <c r="C398" s="42" t="s">
        <v>329</v>
      </c>
      <c r="D398" s="31">
        <v>32.42</v>
      </c>
      <c r="E398" s="35">
        <f t="shared" si="12"/>
        <v>32.42</v>
      </c>
      <c r="F398" s="65">
        <v>0</v>
      </c>
      <c r="G398" s="31">
        <v>0</v>
      </c>
      <c r="H398" s="27">
        <f t="shared" si="13"/>
        <v>0</v>
      </c>
      <c r="I398" s="24" t="str">
        <f>VLOOKUP(B398,'FOLHA RESUMIDA'!C:D,2,0)</f>
        <v>ALICE JULIANA X DE PONTES</v>
      </c>
    </row>
    <row r="399" spans="1:9">
      <c r="A399" s="44">
        <v>1</v>
      </c>
      <c r="B399" s="44">
        <v>3081</v>
      </c>
      <c r="C399" s="42" t="s">
        <v>330</v>
      </c>
      <c r="D399" s="31">
        <v>1265.98</v>
      </c>
      <c r="E399" s="35">
        <f t="shared" si="12"/>
        <v>336.57999999999993</v>
      </c>
      <c r="F399" s="65">
        <v>430.43</v>
      </c>
      <c r="G399" s="31">
        <v>498.97</v>
      </c>
      <c r="H399" s="27">
        <f t="shared" si="13"/>
        <v>929.40000000000009</v>
      </c>
      <c r="I399" s="24" t="str">
        <f>VLOOKUP(B399,'FOLHA RESUMIDA'!C:D,2,0)</f>
        <v>MAILTON NOBRE DE MEDEIROS</v>
      </c>
    </row>
    <row r="400" spans="1:9">
      <c r="A400" s="44">
        <v>1</v>
      </c>
      <c r="B400" s="44">
        <v>3084</v>
      </c>
      <c r="C400" s="42" t="s">
        <v>331</v>
      </c>
      <c r="D400" s="31">
        <v>1556.85</v>
      </c>
      <c r="E400" s="35">
        <f t="shared" si="12"/>
        <v>329.25</v>
      </c>
      <c r="F400" s="65">
        <v>522.74</v>
      </c>
      <c r="G400" s="31">
        <v>704.86</v>
      </c>
      <c r="H400" s="27">
        <f t="shared" si="13"/>
        <v>1227.5999999999999</v>
      </c>
      <c r="I400" s="24" t="str">
        <f>VLOOKUP(B400,'FOLHA RESUMIDA'!C:D,2,0)</f>
        <v>NATHALIA V DE A ITAPARICA</v>
      </c>
    </row>
    <row r="401" spans="1:14">
      <c r="A401" s="44">
        <v>1</v>
      </c>
      <c r="B401" s="44">
        <v>3085</v>
      </c>
      <c r="C401" s="42" t="s">
        <v>332</v>
      </c>
      <c r="D401" s="31">
        <v>1537.47</v>
      </c>
      <c r="E401" s="35">
        <f t="shared" si="12"/>
        <v>368.70000000000005</v>
      </c>
      <c r="F401" s="65">
        <v>522.74</v>
      </c>
      <c r="G401" s="31">
        <v>646.03</v>
      </c>
      <c r="H401" s="27">
        <f t="shared" si="13"/>
        <v>1168.77</v>
      </c>
      <c r="I401" s="24" t="str">
        <f>VLOOKUP(B401,'FOLHA RESUMIDA'!C:D,2,0)</f>
        <v>IVO LOURENCO DA SILVA</v>
      </c>
    </row>
    <row r="402" spans="1:14">
      <c r="A402" s="44">
        <v>3</v>
      </c>
      <c r="B402" s="44">
        <v>3086</v>
      </c>
      <c r="C402" s="42" t="s">
        <v>447</v>
      </c>
      <c r="D402" s="31">
        <v>3414.1</v>
      </c>
      <c r="E402" s="35">
        <f t="shared" si="12"/>
        <v>454.20000000000027</v>
      </c>
      <c r="F402" s="65">
        <v>1160.79</v>
      </c>
      <c r="G402" s="31">
        <v>1799.11</v>
      </c>
      <c r="H402" s="27">
        <f t="shared" si="13"/>
        <v>2959.8999999999996</v>
      </c>
      <c r="I402" s="24" t="str">
        <f>VLOOKUP(B402,'FOLHA RESUMIDA'!C:D,2,0)</f>
        <v>DIMAS CARDOSO CAMPOS</v>
      </c>
    </row>
    <row r="403" spans="1:14">
      <c r="A403" s="44">
        <v>1</v>
      </c>
      <c r="B403" s="44">
        <v>3092</v>
      </c>
      <c r="C403" s="42" t="s">
        <v>333</v>
      </c>
      <c r="D403" s="31">
        <v>12233.82</v>
      </c>
      <c r="E403" s="35">
        <f t="shared" si="12"/>
        <v>2962.8799999999992</v>
      </c>
      <c r="F403" s="65">
        <v>4067.6</v>
      </c>
      <c r="G403" s="31">
        <v>5203.34</v>
      </c>
      <c r="H403" s="27">
        <f t="shared" si="13"/>
        <v>9270.94</v>
      </c>
      <c r="I403" s="24" t="str">
        <f>VLOOKUP(B403,'FOLHA RESUMIDA'!C:D,2,0)</f>
        <v>BETY ANNE DE A S CORDULA</v>
      </c>
    </row>
    <row r="404" spans="1:14">
      <c r="A404" s="44">
        <v>1</v>
      </c>
      <c r="B404" s="44">
        <v>3112</v>
      </c>
      <c r="C404" s="42" t="s">
        <v>334</v>
      </c>
      <c r="D404" s="31">
        <v>1617</v>
      </c>
      <c r="E404" s="35">
        <f t="shared" si="12"/>
        <v>1027.83</v>
      </c>
      <c r="F404" s="65">
        <v>522.74</v>
      </c>
      <c r="G404" s="31">
        <v>66.430000000000007</v>
      </c>
      <c r="H404" s="27">
        <f t="shared" si="13"/>
        <v>589.17000000000007</v>
      </c>
      <c r="I404" s="24" t="str">
        <f>VLOOKUP(B404,'FOLHA RESUMIDA'!C:D,2,0)</f>
        <v>DIEGO SCHMITH OLIVEIRA DE LIMA</v>
      </c>
    </row>
    <row r="405" spans="1:14">
      <c r="A405" s="44">
        <v>1</v>
      </c>
      <c r="B405" s="44">
        <v>3113</v>
      </c>
      <c r="C405" s="42" t="s">
        <v>335</v>
      </c>
      <c r="D405" s="31">
        <v>1537.47</v>
      </c>
      <c r="E405" s="35">
        <f t="shared" si="12"/>
        <v>881.77</v>
      </c>
      <c r="F405" s="65">
        <v>522.74</v>
      </c>
      <c r="G405" s="31">
        <v>132.96</v>
      </c>
      <c r="H405" s="27">
        <f t="shared" si="13"/>
        <v>655.7</v>
      </c>
      <c r="I405" s="24" t="str">
        <f>VLOOKUP(B405,'FOLHA RESUMIDA'!C:D,2,0)</f>
        <v>CYNTHIA MARIA REGIS SIQUEIRA</v>
      </c>
    </row>
    <row r="406" spans="1:14">
      <c r="A406" s="44">
        <v>1</v>
      </c>
      <c r="B406" s="44">
        <v>3132</v>
      </c>
      <c r="C406" s="42" t="s">
        <v>336</v>
      </c>
      <c r="D406" s="31">
        <v>1807.77</v>
      </c>
      <c r="E406" s="35">
        <f t="shared" si="12"/>
        <v>425.61000000000013</v>
      </c>
      <c r="F406" s="65">
        <v>522.74</v>
      </c>
      <c r="G406" s="31">
        <v>859.42</v>
      </c>
      <c r="H406" s="27">
        <f t="shared" si="13"/>
        <v>1382.1599999999999</v>
      </c>
      <c r="I406" s="24" t="str">
        <f>VLOOKUP(B406,'FOLHA RESUMIDA'!C:D,2,0)</f>
        <v>TALITA ANDREIA MARTINS GONZAGA</v>
      </c>
    </row>
    <row r="407" spans="1:14">
      <c r="A407" s="44">
        <v>1</v>
      </c>
      <c r="B407" s="44">
        <v>3134</v>
      </c>
      <c r="C407" s="42" t="s">
        <v>337</v>
      </c>
      <c r="D407" s="31">
        <v>1909.16</v>
      </c>
      <c r="E407" s="35">
        <f t="shared" si="12"/>
        <v>159.24</v>
      </c>
      <c r="F407" s="65">
        <v>522.74</v>
      </c>
      <c r="G407" s="31">
        <v>1227.18</v>
      </c>
      <c r="H407" s="27">
        <f t="shared" si="13"/>
        <v>1749.92</v>
      </c>
      <c r="I407" s="24" t="str">
        <f>VLOOKUP(B407,'FOLHA RESUMIDA'!C:D,2,0)</f>
        <v>ESTEVAN DE ALMEIDA FALCAO</v>
      </c>
    </row>
    <row r="408" spans="1:14">
      <c r="A408" s="44">
        <v>1</v>
      </c>
      <c r="B408" s="44">
        <v>3135</v>
      </c>
      <c r="C408" s="42" t="s">
        <v>338</v>
      </c>
      <c r="D408" s="31">
        <v>4939.24</v>
      </c>
      <c r="E408" s="35">
        <f t="shared" si="12"/>
        <v>902.73999999999978</v>
      </c>
      <c r="F408" s="65">
        <v>1587.44</v>
      </c>
      <c r="G408" s="31">
        <v>2449.06</v>
      </c>
      <c r="H408" s="27">
        <f t="shared" si="13"/>
        <v>4036.5</v>
      </c>
      <c r="I408" s="24" t="str">
        <f>VLOOKUP(B408,'FOLHA RESUMIDA'!C:D,2,0)</f>
        <v>RAFAEL DE MENEZES E S PIRES</v>
      </c>
    </row>
    <row r="409" spans="1:14">
      <c r="A409" s="44">
        <v>1</v>
      </c>
      <c r="B409" s="44">
        <v>3136</v>
      </c>
      <c r="C409" s="42" t="s">
        <v>339</v>
      </c>
      <c r="D409" s="31">
        <v>3206.39</v>
      </c>
      <c r="E409" s="35">
        <f t="shared" si="12"/>
        <v>616</v>
      </c>
      <c r="F409" s="65">
        <v>899.37</v>
      </c>
      <c r="G409" s="31">
        <v>1691.02</v>
      </c>
      <c r="H409" s="27">
        <f t="shared" si="13"/>
        <v>2590.39</v>
      </c>
      <c r="I409" s="24" t="str">
        <f>VLOOKUP(B409,'FOLHA RESUMIDA'!C:D,2,0)</f>
        <v>ALEXANDER BEZERRA</v>
      </c>
    </row>
    <row r="410" spans="1:14">
      <c r="A410" s="44">
        <v>1</v>
      </c>
      <c r="B410" s="44">
        <v>3137</v>
      </c>
      <c r="C410" s="42" t="s">
        <v>340</v>
      </c>
      <c r="D410" s="31">
        <v>2246.42</v>
      </c>
      <c r="E410" s="35">
        <f t="shared" si="12"/>
        <v>670.82000000000016</v>
      </c>
      <c r="F410" s="65">
        <v>522.74</v>
      </c>
      <c r="G410" s="31">
        <v>1052.8599999999999</v>
      </c>
      <c r="H410" s="27">
        <f t="shared" si="13"/>
        <v>1575.6</v>
      </c>
      <c r="I410" s="24" t="str">
        <f>VLOOKUP(B410,'FOLHA RESUMIDA'!C:D,2,0)</f>
        <v>JULIANA DE BARROS S LOPES DIAS</v>
      </c>
    </row>
    <row r="411" spans="1:14">
      <c r="A411" s="44">
        <v>1</v>
      </c>
      <c r="B411" s="44">
        <v>3138</v>
      </c>
      <c r="C411" s="42" t="s">
        <v>341</v>
      </c>
      <c r="D411" s="31">
        <v>2059.2600000000002</v>
      </c>
      <c r="E411" s="35">
        <f t="shared" si="12"/>
        <v>608.38000000000011</v>
      </c>
      <c r="F411" s="65">
        <v>1044.53</v>
      </c>
      <c r="G411" s="31">
        <v>406.35</v>
      </c>
      <c r="H411" s="27">
        <f t="shared" si="13"/>
        <v>1450.88</v>
      </c>
      <c r="I411" s="24" t="str">
        <f>VLOOKUP(B411,'FOLHA RESUMIDA'!C:D,2,0)</f>
        <v>MANUELA SILVA DE LIMA B DA PAZ</v>
      </c>
    </row>
    <row r="412" spans="1:14">
      <c r="A412" s="44">
        <v>1</v>
      </c>
      <c r="B412" s="44">
        <v>3139</v>
      </c>
      <c r="C412" s="42" t="s">
        <v>342</v>
      </c>
      <c r="D412" s="31">
        <v>1537.47</v>
      </c>
      <c r="E412" s="35">
        <f t="shared" si="12"/>
        <v>333.78</v>
      </c>
      <c r="F412" s="65">
        <v>522.74</v>
      </c>
      <c r="G412" s="31">
        <v>680.95</v>
      </c>
      <c r="H412" s="27">
        <f t="shared" si="13"/>
        <v>1203.69</v>
      </c>
      <c r="I412" s="24" t="str">
        <f>VLOOKUP(B412,'FOLHA RESUMIDA'!C:D,2,0)</f>
        <v>JOAO ROBERTO  MACHADO ARAUJO</v>
      </c>
    </row>
    <row r="413" spans="1:14">
      <c r="A413" s="44">
        <v>1</v>
      </c>
      <c r="B413" s="44">
        <v>3141</v>
      </c>
      <c r="C413" s="42" t="s">
        <v>343</v>
      </c>
      <c r="D413" s="31">
        <v>1537.47</v>
      </c>
      <c r="E413" s="35">
        <f t="shared" si="12"/>
        <v>250.35000000000014</v>
      </c>
      <c r="F413" s="65">
        <v>522.74</v>
      </c>
      <c r="G413" s="31">
        <v>764.38</v>
      </c>
      <c r="H413" s="27">
        <f t="shared" si="13"/>
        <v>1287.1199999999999</v>
      </c>
      <c r="I413" s="24" t="str">
        <f>VLOOKUP(B413,'FOLHA RESUMIDA'!C:D,2,0)</f>
        <v>LIVIA QUEIROZ DE OLIVEIRA</v>
      </c>
    </row>
    <row r="414" spans="1:14" s="19" customFormat="1">
      <c r="A414" s="44">
        <v>1</v>
      </c>
      <c r="B414" s="44">
        <v>3147</v>
      </c>
      <c r="C414" s="42" t="s">
        <v>344</v>
      </c>
      <c r="D414" s="31">
        <v>1048.8800000000001</v>
      </c>
      <c r="E414" s="35">
        <f t="shared" si="12"/>
        <v>134.15000000000009</v>
      </c>
      <c r="F414" s="65">
        <v>356.62</v>
      </c>
      <c r="G414" s="31">
        <v>558.11</v>
      </c>
      <c r="H414" s="27">
        <f t="shared" si="13"/>
        <v>914.73</v>
      </c>
      <c r="I414" s="24" t="str">
        <f>VLOOKUP(B414,'FOLHA RESUMIDA'!C:D,2,0)</f>
        <v>ALZENIRA PEREIRA DA SILVA</v>
      </c>
      <c r="M414" s="20"/>
      <c r="N414" s="20"/>
    </row>
    <row r="415" spans="1:14">
      <c r="A415" s="44">
        <v>1</v>
      </c>
      <c r="B415" s="44">
        <v>3150</v>
      </c>
      <c r="C415" s="42" t="s">
        <v>345</v>
      </c>
      <c r="D415" s="31">
        <v>1382.45</v>
      </c>
      <c r="E415" s="35">
        <f t="shared" si="12"/>
        <v>1025.83</v>
      </c>
      <c r="F415" s="65">
        <v>356.62</v>
      </c>
      <c r="G415" s="31">
        <v>0</v>
      </c>
      <c r="H415" s="27">
        <f t="shared" si="13"/>
        <v>356.62</v>
      </c>
      <c r="I415" s="24" t="str">
        <f>VLOOKUP(B415,'FOLHA RESUMIDA'!C:D,2,0)</f>
        <v>BRUNA ALVES DE SOUSA</v>
      </c>
    </row>
    <row r="416" spans="1:14">
      <c r="A416" s="44">
        <v>1</v>
      </c>
      <c r="B416" s="44">
        <v>3152</v>
      </c>
      <c r="C416" s="42" t="s">
        <v>346</v>
      </c>
      <c r="D416" s="31">
        <v>1048.8800000000001</v>
      </c>
      <c r="E416" s="35">
        <f t="shared" si="12"/>
        <v>134.25000000000011</v>
      </c>
      <c r="F416" s="65">
        <v>356.62</v>
      </c>
      <c r="G416" s="31">
        <v>558.01</v>
      </c>
      <c r="H416" s="27">
        <f t="shared" si="13"/>
        <v>914.63</v>
      </c>
      <c r="I416" s="24" t="str">
        <f>VLOOKUP(B416,'FOLHA RESUMIDA'!C:D,2,0)</f>
        <v>DANIEL CIRILO DOS SANTOS</v>
      </c>
    </row>
    <row r="417" spans="1:9">
      <c r="A417" s="44">
        <v>1</v>
      </c>
      <c r="B417" s="44">
        <v>3154</v>
      </c>
      <c r="C417" s="42" t="s">
        <v>347</v>
      </c>
      <c r="D417" s="31">
        <v>1048.8800000000001</v>
      </c>
      <c r="E417" s="35">
        <f t="shared" si="12"/>
        <v>81.810000000000059</v>
      </c>
      <c r="F417" s="65">
        <v>356.62</v>
      </c>
      <c r="G417" s="31">
        <v>610.45000000000005</v>
      </c>
      <c r="H417" s="27">
        <f t="shared" si="13"/>
        <v>967.07</v>
      </c>
      <c r="I417" s="24" t="str">
        <f>VLOOKUP(B417,'FOLHA RESUMIDA'!C:D,2,0)</f>
        <v>DANIELLE D O A DE MIRANDA</v>
      </c>
    </row>
    <row r="418" spans="1:9">
      <c r="A418" s="44">
        <v>1</v>
      </c>
      <c r="B418" s="44">
        <v>3155</v>
      </c>
      <c r="C418" s="42" t="s">
        <v>348</v>
      </c>
      <c r="D418" s="31">
        <v>4656.5600000000004</v>
      </c>
      <c r="E418" s="35">
        <f t="shared" si="12"/>
        <v>1312.6200000000003</v>
      </c>
      <c r="F418" s="65">
        <v>1583.23</v>
      </c>
      <c r="G418" s="31">
        <v>1760.71</v>
      </c>
      <c r="H418" s="27">
        <f t="shared" si="13"/>
        <v>3343.94</v>
      </c>
      <c r="I418" s="24" t="str">
        <f>VLOOKUP(B418,'FOLHA RESUMIDA'!C:D,2,0)</f>
        <v>DANIELLY R C DE LIRA</v>
      </c>
    </row>
    <row r="419" spans="1:9">
      <c r="A419" s="44">
        <v>1</v>
      </c>
      <c r="B419" s="44">
        <v>3156</v>
      </c>
      <c r="C419" s="42" t="s">
        <v>349</v>
      </c>
      <c r="D419" s="31">
        <v>1048.8800000000001</v>
      </c>
      <c r="E419" s="35">
        <f t="shared" si="12"/>
        <v>596.25000000000011</v>
      </c>
      <c r="F419" s="65">
        <v>356.62</v>
      </c>
      <c r="G419" s="31">
        <v>96.01</v>
      </c>
      <c r="H419" s="27">
        <f t="shared" si="13"/>
        <v>452.63</v>
      </c>
      <c r="I419" s="24" t="str">
        <f>VLOOKUP(B419,'FOLHA RESUMIDA'!C:D,2,0)</f>
        <v>GILVANEIDE LAURENTINO MARTINS</v>
      </c>
    </row>
    <row r="420" spans="1:9">
      <c r="A420" s="44">
        <v>1</v>
      </c>
      <c r="B420" s="44">
        <v>3158</v>
      </c>
      <c r="C420" s="42" t="s">
        <v>350</v>
      </c>
      <c r="D420" s="31">
        <v>4719.0600000000004</v>
      </c>
      <c r="E420" s="35">
        <f t="shared" si="12"/>
        <v>1297.0200000000004</v>
      </c>
      <c r="F420" s="65">
        <v>1583.23</v>
      </c>
      <c r="G420" s="31">
        <v>1838.81</v>
      </c>
      <c r="H420" s="27">
        <f t="shared" si="13"/>
        <v>3422.04</v>
      </c>
      <c r="I420" s="24" t="str">
        <f>VLOOKUP(B420,'FOLHA RESUMIDA'!C:D,2,0)</f>
        <v>HYWRE CESAR DE BRITO PINTO</v>
      </c>
    </row>
    <row r="421" spans="1:9">
      <c r="A421" s="44">
        <v>1</v>
      </c>
      <c r="B421" s="44">
        <v>3159</v>
      </c>
      <c r="C421" s="42" t="s">
        <v>351</v>
      </c>
      <c r="D421" s="31">
        <v>1537.47</v>
      </c>
      <c r="E421" s="35">
        <f t="shared" si="12"/>
        <v>215.76999999999998</v>
      </c>
      <c r="F421" s="65">
        <v>522.74</v>
      </c>
      <c r="G421" s="31">
        <v>798.96</v>
      </c>
      <c r="H421" s="27">
        <f t="shared" si="13"/>
        <v>1321.7</v>
      </c>
      <c r="I421" s="24" t="str">
        <f>VLOOKUP(B421,'FOLHA RESUMIDA'!C:D,2,0)</f>
        <v>JOSE ELIVELTON G DE OLIVEIRA</v>
      </c>
    </row>
    <row r="422" spans="1:9">
      <c r="A422" s="44">
        <v>1</v>
      </c>
      <c r="B422" s="44">
        <v>3160</v>
      </c>
      <c r="C422" s="42" t="s">
        <v>352</v>
      </c>
      <c r="D422" s="31">
        <v>1537.47</v>
      </c>
      <c r="E422" s="35">
        <f t="shared" si="12"/>
        <v>566.91000000000008</v>
      </c>
      <c r="F422" s="65">
        <v>522.74</v>
      </c>
      <c r="G422" s="31">
        <v>447.82</v>
      </c>
      <c r="H422" s="27">
        <f t="shared" si="13"/>
        <v>970.56</v>
      </c>
      <c r="I422" s="24" t="str">
        <f>VLOOKUP(B422,'FOLHA RESUMIDA'!C:D,2,0)</f>
        <v>LUCIANNA NUNES LIRA</v>
      </c>
    </row>
    <row r="423" spans="1:9">
      <c r="A423" s="44">
        <v>1</v>
      </c>
      <c r="B423" s="44">
        <v>3164</v>
      </c>
      <c r="C423" s="42" t="s">
        <v>353</v>
      </c>
      <c r="D423" s="31">
        <v>2248.0300000000002</v>
      </c>
      <c r="E423" s="35">
        <f t="shared" si="12"/>
        <v>264.12000000000035</v>
      </c>
      <c r="F423" s="65">
        <v>1233.3</v>
      </c>
      <c r="G423" s="31">
        <v>750.61</v>
      </c>
      <c r="H423" s="27">
        <f t="shared" si="13"/>
        <v>1983.9099999999999</v>
      </c>
      <c r="I423" s="24" t="str">
        <f>VLOOKUP(B423,'FOLHA RESUMIDA'!C:D,2,0)</f>
        <v>MONIQUE FERRAZ PEREIRA</v>
      </c>
    </row>
    <row r="424" spans="1:9">
      <c r="A424" s="44">
        <v>1</v>
      </c>
      <c r="B424" s="44">
        <v>3165</v>
      </c>
      <c r="C424" s="42" t="s">
        <v>354</v>
      </c>
      <c r="D424" s="31">
        <v>1909.16</v>
      </c>
      <c r="E424" s="35">
        <f t="shared" si="12"/>
        <v>838.88000000000011</v>
      </c>
      <c r="F424" s="65">
        <v>522.74</v>
      </c>
      <c r="G424" s="31">
        <v>547.54</v>
      </c>
      <c r="H424" s="27">
        <f t="shared" si="13"/>
        <v>1070.28</v>
      </c>
      <c r="I424" s="24" t="str">
        <f>VLOOKUP(B424,'FOLHA RESUMIDA'!C:D,2,0)</f>
        <v>PATRICIA SERPA PEIXOTO</v>
      </c>
    </row>
    <row r="425" spans="1:9">
      <c r="A425" s="44">
        <v>1</v>
      </c>
      <c r="B425" s="44">
        <v>3167</v>
      </c>
      <c r="C425" s="42" t="s">
        <v>355</v>
      </c>
      <c r="D425" s="31">
        <v>6650.48</v>
      </c>
      <c r="E425" s="35">
        <f t="shared" si="12"/>
        <v>2017.3099999999995</v>
      </c>
      <c r="F425" s="65">
        <v>2261.16</v>
      </c>
      <c r="G425" s="31">
        <v>2372.0100000000002</v>
      </c>
      <c r="H425" s="27">
        <f t="shared" si="13"/>
        <v>4633.17</v>
      </c>
      <c r="I425" s="24" t="str">
        <f>VLOOKUP(B425,'FOLHA RESUMIDA'!C:D,2,0)</f>
        <v>POLYANA BEZERRA SOUTO SANTOS</v>
      </c>
    </row>
    <row r="426" spans="1:9">
      <c r="A426" s="44">
        <v>1</v>
      </c>
      <c r="B426" s="44">
        <v>3169</v>
      </c>
      <c r="C426" s="42" t="s">
        <v>356</v>
      </c>
      <c r="D426" s="31">
        <v>1558.79</v>
      </c>
      <c r="E426" s="35">
        <f t="shared" si="12"/>
        <v>1474.06</v>
      </c>
      <c r="F426" s="65">
        <v>0</v>
      </c>
      <c r="G426" s="31">
        <v>84.73</v>
      </c>
      <c r="H426" s="27">
        <f t="shared" si="13"/>
        <v>84.73</v>
      </c>
      <c r="I426" s="24" t="str">
        <f>VLOOKUP(B426,'FOLHA RESUMIDA'!C:D,2,0)</f>
        <v>RENATA BEZERRA DA SILVA</v>
      </c>
    </row>
    <row r="427" spans="1:9">
      <c r="A427" s="44">
        <v>1</v>
      </c>
      <c r="B427" s="44">
        <v>3171</v>
      </c>
      <c r="C427" s="42" t="s">
        <v>357</v>
      </c>
      <c r="D427" s="31">
        <v>2078.08</v>
      </c>
      <c r="E427" s="35">
        <f t="shared" si="12"/>
        <v>629.42999999999984</v>
      </c>
      <c r="F427" s="65">
        <v>522.74</v>
      </c>
      <c r="G427" s="31">
        <v>925.91</v>
      </c>
      <c r="H427" s="27">
        <f t="shared" si="13"/>
        <v>1448.65</v>
      </c>
      <c r="I427" s="24" t="str">
        <f>VLOOKUP(B427,'FOLHA RESUMIDA'!C:D,2,0)</f>
        <v>ROSY KELLY LIMA DA S PIMENTEL</v>
      </c>
    </row>
    <row r="428" spans="1:9">
      <c r="A428" s="44">
        <v>1</v>
      </c>
      <c r="B428" s="44">
        <v>3172</v>
      </c>
      <c r="C428" s="42" t="s">
        <v>358</v>
      </c>
      <c r="D428" s="31">
        <v>1048.8800000000001</v>
      </c>
      <c r="E428" s="35">
        <f t="shared" si="12"/>
        <v>238.29000000000008</v>
      </c>
      <c r="F428" s="65">
        <v>356.62</v>
      </c>
      <c r="G428" s="31">
        <v>453.97</v>
      </c>
      <c r="H428" s="27">
        <f t="shared" si="13"/>
        <v>810.59</v>
      </c>
      <c r="I428" s="24" t="str">
        <f>VLOOKUP(B428,'FOLHA RESUMIDA'!C:D,2,0)</f>
        <v>SAVIO BARCELOS DE MELO</v>
      </c>
    </row>
    <row r="429" spans="1:9">
      <c r="A429" s="44">
        <v>1</v>
      </c>
      <c r="B429" s="44">
        <v>3173</v>
      </c>
      <c r="C429" s="42" t="s">
        <v>359</v>
      </c>
      <c r="D429" s="31">
        <v>1048.8800000000001</v>
      </c>
      <c r="E429" s="35">
        <f t="shared" si="12"/>
        <v>354.60000000000014</v>
      </c>
      <c r="F429" s="65">
        <v>356.62</v>
      </c>
      <c r="G429" s="31">
        <v>337.66</v>
      </c>
      <c r="H429" s="27">
        <f t="shared" si="13"/>
        <v>694.28</v>
      </c>
      <c r="I429" s="24" t="str">
        <f>VLOOKUP(B429,'FOLHA RESUMIDA'!C:D,2,0)</f>
        <v>TARCILLA CANDIDA DO NASCIMENTO</v>
      </c>
    </row>
    <row r="430" spans="1:9">
      <c r="A430" s="44">
        <v>1</v>
      </c>
      <c r="B430" s="44">
        <v>3174</v>
      </c>
      <c r="C430" s="42" t="s">
        <v>360</v>
      </c>
      <c r="D430" s="31">
        <v>24.08</v>
      </c>
      <c r="E430" s="35">
        <f t="shared" si="12"/>
        <v>24.08</v>
      </c>
      <c r="F430" s="65">
        <v>0</v>
      </c>
      <c r="G430" s="31">
        <v>0</v>
      </c>
      <c r="H430" s="27">
        <f t="shared" si="13"/>
        <v>0</v>
      </c>
      <c r="I430" s="24" t="str">
        <f>VLOOKUP(B430,'FOLHA RESUMIDA'!C:D,2,0)</f>
        <v>TIAGO QUEIROZ ROCHA DA COSTA</v>
      </c>
    </row>
    <row r="431" spans="1:9">
      <c r="A431" s="44">
        <v>1</v>
      </c>
      <c r="B431" s="44">
        <v>3175</v>
      </c>
      <c r="C431" s="42" t="s">
        <v>361</v>
      </c>
      <c r="D431" s="31">
        <v>7292.47</v>
      </c>
      <c r="E431" s="35">
        <f t="shared" si="12"/>
        <v>2867.170000000001</v>
      </c>
      <c r="F431" s="65">
        <v>2261.16</v>
      </c>
      <c r="G431" s="31">
        <v>2164.14</v>
      </c>
      <c r="H431" s="27">
        <f t="shared" si="13"/>
        <v>4425.2999999999993</v>
      </c>
      <c r="I431" s="24" t="str">
        <f>VLOOKUP(B431,'FOLHA RESUMIDA'!C:D,2,0)</f>
        <v>VIVIANE SOARES DE JESUS</v>
      </c>
    </row>
    <row r="432" spans="1:9">
      <c r="A432" s="44">
        <v>1</v>
      </c>
      <c r="B432" s="44">
        <v>3177</v>
      </c>
      <c r="C432" s="42" t="s">
        <v>362</v>
      </c>
      <c r="D432" s="31">
        <v>4656.5600000000004</v>
      </c>
      <c r="E432" s="35">
        <f t="shared" si="12"/>
        <v>945.36000000000058</v>
      </c>
      <c r="F432" s="65">
        <v>1583.23</v>
      </c>
      <c r="G432" s="31">
        <v>2127.9699999999998</v>
      </c>
      <c r="H432" s="27">
        <f t="shared" si="13"/>
        <v>3711.2</v>
      </c>
      <c r="I432" s="24" t="str">
        <f>VLOOKUP(B432,'FOLHA RESUMIDA'!C:D,2,0)</f>
        <v>DEMOSTENES FIGUEIREDO DE SOUSA</v>
      </c>
    </row>
    <row r="433" spans="1:9">
      <c r="A433" s="44">
        <v>1</v>
      </c>
      <c r="B433" s="44">
        <v>3178</v>
      </c>
      <c r="C433" s="42" t="s">
        <v>363</v>
      </c>
      <c r="D433" s="31">
        <v>6907.65</v>
      </c>
      <c r="E433" s="35">
        <f t="shared" si="12"/>
        <v>1725.8199999999997</v>
      </c>
      <c r="F433" s="65">
        <v>2518.33</v>
      </c>
      <c r="G433" s="31">
        <v>2663.5</v>
      </c>
      <c r="H433" s="27">
        <f t="shared" si="13"/>
        <v>5181.83</v>
      </c>
      <c r="I433" s="24" t="str">
        <f>VLOOKUP(B433,'FOLHA RESUMIDA'!C:D,2,0)</f>
        <v>HOSANA SUELEM S DE MIRANDA</v>
      </c>
    </row>
    <row r="434" spans="1:9">
      <c r="A434" s="44">
        <v>1</v>
      </c>
      <c r="B434" s="44">
        <v>3180</v>
      </c>
      <c r="C434" s="42" t="s">
        <v>364</v>
      </c>
      <c r="D434" s="31">
        <v>6696.78</v>
      </c>
      <c r="E434" s="35">
        <f t="shared" si="12"/>
        <v>1743.96</v>
      </c>
      <c r="F434" s="65">
        <v>2261.16</v>
      </c>
      <c r="G434" s="31">
        <v>2691.66</v>
      </c>
      <c r="H434" s="27">
        <f t="shared" si="13"/>
        <v>4952.82</v>
      </c>
      <c r="I434" s="24" t="str">
        <f>VLOOKUP(B434,'FOLHA RESUMIDA'!C:D,2,0)</f>
        <v>CAIO CESAR DE A R SILVA</v>
      </c>
    </row>
    <row r="435" spans="1:9">
      <c r="A435" s="44">
        <v>1</v>
      </c>
      <c r="B435" s="44">
        <v>3182</v>
      </c>
      <c r="C435" s="42" t="s">
        <v>365</v>
      </c>
      <c r="D435" s="31">
        <v>1537.47</v>
      </c>
      <c r="E435" s="35">
        <f t="shared" si="12"/>
        <v>714.58</v>
      </c>
      <c r="F435" s="65">
        <v>522.74</v>
      </c>
      <c r="G435" s="31">
        <v>300.14999999999998</v>
      </c>
      <c r="H435" s="27">
        <f t="shared" si="13"/>
        <v>822.89</v>
      </c>
      <c r="I435" s="24" t="str">
        <f>VLOOKUP(B435,'FOLHA RESUMIDA'!C:D,2,0)</f>
        <v>VANELLY FERREIRA DE SOUZA</v>
      </c>
    </row>
    <row r="436" spans="1:9">
      <c r="A436" s="44">
        <v>1</v>
      </c>
      <c r="B436" s="44">
        <v>3183</v>
      </c>
      <c r="C436" s="42" t="s">
        <v>366</v>
      </c>
      <c r="D436" s="31">
        <v>2839.66</v>
      </c>
      <c r="E436" s="35">
        <f t="shared" si="12"/>
        <v>671.31999999999971</v>
      </c>
      <c r="F436" s="65">
        <v>522.74</v>
      </c>
      <c r="G436" s="31">
        <v>1645.6</v>
      </c>
      <c r="H436" s="27">
        <f t="shared" si="13"/>
        <v>2168.34</v>
      </c>
      <c r="I436" s="24" t="str">
        <f>VLOOKUP(B436,'FOLHA RESUMIDA'!C:D,2,0)</f>
        <v>DALETE VICENTE DE LIMA</v>
      </c>
    </row>
    <row r="437" spans="1:9">
      <c r="A437" s="44">
        <v>1</v>
      </c>
      <c r="B437" s="44">
        <v>3193</v>
      </c>
      <c r="C437" s="42" t="s">
        <v>367</v>
      </c>
      <c r="D437" s="31">
        <v>1537.47</v>
      </c>
      <c r="E437" s="35">
        <f t="shared" si="12"/>
        <v>604.38</v>
      </c>
      <c r="F437" s="65">
        <v>522.74</v>
      </c>
      <c r="G437" s="31">
        <v>410.35</v>
      </c>
      <c r="H437" s="27">
        <f t="shared" si="13"/>
        <v>933.09</v>
      </c>
      <c r="I437" s="24" t="str">
        <f>VLOOKUP(B437,'FOLHA RESUMIDA'!C:D,2,0)</f>
        <v>THAMYRIS FERREIRA SANTOS</v>
      </c>
    </row>
    <row r="438" spans="1:9">
      <c r="A438" s="44">
        <v>1</v>
      </c>
      <c r="B438" s="44">
        <v>3194</v>
      </c>
      <c r="C438" s="42" t="s">
        <v>368</v>
      </c>
      <c r="D438" s="31">
        <v>8834.7900000000009</v>
      </c>
      <c r="E438" s="35">
        <f t="shared" si="12"/>
        <v>3567.8900000000012</v>
      </c>
      <c r="F438" s="65">
        <v>2860.93</v>
      </c>
      <c r="G438" s="31">
        <v>2405.9699999999998</v>
      </c>
      <c r="H438" s="27">
        <f t="shared" si="13"/>
        <v>5266.9</v>
      </c>
      <c r="I438" s="24" t="str">
        <f>VLOOKUP(B438,'FOLHA RESUMIDA'!C:D,2,0)</f>
        <v>ODAYANNA KESSY F MONTEIRO</v>
      </c>
    </row>
    <row r="439" spans="1:9">
      <c r="A439" s="44">
        <v>1</v>
      </c>
      <c r="B439" s="44">
        <v>3201</v>
      </c>
      <c r="C439" s="42" t="s">
        <v>369</v>
      </c>
      <c r="D439" s="31">
        <v>4219.9399999999996</v>
      </c>
      <c r="E439" s="35">
        <f t="shared" si="12"/>
        <v>745.73999999999978</v>
      </c>
      <c r="F439" s="65">
        <v>430.43</v>
      </c>
      <c r="G439" s="31">
        <v>3043.77</v>
      </c>
      <c r="H439" s="27">
        <f t="shared" si="13"/>
        <v>3474.2</v>
      </c>
      <c r="I439" s="24" t="str">
        <f>VLOOKUP(B439,'FOLHA RESUMIDA'!C:D,2,0)</f>
        <v>LUCIENE TORRES GALINDO DE MELO</v>
      </c>
    </row>
    <row r="440" spans="1:9">
      <c r="A440" s="44">
        <v>1</v>
      </c>
      <c r="B440" s="44">
        <v>3206</v>
      </c>
      <c r="C440" s="42" t="s">
        <v>370</v>
      </c>
      <c r="D440" s="31">
        <v>9565.7900000000009</v>
      </c>
      <c r="E440" s="35">
        <f t="shared" si="12"/>
        <v>7792.5400000000009</v>
      </c>
      <c r="F440" s="65">
        <v>0</v>
      </c>
      <c r="G440" s="31">
        <v>1773.25</v>
      </c>
      <c r="H440" s="27">
        <f t="shared" si="13"/>
        <v>1773.25</v>
      </c>
      <c r="I440" s="24" t="str">
        <f>VLOOKUP(B440,'FOLHA RESUMIDA'!C:D,2,0)</f>
        <v>MARCELO JOSE XIMENES MENELAU</v>
      </c>
    </row>
    <row r="441" spans="1:9">
      <c r="A441" s="44">
        <v>1</v>
      </c>
      <c r="B441" s="44">
        <v>3208</v>
      </c>
      <c r="C441" s="42" t="s">
        <v>371</v>
      </c>
      <c r="D441" s="31">
        <v>3797.94</v>
      </c>
      <c r="E441" s="35">
        <f t="shared" si="12"/>
        <v>550.0300000000002</v>
      </c>
      <c r="F441" s="65">
        <v>1291.3</v>
      </c>
      <c r="G441" s="31">
        <v>1956.61</v>
      </c>
      <c r="H441" s="27">
        <f t="shared" si="13"/>
        <v>3247.91</v>
      </c>
      <c r="I441" s="24" t="str">
        <f>VLOOKUP(B441,'FOLHA RESUMIDA'!C:D,2,0)</f>
        <v>FABIOLA LAPORTE DE A TRINDADE</v>
      </c>
    </row>
    <row r="442" spans="1:9">
      <c r="A442" s="44">
        <v>1</v>
      </c>
      <c r="B442" s="44">
        <v>3210</v>
      </c>
      <c r="C442" s="42" t="s">
        <v>372</v>
      </c>
      <c r="D442" s="31">
        <v>1265.98</v>
      </c>
      <c r="E442" s="35">
        <f t="shared" si="12"/>
        <v>164.65000000000009</v>
      </c>
      <c r="F442" s="65">
        <v>430.43</v>
      </c>
      <c r="G442" s="31">
        <v>670.9</v>
      </c>
      <c r="H442" s="27">
        <f t="shared" si="13"/>
        <v>1101.33</v>
      </c>
      <c r="I442" s="24" t="str">
        <f>VLOOKUP(B442,'FOLHA RESUMIDA'!C:D,2,0)</f>
        <v>GILVANIA MARIA DE S MENDES</v>
      </c>
    </row>
    <row r="443" spans="1:9">
      <c r="A443" s="44">
        <v>1</v>
      </c>
      <c r="B443" s="44">
        <v>3220</v>
      </c>
      <c r="C443" s="42" t="s">
        <v>373</v>
      </c>
      <c r="D443" s="31">
        <v>7174.34</v>
      </c>
      <c r="E443" s="35">
        <f t="shared" si="12"/>
        <v>1629.08</v>
      </c>
      <c r="F443" s="65">
        <v>2439.2800000000002</v>
      </c>
      <c r="G443" s="31">
        <v>3105.98</v>
      </c>
      <c r="H443" s="27">
        <f t="shared" si="13"/>
        <v>5545.26</v>
      </c>
      <c r="I443" s="24" t="str">
        <f>VLOOKUP(B443,'FOLHA RESUMIDA'!C:D,2,0)</f>
        <v>RENATA RODRIGUES C DE MELO</v>
      </c>
    </row>
    <row r="444" spans="1:9">
      <c r="A444" s="44">
        <v>1</v>
      </c>
      <c r="B444" s="44">
        <v>3221</v>
      </c>
      <c r="C444" s="42" t="s">
        <v>374</v>
      </c>
      <c r="D444" s="31">
        <v>1687.97</v>
      </c>
      <c r="E444" s="35">
        <f t="shared" si="12"/>
        <v>222.52000000000021</v>
      </c>
      <c r="F444" s="65">
        <v>573.91</v>
      </c>
      <c r="G444" s="31">
        <v>891.54</v>
      </c>
      <c r="H444" s="27">
        <f t="shared" si="13"/>
        <v>1465.4499999999998</v>
      </c>
      <c r="I444" s="24" t="str">
        <f>VLOOKUP(B444,'FOLHA RESUMIDA'!C:D,2,0)</f>
        <v>MARIA ERLANI BARBOSA SILVA</v>
      </c>
    </row>
    <row r="445" spans="1:9">
      <c r="A445" s="44">
        <v>55</v>
      </c>
      <c r="B445" s="44">
        <v>3228</v>
      </c>
      <c r="C445" s="42" t="s">
        <v>505</v>
      </c>
      <c r="D445" s="31">
        <v>2203.71</v>
      </c>
      <c r="E445" s="35">
        <f t="shared" si="12"/>
        <v>2045.51</v>
      </c>
      <c r="F445" s="65">
        <v>0</v>
      </c>
      <c r="G445" s="31">
        <v>158.19999999999999</v>
      </c>
      <c r="H445" s="27">
        <f t="shared" si="13"/>
        <v>158.19999999999999</v>
      </c>
      <c r="I445" s="24" t="str">
        <f>VLOOKUP(B445,'FOLHA RESUMIDA'!C:D,2,0)</f>
        <v>RENATO VELOSO LINO DE OLIVEIRA</v>
      </c>
    </row>
    <row r="446" spans="1:9">
      <c r="A446" s="44">
        <v>1</v>
      </c>
      <c r="B446" s="44">
        <v>3229</v>
      </c>
      <c r="C446" s="42" t="s">
        <v>375</v>
      </c>
      <c r="D446" s="31">
        <v>1537.48</v>
      </c>
      <c r="E446" s="35">
        <f t="shared" si="12"/>
        <v>644.30999999999995</v>
      </c>
      <c r="F446" s="65">
        <v>522.74</v>
      </c>
      <c r="G446" s="31">
        <v>370.43</v>
      </c>
      <c r="H446" s="27">
        <f t="shared" si="13"/>
        <v>893.17000000000007</v>
      </c>
      <c r="I446" s="24" t="str">
        <f>VLOOKUP(B446,'FOLHA RESUMIDA'!C:D,2,0)</f>
        <v>WELTON FERNANDES DE PAULA</v>
      </c>
    </row>
    <row r="447" spans="1:9">
      <c r="A447" s="44">
        <v>1</v>
      </c>
      <c r="B447" s="44">
        <v>3230</v>
      </c>
      <c r="C447" s="42" t="s">
        <v>376</v>
      </c>
      <c r="D447" s="31">
        <v>3687.8</v>
      </c>
      <c r="E447" s="35">
        <f t="shared" si="12"/>
        <v>661.88000000000011</v>
      </c>
      <c r="F447" s="65">
        <v>1253.8499999999999</v>
      </c>
      <c r="G447" s="31">
        <v>1772.07</v>
      </c>
      <c r="H447" s="27">
        <f t="shared" si="13"/>
        <v>3025.92</v>
      </c>
      <c r="I447" s="24" t="str">
        <f>VLOOKUP(B447,'FOLHA RESUMIDA'!C:D,2,0)</f>
        <v>GILMAR JORGE DE OLIVEIRA FILHO</v>
      </c>
    </row>
    <row r="448" spans="1:9">
      <c r="A448" s="44">
        <v>1</v>
      </c>
      <c r="B448" s="44">
        <v>3232</v>
      </c>
      <c r="C448" s="42" t="s">
        <v>377</v>
      </c>
      <c r="D448" s="31">
        <v>1537.47</v>
      </c>
      <c r="E448" s="35">
        <f t="shared" si="12"/>
        <v>575.59</v>
      </c>
      <c r="F448" s="65">
        <v>522.74</v>
      </c>
      <c r="G448" s="31">
        <v>439.14</v>
      </c>
      <c r="H448" s="27">
        <f t="shared" si="13"/>
        <v>961.88</v>
      </c>
      <c r="I448" s="24" t="str">
        <f>VLOOKUP(B448,'FOLHA RESUMIDA'!C:D,2,0)</f>
        <v>MARCOS ANTONIO SILVA DE LIMA</v>
      </c>
    </row>
    <row r="449" spans="1:9">
      <c r="A449" s="44">
        <v>1</v>
      </c>
      <c r="B449" s="44">
        <v>3233</v>
      </c>
      <c r="C449" s="42" t="s">
        <v>378</v>
      </c>
      <c r="D449" s="31">
        <v>671.53</v>
      </c>
      <c r="E449" s="35">
        <f t="shared" si="12"/>
        <v>570.02</v>
      </c>
      <c r="F449" s="65">
        <v>0</v>
      </c>
      <c r="G449" s="31">
        <v>101.51</v>
      </c>
      <c r="H449" s="27">
        <f t="shared" si="13"/>
        <v>101.51</v>
      </c>
      <c r="I449" s="24" t="str">
        <f>VLOOKUP(B449,'FOLHA RESUMIDA'!C:D,2,0)</f>
        <v>MARIANA JOYCE BEZERRA DA SILVA</v>
      </c>
    </row>
    <row r="450" spans="1:9">
      <c r="A450" s="44">
        <v>1</v>
      </c>
      <c r="B450" s="44">
        <v>3234</v>
      </c>
      <c r="C450" s="42" t="s">
        <v>379</v>
      </c>
      <c r="D450" s="31">
        <v>5880.75</v>
      </c>
      <c r="E450" s="35">
        <f t="shared" si="12"/>
        <v>1950.5900000000001</v>
      </c>
      <c r="F450" s="65">
        <v>2202.67</v>
      </c>
      <c r="G450" s="31">
        <v>1727.49</v>
      </c>
      <c r="H450" s="27">
        <f t="shared" si="13"/>
        <v>3930.16</v>
      </c>
      <c r="I450" s="24" t="str">
        <f>VLOOKUP(B450,'FOLHA RESUMIDA'!C:D,2,0)</f>
        <v>SANDRO FERREIRA BEZERRA</v>
      </c>
    </row>
    <row r="451" spans="1:9">
      <c r="A451" s="44">
        <v>1</v>
      </c>
      <c r="B451" s="44">
        <v>3237</v>
      </c>
      <c r="C451" s="42" t="s">
        <v>380</v>
      </c>
      <c r="D451" s="31">
        <v>1537.47</v>
      </c>
      <c r="E451" s="35">
        <f t="shared" si="12"/>
        <v>291.6400000000001</v>
      </c>
      <c r="F451" s="65">
        <v>522.74</v>
      </c>
      <c r="G451" s="31">
        <v>723.09</v>
      </c>
      <c r="H451" s="27">
        <f t="shared" si="13"/>
        <v>1245.83</v>
      </c>
      <c r="I451" s="24" t="str">
        <f>VLOOKUP(B451,'FOLHA RESUMIDA'!C:D,2,0)</f>
        <v>LIVIA MARIA DE MORAES</v>
      </c>
    </row>
    <row r="452" spans="1:9">
      <c r="A452" s="44">
        <v>1</v>
      </c>
      <c r="B452" s="44">
        <v>3241</v>
      </c>
      <c r="C452" s="42" t="s">
        <v>381</v>
      </c>
      <c r="D452" s="31">
        <v>1554.82</v>
      </c>
      <c r="E452" s="35">
        <f t="shared" si="12"/>
        <v>497.77</v>
      </c>
      <c r="F452" s="65">
        <v>522.74</v>
      </c>
      <c r="G452" s="31">
        <v>534.30999999999995</v>
      </c>
      <c r="H452" s="27">
        <f t="shared" si="13"/>
        <v>1057.05</v>
      </c>
      <c r="I452" s="24" t="str">
        <f>VLOOKUP(B452,'FOLHA RESUMIDA'!C:D,2,0)</f>
        <v>EDNALDO LUIZ TRAJANO</v>
      </c>
    </row>
    <row r="453" spans="1:9">
      <c r="A453" s="44">
        <v>1</v>
      </c>
      <c r="B453" s="44">
        <v>3242</v>
      </c>
      <c r="C453" s="42" t="s">
        <v>382</v>
      </c>
      <c r="D453" s="31">
        <v>1537.47</v>
      </c>
      <c r="E453" s="35">
        <f t="shared" si="12"/>
        <v>202.66000000000008</v>
      </c>
      <c r="F453" s="65">
        <v>522.74</v>
      </c>
      <c r="G453" s="31">
        <v>812.07</v>
      </c>
      <c r="H453" s="27">
        <f t="shared" si="13"/>
        <v>1334.81</v>
      </c>
      <c r="I453" s="24" t="str">
        <f>VLOOKUP(B453,'FOLHA RESUMIDA'!C:D,2,0)</f>
        <v>CLAUDIO HENRIQUE G DE OLIVEIRA</v>
      </c>
    </row>
    <row r="454" spans="1:9">
      <c r="A454" s="44">
        <v>1</v>
      </c>
      <c r="B454" s="44">
        <v>3243</v>
      </c>
      <c r="C454" s="42" t="s">
        <v>383</v>
      </c>
      <c r="D454" s="31">
        <v>13292.8</v>
      </c>
      <c r="E454" s="35">
        <f t="shared" ref="E454:E512" si="14">D454-H454</f>
        <v>4145.1899999999987</v>
      </c>
      <c r="F454" s="65">
        <v>4519.55</v>
      </c>
      <c r="G454" s="31">
        <v>4628.0600000000004</v>
      </c>
      <c r="H454" s="27">
        <f t="shared" ref="H454:H512" si="15">G454+F454</f>
        <v>9147.61</v>
      </c>
      <c r="I454" s="24" t="str">
        <f>VLOOKUP(B454,'FOLHA RESUMIDA'!C:D,2,0)</f>
        <v>FLAVIO CLAUDEVAN DE G AMANCIO</v>
      </c>
    </row>
    <row r="455" spans="1:9">
      <c r="A455" s="44">
        <v>1</v>
      </c>
      <c r="B455" s="44">
        <v>3245</v>
      </c>
      <c r="C455" s="42" t="s">
        <v>384</v>
      </c>
      <c r="D455" s="31">
        <v>9057.3700000000008</v>
      </c>
      <c r="E455" s="35">
        <f t="shared" si="14"/>
        <v>2139.4900000000007</v>
      </c>
      <c r="F455" s="65">
        <v>3079.51</v>
      </c>
      <c r="G455" s="31">
        <v>3838.37</v>
      </c>
      <c r="H455" s="27">
        <f t="shared" si="15"/>
        <v>6917.88</v>
      </c>
      <c r="I455" s="24" t="str">
        <f>VLOOKUP(B455,'FOLHA RESUMIDA'!C:D,2,0)</f>
        <v>EUGENIO PACELLI R DE ARAUJO</v>
      </c>
    </row>
    <row r="456" spans="1:9">
      <c r="A456" s="44">
        <v>1</v>
      </c>
      <c r="B456" s="44">
        <v>3247</v>
      </c>
      <c r="C456" s="42" t="s">
        <v>385</v>
      </c>
      <c r="D456" s="31">
        <v>8077.67</v>
      </c>
      <c r="E456" s="35">
        <f t="shared" si="14"/>
        <v>1837.3999999999996</v>
      </c>
      <c r="F456" s="65">
        <v>2654.51</v>
      </c>
      <c r="G456" s="31">
        <v>3585.76</v>
      </c>
      <c r="H456" s="27">
        <f t="shared" si="15"/>
        <v>6240.27</v>
      </c>
      <c r="I456" s="24" t="str">
        <f>VLOOKUP(B456,'FOLHA RESUMIDA'!C:D,2,0)</f>
        <v>LEONARDO ARAUJO PAES BARRETO</v>
      </c>
    </row>
    <row r="457" spans="1:9">
      <c r="A457" s="44">
        <v>1</v>
      </c>
      <c r="B457" s="44">
        <v>3249</v>
      </c>
      <c r="C457" s="42" t="s">
        <v>386</v>
      </c>
      <c r="D457" s="31">
        <v>7961.93</v>
      </c>
      <c r="E457" s="35">
        <f t="shared" si="14"/>
        <v>6948.9800000000005</v>
      </c>
      <c r="F457" s="65">
        <v>0</v>
      </c>
      <c r="G457" s="31">
        <v>1012.95</v>
      </c>
      <c r="H457" s="27">
        <f t="shared" si="15"/>
        <v>1012.95</v>
      </c>
      <c r="I457" s="24" t="str">
        <f>VLOOKUP(B457,'FOLHA RESUMIDA'!C:D,2,0)</f>
        <v>LUCIANA MARIA BASTO DE AQUINO</v>
      </c>
    </row>
    <row r="458" spans="1:9">
      <c r="A458" s="44">
        <v>1</v>
      </c>
      <c r="B458" s="44">
        <v>3250</v>
      </c>
      <c r="C458" s="42" t="s">
        <v>387</v>
      </c>
      <c r="D458" s="31">
        <v>3797.94</v>
      </c>
      <c r="E458" s="35">
        <f t="shared" si="14"/>
        <v>865.25999999999976</v>
      </c>
      <c r="F458" s="65">
        <v>1291.3</v>
      </c>
      <c r="G458" s="31">
        <v>1641.38</v>
      </c>
      <c r="H458" s="27">
        <f t="shared" si="15"/>
        <v>2932.6800000000003</v>
      </c>
      <c r="I458" s="24" t="str">
        <f>VLOOKUP(B458,'FOLHA RESUMIDA'!C:D,2,0)</f>
        <v>GERMANA DE MELO LOBO FREIRE</v>
      </c>
    </row>
    <row r="459" spans="1:9">
      <c r="A459" s="44">
        <v>1</v>
      </c>
      <c r="B459" s="44">
        <v>3256</v>
      </c>
      <c r="C459" s="42" t="s">
        <v>388</v>
      </c>
      <c r="D459" s="31">
        <v>4219.9399999999996</v>
      </c>
      <c r="E459" s="35">
        <f t="shared" si="14"/>
        <v>947.99999999999955</v>
      </c>
      <c r="F459" s="65">
        <v>1434.78</v>
      </c>
      <c r="G459" s="31">
        <v>1837.16</v>
      </c>
      <c r="H459" s="27">
        <f t="shared" si="15"/>
        <v>3271.94</v>
      </c>
      <c r="I459" s="24" t="str">
        <f>VLOOKUP(B459,'FOLHA RESUMIDA'!C:D,2,0)</f>
        <v>JOAO ALFREDO SOARES DE AVELLAR</v>
      </c>
    </row>
    <row r="460" spans="1:9">
      <c r="A460" s="44">
        <v>1</v>
      </c>
      <c r="B460" s="44">
        <v>3258</v>
      </c>
      <c r="C460" s="42" t="s">
        <v>389</v>
      </c>
      <c r="D460" s="31">
        <v>7174.34</v>
      </c>
      <c r="E460" s="35">
        <f t="shared" si="14"/>
        <v>1809.7600000000002</v>
      </c>
      <c r="F460" s="65">
        <v>2439.2800000000002</v>
      </c>
      <c r="G460" s="31">
        <v>2925.3</v>
      </c>
      <c r="H460" s="27">
        <f t="shared" si="15"/>
        <v>5364.58</v>
      </c>
      <c r="I460" s="24" t="str">
        <f>VLOOKUP(B460,'FOLHA RESUMIDA'!C:D,2,0)</f>
        <v>TIAGO CHAVIER GONCALVES</v>
      </c>
    </row>
    <row r="461" spans="1:9">
      <c r="A461" s="44">
        <v>1</v>
      </c>
      <c r="B461" s="44">
        <v>3260</v>
      </c>
      <c r="C461" s="42" t="s">
        <v>390</v>
      </c>
      <c r="D461" s="31">
        <v>7174.34</v>
      </c>
      <c r="E461" s="35">
        <f t="shared" si="14"/>
        <v>2349.0699999999997</v>
      </c>
      <c r="F461" s="65">
        <v>2439.2800000000002</v>
      </c>
      <c r="G461" s="31">
        <v>2385.9899999999998</v>
      </c>
      <c r="H461" s="27">
        <f t="shared" si="15"/>
        <v>4825.2700000000004</v>
      </c>
      <c r="I461" s="24" t="str">
        <f>VLOOKUP(B461,'FOLHA RESUMIDA'!C:D,2,0)</f>
        <v>LAMARTINE LYRA CRUZ</v>
      </c>
    </row>
    <row r="462" spans="1:9">
      <c r="A462" s="44">
        <v>1</v>
      </c>
      <c r="B462" s="44">
        <v>3261</v>
      </c>
      <c r="C462" s="42" t="s">
        <v>391</v>
      </c>
      <c r="D462" s="31">
        <v>11957.24</v>
      </c>
      <c r="E462" s="35">
        <f t="shared" si="14"/>
        <v>9587.76</v>
      </c>
      <c r="F462" s="65">
        <v>0</v>
      </c>
      <c r="G462" s="31">
        <v>2369.48</v>
      </c>
      <c r="H462" s="27">
        <f t="shared" si="15"/>
        <v>2369.48</v>
      </c>
      <c r="I462" s="24" t="str">
        <f>VLOOKUP(B462,'FOLHA RESUMIDA'!C:D,2,0)</f>
        <v>JOSE EDUARDO GUEDES DE ANDRADE</v>
      </c>
    </row>
    <row r="463" spans="1:9">
      <c r="A463" s="44">
        <v>1</v>
      </c>
      <c r="B463" s="44">
        <v>3263</v>
      </c>
      <c r="C463" s="42" t="s">
        <v>393</v>
      </c>
      <c r="D463" s="31">
        <v>10044.08</v>
      </c>
      <c r="E463" s="35">
        <f t="shared" si="14"/>
        <v>9646.66</v>
      </c>
      <c r="F463" s="65">
        <v>0</v>
      </c>
      <c r="G463" s="31">
        <v>397.42</v>
      </c>
      <c r="H463" s="27">
        <f t="shared" si="15"/>
        <v>397.42</v>
      </c>
      <c r="I463" s="24" t="str">
        <f>VLOOKUP(B463,'FOLHA RESUMIDA'!C:D,2,0)</f>
        <v>ANA CECILIA DE SENA T SOUZA</v>
      </c>
    </row>
    <row r="464" spans="1:9">
      <c r="A464" s="44">
        <v>1</v>
      </c>
      <c r="B464" s="44">
        <v>3278</v>
      </c>
      <c r="C464" s="42" t="s">
        <v>394</v>
      </c>
      <c r="D464" s="31">
        <v>5317.12</v>
      </c>
      <c r="E464" s="35">
        <f t="shared" si="14"/>
        <v>5052.1000000000004</v>
      </c>
      <c r="F464" s="65">
        <v>0</v>
      </c>
      <c r="G464" s="31">
        <v>265.02</v>
      </c>
      <c r="H464" s="27">
        <f t="shared" si="15"/>
        <v>265.02</v>
      </c>
      <c r="I464" s="24" t="str">
        <f>VLOOKUP(B464,'FOLHA RESUMIDA'!C:D,2,0)</f>
        <v>FILIPE JOSE C F AMORIM</v>
      </c>
    </row>
    <row r="465" spans="1:9">
      <c r="A465" s="44">
        <v>1</v>
      </c>
      <c r="B465" s="44">
        <v>3281</v>
      </c>
      <c r="C465" s="42" t="s">
        <v>395</v>
      </c>
      <c r="D465" s="31">
        <v>2269.0100000000002</v>
      </c>
      <c r="E465" s="35">
        <f t="shared" si="14"/>
        <v>491.64000000000033</v>
      </c>
      <c r="F465" s="65">
        <v>679.56</v>
      </c>
      <c r="G465" s="31">
        <v>1097.81</v>
      </c>
      <c r="H465" s="27">
        <f t="shared" si="15"/>
        <v>1777.37</v>
      </c>
      <c r="I465" s="24" t="str">
        <f>VLOOKUP(B465,'FOLHA RESUMIDA'!C:D,2,0)</f>
        <v>PAULO AUGUSTO DA SILVA</v>
      </c>
    </row>
    <row r="466" spans="1:9">
      <c r="A466" s="44">
        <v>1</v>
      </c>
      <c r="B466" s="44">
        <v>3283</v>
      </c>
      <c r="C466" s="42" t="s">
        <v>396</v>
      </c>
      <c r="D466" s="31">
        <v>7444.64</v>
      </c>
      <c r="E466" s="35">
        <f t="shared" si="14"/>
        <v>1697.9900000000007</v>
      </c>
      <c r="F466" s="65">
        <v>2439.2800000000002</v>
      </c>
      <c r="G466" s="31">
        <v>3307.37</v>
      </c>
      <c r="H466" s="27">
        <f t="shared" si="15"/>
        <v>5746.65</v>
      </c>
      <c r="I466" s="24" t="str">
        <f>VLOOKUP(B466,'FOLHA RESUMIDA'!C:D,2,0)</f>
        <v>MANUELA A DE SENA L VENTURA</v>
      </c>
    </row>
    <row r="467" spans="1:9">
      <c r="A467" s="44">
        <v>1</v>
      </c>
      <c r="B467" s="44">
        <v>3287</v>
      </c>
      <c r="C467" s="42" t="s">
        <v>397</v>
      </c>
      <c r="D467" s="31">
        <v>7174.34</v>
      </c>
      <c r="E467" s="35">
        <f t="shared" si="14"/>
        <v>2650.8500000000004</v>
      </c>
      <c r="F467" s="65">
        <v>2439.2800000000002</v>
      </c>
      <c r="G467" s="31">
        <v>2084.21</v>
      </c>
      <c r="H467" s="27">
        <f t="shared" si="15"/>
        <v>4523.49</v>
      </c>
      <c r="I467" s="24" t="str">
        <f>VLOOKUP(B467,'FOLHA RESUMIDA'!C:D,2,0)</f>
        <v>FABIO HENRIQUE IZAIAS D MACEDO</v>
      </c>
    </row>
    <row r="468" spans="1:9">
      <c r="A468" s="44">
        <v>1</v>
      </c>
      <c r="B468" s="44">
        <v>3289</v>
      </c>
      <c r="C468" s="42" t="s">
        <v>398</v>
      </c>
      <c r="D468" s="31">
        <v>16748.919999999998</v>
      </c>
      <c r="E468" s="35">
        <f t="shared" si="14"/>
        <v>15951.359999999999</v>
      </c>
      <c r="F468" s="65">
        <v>0</v>
      </c>
      <c r="G468" s="31">
        <v>797.56</v>
      </c>
      <c r="H468" s="27">
        <f t="shared" si="15"/>
        <v>797.56</v>
      </c>
      <c r="I468" s="24" t="str">
        <f>VLOOKUP(B468,'FOLHA RESUMIDA'!C:D,2,0)</f>
        <v>JOSE NIVALDO BRAYNER DE ARAUJO</v>
      </c>
    </row>
    <row r="469" spans="1:9">
      <c r="A469" s="44">
        <v>1</v>
      </c>
      <c r="B469" s="44">
        <v>3295</v>
      </c>
      <c r="C469" s="42" t="s">
        <v>399</v>
      </c>
      <c r="D469" s="31">
        <v>3350.85</v>
      </c>
      <c r="E469" s="35">
        <f t="shared" si="14"/>
        <v>1684.1699999999998</v>
      </c>
      <c r="F469" s="65">
        <v>0</v>
      </c>
      <c r="G469" s="31">
        <v>1666.68</v>
      </c>
      <c r="H469" s="27">
        <f t="shared" si="15"/>
        <v>1666.68</v>
      </c>
      <c r="I469" s="24" t="str">
        <f>VLOOKUP(B469,'FOLHA RESUMIDA'!C:D,2,0)</f>
        <v>NADIELLY LAYSSA DE LIMA SILVA</v>
      </c>
    </row>
    <row r="470" spans="1:9">
      <c r="A470" s="44">
        <v>1</v>
      </c>
      <c r="B470" s="44">
        <v>3304</v>
      </c>
      <c r="C470" s="42" t="s">
        <v>400</v>
      </c>
      <c r="D470" s="31">
        <v>1687.97</v>
      </c>
      <c r="E470" s="35">
        <f t="shared" si="14"/>
        <v>213.45000000000005</v>
      </c>
      <c r="F470" s="65">
        <v>573.91</v>
      </c>
      <c r="G470" s="31">
        <v>900.61</v>
      </c>
      <c r="H470" s="27">
        <f t="shared" si="15"/>
        <v>1474.52</v>
      </c>
      <c r="I470" s="24" t="str">
        <f>VLOOKUP(B470,'FOLHA RESUMIDA'!C:D,2,0)</f>
        <v>CARLOS ALBERTO DE ARAUJO FILHO</v>
      </c>
    </row>
    <row r="471" spans="1:9">
      <c r="A471" s="44">
        <v>1</v>
      </c>
      <c r="B471" s="44">
        <v>3312</v>
      </c>
      <c r="C471" s="42" t="s">
        <v>401</v>
      </c>
      <c r="D471" s="31">
        <v>7807.37</v>
      </c>
      <c r="E471" s="35">
        <f t="shared" si="14"/>
        <v>1803.1599999999999</v>
      </c>
      <c r="F471" s="65">
        <v>2654.51</v>
      </c>
      <c r="G471" s="31">
        <v>3349.7</v>
      </c>
      <c r="H471" s="27">
        <f t="shared" si="15"/>
        <v>6004.21</v>
      </c>
      <c r="I471" s="24" t="str">
        <f>VLOOKUP(B471,'FOLHA RESUMIDA'!C:D,2,0)</f>
        <v>DIMAS PEREIRA DANTAS</v>
      </c>
    </row>
    <row r="472" spans="1:9">
      <c r="A472" s="44">
        <v>1</v>
      </c>
      <c r="B472" s="44">
        <v>3314</v>
      </c>
      <c r="C472" s="42" t="s">
        <v>402</v>
      </c>
      <c r="D472" s="31">
        <v>6258.71</v>
      </c>
      <c r="E472" s="35">
        <f t="shared" si="14"/>
        <v>5814.07</v>
      </c>
      <c r="F472" s="65">
        <v>0</v>
      </c>
      <c r="G472" s="31">
        <v>444.64</v>
      </c>
      <c r="H472" s="27">
        <f t="shared" si="15"/>
        <v>444.64</v>
      </c>
      <c r="I472" s="24" t="str">
        <f>VLOOKUP(B472,'FOLHA RESUMIDA'!C:D,2,0)</f>
        <v>LUIZ ANTONIO GRANJA DE MENEZES</v>
      </c>
    </row>
    <row r="473" spans="1:9">
      <c r="A473" s="44">
        <v>1</v>
      </c>
      <c r="B473" s="44">
        <v>3316</v>
      </c>
      <c r="C473" s="42" t="s">
        <v>403</v>
      </c>
      <c r="D473" s="31">
        <v>1265.98</v>
      </c>
      <c r="E473" s="35">
        <f t="shared" si="14"/>
        <v>164.65000000000009</v>
      </c>
      <c r="F473" s="65">
        <v>430.43</v>
      </c>
      <c r="G473" s="31">
        <v>670.9</v>
      </c>
      <c r="H473" s="27">
        <f t="shared" si="15"/>
        <v>1101.33</v>
      </c>
      <c r="I473" s="24" t="str">
        <f>VLOOKUP(B473,'FOLHA RESUMIDA'!C:D,2,0)</f>
        <v>MAYARA CRISTINA NUNES DE LIRA</v>
      </c>
    </row>
    <row r="474" spans="1:9">
      <c r="A474" s="44">
        <v>1</v>
      </c>
      <c r="B474" s="44">
        <v>3317</v>
      </c>
      <c r="C474" s="42" t="s">
        <v>404</v>
      </c>
      <c r="D474" s="31">
        <v>1537.49</v>
      </c>
      <c r="E474" s="35">
        <f t="shared" si="14"/>
        <v>582.35</v>
      </c>
      <c r="F474" s="65">
        <v>522.75</v>
      </c>
      <c r="G474" s="31">
        <v>432.39</v>
      </c>
      <c r="H474" s="27">
        <f t="shared" si="15"/>
        <v>955.14</v>
      </c>
      <c r="I474" s="24" t="str">
        <f>VLOOKUP(B474,'FOLHA RESUMIDA'!C:D,2,0)</f>
        <v>KATIA CRISTINA B DA SILVA</v>
      </c>
    </row>
    <row r="475" spans="1:9">
      <c r="A475" s="44">
        <v>1</v>
      </c>
      <c r="B475" s="44">
        <v>3319</v>
      </c>
      <c r="C475" s="42" t="s">
        <v>406</v>
      </c>
      <c r="D475" s="31">
        <v>1519.18</v>
      </c>
      <c r="E475" s="35">
        <f t="shared" si="14"/>
        <v>324.35000000000014</v>
      </c>
      <c r="F475" s="65">
        <v>516.52</v>
      </c>
      <c r="G475" s="31">
        <v>678.31</v>
      </c>
      <c r="H475" s="27">
        <f t="shared" si="15"/>
        <v>1194.83</v>
      </c>
      <c r="I475" s="24" t="str">
        <f>VLOOKUP(B475,'FOLHA RESUMIDA'!C:D,2,0)</f>
        <v>MARIA EMILIA DE A S E SILVA</v>
      </c>
    </row>
    <row r="476" spans="1:9">
      <c r="A476" s="44">
        <v>1</v>
      </c>
      <c r="B476" s="44">
        <v>3322</v>
      </c>
      <c r="C476" s="42" t="s">
        <v>407</v>
      </c>
      <c r="D476" s="31">
        <v>1537.49</v>
      </c>
      <c r="E476" s="35">
        <f t="shared" si="14"/>
        <v>415.66000000000008</v>
      </c>
      <c r="F476" s="65">
        <v>522.75</v>
      </c>
      <c r="G476" s="31">
        <v>599.08000000000004</v>
      </c>
      <c r="H476" s="27">
        <f t="shared" si="15"/>
        <v>1121.83</v>
      </c>
      <c r="I476" s="24" t="str">
        <f>VLOOKUP(B476,'FOLHA RESUMIDA'!C:D,2,0)</f>
        <v>JOSEFINA DA SILVA RODRIGUES</v>
      </c>
    </row>
    <row r="477" spans="1:9">
      <c r="A477" s="44">
        <v>1</v>
      </c>
      <c r="B477" s="44">
        <v>3324</v>
      </c>
      <c r="C477" s="42" t="s">
        <v>408</v>
      </c>
      <c r="D477" s="31">
        <v>7807.37</v>
      </c>
      <c r="E477" s="35">
        <f t="shared" si="14"/>
        <v>3934.6799999999994</v>
      </c>
      <c r="F477" s="65">
        <v>2654.51</v>
      </c>
      <c r="G477" s="31">
        <v>1218.18</v>
      </c>
      <c r="H477" s="27">
        <f t="shared" si="15"/>
        <v>3872.6900000000005</v>
      </c>
      <c r="I477" s="24" t="str">
        <f>VLOOKUP(B477,'FOLHA RESUMIDA'!C:D,2,0)</f>
        <v>ANDRE LUIZ DE MOURA MELO</v>
      </c>
    </row>
    <row r="478" spans="1:9">
      <c r="A478" s="44">
        <v>1</v>
      </c>
      <c r="B478" s="44">
        <v>3325</v>
      </c>
      <c r="C478" s="42" t="s">
        <v>409</v>
      </c>
      <c r="D478" s="31">
        <v>7174.34</v>
      </c>
      <c r="E478" s="35">
        <f t="shared" si="14"/>
        <v>2661.88</v>
      </c>
      <c r="F478" s="65">
        <v>2439.2800000000002</v>
      </c>
      <c r="G478" s="31">
        <v>2073.1799999999998</v>
      </c>
      <c r="H478" s="27">
        <f t="shared" si="15"/>
        <v>4512.46</v>
      </c>
      <c r="I478" s="24" t="str">
        <f>VLOOKUP(B478,'FOLHA RESUMIDA'!C:D,2,0)</f>
        <v>MANOEL DE LIMA BARBOSA</v>
      </c>
    </row>
    <row r="479" spans="1:9">
      <c r="A479" s="44">
        <v>1</v>
      </c>
      <c r="B479" s="44">
        <v>3327</v>
      </c>
      <c r="C479" s="42" t="s">
        <v>410</v>
      </c>
      <c r="D479" s="31">
        <v>7174.34</v>
      </c>
      <c r="E479" s="35">
        <f t="shared" si="14"/>
        <v>1571.5200000000004</v>
      </c>
      <c r="F479" s="65">
        <v>2439.2800000000002</v>
      </c>
      <c r="G479" s="31">
        <v>3163.54</v>
      </c>
      <c r="H479" s="27">
        <f t="shared" si="15"/>
        <v>5602.82</v>
      </c>
      <c r="I479" s="24" t="str">
        <f>VLOOKUP(B479,'FOLHA RESUMIDA'!C:D,2,0)</f>
        <v>NATALIA DOURADO DA FONTE</v>
      </c>
    </row>
    <row r="480" spans="1:9">
      <c r="A480" s="44">
        <v>1</v>
      </c>
      <c r="B480" s="44">
        <v>3328</v>
      </c>
      <c r="C480" s="42" t="s">
        <v>411</v>
      </c>
      <c r="D480" s="31">
        <v>7174.34</v>
      </c>
      <c r="E480" s="35">
        <f t="shared" si="14"/>
        <v>2493.0699999999997</v>
      </c>
      <c r="F480" s="65">
        <v>2439.2800000000002</v>
      </c>
      <c r="G480" s="31">
        <v>2241.9899999999998</v>
      </c>
      <c r="H480" s="27">
        <f t="shared" si="15"/>
        <v>4681.2700000000004</v>
      </c>
      <c r="I480" s="24" t="str">
        <f>VLOOKUP(B480,'FOLHA RESUMIDA'!C:D,2,0)</f>
        <v>VINICIUS JOSE OLIVEIRA D SOUSA</v>
      </c>
    </row>
    <row r="481" spans="1:9">
      <c r="A481" s="44">
        <v>1</v>
      </c>
      <c r="B481" s="44">
        <v>3329</v>
      </c>
      <c r="C481" s="42" t="s">
        <v>412</v>
      </c>
      <c r="D481" s="31">
        <v>3797.94</v>
      </c>
      <c r="E481" s="35">
        <f t="shared" si="14"/>
        <v>550.0300000000002</v>
      </c>
      <c r="F481" s="65">
        <v>1291.3</v>
      </c>
      <c r="G481" s="31">
        <v>1956.61</v>
      </c>
      <c r="H481" s="27">
        <f t="shared" si="15"/>
        <v>3247.91</v>
      </c>
      <c r="I481" s="24" t="str">
        <f>VLOOKUP(B481,'FOLHA RESUMIDA'!C:D,2,0)</f>
        <v>KLEBIA VIEIRA SANTOS DE LEMOS</v>
      </c>
    </row>
    <row r="482" spans="1:9">
      <c r="A482" s="44">
        <v>1</v>
      </c>
      <c r="B482" s="44">
        <v>3333</v>
      </c>
      <c r="C482" s="42" t="s">
        <v>413</v>
      </c>
      <c r="D482" s="31">
        <v>1152.19</v>
      </c>
      <c r="E482" s="35">
        <f t="shared" si="14"/>
        <v>306.02999999999997</v>
      </c>
      <c r="F482" s="65">
        <v>391.72</v>
      </c>
      <c r="G482" s="31">
        <v>454.44</v>
      </c>
      <c r="H482" s="27">
        <f t="shared" si="15"/>
        <v>846.16000000000008</v>
      </c>
      <c r="I482" s="24" t="str">
        <f>VLOOKUP(B482,'FOLHA RESUMIDA'!C:D,2,0)</f>
        <v>JOSE HIGO MARQUES RENER</v>
      </c>
    </row>
    <row r="483" spans="1:9">
      <c r="A483" s="44">
        <v>1</v>
      </c>
      <c r="B483" s="44">
        <v>3336</v>
      </c>
      <c r="C483" s="42" t="s">
        <v>414</v>
      </c>
      <c r="D483" s="31">
        <v>1651.38</v>
      </c>
      <c r="E483" s="35">
        <f t="shared" si="14"/>
        <v>1590.3200000000002</v>
      </c>
      <c r="F483" s="65">
        <v>0</v>
      </c>
      <c r="G483" s="31">
        <v>61.06</v>
      </c>
      <c r="H483" s="27">
        <f t="shared" si="15"/>
        <v>61.06</v>
      </c>
      <c r="I483" s="24" t="str">
        <f>VLOOKUP(B483,'FOLHA RESUMIDA'!C:D,2,0)</f>
        <v>MICHELLI HELENA LIMA DA SILVA</v>
      </c>
    </row>
    <row r="484" spans="1:9">
      <c r="A484" s="44">
        <v>1</v>
      </c>
      <c r="B484" s="44">
        <v>3338</v>
      </c>
      <c r="C484" s="42" t="s">
        <v>415</v>
      </c>
      <c r="D484" s="31">
        <v>7174.34</v>
      </c>
      <c r="E484" s="35">
        <f t="shared" si="14"/>
        <v>1745.9499999999998</v>
      </c>
      <c r="F484" s="65">
        <v>2439.2800000000002</v>
      </c>
      <c r="G484" s="31">
        <v>2989.11</v>
      </c>
      <c r="H484" s="27">
        <f t="shared" si="15"/>
        <v>5428.39</v>
      </c>
      <c r="I484" s="24" t="str">
        <f>VLOOKUP(B484,'FOLHA RESUMIDA'!C:D,2,0)</f>
        <v>IAN THIAGO DE LIMA BARBOSA</v>
      </c>
    </row>
    <row r="485" spans="1:9">
      <c r="A485" s="44">
        <v>1</v>
      </c>
      <c r="B485" s="44">
        <v>3339</v>
      </c>
      <c r="C485" s="42" t="s">
        <v>416</v>
      </c>
      <c r="D485" s="31">
        <v>2675.02</v>
      </c>
      <c r="E485" s="35">
        <f t="shared" si="14"/>
        <v>2225.61</v>
      </c>
      <c r="F485" s="65">
        <v>321</v>
      </c>
      <c r="G485" s="31">
        <v>128.41</v>
      </c>
      <c r="H485" s="27">
        <f t="shared" si="15"/>
        <v>449.40999999999997</v>
      </c>
      <c r="I485" s="24" t="str">
        <f>VLOOKUP(B485,'FOLHA RESUMIDA'!C:D,2,0)</f>
        <v>ANA CAROLINA CALLAND ROSA</v>
      </c>
    </row>
    <row r="486" spans="1:9">
      <c r="A486" s="44">
        <v>1</v>
      </c>
      <c r="B486" s="44">
        <v>3340</v>
      </c>
      <c r="C486" s="42" t="s">
        <v>417</v>
      </c>
      <c r="D486" s="31">
        <v>7174.34</v>
      </c>
      <c r="E486" s="35">
        <f t="shared" si="14"/>
        <v>2531.5299999999997</v>
      </c>
      <c r="F486" s="65">
        <v>2439.2800000000002</v>
      </c>
      <c r="G486" s="31">
        <v>2203.5300000000002</v>
      </c>
      <c r="H486" s="27">
        <f t="shared" si="15"/>
        <v>4642.8100000000004</v>
      </c>
      <c r="I486" s="24" t="str">
        <f>VLOOKUP(B486,'FOLHA RESUMIDA'!C:D,2,0)</f>
        <v>SANDRO MARQUES TEIXEIRA</v>
      </c>
    </row>
    <row r="487" spans="1:9">
      <c r="A487" s="44">
        <v>1</v>
      </c>
      <c r="B487" s="44">
        <v>3341</v>
      </c>
      <c r="C487" s="42" t="s">
        <v>418</v>
      </c>
      <c r="D487" s="31">
        <v>3797.94</v>
      </c>
      <c r="E487" s="35">
        <f t="shared" si="14"/>
        <v>607.32000000000016</v>
      </c>
      <c r="F487" s="65">
        <v>1291.3</v>
      </c>
      <c r="G487" s="31">
        <v>1899.32</v>
      </c>
      <c r="H487" s="27">
        <f t="shared" si="15"/>
        <v>3190.62</v>
      </c>
      <c r="I487" s="24" t="str">
        <f>VLOOKUP(B487,'FOLHA RESUMIDA'!C:D,2,0)</f>
        <v>JOSE VICTOR M A BARBOSA</v>
      </c>
    </row>
    <row r="488" spans="1:9">
      <c r="A488" s="44">
        <v>1</v>
      </c>
      <c r="B488" s="44">
        <v>3343</v>
      </c>
      <c r="C488" s="42" t="s">
        <v>419</v>
      </c>
      <c r="D488" s="31">
        <v>1265.98</v>
      </c>
      <c r="E488" s="35">
        <f t="shared" si="14"/>
        <v>164.65000000000009</v>
      </c>
      <c r="F488" s="65">
        <v>430.43</v>
      </c>
      <c r="G488" s="31">
        <v>670.9</v>
      </c>
      <c r="H488" s="27">
        <f t="shared" si="15"/>
        <v>1101.33</v>
      </c>
      <c r="I488" s="24" t="str">
        <f>VLOOKUP(B488,'FOLHA RESUMIDA'!C:D,2,0)</f>
        <v>MARCELO MONTEIRO DE C. FILHO</v>
      </c>
    </row>
    <row r="489" spans="1:9">
      <c r="A489" s="44">
        <v>1</v>
      </c>
      <c r="B489" s="44">
        <v>3344</v>
      </c>
      <c r="C489" s="42" t="s">
        <v>420</v>
      </c>
      <c r="D489" s="31">
        <v>1367.8</v>
      </c>
      <c r="E489" s="35">
        <f t="shared" si="14"/>
        <v>381.79999999999995</v>
      </c>
      <c r="F489" s="65">
        <v>356.62</v>
      </c>
      <c r="G489" s="31">
        <v>629.38</v>
      </c>
      <c r="H489" s="27">
        <f t="shared" si="15"/>
        <v>986</v>
      </c>
      <c r="I489" s="24" t="str">
        <f>VLOOKUP(B489,'FOLHA RESUMIDA'!C:D,2,0)</f>
        <v>JEANE DE ALMEIDA C REVOREDO</v>
      </c>
    </row>
    <row r="490" spans="1:9">
      <c r="A490" s="44">
        <v>1</v>
      </c>
      <c r="B490" s="44">
        <v>3345</v>
      </c>
      <c r="C490" s="42" t="s">
        <v>421</v>
      </c>
      <c r="D490" s="31">
        <v>1471.52</v>
      </c>
      <c r="E490" s="35">
        <f t="shared" si="14"/>
        <v>541.77</v>
      </c>
      <c r="F490" s="65">
        <v>391.72</v>
      </c>
      <c r="G490" s="31">
        <v>538.03</v>
      </c>
      <c r="H490" s="27">
        <f t="shared" si="15"/>
        <v>929.75</v>
      </c>
      <c r="I490" s="24" t="str">
        <f>VLOOKUP(B490,'FOLHA RESUMIDA'!C:D,2,0)</f>
        <v>ELIZABETE BARBOSA W D OLIVEIRA</v>
      </c>
    </row>
    <row r="491" spans="1:9">
      <c r="A491" s="44">
        <v>1</v>
      </c>
      <c r="B491" s="44">
        <v>3346</v>
      </c>
      <c r="C491" s="42" t="s">
        <v>422</v>
      </c>
      <c r="D491" s="31">
        <v>1319.18</v>
      </c>
      <c r="E491" s="35">
        <f t="shared" si="14"/>
        <v>210.29000000000019</v>
      </c>
      <c r="F491" s="65">
        <v>356.62</v>
      </c>
      <c r="G491" s="31">
        <v>752.27</v>
      </c>
      <c r="H491" s="27">
        <f t="shared" si="15"/>
        <v>1108.8899999999999</v>
      </c>
      <c r="I491" s="24" t="str">
        <f>VLOOKUP(B491,'FOLHA RESUMIDA'!C:D,2,0)</f>
        <v>EMANOELLA RAFAELA D S A SILVA</v>
      </c>
    </row>
    <row r="492" spans="1:9">
      <c r="A492" s="44">
        <v>1</v>
      </c>
      <c r="B492" s="44">
        <v>3348</v>
      </c>
      <c r="C492" s="42" t="s">
        <v>423</v>
      </c>
      <c r="D492" s="31">
        <v>1471.09</v>
      </c>
      <c r="E492" s="35">
        <f t="shared" si="14"/>
        <v>874.6099999999999</v>
      </c>
      <c r="F492" s="65">
        <v>391.72</v>
      </c>
      <c r="G492" s="31">
        <v>204.76</v>
      </c>
      <c r="H492" s="27">
        <f t="shared" si="15"/>
        <v>596.48</v>
      </c>
      <c r="I492" s="24" t="str">
        <f>VLOOKUP(B492,'FOLHA RESUMIDA'!C:D,2,0)</f>
        <v>KARLA FERREIRA DA SILVA</v>
      </c>
    </row>
    <row r="493" spans="1:9">
      <c r="A493" s="44">
        <v>1</v>
      </c>
      <c r="B493" s="44">
        <v>3349</v>
      </c>
      <c r="C493" s="42" t="s">
        <v>424</v>
      </c>
      <c r="D493" s="31">
        <v>1048.8800000000001</v>
      </c>
      <c r="E493" s="35">
        <f t="shared" si="14"/>
        <v>441.70000000000005</v>
      </c>
      <c r="F493" s="65">
        <v>356.62</v>
      </c>
      <c r="G493" s="31">
        <v>250.56</v>
      </c>
      <c r="H493" s="27">
        <f t="shared" si="15"/>
        <v>607.18000000000006</v>
      </c>
      <c r="I493" s="24" t="str">
        <f>VLOOKUP(B493,'FOLHA RESUMIDA'!C:D,2,0)</f>
        <v>NILZA PEREIRA DA SILVA</v>
      </c>
    </row>
    <row r="494" spans="1:9">
      <c r="A494" s="44">
        <v>1</v>
      </c>
      <c r="B494" s="44">
        <v>3351</v>
      </c>
      <c r="C494" s="42" t="s">
        <v>425</v>
      </c>
      <c r="D494" s="31">
        <v>1367.8</v>
      </c>
      <c r="E494" s="35">
        <f t="shared" si="14"/>
        <v>594.04999999999995</v>
      </c>
      <c r="F494" s="65">
        <v>356.62</v>
      </c>
      <c r="G494" s="31">
        <v>417.13</v>
      </c>
      <c r="H494" s="27">
        <f t="shared" si="15"/>
        <v>773.75</v>
      </c>
      <c r="I494" s="24" t="str">
        <f>VLOOKUP(B494,'FOLHA RESUMIDA'!C:D,2,0)</f>
        <v>SIMONE ARAUJO DE ALMEIDA</v>
      </c>
    </row>
    <row r="495" spans="1:9">
      <c r="A495" s="44">
        <v>1</v>
      </c>
      <c r="B495" s="44">
        <v>3352</v>
      </c>
      <c r="C495" s="42" t="s">
        <v>426</v>
      </c>
      <c r="D495" s="31">
        <v>1807.78</v>
      </c>
      <c r="E495" s="35">
        <f t="shared" si="14"/>
        <v>414.66000000000008</v>
      </c>
      <c r="F495" s="65">
        <v>522.74</v>
      </c>
      <c r="G495" s="31">
        <v>870.38</v>
      </c>
      <c r="H495" s="27">
        <f t="shared" si="15"/>
        <v>1393.12</v>
      </c>
      <c r="I495" s="24" t="str">
        <f>VLOOKUP(B495,'FOLHA RESUMIDA'!C:D,2,0)</f>
        <v>CARLA SABRINA DE FREITAS LIMA</v>
      </c>
    </row>
    <row r="496" spans="1:9">
      <c r="A496" s="44">
        <v>1</v>
      </c>
      <c r="B496" s="44">
        <v>3353</v>
      </c>
      <c r="C496" s="42" t="s">
        <v>427</v>
      </c>
      <c r="D496" s="31">
        <v>1152.1300000000001</v>
      </c>
      <c r="E496" s="35">
        <f t="shared" si="14"/>
        <v>148.72000000000003</v>
      </c>
      <c r="F496" s="65">
        <v>391.72</v>
      </c>
      <c r="G496" s="31">
        <v>611.69000000000005</v>
      </c>
      <c r="H496" s="27">
        <f t="shared" si="15"/>
        <v>1003.4100000000001</v>
      </c>
      <c r="I496" s="24" t="str">
        <f>VLOOKUP(B496,'FOLHA RESUMIDA'!C:D,2,0)</f>
        <v>LUCIO ANDRE DA SILVA</v>
      </c>
    </row>
    <row r="497" spans="1:9">
      <c r="A497" s="44">
        <v>1</v>
      </c>
      <c r="B497" s="44">
        <v>3354</v>
      </c>
      <c r="C497" s="42" t="s">
        <v>428</v>
      </c>
      <c r="D497" s="31">
        <v>1097.5</v>
      </c>
      <c r="E497" s="35">
        <f t="shared" si="14"/>
        <v>305.56999999999994</v>
      </c>
      <c r="F497" s="65">
        <v>356.62</v>
      </c>
      <c r="G497" s="31">
        <v>435.31</v>
      </c>
      <c r="H497" s="27">
        <f t="shared" si="15"/>
        <v>791.93000000000006</v>
      </c>
      <c r="I497" s="24" t="str">
        <f>VLOOKUP(B497,'FOLHA RESUMIDA'!C:D,2,0)</f>
        <v>ADRIANA BASILIO DA SILVA</v>
      </c>
    </row>
    <row r="498" spans="1:9">
      <c r="A498" s="44">
        <v>1</v>
      </c>
      <c r="B498" s="44">
        <v>3355</v>
      </c>
      <c r="C498" s="42" t="s">
        <v>429</v>
      </c>
      <c r="D498" s="31">
        <v>1471.05</v>
      </c>
      <c r="E498" s="35">
        <f t="shared" si="14"/>
        <v>316.03999999999996</v>
      </c>
      <c r="F498" s="65">
        <v>391.72</v>
      </c>
      <c r="G498" s="31">
        <v>763.29</v>
      </c>
      <c r="H498" s="27">
        <f t="shared" si="15"/>
        <v>1155.01</v>
      </c>
      <c r="I498" s="24" t="str">
        <f>VLOOKUP(B498,'FOLHA RESUMIDA'!C:D,2,0)</f>
        <v>ANA CAROLINE GOMES PEREIRA</v>
      </c>
    </row>
    <row r="499" spans="1:9">
      <c r="A499" s="44">
        <v>1</v>
      </c>
      <c r="B499" s="44">
        <v>3356</v>
      </c>
      <c r="C499" s="42" t="s">
        <v>430</v>
      </c>
      <c r="D499" s="31">
        <v>1048.8800000000001</v>
      </c>
      <c r="E499" s="35">
        <f t="shared" si="14"/>
        <v>151.65000000000009</v>
      </c>
      <c r="F499" s="65">
        <v>356.62</v>
      </c>
      <c r="G499" s="31">
        <v>540.61</v>
      </c>
      <c r="H499" s="27">
        <f t="shared" si="15"/>
        <v>897.23</v>
      </c>
      <c r="I499" s="24" t="str">
        <f>VLOOKUP(B499,'FOLHA RESUMIDA'!C:D,2,0)</f>
        <v>MARIA GABRIELLY DE S SANTOS</v>
      </c>
    </row>
    <row r="500" spans="1:9">
      <c r="A500" s="44">
        <v>1</v>
      </c>
      <c r="B500" s="44">
        <v>3358</v>
      </c>
      <c r="C500" s="42" t="s">
        <v>431</v>
      </c>
      <c r="D500" s="31">
        <v>11963.52</v>
      </c>
      <c r="E500" s="35">
        <f t="shared" si="14"/>
        <v>3222.6100000000006</v>
      </c>
      <c r="F500" s="65">
        <v>4067.6</v>
      </c>
      <c r="G500" s="31">
        <v>4673.3100000000004</v>
      </c>
      <c r="H500" s="27">
        <f t="shared" si="15"/>
        <v>8740.91</v>
      </c>
      <c r="I500" s="24" t="str">
        <f>VLOOKUP(B500,'FOLHA RESUMIDA'!C:D,2,0)</f>
        <v>SERGIO LUIZ DE NORONHA</v>
      </c>
    </row>
    <row r="501" spans="1:9">
      <c r="A501" s="44">
        <v>1</v>
      </c>
      <c r="B501" s="44">
        <v>3359</v>
      </c>
      <c r="C501" s="42" t="s">
        <v>432</v>
      </c>
      <c r="D501" s="31">
        <v>7174.44</v>
      </c>
      <c r="E501" s="35">
        <f t="shared" si="14"/>
        <v>1622.5899999999992</v>
      </c>
      <c r="F501" s="65">
        <v>2439.31</v>
      </c>
      <c r="G501" s="31">
        <v>3112.54</v>
      </c>
      <c r="H501" s="27">
        <f t="shared" si="15"/>
        <v>5551.85</v>
      </c>
      <c r="I501" s="24" t="str">
        <f>VLOOKUP(B501,'FOLHA RESUMIDA'!C:D,2,0)</f>
        <v>ALICE ANA BARBOSA ROSENDO</v>
      </c>
    </row>
    <row r="502" spans="1:9">
      <c r="A502" s="44">
        <v>1</v>
      </c>
      <c r="B502" s="44">
        <v>3361</v>
      </c>
      <c r="C502" s="42" t="s">
        <v>433</v>
      </c>
      <c r="D502" s="31">
        <v>3797.94</v>
      </c>
      <c r="E502" s="35">
        <f t="shared" si="14"/>
        <v>746.99000000000024</v>
      </c>
      <c r="F502" s="65">
        <v>1291.3</v>
      </c>
      <c r="G502" s="31">
        <v>1759.65</v>
      </c>
      <c r="H502" s="27">
        <f t="shared" si="15"/>
        <v>3050.95</v>
      </c>
      <c r="I502" s="24" t="str">
        <f>VLOOKUP(B502,'FOLHA RESUMIDA'!C:D,2,0)</f>
        <v>DANIELLY C. DO NASCIMENTO</v>
      </c>
    </row>
    <row r="503" spans="1:9">
      <c r="A503" s="44">
        <v>1</v>
      </c>
      <c r="B503" s="44">
        <v>3362</v>
      </c>
      <c r="C503" s="42" t="s">
        <v>434</v>
      </c>
      <c r="D503" s="31">
        <v>2813.28</v>
      </c>
      <c r="E503" s="35">
        <f t="shared" si="14"/>
        <v>2303.25</v>
      </c>
      <c r="F503" s="65">
        <v>0</v>
      </c>
      <c r="G503" s="31">
        <v>510.03</v>
      </c>
      <c r="H503" s="27">
        <f t="shared" si="15"/>
        <v>510.03</v>
      </c>
      <c r="I503" s="24" t="str">
        <f>VLOOKUP(B503,'FOLHA RESUMIDA'!C:D,2,0)</f>
        <v>LEANDRA NASCIMENTO ESTEFANIO</v>
      </c>
    </row>
    <row r="504" spans="1:9">
      <c r="A504" s="44">
        <v>1</v>
      </c>
      <c r="B504" s="44">
        <v>3363</v>
      </c>
      <c r="C504" s="42" t="s">
        <v>435</v>
      </c>
      <c r="D504" s="31">
        <v>1265.98</v>
      </c>
      <c r="E504" s="35">
        <f t="shared" si="14"/>
        <v>101.34999999999991</v>
      </c>
      <c r="F504" s="65">
        <v>430.43</v>
      </c>
      <c r="G504" s="31">
        <v>734.2</v>
      </c>
      <c r="H504" s="27">
        <f t="shared" si="15"/>
        <v>1164.6300000000001</v>
      </c>
      <c r="I504" s="24" t="str">
        <f>VLOOKUP(B504,'FOLHA RESUMIDA'!C:D,2,0)</f>
        <v>MARIA JULIA R C DE OLIVEIRA</v>
      </c>
    </row>
    <row r="505" spans="1:9">
      <c r="A505" s="44">
        <v>1</v>
      </c>
      <c r="B505" s="44">
        <v>3364</v>
      </c>
      <c r="C505" s="42" t="s">
        <v>436</v>
      </c>
      <c r="D505" s="31">
        <v>1097.5</v>
      </c>
      <c r="E505" s="35">
        <f t="shared" si="14"/>
        <v>235.98000000000002</v>
      </c>
      <c r="F505" s="65">
        <v>356.62</v>
      </c>
      <c r="G505" s="31">
        <v>504.9</v>
      </c>
      <c r="H505" s="27">
        <f t="shared" si="15"/>
        <v>861.52</v>
      </c>
      <c r="I505" s="24" t="str">
        <f>VLOOKUP(B505,'FOLHA RESUMIDA'!C:D,2,0)</f>
        <v>ADRIANO JOSE MARTINS DA SILVA</v>
      </c>
    </row>
    <row r="506" spans="1:9">
      <c r="A506" s="44">
        <v>1</v>
      </c>
      <c r="B506" s="44">
        <v>3365</v>
      </c>
      <c r="C506" s="42" t="s">
        <v>437</v>
      </c>
      <c r="D506" s="31">
        <v>7174.34</v>
      </c>
      <c r="E506" s="35">
        <f t="shared" si="14"/>
        <v>4650.0499999999993</v>
      </c>
      <c r="F506" s="65">
        <v>2439.2800000000002</v>
      </c>
      <c r="G506" s="31">
        <v>85.01</v>
      </c>
      <c r="H506" s="27">
        <f t="shared" si="15"/>
        <v>2524.2900000000004</v>
      </c>
      <c r="I506" s="24" t="str">
        <f>VLOOKUP(B506,'FOLHA RESUMIDA'!C:D,2,0)</f>
        <v>ANA LUIZA VELOSO DE O L COSTA</v>
      </c>
    </row>
    <row r="507" spans="1:9">
      <c r="A507" s="44">
        <v>1</v>
      </c>
      <c r="B507" s="44">
        <v>3366</v>
      </c>
      <c r="C507" s="42" t="s">
        <v>438</v>
      </c>
      <c r="D507" s="31">
        <v>7174.34</v>
      </c>
      <c r="E507" s="35">
        <f t="shared" si="14"/>
        <v>1623.5599999999995</v>
      </c>
      <c r="F507" s="65">
        <v>2439.2800000000002</v>
      </c>
      <c r="G507" s="31">
        <v>3111.5</v>
      </c>
      <c r="H507" s="27">
        <f t="shared" si="15"/>
        <v>5550.7800000000007</v>
      </c>
      <c r="I507" s="24" t="str">
        <f>VLOOKUP(B507,'FOLHA RESUMIDA'!C:D,2,0)</f>
        <v>JOSE RICARDO OLIVEIRA CHAGAS</v>
      </c>
    </row>
    <row r="508" spans="1:9">
      <c r="A508" s="44">
        <v>1</v>
      </c>
      <c r="B508" s="44">
        <v>3368</v>
      </c>
      <c r="C508" s="42" t="s">
        <v>737</v>
      </c>
      <c r="D508" s="31">
        <v>7174.34</v>
      </c>
      <c r="E508" s="35">
        <f t="shared" si="14"/>
        <v>1623.5599999999995</v>
      </c>
      <c r="F508" s="65">
        <v>2439.2800000000002</v>
      </c>
      <c r="G508" s="31">
        <v>3111.5</v>
      </c>
      <c r="H508" s="27">
        <f t="shared" si="15"/>
        <v>5550.7800000000007</v>
      </c>
      <c r="I508" s="24" t="str">
        <f>VLOOKUP(B508,'FOLHA RESUMIDA'!C:D,2,0)</f>
        <v>RODRIGO DE MIRANDA F GOMES</v>
      </c>
    </row>
    <row r="509" spans="1:9">
      <c r="A509" s="44">
        <v>1</v>
      </c>
      <c r="B509" s="44">
        <v>3369</v>
      </c>
      <c r="C509" s="42" t="s">
        <v>740</v>
      </c>
      <c r="D509" s="31">
        <v>5022.04</v>
      </c>
      <c r="E509" s="35">
        <f t="shared" si="14"/>
        <v>930.47999999999956</v>
      </c>
      <c r="F509" s="65">
        <v>2439.2800000000002</v>
      </c>
      <c r="G509" s="31">
        <v>1652.28</v>
      </c>
      <c r="H509" s="27">
        <f t="shared" si="15"/>
        <v>4091.5600000000004</v>
      </c>
      <c r="I509" s="24" t="str">
        <f>VLOOKUP(B509,'FOLHA RESUMIDA'!C:D,2,0)</f>
        <v>ISAIAS FERNANDES SIMPLICIO</v>
      </c>
    </row>
    <row r="510" spans="1:9">
      <c r="A510" s="44">
        <v>1</v>
      </c>
      <c r="B510" s="44">
        <v>3370</v>
      </c>
      <c r="C510" s="42" t="s">
        <v>741</v>
      </c>
      <c r="D510" s="31">
        <v>3383.19</v>
      </c>
      <c r="E510" s="35">
        <f t="shared" si="14"/>
        <v>436.47000000000025</v>
      </c>
      <c r="F510" s="65">
        <v>0</v>
      </c>
      <c r="G510" s="31">
        <v>2946.72</v>
      </c>
      <c r="H510" s="27">
        <f t="shared" si="15"/>
        <v>2946.72</v>
      </c>
      <c r="I510" s="24" t="str">
        <f>VLOOKUP(B510,'FOLHA RESUMIDA'!C:D,2,0)</f>
        <v>LITIO TADEU C R  DOS SANTOS</v>
      </c>
    </row>
    <row r="511" spans="1:9">
      <c r="A511" s="44">
        <v>1</v>
      </c>
      <c r="B511" s="44">
        <v>3371</v>
      </c>
      <c r="C511" s="42" t="s">
        <v>742</v>
      </c>
      <c r="D511" s="31">
        <v>3108.88</v>
      </c>
      <c r="E511" s="35">
        <f t="shared" si="14"/>
        <v>364.05000000000018</v>
      </c>
      <c r="F511" s="65">
        <v>0</v>
      </c>
      <c r="G511" s="31">
        <v>2744.83</v>
      </c>
      <c r="H511" s="27">
        <f>G511+F511</f>
        <v>2744.83</v>
      </c>
      <c r="I511" s="24" t="str">
        <f>VLOOKUP(B511,'FOLHA RESUMIDA'!C:D,2,0)</f>
        <v>BIANCA DE CASTRO ALMEIDA</v>
      </c>
    </row>
    <row r="512" spans="1:9">
      <c r="A512" s="44">
        <v>1</v>
      </c>
      <c r="B512" s="44">
        <v>8249</v>
      </c>
      <c r="C512" s="42" t="s">
        <v>439</v>
      </c>
      <c r="D512" s="31">
        <v>4219.9399999999996</v>
      </c>
      <c r="E512" s="35">
        <f t="shared" si="14"/>
        <v>1669.4199999999996</v>
      </c>
      <c r="F512" s="65">
        <v>932.61</v>
      </c>
      <c r="G512" s="31">
        <v>1617.91</v>
      </c>
      <c r="H512" s="27">
        <f t="shared" si="15"/>
        <v>2550.52</v>
      </c>
      <c r="I512" s="25" t="str">
        <f>VLOOKUP(B512,'FOLHA RESUMIDA'!C:D,2,0)</f>
        <v>SELMA BEZERRA DE CARVALHO</v>
      </c>
    </row>
    <row r="513" spans="1:8">
      <c r="A513" s="43" t="s">
        <v>512</v>
      </c>
      <c r="B513" s="43"/>
      <c r="C513" s="43"/>
      <c r="D513" s="33">
        <f>SUM(D5:D512)</f>
        <v>1884574.459999999</v>
      </c>
      <c r="E513" s="67">
        <f t="shared" ref="E513:G513" si="16">SUM(E5:E512)</f>
        <v>956970.28999999992</v>
      </c>
      <c r="F513" s="67">
        <f t="shared" si="16"/>
        <v>403590.69999999943</v>
      </c>
      <c r="G513" s="67">
        <f t="shared" si="16"/>
        <v>524013.47</v>
      </c>
      <c r="H513" s="33">
        <f>SUM(H5:H512)</f>
        <v>927604.17000000109</v>
      </c>
    </row>
    <row r="514" spans="1:8">
      <c r="A514" s="40"/>
      <c r="B514" s="40"/>
      <c r="C514" s="40"/>
      <c r="D514" s="32"/>
      <c r="E514" s="59"/>
      <c r="F514" s="32"/>
      <c r="G514" s="32"/>
    </row>
  </sheetData>
  <sortState ref="A5:H672">
    <sortCondition ref="B5:B672"/>
  </sortState>
  <pageMargins left="0.78740157499999996" right="0.78740157499999996" top="0.984251969" bottom="0.984251969" header="0.4921259845" footer="0.492125984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D376"/>
  <sheetViews>
    <sheetView workbookViewId="0">
      <selection activeCell="B1" sqref="B1:D1048576"/>
    </sheetView>
  </sheetViews>
  <sheetFormatPr defaultRowHeight="12"/>
  <cols>
    <col min="2" max="2" width="8" bestFit="1" customWidth="1"/>
    <col min="3" max="3" width="31.7109375" bestFit="1" customWidth="1"/>
    <col min="4" max="4" width="14.140625" bestFit="1" customWidth="1"/>
  </cols>
  <sheetData>
    <row r="2" spans="1:4">
      <c r="A2" s="61" t="s">
        <v>753</v>
      </c>
      <c r="B2" s="60"/>
      <c r="C2" s="60"/>
      <c r="D2" s="60"/>
    </row>
    <row r="4" spans="1:4">
      <c r="A4" s="61" t="s">
        <v>0</v>
      </c>
      <c r="B4" s="61" t="s">
        <v>1</v>
      </c>
      <c r="C4" s="61" t="s">
        <v>2</v>
      </c>
      <c r="D4" s="62" t="s">
        <v>754</v>
      </c>
    </row>
    <row r="5" spans="1:4">
      <c r="A5" s="63">
        <v>1</v>
      </c>
      <c r="B5" s="63">
        <v>200</v>
      </c>
      <c r="C5" s="64" t="s">
        <v>3</v>
      </c>
      <c r="D5" s="65">
        <v>1330.95</v>
      </c>
    </row>
    <row r="6" spans="1:4">
      <c r="A6" s="63">
        <v>1</v>
      </c>
      <c r="B6" s="63">
        <v>397</v>
      </c>
      <c r="C6" s="64" t="s">
        <v>4</v>
      </c>
      <c r="D6" s="65">
        <v>1385.44</v>
      </c>
    </row>
    <row r="7" spans="1:4">
      <c r="A7" s="63">
        <v>1</v>
      </c>
      <c r="B7" s="63">
        <v>508</v>
      </c>
      <c r="C7" s="64" t="s">
        <v>5</v>
      </c>
      <c r="D7" s="65">
        <v>1408.09</v>
      </c>
    </row>
    <row r="8" spans="1:4">
      <c r="A8" s="63">
        <v>1</v>
      </c>
      <c r="B8" s="63">
        <v>510</v>
      </c>
      <c r="C8" s="64" t="s">
        <v>6</v>
      </c>
      <c r="D8" s="65">
        <v>1141.0999999999999</v>
      </c>
    </row>
    <row r="9" spans="1:4">
      <c r="A9" s="63">
        <v>1</v>
      </c>
      <c r="B9" s="63">
        <v>542</v>
      </c>
      <c r="C9" s="64" t="s">
        <v>7</v>
      </c>
      <c r="D9" s="65">
        <v>548.88</v>
      </c>
    </row>
    <row r="10" spans="1:4">
      <c r="A10" s="63">
        <v>1</v>
      </c>
      <c r="B10" s="63">
        <v>820</v>
      </c>
      <c r="C10" s="64" t="s">
        <v>9</v>
      </c>
      <c r="D10" s="65">
        <v>537.95000000000005</v>
      </c>
    </row>
    <row r="11" spans="1:4">
      <c r="A11" s="63">
        <v>1</v>
      </c>
      <c r="B11" s="63">
        <v>863</v>
      </c>
      <c r="C11" s="64" t="s">
        <v>11</v>
      </c>
      <c r="D11" s="65">
        <v>703.48</v>
      </c>
    </row>
    <row r="12" spans="1:4">
      <c r="A12" s="63">
        <v>1</v>
      </c>
      <c r="B12" s="63">
        <v>897</v>
      </c>
      <c r="C12" s="64" t="s">
        <v>13</v>
      </c>
      <c r="D12" s="65">
        <v>416.87</v>
      </c>
    </row>
    <row r="13" spans="1:4">
      <c r="A13" s="63">
        <v>1</v>
      </c>
      <c r="B13" s="63">
        <v>996</v>
      </c>
      <c r="C13" s="64" t="s">
        <v>14</v>
      </c>
      <c r="D13" s="65">
        <v>1091.33</v>
      </c>
    </row>
    <row r="14" spans="1:4">
      <c r="A14" s="63">
        <v>1</v>
      </c>
      <c r="B14" s="63">
        <v>1008</v>
      </c>
      <c r="C14" s="64" t="s">
        <v>15</v>
      </c>
      <c r="D14" s="65">
        <v>607.67999999999995</v>
      </c>
    </row>
    <row r="15" spans="1:4">
      <c r="A15" s="63">
        <v>1</v>
      </c>
      <c r="B15" s="63">
        <v>1037</v>
      </c>
      <c r="C15" s="64" t="s">
        <v>16</v>
      </c>
      <c r="D15" s="65">
        <v>1039.3599999999999</v>
      </c>
    </row>
    <row r="16" spans="1:4">
      <c r="A16" s="63">
        <v>1</v>
      </c>
      <c r="B16" s="63">
        <v>1056</v>
      </c>
      <c r="C16" s="64" t="s">
        <v>18</v>
      </c>
      <c r="D16" s="65">
        <v>1258.05</v>
      </c>
    </row>
    <row r="17" spans="1:4">
      <c r="A17" s="63">
        <v>1</v>
      </c>
      <c r="B17" s="63">
        <v>1067</v>
      </c>
      <c r="C17" s="64" t="s">
        <v>19</v>
      </c>
      <c r="D17" s="65">
        <v>1336.67</v>
      </c>
    </row>
    <row r="18" spans="1:4">
      <c r="A18" s="63">
        <v>1</v>
      </c>
      <c r="B18" s="63">
        <v>1071</v>
      </c>
      <c r="C18" s="64" t="s">
        <v>20</v>
      </c>
      <c r="D18" s="65">
        <v>578.75</v>
      </c>
    </row>
    <row r="19" spans="1:4">
      <c r="A19" s="63">
        <v>1</v>
      </c>
      <c r="B19" s="63">
        <v>1080</v>
      </c>
      <c r="C19" s="64" t="s">
        <v>21</v>
      </c>
      <c r="D19" s="65">
        <v>1141.0999999999999</v>
      </c>
    </row>
    <row r="20" spans="1:4">
      <c r="A20" s="63">
        <v>1</v>
      </c>
      <c r="B20" s="63">
        <v>1099</v>
      </c>
      <c r="C20" s="64" t="s">
        <v>22</v>
      </c>
      <c r="D20" s="65">
        <v>1039.3599999999999</v>
      </c>
    </row>
    <row r="21" spans="1:4">
      <c r="A21" s="63">
        <v>1</v>
      </c>
      <c r="B21" s="63">
        <v>1126</v>
      </c>
      <c r="C21" s="64" t="s">
        <v>24</v>
      </c>
      <c r="D21" s="65">
        <v>1784.04</v>
      </c>
    </row>
    <row r="22" spans="1:4">
      <c r="A22" s="63">
        <v>1</v>
      </c>
      <c r="B22" s="63">
        <v>1159</v>
      </c>
      <c r="C22" s="64" t="s">
        <v>25</v>
      </c>
      <c r="D22" s="65">
        <v>463.19</v>
      </c>
    </row>
    <row r="23" spans="1:4">
      <c r="A23" s="63">
        <v>1</v>
      </c>
      <c r="B23" s="63">
        <v>1164</v>
      </c>
      <c r="C23" s="64" t="s">
        <v>26</v>
      </c>
      <c r="D23" s="65">
        <v>1456.35</v>
      </c>
    </row>
    <row r="24" spans="1:4">
      <c r="A24" s="63">
        <v>1</v>
      </c>
      <c r="B24" s="63">
        <v>1221</v>
      </c>
      <c r="C24" s="64" t="s">
        <v>29</v>
      </c>
      <c r="D24" s="65">
        <v>2646.25</v>
      </c>
    </row>
    <row r="25" spans="1:4">
      <c r="A25" s="63">
        <v>1</v>
      </c>
      <c r="B25" s="63">
        <v>1229</v>
      </c>
      <c r="C25" s="64" t="s">
        <v>30</v>
      </c>
      <c r="D25" s="65">
        <v>1091.33</v>
      </c>
    </row>
    <row r="26" spans="1:4">
      <c r="A26" s="63">
        <v>1</v>
      </c>
      <c r="B26" s="63">
        <v>1243</v>
      </c>
      <c r="C26" s="64" t="s">
        <v>31</v>
      </c>
      <c r="D26" s="65">
        <v>703.48</v>
      </c>
    </row>
    <row r="27" spans="1:4">
      <c r="A27" s="63">
        <v>1</v>
      </c>
      <c r="B27" s="63">
        <v>1263</v>
      </c>
      <c r="C27" s="64" t="s">
        <v>33</v>
      </c>
      <c r="D27" s="65">
        <v>3711.05</v>
      </c>
    </row>
    <row r="28" spans="1:4">
      <c r="A28" s="63">
        <v>1</v>
      </c>
      <c r="B28" s="63">
        <v>1269</v>
      </c>
      <c r="C28" s="64" t="s">
        <v>35</v>
      </c>
      <c r="D28" s="65">
        <v>524.94000000000005</v>
      </c>
    </row>
    <row r="29" spans="1:4">
      <c r="A29" s="63">
        <v>1</v>
      </c>
      <c r="B29" s="63">
        <v>1284</v>
      </c>
      <c r="C29" s="64" t="s">
        <v>36</v>
      </c>
      <c r="D29" s="65">
        <v>524.94000000000005</v>
      </c>
    </row>
    <row r="30" spans="1:4">
      <c r="A30" s="63">
        <v>1</v>
      </c>
      <c r="B30" s="63">
        <v>1328</v>
      </c>
      <c r="C30" s="64" t="s">
        <v>37</v>
      </c>
      <c r="D30" s="65">
        <v>1035.01</v>
      </c>
    </row>
    <row r="31" spans="1:4">
      <c r="A31" s="63">
        <v>1</v>
      </c>
      <c r="B31" s="63">
        <v>1330</v>
      </c>
      <c r="C31" s="64" t="s">
        <v>38</v>
      </c>
      <c r="D31" s="65">
        <v>942.72</v>
      </c>
    </row>
    <row r="32" spans="1:4">
      <c r="A32" s="63">
        <v>1</v>
      </c>
      <c r="B32" s="63">
        <v>1333</v>
      </c>
      <c r="C32" s="64" t="s">
        <v>39</v>
      </c>
      <c r="D32" s="65">
        <v>1039.3599999999999</v>
      </c>
    </row>
    <row r="33" spans="1:4">
      <c r="A33" s="63">
        <v>1</v>
      </c>
      <c r="B33" s="63">
        <v>1369</v>
      </c>
      <c r="C33" s="64" t="s">
        <v>42</v>
      </c>
      <c r="D33" s="65">
        <v>700.53</v>
      </c>
    </row>
    <row r="34" spans="1:4">
      <c r="A34" s="63">
        <v>1</v>
      </c>
      <c r="B34" s="63">
        <v>1393</v>
      </c>
      <c r="C34" s="64" t="s">
        <v>43</v>
      </c>
      <c r="D34" s="65">
        <v>1035.01</v>
      </c>
    </row>
    <row r="35" spans="1:4">
      <c r="A35" s="63">
        <v>1</v>
      </c>
      <c r="B35" s="63">
        <v>1413</v>
      </c>
      <c r="C35" s="64" t="s">
        <v>44</v>
      </c>
      <c r="D35" s="65">
        <v>6959.68</v>
      </c>
    </row>
    <row r="36" spans="1:4">
      <c r="A36" s="63">
        <v>1</v>
      </c>
      <c r="B36" s="63">
        <v>1418</v>
      </c>
      <c r="C36" s="64" t="s">
        <v>45</v>
      </c>
      <c r="D36" s="65">
        <v>1258.05</v>
      </c>
    </row>
    <row r="37" spans="1:4">
      <c r="A37" s="63">
        <v>1</v>
      </c>
      <c r="B37" s="63">
        <v>1427</v>
      </c>
      <c r="C37" s="64" t="s">
        <v>46</v>
      </c>
      <c r="D37" s="65">
        <v>3711.05</v>
      </c>
    </row>
    <row r="38" spans="1:4">
      <c r="A38" s="63">
        <v>1</v>
      </c>
      <c r="B38" s="63">
        <v>1429</v>
      </c>
      <c r="C38" s="64" t="s">
        <v>47</v>
      </c>
      <c r="D38" s="65">
        <v>1353.66</v>
      </c>
    </row>
    <row r="39" spans="1:4">
      <c r="A39" s="63">
        <v>1</v>
      </c>
      <c r="B39" s="63">
        <v>1454</v>
      </c>
      <c r="C39" s="64" t="s">
        <v>48</v>
      </c>
      <c r="D39" s="65">
        <v>1239.3900000000001</v>
      </c>
    </row>
    <row r="40" spans="1:4">
      <c r="A40" s="63">
        <v>1</v>
      </c>
      <c r="B40" s="63">
        <v>1475</v>
      </c>
      <c r="C40" s="64" t="s">
        <v>49</v>
      </c>
      <c r="D40" s="65">
        <v>1035.01</v>
      </c>
    </row>
    <row r="41" spans="1:4">
      <c r="A41" s="63">
        <v>1</v>
      </c>
      <c r="B41" s="63">
        <v>1483</v>
      </c>
      <c r="C41" s="64" t="s">
        <v>50</v>
      </c>
      <c r="D41" s="65">
        <v>170.22</v>
      </c>
    </row>
    <row r="42" spans="1:4">
      <c r="A42" s="63">
        <v>1</v>
      </c>
      <c r="B42" s="63">
        <v>1545</v>
      </c>
      <c r="C42" s="64" t="s">
        <v>53</v>
      </c>
      <c r="D42" s="65">
        <v>1122.08</v>
      </c>
    </row>
    <row r="43" spans="1:4">
      <c r="A43" s="63">
        <v>1</v>
      </c>
      <c r="B43" s="63">
        <v>1549</v>
      </c>
      <c r="C43" s="64" t="s">
        <v>54</v>
      </c>
      <c r="D43" s="65">
        <v>1086.76</v>
      </c>
    </row>
    <row r="44" spans="1:4">
      <c r="A44" s="63">
        <v>1</v>
      </c>
      <c r="B44" s="63">
        <v>1553</v>
      </c>
      <c r="C44" s="64" t="s">
        <v>55</v>
      </c>
      <c r="D44" s="65">
        <v>1039.3599999999999</v>
      </c>
    </row>
    <row r="45" spans="1:4">
      <c r="A45" s="63">
        <v>1</v>
      </c>
      <c r="B45" s="63">
        <v>1554</v>
      </c>
      <c r="C45" s="64" t="s">
        <v>56</v>
      </c>
      <c r="D45" s="65">
        <v>1605.63</v>
      </c>
    </row>
    <row r="46" spans="1:4">
      <c r="A46" s="63">
        <v>1</v>
      </c>
      <c r="B46" s="63">
        <v>1561</v>
      </c>
      <c r="C46" s="64" t="s">
        <v>57</v>
      </c>
      <c r="D46" s="65">
        <v>499.95</v>
      </c>
    </row>
    <row r="47" spans="1:4">
      <c r="A47" s="63">
        <v>1</v>
      </c>
      <c r="B47" s="63">
        <v>1577</v>
      </c>
      <c r="C47" s="64" t="s">
        <v>58</v>
      </c>
      <c r="D47" s="65">
        <v>499.95</v>
      </c>
    </row>
    <row r="48" spans="1:4">
      <c r="A48" s="63">
        <v>1</v>
      </c>
      <c r="B48" s="63">
        <v>1588</v>
      </c>
      <c r="C48" s="64" t="s">
        <v>59</v>
      </c>
      <c r="D48" s="65">
        <v>524.94000000000005</v>
      </c>
    </row>
    <row r="49" spans="1:4">
      <c r="A49" s="63">
        <v>1</v>
      </c>
      <c r="B49" s="63">
        <v>1589</v>
      </c>
      <c r="C49" s="64" t="s">
        <v>60</v>
      </c>
      <c r="D49" s="65">
        <v>499.95</v>
      </c>
    </row>
    <row r="50" spans="1:4">
      <c r="A50" s="63">
        <v>1</v>
      </c>
      <c r="B50" s="63">
        <v>1596</v>
      </c>
      <c r="C50" s="64" t="s">
        <v>61</v>
      </c>
      <c r="D50" s="65">
        <v>703.48</v>
      </c>
    </row>
    <row r="51" spans="1:4">
      <c r="A51" s="63">
        <v>1</v>
      </c>
      <c r="B51" s="63">
        <v>1597</v>
      </c>
      <c r="C51" s="64" t="s">
        <v>62</v>
      </c>
      <c r="D51" s="65">
        <v>1035.01</v>
      </c>
    </row>
    <row r="52" spans="1:4">
      <c r="A52" s="63">
        <v>1</v>
      </c>
      <c r="B52" s="63">
        <v>1631</v>
      </c>
      <c r="C52" s="64" t="s">
        <v>63</v>
      </c>
      <c r="D52" s="65">
        <v>638.08000000000004</v>
      </c>
    </row>
    <row r="53" spans="1:4">
      <c r="A53" s="63">
        <v>1</v>
      </c>
      <c r="B53" s="63">
        <v>1641</v>
      </c>
      <c r="C53" s="64" t="s">
        <v>64</v>
      </c>
      <c r="D53" s="65">
        <v>638.08000000000004</v>
      </c>
    </row>
    <row r="54" spans="1:4">
      <c r="A54" s="63">
        <v>1</v>
      </c>
      <c r="B54" s="63">
        <v>1650</v>
      </c>
      <c r="C54" s="64" t="s">
        <v>65</v>
      </c>
      <c r="D54" s="65">
        <v>578.75</v>
      </c>
    </row>
    <row r="55" spans="1:4">
      <c r="A55" s="63">
        <v>1</v>
      </c>
      <c r="B55" s="63">
        <v>1652</v>
      </c>
      <c r="C55" s="64" t="s">
        <v>66</v>
      </c>
      <c r="D55" s="65">
        <v>578.75</v>
      </c>
    </row>
    <row r="56" spans="1:4">
      <c r="A56" s="63">
        <v>1</v>
      </c>
      <c r="B56" s="63">
        <v>1665</v>
      </c>
      <c r="C56" s="64" t="s">
        <v>67</v>
      </c>
      <c r="D56" s="65">
        <v>638.08000000000004</v>
      </c>
    </row>
    <row r="57" spans="1:4">
      <c r="A57" s="63">
        <v>1</v>
      </c>
      <c r="B57" s="63">
        <v>1672</v>
      </c>
      <c r="C57" s="64" t="s">
        <v>68</v>
      </c>
      <c r="D57" s="65">
        <v>638.08000000000004</v>
      </c>
    </row>
    <row r="58" spans="1:4">
      <c r="A58" s="63">
        <v>1</v>
      </c>
      <c r="B58" s="63">
        <v>1674</v>
      </c>
      <c r="C58" s="64" t="s">
        <v>69</v>
      </c>
      <c r="D58" s="65">
        <v>524.94000000000005</v>
      </c>
    </row>
    <row r="59" spans="1:4">
      <c r="A59" s="63">
        <v>1</v>
      </c>
      <c r="B59" s="63">
        <v>1741</v>
      </c>
      <c r="C59" s="64" t="s">
        <v>71</v>
      </c>
      <c r="D59" s="65">
        <v>897.83</v>
      </c>
    </row>
    <row r="60" spans="1:4">
      <c r="A60" s="63">
        <v>1</v>
      </c>
      <c r="B60" s="63">
        <v>1749</v>
      </c>
      <c r="C60" s="64" t="s">
        <v>72</v>
      </c>
      <c r="D60" s="65">
        <v>635.4</v>
      </c>
    </row>
    <row r="61" spans="1:4">
      <c r="A61" s="63">
        <v>1</v>
      </c>
      <c r="B61" s="63">
        <v>1774</v>
      </c>
      <c r="C61" s="64" t="s">
        <v>73</v>
      </c>
      <c r="D61" s="65">
        <v>669.98</v>
      </c>
    </row>
    <row r="62" spans="1:4">
      <c r="A62" s="63">
        <v>1</v>
      </c>
      <c r="B62" s="63">
        <v>1794</v>
      </c>
      <c r="C62" s="64" t="s">
        <v>74</v>
      </c>
      <c r="D62" s="65">
        <v>1198.1500000000001</v>
      </c>
    </row>
    <row r="63" spans="1:4">
      <c r="A63" s="63">
        <v>1</v>
      </c>
      <c r="B63" s="63">
        <v>1796</v>
      </c>
      <c r="C63" s="64" t="s">
        <v>75</v>
      </c>
      <c r="D63" s="65">
        <v>524.94000000000005</v>
      </c>
    </row>
    <row r="64" spans="1:4">
      <c r="A64" s="63">
        <v>1</v>
      </c>
      <c r="B64" s="63">
        <v>1809</v>
      </c>
      <c r="C64" s="64" t="s">
        <v>76</v>
      </c>
      <c r="D64" s="65">
        <v>894.07</v>
      </c>
    </row>
    <row r="65" spans="1:4">
      <c r="A65" s="63">
        <v>1</v>
      </c>
      <c r="B65" s="63">
        <v>1821</v>
      </c>
      <c r="C65" s="64" t="s">
        <v>77</v>
      </c>
      <c r="D65" s="65">
        <v>1135.96</v>
      </c>
    </row>
    <row r="66" spans="1:4">
      <c r="A66" s="63">
        <v>1</v>
      </c>
      <c r="B66" s="63">
        <v>1822</v>
      </c>
      <c r="C66" s="64" t="s">
        <v>78</v>
      </c>
      <c r="D66" s="65">
        <v>476.14</v>
      </c>
    </row>
    <row r="67" spans="1:4">
      <c r="A67" s="63">
        <v>1</v>
      </c>
      <c r="B67" s="63">
        <v>1907</v>
      </c>
      <c r="C67" s="64" t="s">
        <v>80</v>
      </c>
      <c r="D67" s="65">
        <v>1935.99</v>
      </c>
    </row>
    <row r="68" spans="1:4">
      <c r="A68" s="63">
        <v>1</v>
      </c>
      <c r="B68" s="63">
        <v>1908</v>
      </c>
      <c r="C68" s="64" t="s">
        <v>81</v>
      </c>
      <c r="D68" s="65">
        <v>2106.7600000000002</v>
      </c>
    </row>
    <row r="69" spans="1:4">
      <c r="A69" s="63">
        <v>1</v>
      </c>
      <c r="B69" s="63">
        <v>1909</v>
      </c>
      <c r="C69" s="64" t="s">
        <v>82</v>
      </c>
      <c r="D69" s="65">
        <v>855.08</v>
      </c>
    </row>
    <row r="70" spans="1:4">
      <c r="A70" s="63">
        <v>1</v>
      </c>
      <c r="B70" s="63">
        <v>1921</v>
      </c>
      <c r="C70" s="64" t="s">
        <v>83</v>
      </c>
      <c r="D70" s="65">
        <v>3291.41</v>
      </c>
    </row>
    <row r="71" spans="1:4">
      <c r="A71" s="63">
        <v>1</v>
      </c>
      <c r="B71" s="63">
        <v>1924</v>
      </c>
      <c r="C71" s="64" t="s">
        <v>84</v>
      </c>
      <c r="D71" s="65">
        <v>2007.85</v>
      </c>
    </row>
    <row r="72" spans="1:4">
      <c r="A72" s="63">
        <v>1</v>
      </c>
      <c r="B72" s="63">
        <v>1927</v>
      </c>
      <c r="C72" s="64" t="s">
        <v>85</v>
      </c>
      <c r="D72" s="65">
        <v>1492.97</v>
      </c>
    </row>
    <row r="73" spans="1:4">
      <c r="A73" s="63">
        <v>1</v>
      </c>
      <c r="B73" s="63">
        <v>1932</v>
      </c>
      <c r="C73" s="64" t="s">
        <v>86</v>
      </c>
      <c r="D73" s="65">
        <v>1900.95</v>
      </c>
    </row>
    <row r="74" spans="1:4">
      <c r="A74" s="63">
        <v>1</v>
      </c>
      <c r="B74" s="63">
        <v>1937</v>
      </c>
      <c r="C74" s="64" t="s">
        <v>87</v>
      </c>
      <c r="D74" s="65">
        <v>923.79</v>
      </c>
    </row>
    <row r="75" spans="1:4">
      <c r="A75" s="63">
        <v>1</v>
      </c>
      <c r="B75" s="63">
        <v>1980</v>
      </c>
      <c r="C75" s="64" t="s">
        <v>88</v>
      </c>
      <c r="D75" s="65">
        <v>3496.79</v>
      </c>
    </row>
    <row r="76" spans="1:4">
      <c r="A76" s="63">
        <v>1</v>
      </c>
      <c r="B76" s="63">
        <v>1988</v>
      </c>
      <c r="C76" s="64" t="s">
        <v>89</v>
      </c>
      <c r="D76" s="65">
        <v>985.72</v>
      </c>
    </row>
    <row r="77" spans="1:4">
      <c r="A77" s="63">
        <v>1</v>
      </c>
      <c r="B77" s="63">
        <v>2008</v>
      </c>
      <c r="C77" s="64" t="s">
        <v>92</v>
      </c>
      <c r="D77" s="65">
        <v>989.86</v>
      </c>
    </row>
    <row r="78" spans="1:4">
      <c r="A78" s="63">
        <v>1</v>
      </c>
      <c r="B78" s="63">
        <v>2014</v>
      </c>
      <c r="C78" s="64" t="s">
        <v>93</v>
      </c>
      <c r="D78" s="65">
        <v>669.98</v>
      </c>
    </row>
    <row r="79" spans="1:4">
      <c r="A79" s="63">
        <v>1</v>
      </c>
      <c r="B79" s="63">
        <v>2015</v>
      </c>
      <c r="C79" s="64" t="s">
        <v>94</v>
      </c>
      <c r="D79" s="65">
        <v>2922.26</v>
      </c>
    </row>
    <row r="80" spans="1:4">
      <c r="A80" s="63">
        <v>1</v>
      </c>
      <c r="B80" s="63">
        <v>2038</v>
      </c>
      <c r="C80" s="64" t="s">
        <v>96</v>
      </c>
      <c r="D80" s="65">
        <v>1020.41</v>
      </c>
    </row>
    <row r="81" spans="1:4">
      <c r="A81" s="63">
        <v>1</v>
      </c>
      <c r="B81" s="63">
        <v>2043</v>
      </c>
      <c r="C81" s="64" t="s">
        <v>97</v>
      </c>
      <c r="D81" s="65">
        <v>855.08</v>
      </c>
    </row>
    <row r="82" spans="1:4">
      <c r="A82" s="63">
        <v>1</v>
      </c>
      <c r="B82" s="63">
        <v>2063</v>
      </c>
      <c r="C82" s="64" t="s">
        <v>99</v>
      </c>
      <c r="D82" s="65">
        <v>4137.79</v>
      </c>
    </row>
    <row r="83" spans="1:4">
      <c r="A83" s="63">
        <v>1</v>
      </c>
      <c r="B83" s="63">
        <v>2079</v>
      </c>
      <c r="C83" s="64" t="s">
        <v>101</v>
      </c>
      <c r="D83" s="65">
        <v>855.08</v>
      </c>
    </row>
    <row r="84" spans="1:4">
      <c r="A84" s="63">
        <v>1</v>
      </c>
      <c r="B84" s="63">
        <v>2086</v>
      </c>
      <c r="C84" s="64" t="s">
        <v>102</v>
      </c>
      <c r="D84" s="65">
        <v>740.99</v>
      </c>
    </row>
    <row r="85" spans="1:4">
      <c r="A85" s="63">
        <v>1</v>
      </c>
      <c r="B85" s="63">
        <v>2125</v>
      </c>
      <c r="C85" s="64" t="s">
        <v>110</v>
      </c>
      <c r="D85" s="65">
        <v>1183.77</v>
      </c>
    </row>
    <row r="86" spans="1:4">
      <c r="A86" s="63">
        <v>1</v>
      </c>
      <c r="B86" s="63">
        <v>2126</v>
      </c>
      <c r="C86" s="64" t="s">
        <v>111</v>
      </c>
      <c r="D86" s="65">
        <v>554.54</v>
      </c>
    </row>
    <row r="87" spans="1:4">
      <c r="A87" s="63">
        <v>1</v>
      </c>
      <c r="B87" s="63">
        <v>2128</v>
      </c>
      <c r="C87" s="64" t="s">
        <v>112</v>
      </c>
      <c r="D87" s="65">
        <v>2588.61</v>
      </c>
    </row>
    <row r="88" spans="1:4">
      <c r="A88" s="63">
        <v>1</v>
      </c>
      <c r="B88" s="63">
        <v>2129</v>
      </c>
      <c r="C88" s="64" t="s">
        <v>113</v>
      </c>
      <c r="D88" s="65">
        <v>548.88</v>
      </c>
    </row>
    <row r="89" spans="1:4">
      <c r="A89" s="63">
        <v>1</v>
      </c>
      <c r="B89" s="63">
        <v>2130</v>
      </c>
      <c r="C89" s="64" t="s">
        <v>114</v>
      </c>
      <c r="D89" s="65">
        <v>548.88</v>
      </c>
    </row>
    <row r="90" spans="1:4">
      <c r="A90" s="63">
        <v>1</v>
      </c>
      <c r="B90" s="63">
        <v>2131</v>
      </c>
      <c r="C90" s="64" t="s">
        <v>115</v>
      </c>
      <c r="D90" s="65">
        <v>679.04</v>
      </c>
    </row>
    <row r="91" spans="1:4">
      <c r="A91" s="63">
        <v>1</v>
      </c>
      <c r="B91" s="63">
        <v>2136</v>
      </c>
      <c r="C91" s="64" t="s">
        <v>117</v>
      </c>
      <c r="D91" s="65">
        <v>792.23</v>
      </c>
    </row>
    <row r="92" spans="1:4">
      <c r="A92" s="63">
        <v>1</v>
      </c>
      <c r="B92" s="63">
        <v>2137</v>
      </c>
      <c r="C92" s="64" t="s">
        <v>118</v>
      </c>
      <c r="D92" s="65">
        <v>3403.97</v>
      </c>
    </row>
    <row r="93" spans="1:4">
      <c r="A93" s="63">
        <v>1</v>
      </c>
      <c r="B93" s="63">
        <v>2140</v>
      </c>
      <c r="C93" s="64" t="s">
        <v>119</v>
      </c>
      <c r="D93" s="65">
        <v>1593.14</v>
      </c>
    </row>
    <row r="94" spans="1:4">
      <c r="A94" s="63">
        <v>1</v>
      </c>
      <c r="B94" s="63">
        <v>2142</v>
      </c>
      <c r="C94" s="64" t="s">
        <v>120</v>
      </c>
      <c r="D94" s="65">
        <v>1516.8</v>
      </c>
    </row>
    <row r="95" spans="1:4">
      <c r="A95" s="63">
        <v>1</v>
      </c>
      <c r="B95" s="63">
        <v>2145</v>
      </c>
      <c r="C95" s="64" t="s">
        <v>122</v>
      </c>
      <c r="D95" s="65">
        <v>942.72</v>
      </c>
    </row>
    <row r="96" spans="1:4">
      <c r="A96" s="63">
        <v>1</v>
      </c>
      <c r="B96" s="63">
        <v>2153</v>
      </c>
      <c r="C96" s="64" t="s">
        <v>126</v>
      </c>
      <c r="D96" s="65">
        <v>989.86</v>
      </c>
    </row>
    <row r="97" spans="1:4">
      <c r="A97" s="63">
        <v>1</v>
      </c>
      <c r="B97" s="63">
        <v>2156</v>
      </c>
      <c r="C97" s="64" t="s">
        <v>127</v>
      </c>
      <c r="D97" s="65">
        <v>938.78</v>
      </c>
    </row>
    <row r="98" spans="1:4">
      <c r="A98" s="63">
        <v>1</v>
      </c>
      <c r="B98" s="63">
        <v>2159</v>
      </c>
      <c r="C98" s="64" t="s">
        <v>128</v>
      </c>
      <c r="D98" s="65">
        <v>1756.76</v>
      </c>
    </row>
    <row r="99" spans="1:4">
      <c r="A99" s="63">
        <v>1</v>
      </c>
      <c r="B99" s="63">
        <v>2161</v>
      </c>
      <c r="C99" s="64" t="s">
        <v>130</v>
      </c>
      <c r="D99" s="65">
        <v>1304.3699999999999</v>
      </c>
    </row>
    <row r="100" spans="1:4">
      <c r="A100" s="63">
        <v>1</v>
      </c>
      <c r="B100" s="63">
        <v>2181</v>
      </c>
      <c r="C100" s="64" t="s">
        <v>131</v>
      </c>
      <c r="D100" s="65">
        <v>3207.03</v>
      </c>
    </row>
    <row r="101" spans="1:4">
      <c r="A101" s="63">
        <v>1</v>
      </c>
      <c r="B101" s="63">
        <v>2274</v>
      </c>
      <c r="C101" s="64" t="s">
        <v>132</v>
      </c>
      <c r="D101" s="65">
        <v>3254.08</v>
      </c>
    </row>
    <row r="102" spans="1:4">
      <c r="A102" s="63">
        <v>1</v>
      </c>
      <c r="B102" s="63">
        <v>2279</v>
      </c>
      <c r="C102" s="64" t="s">
        <v>133</v>
      </c>
      <c r="D102" s="65">
        <v>1434.78</v>
      </c>
    </row>
    <row r="103" spans="1:4">
      <c r="A103" s="63">
        <v>1</v>
      </c>
      <c r="B103" s="63">
        <v>2280</v>
      </c>
      <c r="C103" s="64" t="s">
        <v>134</v>
      </c>
      <c r="D103" s="65">
        <v>932.61</v>
      </c>
    </row>
    <row r="104" spans="1:4">
      <c r="A104" s="63">
        <v>1</v>
      </c>
      <c r="B104" s="63">
        <v>2291</v>
      </c>
      <c r="C104" s="64" t="s">
        <v>135</v>
      </c>
      <c r="D104" s="65">
        <v>1291.3</v>
      </c>
    </row>
    <row r="105" spans="1:4">
      <c r="A105" s="63">
        <v>1</v>
      </c>
      <c r="B105" s="63">
        <v>2308</v>
      </c>
      <c r="C105" s="64" t="s">
        <v>137</v>
      </c>
      <c r="D105" s="65">
        <v>430.43</v>
      </c>
    </row>
    <row r="106" spans="1:4">
      <c r="A106" s="63">
        <v>1</v>
      </c>
      <c r="B106" s="63">
        <v>2330</v>
      </c>
      <c r="C106" s="64" t="s">
        <v>138</v>
      </c>
      <c r="D106" s="65">
        <v>1520.82</v>
      </c>
    </row>
    <row r="107" spans="1:4">
      <c r="A107" s="63">
        <v>1</v>
      </c>
      <c r="B107" s="63">
        <v>2337</v>
      </c>
      <c r="C107" s="64" t="s">
        <v>139</v>
      </c>
      <c r="D107" s="65">
        <v>1583.23</v>
      </c>
    </row>
    <row r="108" spans="1:4">
      <c r="A108" s="63">
        <v>1</v>
      </c>
      <c r="B108" s="63">
        <v>2339</v>
      </c>
      <c r="C108" s="64" t="s">
        <v>140</v>
      </c>
      <c r="D108" s="65">
        <v>2620.71</v>
      </c>
    </row>
    <row r="109" spans="1:4">
      <c r="A109" s="63">
        <v>1</v>
      </c>
      <c r="B109" s="63">
        <v>2342</v>
      </c>
      <c r="C109" s="64" t="s">
        <v>141</v>
      </c>
      <c r="D109" s="65">
        <v>2261.16</v>
      </c>
    </row>
    <row r="110" spans="1:4">
      <c r="A110" s="63">
        <v>1</v>
      </c>
      <c r="B110" s="63">
        <v>2343</v>
      </c>
      <c r="C110" s="64" t="s">
        <v>142</v>
      </c>
      <c r="D110" s="65">
        <v>2620.71</v>
      </c>
    </row>
    <row r="111" spans="1:4">
      <c r="A111" s="63">
        <v>1</v>
      </c>
      <c r="B111" s="63">
        <v>2344</v>
      </c>
      <c r="C111" s="64" t="s">
        <v>143</v>
      </c>
      <c r="D111" s="65">
        <v>3534.65</v>
      </c>
    </row>
    <row r="112" spans="1:4">
      <c r="A112" s="63">
        <v>1</v>
      </c>
      <c r="B112" s="63">
        <v>2351</v>
      </c>
      <c r="C112" s="64" t="s">
        <v>144</v>
      </c>
      <c r="D112" s="65">
        <v>453.47</v>
      </c>
    </row>
    <row r="113" spans="1:4">
      <c r="A113" s="63">
        <v>1</v>
      </c>
      <c r="B113" s="63">
        <v>2363</v>
      </c>
      <c r="C113" s="64" t="s">
        <v>145</v>
      </c>
      <c r="D113" s="65">
        <v>453.47</v>
      </c>
    </row>
    <row r="114" spans="1:4">
      <c r="A114" s="63">
        <v>1</v>
      </c>
      <c r="B114" s="63">
        <v>2367</v>
      </c>
      <c r="C114" s="64" t="s">
        <v>146</v>
      </c>
      <c r="D114" s="65">
        <v>1374.55</v>
      </c>
    </row>
    <row r="115" spans="1:4">
      <c r="A115" s="63">
        <v>1</v>
      </c>
      <c r="B115" s="63">
        <v>2382</v>
      </c>
      <c r="C115" s="64" t="s">
        <v>148</v>
      </c>
      <c r="D115" s="65">
        <v>3534.65</v>
      </c>
    </row>
    <row r="116" spans="1:4">
      <c r="A116" s="63">
        <v>1</v>
      </c>
      <c r="B116" s="63">
        <v>2384</v>
      </c>
      <c r="C116" s="64" t="s">
        <v>149</v>
      </c>
      <c r="D116" s="65">
        <v>522.74</v>
      </c>
    </row>
    <row r="117" spans="1:4">
      <c r="A117" s="63">
        <v>1</v>
      </c>
      <c r="B117" s="63">
        <v>2392</v>
      </c>
      <c r="C117" s="64" t="s">
        <v>150</v>
      </c>
      <c r="D117" s="65">
        <v>1200.67</v>
      </c>
    </row>
    <row r="118" spans="1:4">
      <c r="A118" s="63">
        <v>1</v>
      </c>
      <c r="B118" s="63">
        <v>2406</v>
      </c>
      <c r="C118" s="64" t="s">
        <v>152</v>
      </c>
      <c r="D118" s="65">
        <v>411.3</v>
      </c>
    </row>
    <row r="119" spans="1:4">
      <c r="A119" s="63">
        <v>1</v>
      </c>
      <c r="B119" s="63">
        <v>2414</v>
      </c>
      <c r="C119" s="64" t="s">
        <v>153</v>
      </c>
      <c r="D119" s="65">
        <v>373.07</v>
      </c>
    </row>
    <row r="120" spans="1:4">
      <c r="A120" s="63">
        <v>1</v>
      </c>
      <c r="B120" s="63">
        <v>2415</v>
      </c>
      <c r="C120" s="64" t="s">
        <v>154</v>
      </c>
      <c r="D120" s="65">
        <v>3534.65</v>
      </c>
    </row>
    <row r="121" spans="1:4">
      <c r="A121" s="63">
        <v>1</v>
      </c>
      <c r="B121" s="63">
        <v>2417</v>
      </c>
      <c r="C121" s="64" t="s">
        <v>155</v>
      </c>
      <c r="D121" s="65">
        <v>453.47</v>
      </c>
    </row>
    <row r="122" spans="1:4">
      <c r="A122" s="63">
        <v>1</v>
      </c>
      <c r="B122" s="63">
        <v>2420</v>
      </c>
      <c r="C122" s="64" t="s">
        <v>156</v>
      </c>
      <c r="D122" s="65">
        <v>3534.65</v>
      </c>
    </row>
    <row r="123" spans="1:4">
      <c r="A123" s="63">
        <v>1</v>
      </c>
      <c r="B123" s="63">
        <v>2421</v>
      </c>
      <c r="C123" s="64" t="s">
        <v>157</v>
      </c>
      <c r="D123" s="65">
        <v>1680.67</v>
      </c>
    </row>
    <row r="124" spans="1:4">
      <c r="A124" s="63">
        <v>1</v>
      </c>
      <c r="B124" s="63">
        <v>2437</v>
      </c>
      <c r="C124" s="64" t="s">
        <v>158</v>
      </c>
      <c r="D124" s="65">
        <v>522.74</v>
      </c>
    </row>
    <row r="125" spans="1:4">
      <c r="A125" s="63">
        <v>1</v>
      </c>
      <c r="B125" s="63">
        <v>2440</v>
      </c>
      <c r="C125" s="64" t="s">
        <v>159</v>
      </c>
      <c r="D125" s="65">
        <v>830.1</v>
      </c>
    </row>
    <row r="126" spans="1:4">
      <c r="A126" s="63">
        <v>1</v>
      </c>
      <c r="B126" s="63">
        <v>2441</v>
      </c>
      <c r="C126" s="64" t="s">
        <v>160</v>
      </c>
      <c r="D126" s="65">
        <v>777.87</v>
      </c>
    </row>
    <row r="127" spans="1:4">
      <c r="A127" s="63">
        <v>1</v>
      </c>
      <c r="B127" s="63">
        <v>2443</v>
      </c>
      <c r="C127" s="64" t="s">
        <v>161</v>
      </c>
      <c r="D127" s="65">
        <v>453.47</v>
      </c>
    </row>
    <row r="128" spans="1:4">
      <c r="A128" s="63">
        <v>1</v>
      </c>
      <c r="B128" s="63">
        <v>2448</v>
      </c>
      <c r="C128" s="64" t="s">
        <v>162</v>
      </c>
      <c r="D128" s="65">
        <v>830.1</v>
      </c>
    </row>
    <row r="129" spans="1:4">
      <c r="A129" s="63">
        <v>1</v>
      </c>
      <c r="B129" s="63">
        <v>2451</v>
      </c>
      <c r="C129" s="64" t="s">
        <v>163</v>
      </c>
      <c r="D129" s="65">
        <v>897.42</v>
      </c>
    </row>
    <row r="130" spans="1:4">
      <c r="A130" s="63">
        <v>1</v>
      </c>
      <c r="B130" s="63">
        <v>2468</v>
      </c>
      <c r="C130" s="64" t="s">
        <v>165</v>
      </c>
      <c r="D130" s="65">
        <v>2246.8200000000002</v>
      </c>
    </row>
    <row r="131" spans="1:4">
      <c r="A131" s="63">
        <v>1</v>
      </c>
      <c r="B131" s="63">
        <v>2474</v>
      </c>
      <c r="C131" s="64" t="s">
        <v>167</v>
      </c>
      <c r="D131" s="65">
        <v>3706.83</v>
      </c>
    </row>
    <row r="132" spans="1:4">
      <c r="A132" s="63">
        <v>1</v>
      </c>
      <c r="B132" s="63">
        <v>2490</v>
      </c>
      <c r="C132" s="64" t="s">
        <v>168</v>
      </c>
      <c r="D132" s="65">
        <v>789.93</v>
      </c>
    </row>
    <row r="133" spans="1:4">
      <c r="A133" s="63">
        <v>1</v>
      </c>
      <c r="B133" s="63">
        <v>2503</v>
      </c>
      <c r="C133" s="64" t="s">
        <v>172</v>
      </c>
      <c r="D133" s="65">
        <v>1410.96</v>
      </c>
    </row>
    <row r="134" spans="1:4">
      <c r="A134" s="63">
        <v>1</v>
      </c>
      <c r="B134" s="63">
        <v>2506</v>
      </c>
      <c r="C134" s="64" t="s">
        <v>174</v>
      </c>
      <c r="D134" s="65">
        <v>430.43</v>
      </c>
    </row>
    <row r="135" spans="1:4">
      <c r="A135" s="63">
        <v>1</v>
      </c>
      <c r="B135" s="63">
        <v>2508</v>
      </c>
      <c r="C135" s="64" t="s">
        <v>176</v>
      </c>
      <c r="D135" s="65">
        <v>430.43</v>
      </c>
    </row>
    <row r="136" spans="1:4">
      <c r="A136" s="63">
        <v>1</v>
      </c>
      <c r="B136" s="63">
        <v>2509</v>
      </c>
      <c r="C136" s="64" t="s">
        <v>177</v>
      </c>
      <c r="D136" s="65">
        <v>253.2</v>
      </c>
    </row>
    <row r="137" spans="1:4">
      <c r="A137" s="63">
        <v>1</v>
      </c>
      <c r="B137" s="63">
        <v>2513</v>
      </c>
      <c r="C137" s="64" t="s">
        <v>178</v>
      </c>
      <c r="D137" s="65">
        <v>865.25</v>
      </c>
    </row>
    <row r="138" spans="1:4">
      <c r="A138" s="63">
        <v>1</v>
      </c>
      <c r="B138" s="63">
        <v>2514</v>
      </c>
      <c r="C138" s="64" t="s">
        <v>179</v>
      </c>
      <c r="D138" s="65">
        <v>548.89</v>
      </c>
    </row>
    <row r="139" spans="1:4">
      <c r="A139" s="63">
        <v>1</v>
      </c>
      <c r="B139" s="63">
        <v>2526</v>
      </c>
      <c r="C139" s="64" t="s">
        <v>180</v>
      </c>
      <c r="D139" s="65">
        <v>679.56</v>
      </c>
    </row>
    <row r="140" spans="1:4">
      <c r="A140" s="63">
        <v>1</v>
      </c>
      <c r="B140" s="63">
        <v>2530</v>
      </c>
      <c r="C140" s="64" t="s">
        <v>181</v>
      </c>
      <c r="D140" s="65">
        <v>453.47</v>
      </c>
    </row>
    <row r="141" spans="1:4">
      <c r="A141" s="63">
        <v>1</v>
      </c>
      <c r="B141" s="63">
        <v>2534</v>
      </c>
      <c r="C141" s="64" t="s">
        <v>182</v>
      </c>
      <c r="D141" s="65">
        <v>453.47</v>
      </c>
    </row>
    <row r="142" spans="1:4">
      <c r="A142" s="63">
        <v>1</v>
      </c>
      <c r="B142" s="63">
        <v>2539</v>
      </c>
      <c r="C142" s="64" t="s">
        <v>183</v>
      </c>
      <c r="D142" s="65">
        <v>355.11</v>
      </c>
    </row>
    <row r="143" spans="1:4">
      <c r="A143" s="63">
        <v>1</v>
      </c>
      <c r="B143" s="63">
        <v>2541</v>
      </c>
      <c r="C143" s="64" t="s">
        <v>184</v>
      </c>
      <c r="D143" s="65">
        <v>453.47</v>
      </c>
    </row>
    <row r="144" spans="1:4">
      <c r="A144" s="63">
        <v>1</v>
      </c>
      <c r="B144" s="63">
        <v>2548</v>
      </c>
      <c r="C144" s="64" t="s">
        <v>185</v>
      </c>
      <c r="D144" s="65">
        <v>1035.46</v>
      </c>
    </row>
    <row r="145" spans="1:4">
      <c r="A145" s="63">
        <v>1</v>
      </c>
      <c r="B145" s="63">
        <v>2553</v>
      </c>
      <c r="C145" s="64" t="s">
        <v>186</v>
      </c>
      <c r="D145" s="65">
        <v>1226.82</v>
      </c>
    </row>
    <row r="146" spans="1:4">
      <c r="A146" s="63">
        <v>1</v>
      </c>
      <c r="B146" s="63">
        <v>2559</v>
      </c>
      <c r="C146" s="64" t="s">
        <v>449</v>
      </c>
      <c r="D146" s="65">
        <v>548.88</v>
      </c>
    </row>
    <row r="147" spans="1:4">
      <c r="A147" s="63">
        <v>1</v>
      </c>
      <c r="B147" s="63">
        <v>2577</v>
      </c>
      <c r="C147" s="64" t="s">
        <v>188</v>
      </c>
      <c r="D147" s="65">
        <v>789.93</v>
      </c>
    </row>
    <row r="148" spans="1:4">
      <c r="A148" s="63">
        <v>1</v>
      </c>
      <c r="B148" s="63">
        <v>2584</v>
      </c>
      <c r="C148" s="64" t="s">
        <v>189</v>
      </c>
      <c r="D148" s="65">
        <v>548.89</v>
      </c>
    </row>
    <row r="149" spans="1:4">
      <c r="A149" s="63">
        <v>1</v>
      </c>
      <c r="B149" s="63">
        <v>2585</v>
      </c>
      <c r="C149" s="64" t="s">
        <v>190</v>
      </c>
      <c r="D149" s="65">
        <v>548.88</v>
      </c>
    </row>
    <row r="150" spans="1:4">
      <c r="A150" s="63">
        <v>1</v>
      </c>
      <c r="B150" s="63">
        <v>2588</v>
      </c>
      <c r="C150" s="64" t="s">
        <v>191</v>
      </c>
      <c r="D150" s="65">
        <v>1226.82</v>
      </c>
    </row>
    <row r="151" spans="1:4">
      <c r="A151" s="63">
        <v>1</v>
      </c>
      <c r="B151" s="63">
        <v>2614</v>
      </c>
      <c r="C151" s="64" t="s">
        <v>192</v>
      </c>
      <c r="D151" s="65">
        <v>694.51</v>
      </c>
    </row>
    <row r="152" spans="1:4">
      <c r="A152" s="63">
        <v>1</v>
      </c>
      <c r="B152" s="63">
        <v>2618</v>
      </c>
      <c r="C152" s="64" t="s">
        <v>193</v>
      </c>
      <c r="D152" s="65">
        <v>453.47</v>
      </c>
    </row>
    <row r="153" spans="1:4">
      <c r="A153" s="63">
        <v>1</v>
      </c>
      <c r="B153" s="63">
        <v>2623</v>
      </c>
      <c r="C153" s="64" t="s">
        <v>194</v>
      </c>
      <c r="D153" s="65">
        <v>411.3</v>
      </c>
    </row>
    <row r="154" spans="1:4">
      <c r="A154" s="63">
        <v>3</v>
      </c>
      <c r="B154" s="63">
        <v>2627</v>
      </c>
      <c r="C154" s="64" t="s">
        <v>443</v>
      </c>
      <c r="D154" s="65">
        <v>1410.96</v>
      </c>
    </row>
    <row r="155" spans="1:4">
      <c r="A155" s="63">
        <v>1</v>
      </c>
      <c r="B155" s="63">
        <v>2628</v>
      </c>
      <c r="C155" s="64" t="s">
        <v>195</v>
      </c>
      <c r="D155" s="65">
        <v>1223.8800000000001</v>
      </c>
    </row>
    <row r="156" spans="1:4">
      <c r="A156" s="63">
        <v>1</v>
      </c>
      <c r="B156" s="63">
        <v>2656</v>
      </c>
      <c r="C156" s="64" t="s">
        <v>197</v>
      </c>
      <c r="D156" s="65">
        <v>789.93</v>
      </c>
    </row>
    <row r="157" spans="1:4">
      <c r="A157" s="63">
        <v>1</v>
      </c>
      <c r="B157" s="63">
        <v>2661</v>
      </c>
      <c r="C157" s="64" t="s">
        <v>199</v>
      </c>
      <c r="D157" s="65">
        <v>431.87</v>
      </c>
    </row>
    <row r="158" spans="1:4">
      <c r="A158" s="63">
        <v>1</v>
      </c>
      <c r="B158" s="63">
        <v>2664</v>
      </c>
      <c r="C158" s="64" t="s">
        <v>200</v>
      </c>
      <c r="D158" s="65">
        <v>2261.16</v>
      </c>
    </row>
    <row r="159" spans="1:4">
      <c r="A159" s="63">
        <v>1</v>
      </c>
      <c r="B159" s="63">
        <v>2665</v>
      </c>
      <c r="C159" s="64" t="s">
        <v>201</v>
      </c>
      <c r="D159" s="65">
        <v>789.93</v>
      </c>
    </row>
    <row r="160" spans="1:4">
      <c r="A160" s="63">
        <v>1</v>
      </c>
      <c r="B160" s="63">
        <v>2666</v>
      </c>
      <c r="C160" s="64" t="s">
        <v>202</v>
      </c>
      <c r="D160" s="65">
        <v>1226.82</v>
      </c>
    </row>
    <row r="161" spans="1:4">
      <c r="A161" s="63">
        <v>1</v>
      </c>
      <c r="B161" s="63">
        <v>2668</v>
      </c>
      <c r="C161" s="64" t="s">
        <v>203</v>
      </c>
      <c r="D161" s="65">
        <v>548.88</v>
      </c>
    </row>
    <row r="162" spans="1:4">
      <c r="A162" s="63">
        <v>1</v>
      </c>
      <c r="B162" s="63">
        <v>2671</v>
      </c>
      <c r="C162" s="64" t="s">
        <v>204</v>
      </c>
      <c r="D162" s="65">
        <v>453.47</v>
      </c>
    </row>
    <row r="163" spans="1:4">
      <c r="A163" s="63">
        <v>1</v>
      </c>
      <c r="B163" s="63">
        <v>2672</v>
      </c>
      <c r="C163" s="64" t="s">
        <v>205</v>
      </c>
      <c r="D163" s="65">
        <v>431.87</v>
      </c>
    </row>
    <row r="164" spans="1:4">
      <c r="A164" s="63">
        <v>1</v>
      </c>
      <c r="B164" s="63">
        <v>2675</v>
      </c>
      <c r="C164" s="64" t="s">
        <v>206</v>
      </c>
      <c r="D164" s="65">
        <v>411.3</v>
      </c>
    </row>
    <row r="165" spans="1:4">
      <c r="A165" s="63">
        <v>1</v>
      </c>
      <c r="B165" s="63">
        <v>2687</v>
      </c>
      <c r="C165" s="64" t="s">
        <v>208</v>
      </c>
      <c r="D165" s="65">
        <v>548.88</v>
      </c>
    </row>
    <row r="166" spans="1:4">
      <c r="A166" s="63">
        <v>1</v>
      </c>
      <c r="B166" s="63">
        <v>2689</v>
      </c>
      <c r="C166" s="64" t="s">
        <v>209</v>
      </c>
      <c r="D166" s="65">
        <v>865.25</v>
      </c>
    </row>
    <row r="167" spans="1:4">
      <c r="A167" s="63">
        <v>59</v>
      </c>
      <c r="B167" s="63">
        <v>2696</v>
      </c>
      <c r="C167" s="64" t="s">
        <v>510</v>
      </c>
      <c r="D167" s="65">
        <v>548.88</v>
      </c>
    </row>
    <row r="168" spans="1:4">
      <c r="A168" s="63">
        <v>1</v>
      </c>
      <c r="B168" s="63">
        <v>2697</v>
      </c>
      <c r="C168" s="64" t="s">
        <v>210</v>
      </c>
      <c r="D168" s="65">
        <v>452.02</v>
      </c>
    </row>
    <row r="169" spans="1:4">
      <c r="A169" s="63">
        <v>1</v>
      </c>
      <c r="B169" s="63">
        <v>2701</v>
      </c>
      <c r="C169" s="64" t="s">
        <v>211</v>
      </c>
      <c r="D169" s="65">
        <v>548.88</v>
      </c>
    </row>
    <row r="170" spans="1:4">
      <c r="A170" s="63">
        <v>1</v>
      </c>
      <c r="B170" s="63">
        <v>2707</v>
      </c>
      <c r="C170" s="64" t="s">
        <v>212</v>
      </c>
      <c r="D170" s="65">
        <v>789.93</v>
      </c>
    </row>
    <row r="171" spans="1:4">
      <c r="A171" s="63">
        <v>1</v>
      </c>
      <c r="B171" s="63">
        <v>2709</v>
      </c>
      <c r="C171" s="64" t="s">
        <v>213</v>
      </c>
      <c r="D171" s="65">
        <v>789.93</v>
      </c>
    </row>
    <row r="172" spans="1:4">
      <c r="A172" s="63">
        <v>1</v>
      </c>
      <c r="B172" s="63">
        <v>2710</v>
      </c>
      <c r="C172" s="64" t="s">
        <v>214</v>
      </c>
      <c r="D172" s="65">
        <v>817.37</v>
      </c>
    </row>
    <row r="173" spans="1:4">
      <c r="A173" s="63">
        <v>1</v>
      </c>
      <c r="B173" s="63">
        <v>2712</v>
      </c>
      <c r="C173" s="64" t="s">
        <v>215</v>
      </c>
      <c r="D173" s="65">
        <v>576.33000000000004</v>
      </c>
    </row>
    <row r="174" spans="1:4">
      <c r="A174" s="63">
        <v>1</v>
      </c>
      <c r="B174" s="63">
        <v>2715</v>
      </c>
      <c r="C174" s="64" t="s">
        <v>216</v>
      </c>
      <c r="D174" s="65">
        <v>430.43</v>
      </c>
    </row>
    <row r="175" spans="1:4">
      <c r="A175" s="63">
        <v>1</v>
      </c>
      <c r="B175" s="63">
        <v>2717</v>
      </c>
      <c r="C175" s="64" t="s">
        <v>217</v>
      </c>
      <c r="D175" s="65">
        <v>1728.96</v>
      </c>
    </row>
    <row r="176" spans="1:4">
      <c r="A176" s="63">
        <v>24</v>
      </c>
      <c r="B176" s="63">
        <v>2718</v>
      </c>
      <c r="C176" s="64" t="s">
        <v>472</v>
      </c>
      <c r="D176" s="65">
        <v>608.37</v>
      </c>
    </row>
    <row r="177" spans="1:4">
      <c r="A177" s="63">
        <v>14</v>
      </c>
      <c r="B177" s="63">
        <v>2719</v>
      </c>
      <c r="C177" s="64" t="s">
        <v>457</v>
      </c>
      <c r="D177" s="65">
        <v>635.80999999999995</v>
      </c>
    </row>
    <row r="178" spans="1:4">
      <c r="A178" s="63">
        <v>1</v>
      </c>
      <c r="B178" s="63">
        <v>2726</v>
      </c>
      <c r="C178" s="64" t="s">
        <v>218</v>
      </c>
      <c r="D178" s="65">
        <v>1001.33</v>
      </c>
    </row>
    <row r="179" spans="1:4">
      <c r="A179" s="63">
        <v>1</v>
      </c>
      <c r="B179" s="63">
        <v>2748</v>
      </c>
      <c r="C179" s="64" t="s">
        <v>220</v>
      </c>
      <c r="D179" s="65">
        <v>411.3</v>
      </c>
    </row>
    <row r="180" spans="1:4">
      <c r="A180" s="63">
        <v>1</v>
      </c>
      <c r="B180" s="63">
        <v>2751</v>
      </c>
      <c r="C180" s="64" t="s">
        <v>221</v>
      </c>
      <c r="D180" s="65">
        <v>499.95</v>
      </c>
    </row>
    <row r="181" spans="1:4">
      <c r="A181" s="63">
        <v>1</v>
      </c>
      <c r="B181" s="63">
        <v>2757</v>
      </c>
      <c r="C181" s="64" t="s">
        <v>222</v>
      </c>
      <c r="D181" s="65">
        <v>453.47</v>
      </c>
    </row>
    <row r="182" spans="1:4">
      <c r="A182" s="63">
        <v>1</v>
      </c>
      <c r="B182" s="63">
        <v>2766</v>
      </c>
      <c r="C182" s="64" t="s">
        <v>224</v>
      </c>
      <c r="D182" s="65">
        <v>522.74</v>
      </c>
    </row>
    <row r="183" spans="1:4">
      <c r="A183" s="63">
        <v>1</v>
      </c>
      <c r="B183" s="63">
        <v>2768</v>
      </c>
      <c r="C183" s="64" t="s">
        <v>225</v>
      </c>
      <c r="D183" s="65">
        <v>453.47</v>
      </c>
    </row>
    <row r="184" spans="1:4">
      <c r="A184" s="63">
        <v>1</v>
      </c>
      <c r="B184" s="63">
        <v>2770</v>
      </c>
      <c r="C184" s="64" t="s">
        <v>226</v>
      </c>
      <c r="D184" s="65">
        <v>373.07</v>
      </c>
    </row>
    <row r="185" spans="1:4">
      <c r="A185" s="63">
        <v>1</v>
      </c>
      <c r="B185" s="63">
        <v>2773</v>
      </c>
      <c r="C185" s="64" t="s">
        <v>227</v>
      </c>
      <c r="D185" s="65">
        <v>522.74</v>
      </c>
    </row>
    <row r="186" spans="1:4">
      <c r="A186" s="63">
        <v>1</v>
      </c>
      <c r="B186" s="63">
        <v>2775</v>
      </c>
      <c r="C186" s="64" t="s">
        <v>228</v>
      </c>
      <c r="D186" s="65">
        <v>480.81</v>
      </c>
    </row>
    <row r="187" spans="1:4">
      <c r="A187" s="63">
        <v>1</v>
      </c>
      <c r="B187" s="63">
        <v>2779</v>
      </c>
      <c r="C187" s="64" t="s">
        <v>229</v>
      </c>
      <c r="D187" s="65">
        <v>652.35</v>
      </c>
    </row>
    <row r="188" spans="1:4">
      <c r="A188" s="63">
        <v>1</v>
      </c>
      <c r="B188" s="63">
        <v>2782</v>
      </c>
      <c r="C188" s="64" t="s">
        <v>230</v>
      </c>
      <c r="D188" s="65">
        <v>411.3</v>
      </c>
    </row>
    <row r="189" spans="1:4">
      <c r="A189" s="63">
        <v>1</v>
      </c>
      <c r="B189" s="63">
        <v>2784</v>
      </c>
      <c r="C189" s="64" t="s">
        <v>231</v>
      </c>
      <c r="D189" s="65">
        <v>431.87</v>
      </c>
    </row>
    <row r="190" spans="1:4">
      <c r="A190" s="63">
        <v>1</v>
      </c>
      <c r="B190" s="63">
        <v>2785</v>
      </c>
      <c r="C190" s="64" t="s">
        <v>232</v>
      </c>
      <c r="D190" s="65">
        <v>411.3</v>
      </c>
    </row>
    <row r="191" spans="1:4">
      <c r="A191" s="63">
        <v>1</v>
      </c>
      <c r="B191" s="63">
        <v>2788</v>
      </c>
      <c r="C191" s="64" t="s">
        <v>233</v>
      </c>
      <c r="D191" s="65">
        <v>453.47</v>
      </c>
    </row>
    <row r="192" spans="1:4">
      <c r="A192" s="63">
        <v>1</v>
      </c>
      <c r="B192" s="63">
        <v>2790</v>
      </c>
      <c r="C192" s="64" t="s">
        <v>234</v>
      </c>
      <c r="D192" s="65">
        <v>865.25</v>
      </c>
    </row>
    <row r="193" spans="1:4">
      <c r="A193" s="63">
        <v>1</v>
      </c>
      <c r="B193" s="63">
        <v>2791</v>
      </c>
      <c r="C193" s="64" t="s">
        <v>235</v>
      </c>
      <c r="D193" s="65">
        <v>2261.16</v>
      </c>
    </row>
    <row r="194" spans="1:4">
      <c r="A194" s="63">
        <v>1</v>
      </c>
      <c r="B194" s="63">
        <v>2797</v>
      </c>
      <c r="C194" s="64" t="s">
        <v>236</v>
      </c>
      <c r="D194" s="65">
        <v>1226.82</v>
      </c>
    </row>
    <row r="195" spans="1:4">
      <c r="A195" s="63">
        <v>1</v>
      </c>
      <c r="B195" s="63">
        <v>2798</v>
      </c>
      <c r="C195" s="64" t="s">
        <v>237</v>
      </c>
      <c r="D195" s="65">
        <v>1226.82</v>
      </c>
    </row>
    <row r="196" spans="1:4">
      <c r="A196" s="63">
        <v>1</v>
      </c>
      <c r="B196" s="63">
        <v>2801</v>
      </c>
      <c r="C196" s="64" t="s">
        <v>238</v>
      </c>
      <c r="D196" s="65">
        <v>1349.4</v>
      </c>
    </row>
    <row r="197" spans="1:4">
      <c r="A197" s="63">
        <v>1</v>
      </c>
      <c r="B197" s="63">
        <v>2806</v>
      </c>
      <c r="C197" s="64" t="s">
        <v>239</v>
      </c>
      <c r="D197" s="65">
        <v>1313.33</v>
      </c>
    </row>
    <row r="198" spans="1:4">
      <c r="A198" s="63">
        <v>1</v>
      </c>
      <c r="B198" s="63">
        <v>2816</v>
      </c>
      <c r="C198" s="64" t="s">
        <v>240</v>
      </c>
      <c r="D198" s="65">
        <v>1151.3800000000001</v>
      </c>
    </row>
    <row r="199" spans="1:4">
      <c r="A199" s="63">
        <v>1</v>
      </c>
      <c r="B199" s="63">
        <v>2819</v>
      </c>
      <c r="C199" s="64" t="s">
        <v>241</v>
      </c>
      <c r="D199" s="65">
        <v>1226.82</v>
      </c>
    </row>
    <row r="200" spans="1:4">
      <c r="A200" s="63">
        <v>1</v>
      </c>
      <c r="B200" s="63">
        <v>2820</v>
      </c>
      <c r="C200" s="64" t="s">
        <v>242</v>
      </c>
      <c r="D200" s="65">
        <v>1568.88</v>
      </c>
    </row>
    <row r="201" spans="1:4">
      <c r="A201" s="63">
        <v>1</v>
      </c>
      <c r="B201" s="63">
        <v>2831</v>
      </c>
      <c r="C201" s="64" t="s">
        <v>243</v>
      </c>
      <c r="D201" s="65">
        <v>1568.88</v>
      </c>
    </row>
    <row r="202" spans="1:4">
      <c r="A202" s="63">
        <v>1</v>
      </c>
      <c r="B202" s="63">
        <v>2833</v>
      </c>
      <c r="C202" s="64" t="s">
        <v>244</v>
      </c>
      <c r="D202" s="65">
        <v>892.7</v>
      </c>
    </row>
    <row r="203" spans="1:4">
      <c r="A203" s="63">
        <v>1</v>
      </c>
      <c r="B203" s="63">
        <v>2834</v>
      </c>
      <c r="C203" s="64" t="s">
        <v>245</v>
      </c>
      <c r="D203" s="65">
        <v>789.93</v>
      </c>
    </row>
    <row r="204" spans="1:4">
      <c r="A204" s="63">
        <v>1</v>
      </c>
      <c r="B204" s="63">
        <v>2837</v>
      </c>
      <c r="C204" s="64" t="s">
        <v>246</v>
      </c>
      <c r="D204" s="65">
        <v>548.88</v>
      </c>
    </row>
    <row r="205" spans="1:4">
      <c r="A205" s="63">
        <v>1</v>
      </c>
      <c r="B205" s="63">
        <v>2839</v>
      </c>
      <c r="C205" s="64" t="s">
        <v>247</v>
      </c>
      <c r="D205" s="65">
        <v>1313.33</v>
      </c>
    </row>
    <row r="206" spans="1:4">
      <c r="A206" s="63">
        <v>1</v>
      </c>
      <c r="B206" s="63">
        <v>2848</v>
      </c>
      <c r="C206" s="64" t="s">
        <v>248</v>
      </c>
      <c r="D206" s="65">
        <v>373.07</v>
      </c>
    </row>
    <row r="207" spans="1:4">
      <c r="A207" s="63">
        <v>1</v>
      </c>
      <c r="B207" s="63">
        <v>2850</v>
      </c>
      <c r="C207" s="64" t="s">
        <v>250</v>
      </c>
      <c r="D207" s="65">
        <v>373.07</v>
      </c>
    </row>
    <row r="208" spans="1:4">
      <c r="A208" s="63">
        <v>1</v>
      </c>
      <c r="B208" s="63">
        <v>2851</v>
      </c>
      <c r="C208" s="64" t="s">
        <v>251</v>
      </c>
      <c r="D208" s="65">
        <v>411.3</v>
      </c>
    </row>
    <row r="209" spans="1:4">
      <c r="A209" s="63">
        <v>1</v>
      </c>
      <c r="B209" s="63">
        <v>2853</v>
      </c>
      <c r="C209" s="64" t="s">
        <v>252</v>
      </c>
      <c r="D209" s="65">
        <v>411.3</v>
      </c>
    </row>
    <row r="210" spans="1:4">
      <c r="A210" s="63">
        <v>1</v>
      </c>
      <c r="B210" s="63">
        <v>2854</v>
      </c>
      <c r="C210" s="64" t="s">
        <v>253</v>
      </c>
      <c r="D210" s="65">
        <v>373.07</v>
      </c>
    </row>
    <row r="211" spans="1:4">
      <c r="A211" s="63">
        <v>1</v>
      </c>
      <c r="B211" s="63">
        <v>2856</v>
      </c>
      <c r="C211" s="64" t="s">
        <v>254</v>
      </c>
      <c r="D211" s="65">
        <v>1156.3399999999999</v>
      </c>
    </row>
    <row r="212" spans="1:4">
      <c r="A212" s="63">
        <v>1</v>
      </c>
      <c r="B212" s="63">
        <v>2857</v>
      </c>
      <c r="C212" s="64" t="s">
        <v>255</v>
      </c>
      <c r="D212" s="65">
        <v>548.89</v>
      </c>
    </row>
    <row r="213" spans="1:4">
      <c r="A213" s="63">
        <v>1</v>
      </c>
      <c r="B213" s="63">
        <v>2860</v>
      </c>
      <c r="C213" s="64" t="s">
        <v>256</v>
      </c>
      <c r="D213" s="65">
        <v>109.73</v>
      </c>
    </row>
    <row r="214" spans="1:4">
      <c r="A214" s="63">
        <v>1</v>
      </c>
      <c r="B214" s="63">
        <v>2864</v>
      </c>
      <c r="C214" s="64" t="s">
        <v>258</v>
      </c>
      <c r="D214" s="65">
        <v>672.91</v>
      </c>
    </row>
    <row r="215" spans="1:4">
      <c r="A215" s="63">
        <v>1</v>
      </c>
      <c r="B215" s="63">
        <v>2866</v>
      </c>
      <c r="C215" s="64" t="s">
        <v>259</v>
      </c>
      <c r="D215" s="65">
        <v>689.44</v>
      </c>
    </row>
    <row r="216" spans="1:4">
      <c r="A216" s="63">
        <v>1</v>
      </c>
      <c r="B216" s="63">
        <v>2867</v>
      </c>
      <c r="C216" s="64" t="s">
        <v>260</v>
      </c>
      <c r="D216" s="65">
        <v>411.3</v>
      </c>
    </row>
    <row r="217" spans="1:4">
      <c r="A217" s="63">
        <v>1</v>
      </c>
      <c r="B217" s="63">
        <v>2870</v>
      </c>
      <c r="C217" s="64" t="s">
        <v>262</v>
      </c>
      <c r="D217" s="65">
        <v>373.07</v>
      </c>
    </row>
    <row r="218" spans="1:4">
      <c r="A218" s="63">
        <v>1</v>
      </c>
      <c r="B218" s="63">
        <v>2871</v>
      </c>
      <c r="C218" s="64" t="s">
        <v>263</v>
      </c>
      <c r="D218" s="65">
        <v>411.3</v>
      </c>
    </row>
    <row r="219" spans="1:4">
      <c r="A219" s="63">
        <v>1</v>
      </c>
      <c r="B219" s="63">
        <v>2882</v>
      </c>
      <c r="C219" s="64" t="s">
        <v>264</v>
      </c>
      <c r="D219" s="65">
        <v>411.3</v>
      </c>
    </row>
    <row r="220" spans="1:4">
      <c r="A220" s="63">
        <v>1</v>
      </c>
      <c r="B220" s="63">
        <v>2887</v>
      </c>
      <c r="C220" s="64" t="s">
        <v>265</v>
      </c>
      <c r="D220" s="65">
        <v>548.89</v>
      </c>
    </row>
    <row r="221" spans="1:4">
      <c r="A221" s="63">
        <v>1</v>
      </c>
      <c r="B221" s="63">
        <v>2889</v>
      </c>
      <c r="C221" s="64" t="s">
        <v>266</v>
      </c>
      <c r="D221" s="65">
        <v>635.4</v>
      </c>
    </row>
    <row r="222" spans="1:4">
      <c r="A222" s="63">
        <v>1</v>
      </c>
      <c r="B222" s="63">
        <v>2890</v>
      </c>
      <c r="C222" s="64" t="s">
        <v>267</v>
      </c>
      <c r="D222" s="65">
        <v>373.07</v>
      </c>
    </row>
    <row r="223" spans="1:4">
      <c r="A223" s="63">
        <v>1</v>
      </c>
      <c r="B223" s="63">
        <v>2891</v>
      </c>
      <c r="C223" s="64" t="s">
        <v>268</v>
      </c>
      <c r="D223" s="65">
        <v>391.72</v>
      </c>
    </row>
    <row r="224" spans="1:4">
      <c r="A224" s="63">
        <v>1</v>
      </c>
      <c r="B224" s="63">
        <v>2894</v>
      </c>
      <c r="C224" s="64" t="s">
        <v>269</v>
      </c>
      <c r="D224" s="65">
        <v>411.3</v>
      </c>
    </row>
    <row r="225" spans="1:4">
      <c r="A225" s="63">
        <v>1</v>
      </c>
      <c r="B225" s="63">
        <v>2895</v>
      </c>
      <c r="C225" s="64" t="s">
        <v>270</v>
      </c>
      <c r="D225" s="65">
        <v>373.07</v>
      </c>
    </row>
    <row r="226" spans="1:4">
      <c r="A226" s="63">
        <v>1</v>
      </c>
      <c r="B226" s="63">
        <v>2909</v>
      </c>
      <c r="C226" s="64" t="s">
        <v>272</v>
      </c>
      <c r="D226" s="65">
        <v>548.89</v>
      </c>
    </row>
    <row r="227" spans="1:4">
      <c r="A227" s="63">
        <v>1</v>
      </c>
      <c r="B227" s="63">
        <v>2910</v>
      </c>
      <c r="C227" s="64" t="s">
        <v>273</v>
      </c>
      <c r="D227" s="65">
        <v>1679.26</v>
      </c>
    </row>
    <row r="228" spans="1:4">
      <c r="A228" s="63">
        <v>1</v>
      </c>
      <c r="B228" s="63">
        <v>2913</v>
      </c>
      <c r="C228" s="64" t="s">
        <v>275</v>
      </c>
      <c r="D228" s="65">
        <v>411.3</v>
      </c>
    </row>
    <row r="229" spans="1:4">
      <c r="A229" s="63">
        <v>1</v>
      </c>
      <c r="B229" s="63">
        <v>2915</v>
      </c>
      <c r="C229" s="64" t="s">
        <v>276</v>
      </c>
      <c r="D229" s="65">
        <v>411.3</v>
      </c>
    </row>
    <row r="230" spans="1:4">
      <c r="A230" s="63">
        <v>1</v>
      </c>
      <c r="B230" s="63">
        <v>2917</v>
      </c>
      <c r="C230" s="64" t="s">
        <v>277</v>
      </c>
      <c r="D230" s="65">
        <v>431.87</v>
      </c>
    </row>
    <row r="231" spans="1:4">
      <c r="A231" s="63">
        <v>1</v>
      </c>
      <c r="B231" s="63">
        <v>2921</v>
      </c>
      <c r="C231" s="64" t="s">
        <v>279</v>
      </c>
      <c r="D231" s="65">
        <v>12.1</v>
      </c>
    </row>
    <row r="232" spans="1:4">
      <c r="A232" s="63">
        <v>1</v>
      </c>
      <c r="B232" s="63">
        <v>2922</v>
      </c>
      <c r="C232" s="64" t="s">
        <v>280</v>
      </c>
      <c r="D232" s="65">
        <v>431.87</v>
      </c>
    </row>
    <row r="233" spans="1:4">
      <c r="A233" s="63">
        <v>1</v>
      </c>
      <c r="B233" s="63">
        <v>2926</v>
      </c>
      <c r="C233" s="64" t="s">
        <v>282</v>
      </c>
      <c r="D233" s="65">
        <v>453.48</v>
      </c>
    </row>
    <row r="234" spans="1:4">
      <c r="A234" s="63">
        <v>1</v>
      </c>
      <c r="B234" s="63">
        <v>2927</v>
      </c>
      <c r="C234" s="64" t="s">
        <v>283</v>
      </c>
      <c r="D234" s="65">
        <v>411.3</v>
      </c>
    </row>
    <row r="235" spans="1:4">
      <c r="A235" s="63">
        <v>1</v>
      </c>
      <c r="B235" s="63">
        <v>2930</v>
      </c>
      <c r="C235" s="64" t="s">
        <v>284</v>
      </c>
      <c r="D235" s="65">
        <v>453.48</v>
      </c>
    </row>
    <row r="236" spans="1:4">
      <c r="A236" s="63">
        <v>1</v>
      </c>
      <c r="B236" s="63">
        <v>2931</v>
      </c>
      <c r="C236" s="64" t="s">
        <v>285</v>
      </c>
      <c r="D236" s="65">
        <v>652.34</v>
      </c>
    </row>
    <row r="237" spans="1:4">
      <c r="A237" s="63">
        <v>1</v>
      </c>
      <c r="B237" s="63">
        <v>2933</v>
      </c>
      <c r="C237" s="64" t="s">
        <v>286</v>
      </c>
      <c r="D237" s="65">
        <v>84.68</v>
      </c>
    </row>
    <row r="238" spans="1:4">
      <c r="A238" s="63">
        <v>1</v>
      </c>
      <c r="B238" s="63">
        <v>2936</v>
      </c>
      <c r="C238" s="64" t="s">
        <v>287</v>
      </c>
      <c r="D238" s="65">
        <v>411.3</v>
      </c>
    </row>
    <row r="239" spans="1:4">
      <c r="A239" s="63">
        <v>1</v>
      </c>
      <c r="B239" s="63">
        <v>2937</v>
      </c>
      <c r="C239" s="64" t="s">
        <v>288</v>
      </c>
      <c r="D239" s="65">
        <v>373.07</v>
      </c>
    </row>
    <row r="240" spans="1:4">
      <c r="A240" s="63">
        <v>1</v>
      </c>
      <c r="B240" s="63">
        <v>2941</v>
      </c>
      <c r="C240" s="64" t="s">
        <v>289</v>
      </c>
      <c r="D240" s="65">
        <v>789.93</v>
      </c>
    </row>
    <row r="241" spans="1:4">
      <c r="A241" s="63">
        <v>1</v>
      </c>
      <c r="B241" s="63">
        <v>2942</v>
      </c>
      <c r="C241" s="64" t="s">
        <v>290</v>
      </c>
      <c r="D241" s="65">
        <v>411.3</v>
      </c>
    </row>
    <row r="242" spans="1:4">
      <c r="A242" s="63">
        <v>1</v>
      </c>
      <c r="B242" s="63">
        <v>2943</v>
      </c>
      <c r="C242" s="64" t="s">
        <v>291</v>
      </c>
      <c r="D242" s="65">
        <v>373.07</v>
      </c>
    </row>
    <row r="243" spans="1:4">
      <c r="A243" s="63">
        <v>1</v>
      </c>
      <c r="B243" s="63">
        <v>2952</v>
      </c>
      <c r="C243" s="64" t="s">
        <v>292</v>
      </c>
      <c r="D243" s="65">
        <v>1291.3</v>
      </c>
    </row>
    <row r="244" spans="1:4">
      <c r="A244" s="63">
        <v>1</v>
      </c>
      <c r="B244" s="63">
        <v>2967</v>
      </c>
      <c r="C244" s="64" t="s">
        <v>444</v>
      </c>
      <c r="D244" s="65">
        <v>1160.79</v>
      </c>
    </row>
    <row r="245" spans="1:4">
      <c r="A245" s="63">
        <v>10</v>
      </c>
      <c r="B245" s="63">
        <v>2973</v>
      </c>
      <c r="C245" s="64" t="s">
        <v>454</v>
      </c>
      <c r="D245" s="65">
        <v>513.73</v>
      </c>
    </row>
    <row r="246" spans="1:4">
      <c r="A246" s="63">
        <v>1</v>
      </c>
      <c r="B246" s="63">
        <v>2983</v>
      </c>
      <c r="C246" s="64" t="s">
        <v>295</v>
      </c>
      <c r="D246" s="65">
        <v>763.78</v>
      </c>
    </row>
    <row r="247" spans="1:4">
      <c r="A247" s="63">
        <v>1</v>
      </c>
      <c r="B247" s="63">
        <v>2988</v>
      </c>
      <c r="C247" s="64" t="s">
        <v>296</v>
      </c>
      <c r="D247" s="65">
        <v>909.51</v>
      </c>
    </row>
    <row r="248" spans="1:4">
      <c r="A248" s="63">
        <v>1</v>
      </c>
      <c r="B248" s="63">
        <v>2990</v>
      </c>
      <c r="C248" s="64" t="s">
        <v>297</v>
      </c>
      <c r="D248" s="65">
        <v>522.74</v>
      </c>
    </row>
    <row r="249" spans="1:4">
      <c r="A249" s="63">
        <v>1</v>
      </c>
      <c r="B249" s="63">
        <v>2991</v>
      </c>
      <c r="C249" s="64" t="s">
        <v>298</v>
      </c>
      <c r="D249" s="65">
        <v>763.78</v>
      </c>
    </row>
    <row r="250" spans="1:4">
      <c r="A250" s="63">
        <v>1</v>
      </c>
      <c r="B250" s="63">
        <v>2995</v>
      </c>
      <c r="C250" s="64" t="s">
        <v>299</v>
      </c>
      <c r="D250" s="65">
        <v>2590.89</v>
      </c>
    </row>
    <row r="251" spans="1:4">
      <c r="A251" s="63">
        <v>1</v>
      </c>
      <c r="B251" s="63">
        <v>2996</v>
      </c>
      <c r="C251" s="64" t="s">
        <v>300</v>
      </c>
      <c r="D251" s="65">
        <v>1583.23</v>
      </c>
    </row>
    <row r="252" spans="1:4">
      <c r="A252" s="63">
        <v>1</v>
      </c>
      <c r="B252" s="63">
        <v>2997</v>
      </c>
      <c r="C252" s="64" t="s">
        <v>301</v>
      </c>
      <c r="D252" s="65">
        <v>2464.58</v>
      </c>
    </row>
    <row r="253" spans="1:4">
      <c r="A253" s="63">
        <v>1</v>
      </c>
      <c r="B253" s="63">
        <v>2998</v>
      </c>
      <c r="C253" s="64" t="s">
        <v>302</v>
      </c>
      <c r="D253" s="65">
        <v>3534.65</v>
      </c>
    </row>
    <row r="254" spans="1:4">
      <c r="A254" s="63">
        <v>1</v>
      </c>
      <c r="B254" s="63">
        <v>3000</v>
      </c>
      <c r="C254" s="64" t="s">
        <v>303</v>
      </c>
      <c r="D254" s="65">
        <v>717.74</v>
      </c>
    </row>
    <row r="255" spans="1:4">
      <c r="A255" s="63">
        <v>1</v>
      </c>
      <c r="B255" s="63">
        <v>3002</v>
      </c>
      <c r="C255" s="64" t="s">
        <v>304</v>
      </c>
      <c r="D255" s="65">
        <v>522.74</v>
      </c>
    </row>
    <row r="256" spans="1:4">
      <c r="A256" s="63">
        <v>1</v>
      </c>
      <c r="B256" s="63">
        <v>3003</v>
      </c>
      <c r="C256" s="64" t="s">
        <v>305</v>
      </c>
      <c r="D256" s="65">
        <v>909.51</v>
      </c>
    </row>
    <row r="257" spans="1:4">
      <c r="A257" s="63">
        <v>1</v>
      </c>
      <c r="B257" s="63">
        <v>3004</v>
      </c>
      <c r="C257" s="64" t="s">
        <v>306</v>
      </c>
      <c r="D257" s="65">
        <v>1150.55</v>
      </c>
    </row>
    <row r="258" spans="1:4">
      <c r="A258" s="63">
        <v>1</v>
      </c>
      <c r="B258" s="63">
        <v>3012</v>
      </c>
      <c r="C258" s="64" t="s">
        <v>307</v>
      </c>
      <c r="D258" s="65">
        <v>522.74</v>
      </c>
    </row>
    <row r="259" spans="1:4">
      <c r="A259" s="63">
        <v>1</v>
      </c>
      <c r="B259" s="63">
        <v>3016</v>
      </c>
      <c r="C259" s="64" t="s">
        <v>309</v>
      </c>
      <c r="D259" s="65">
        <v>522.74</v>
      </c>
    </row>
    <row r="260" spans="1:4">
      <c r="A260" s="63">
        <v>1</v>
      </c>
      <c r="B260" s="63">
        <v>3017</v>
      </c>
      <c r="C260" s="64" t="s">
        <v>310</v>
      </c>
      <c r="D260" s="65">
        <v>522.74</v>
      </c>
    </row>
    <row r="261" spans="1:4">
      <c r="A261" s="63">
        <v>1</v>
      </c>
      <c r="B261" s="63">
        <v>3019</v>
      </c>
      <c r="C261" s="64" t="s">
        <v>311</v>
      </c>
      <c r="D261" s="65">
        <v>522.74</v>
      </c>
    </row>
    <row r="262" spans="1:4">
      <c r="A262" s="63">
        <v>1</v>
      </c>
      <c r="B262" s="63">
        <v>3020</v>
      </c>
      <c r="C262" s="64" t="s">
        <v>312</v>
      </c>
      <c r="D262" s="65">
        <v>522.74</v>
      </c>
    </row>
    <row r="263" spans="1:4">
      <c r="A263" s="63">
        <v>1</v>
      </c>
      <c r="B263" s="63">
        <v>3027</v>
      </c>
      <c r="C263" s="64" t="s">
        <v>313</v>
      </c>
      <c r="D263" s="65">
        <v>1160.79</v>
      </c>
    </row>
    <row r="264" spans="1:4">
      <c r="A264" s="63">
        <v>1</v>
      </c>
      <c r="B264" s="63">
        <v>3028</v>
      </c>
      <c r="C264" s="64" t="s">
        <v>314</v>
      </c>
      <c r="D264" s="65">
        <v>2261.16</v>
      </c>
    </row>
    <row r="265" spans="1:4">
      <c r="A265" s="63">
        <v>1</v>
      </c>
      <c r="B265" s="63">
        <v>3031</v>
      </c>
      <c r="C265" s="64" t="s">
        <v>315</v>
      </c>
      <c r="D265" s="65">
        <v>1800.78</v>
      </c>
    </row>
    <row r="266" spans="1:4">
      <c r="A266" s="63">
        <v>1</v>
      </c>
      <c r="B266" s="63">
        <v>3036</v>
      </c>
      <c r="C266" s="64" t="s">
        <v>316</v>
      </c>
      <c r="D266" s="65">
        <v>522.74</v>
      </c>
    </row>
    <row r="267" spans="1:4">
      <c r="A267" s="63">
        <v>1</v>
      </c>
      <c r="B267" s="63">
        <v>3037</v>
      </c>
      <c r="C267" s="64" t="s">
        <v>317</v>
      </c>
      <c r="D267" s="65">
        <v>891.99</v>
      </c>
    </row>
    <row r="268" spans="1:4">
      <c r="A268" s="63">
        <v>1</v>
      </c>
      <c r="B268" s="63">
        <v>3047</v>
      </c>
      <c r="C268" s="64" t="s">
        <v>320</v>
      </c>
      <c r="D268" s="65">
        <v>522.74</v>
      </c>
    </row>
    <row r="269" spans="1:4">
      <c r="A269" s="63">
        <v>1</v>
      </c>
      <c r="B269" s="63">
        <v>3049</v>
      </c>
      <c r="C269" s="64" t="s">
        <v>321</v>
      </c>
      <c r="D269" s="65">
        <v>1587.44</v>
      </c>
    </row>
    <row r="270" spans="1:4">
      <c r="A270" s="63">
        <v>1</v>
      </c>
      <c r="B270" s="63">
        <v>3052</v>
      </c>
      <c r="C270" s="64" t="s">
        <v>322</v>
      </c>
      <c r="D270" s="65">
        <v>1583.23</v>
      </c>
    </row>
    <row r="271" spans="1:4">
      <c r="A271" s="63">
        <v>1</v>
      </c>
      <c r="B271" s="63">
        <v>3057</v>
      </c>
      <c r="C271" s="64" t="s">
        <v>323</v>
      </c>
      <c r="D271" s="65">
        <v>522.74</v>
      </c>
    </row>
    <row r="272" spans="1:4">
      <c r="A272" s="63">
        <v>1</v>
      </c>
      <c r="B272" s="63">
        <v>3061</v>
      </c>
      <c r="C272" s="64" t="s">
        <v>324</v>
      </c>
      <c r="D272" s="65">
        <v>522.74</v>
      </c>
    </row>
    <row r="273" spans="1:4">
      <c r="A273" s="63">
        <v>1</v>
      </c>
      <c r="B273" s="63">
        <v>3062</v>
      </c>
      <c r="C273" s="64" t="s">
        <v>325</v>
      </c>
      <c r="D273" s="65">
        <v>356.62</v>
      </c>
    </row>
    <row r="274" spans="1:4">
      <c r="A274" s="63">
        <v>1</v>
      </c>
      <c r="B274" s="63">
        <v>3063</v>
      </c>
      <c r="C274" s="64" t="s">
        <v>326</v>
      </c>
      <c r="D274" s="65">
        <v>522.74</v>
      </c>
    </row>
    <row r="275" spans="1:4">
      <c r="A275" s="63">
        <v>1</v>
      </c>
      <c r="B275" s="63">
        <v>3066</v>
      </c>
      <c r="C275" s="64" t="s">
        <v>327</v>
      </c>
      <c r="D275" s="65">
        <v>1286.1400000000001</v>
      </c>
    </row>
    <row r="276" spans="1:4">
      <c r="A276" s="63">
        <v>1</v>
      </c>
      <c r="B276" s="63">
        <v>3067</v>
      </c>
      <c r="C276" s="64" t="s">
        <v>328</v>
      </c>
      <c r="D276" s="65">
        <v>522.74</v>
      </c>
    </row>
    <row r="277" spans="1:4">
      <c r="A277" s="63">
        <v>1</v>
      </c>
      <c r="B277" s="63">
        <v>3081</v>
      </c>
      <c r="C277" s="64" t="s">
        <v>330</v>
      </c>
      <c r="D277" s="65">
        <v>430.43</v>
      </c>
    </row>
    <row r="278" spans="1:4">
      <c r="A278" s="63">
        <v>1</v>
      </c>
      <c r="B278" s="63">
        <v>3084</v>
      </c>
      <c r="C278" s="64" t="s">
        <v>331</v>
      </c>
      <c r="D278" s="65">
        <v>522.74</v>
      </c>
    </row>
    <row r="279" spans="1:4">
      <c r="A279" s="63">
        <v>1</v>
      </c>
      <c r="B279" s="63">
        <v>3085</v>
      </c>
      <c r="C279" s="64" t="s">
        <v>332</v>
      </c>
      <c r="D279" s="65">
        <v>522.74</v>
      </c>
    </row>
    <row r="280" spans="1:4">
      <c r="A280" s="63">
        <v>3</v>
      </c>
      <c r="B280" s="63">
        <v>3086</v>
      </c>
      <c r="C280" s="64" t="s">
        <v>447</v>
      </c>
      <c r="D280" s="65">
        <v>1160.79</v>
      </c>
    </row>
    <row r="281" spans="1:4">
      <c r="A281" s="63">
        <v>1</v>
      </c>
      <c r="B281" s="63">
        <v>3092</v>
      </c>
      <c r="C281" s="64" t="s">
        <v>333</v>
      </c>
      <c r="D281" s="65">
        <v>4067.6</v>
      </c>
    </row>
    <row r="282" spans="1:4">
      <c r="A282" s="63">
        <v>1</v>
      </c>
      <c r="B282" s="63">
        <v>3112</v>
      </c>
      <c r="C282" s="64" t="s">
        <v>334</v>
      </c>
      <c r="D282" s="65">
        <v>522.74</v>
      </c>
    </row>
    <row r="283" spans="1:4">
      <c r="A283" s="63">
        <v>1</v>
      </c>
      <c r="B283" s="63">
        <v>3113</v>
      </c>
      <c r="C283" s="64" t="s">
        <v>335</v>
      </c>
      <c r="D283" s="65">
        <v>522.74</v>
      </c>
    </row>
    <row r="284" spans="1:4">
      <c r="A284" s="63">
        <v>1</v>
      </c>
      <c r="B284" s="63">
        <v>3132</v>
      </c>
      <c r="C284" s="64" t="s">
        <v>336</v>
      </c>
      <c r="D284" s="65">
        <v>522.74</v>
      </c>
    </row>
    <row r="285" spans="1:4">
      <c r="A285" s="63">
        <v>1</v>
      </c>
      <c r="B285" s="63">
        <v>3134</v>
      </c>
      <c r="C285" s="64" t="s">
        <v>337</v>
      </c>
      <c r="D285" s="65">
        <v>522.74</v>
      </c>
    </row>
    <row r="286" spans="1:4">
      <c r="A286" s="63">
        <v>1</v>
      </c>
      <c r="B286" s="63">
        <v>3135</v>
      </c>
      <c r="C286" s="64" t="s">
        <v>338</v>
      </c>
      <c r="D286" s="65">
        <v>1587.44</v>
      </c>
    </row>
    <row r="287" spans="1:4">
      <c r="A287" s="63">
        <v>1</v>
      </c>
      <c r="B287" s="63">
        <v>3136</v>
      </c>
      <c r="C287" s="64" t="s">
        <v>339</v>
      </c>
      <c r="D287" s="65">
        <v>899.37</v>
      </c>
    </row>
    <row r="288" spans="1:4">
      <c r="A288" s="63">
        <v>1</v>
      </c>
      <c r="B288" s="63">
        <v>3137</v>
      </c>
      <c r="C288" s="64" t="s">
        <v>340</v>
      </c>
      <c r="D288" s="65">
        <v>522.74</v>
      </c>
    </row>
    <row r="289" spans="1:4">
      <c r="A289" s="63">
        <v>1</v>
      </c>
      <c r="B289" s="63">
        <v>3138</v>
      </c>
      <c r="C289" s="64" t="s">
        <v>341</v>
      </c>
      <c r="D289" s="65">
        <v>1044.53</v>
      </c>
    </row>
    <row r="290" spans="1:4">
      <c r="A290" s="63">
        <v>1</v>
      </c>
      <c r="B290" s="63">
        <v>3139</v>
      </c>
      <c r="C290" s="64" t="s">
        <v>342</v>
      </c>
      <c r="D290" s="65">
        <v>522.74</v>
      </c>
    </row>
    <row r="291" spans="1:4">
      <c r="A291" s="63">
        <v>1</v>
      </c>
      <c r="B291" s="63">
        <v>3141</v>
      </c>
      <c r="C291" s="64" t="s">
        <v>343</v>
      </c>
      <c r="D291" s="65">
        <v>522.74</v>
      </c>
    </row>
    <row r="292" spans="1:4">
      <c r="A292" s="63">
        <v>1</v>
      </c>
      <c r="B292" s="63">
        <v>3147</v>
      </c>
      <c r="C292" s="64" t="s">
        <v>344</v>
      </c>
      <c r="D292" s="65">
        <v>356.62</v>
      </c>
    </row>
    <row r="293" spans="1:4">
      <c r="A293" s="63">
        <v>1</v>
      </c>
      <c r="B293" s="63">
        <v>3150</v>
      </c>
      <c r="C293" s="64" t="s">
        <v>345</v>
      </c>
      <c r="D293" s="65">
        <v>356.62</v>
      </c>
    </row>
    <row r="294" spans="1:4">
      <c r="A294" s="63">
        <v>1</v>
      </c>
      <c r="B294" s="63">
        <v>3152</v>
      </c>
      <c r="C294" s="64" t="s">
        <v>346</v>
      </c>
      <c r="D294" s="65">
        <v>356.62</v>
      </c>
    </row>
    <row r="295" spans="1:4">
      <c r="A295" s="63">
        <v>1</v>
      </c>
      <c r="B295" s="63">
        <v>3154</v>
      </c>
      <c r="C295" s="64" t="s">
        <v>347</v>
      </c>
      <c r="D295" s="65">
        <v>356.62</v>
      </c>
    </row>
    <row r="296" spans="1:4">
      <c r="A296" s="63">
        <v>1</v>
      </c>
      <c r="B296" s="63">
        <v>3155</v>
      </c>
      <c r="C296" s="64" t="s">
        <v>348</v>
      </c>
      <c r="D296" s="65">
        <v>1583.23</v>
      </c>
    </row>
    <row r="297" spans="1:4">
      <c r="A297" s="63">
        <v>1</v>
      </c>
      <c r="B297" s="63">
        <v>3156</v>
      </c>
      <c r="C297" s="64" t="s">
        <v>349</v>
      </c>
      <c r="D297" s="65">
        <v>356.62</v>
      </c>
    </row>
    <row r="298" spans="1:4">
      <c r="A298" s="63">
        <v>1</v>
      </c>
      <c r="B298" s="63">
        <v>3158</v>
      </c>
      <c r="C298" s="64" t="s">
        <v>350</v>
      </c>
      <c r="D298" s="65">
        <v>1583.23</v>
      </c>
    </row>
    <row r="299" spans="1:4">
      <c r="A299" s="63">
        <v>1</v>
      </c>
      <c r="B299" s="63">
        <v>3159</v>
      </c>
      <c r="C299" s="64" t="s">
        <v>351</v>
      </c>
      <c r="D299" s="65">
        <v>522.74</v>
      </c>
    </row>
    <row r="300" spans="1:4">
      <c r="A300" s="63">
        <v>1</v>
      </c>
      <c r="B300" s="63">
        <v>3160</v>
      </c>
      <c r="C300" s="64" t="s">
        <v>352</v>
      </c>
      <c r="D300" s="65">
        <v>522.74</v>
      </c>
    </row>
    <row r="301" spans="1:4">
      <c r="A301" s="63">
        <v>1</v>
      </c>
      <c r="B301" s="63">
        <v>3164</v>
      </c>
      <c r="C301" s="64" t="s">
        <v>353</v>
      </c>
      <c r="D301" s="65">
        <v>1233.3</v>
      </c>
    </row>
    <row r="302" spans="1:4">
      <c r="A302" s="63">
        <v>1</v>
      </c>
      <c r="B302" s="63">
        <v>3165</v>
      </c>
      <c r="C302" s="64" t="s">
        <v>354</v>
      </c>
      <c r="D302" s="65">
        <v>522.74</v>
      </c>
    </row>
    <row r="303" spans="1:4">
      <c r="A303" s="63">
        <v>1</v>
      </c>
      <c r="B303" s="63">
        <v>3167</v>
      </c>
      <c r="C303" s="64" t="s">
        <v>355</v>
      </c>
      <c r="D303" s="65">
        <v>2261.16</v>
      </c>
    </row>
    <row r="304" spans="1:4">
      <c r="A304" s="63">
        <v>1</v>
      </c>
      <c r="B304" s="63">
        <v>3171</v>
      </c>
      <c r="C304" s="64" t="s">
        <v>357</v>
      </c>
      <c r="D304" s="65">
        <v>522.74</v>
      </c>
    </row>
    <row r="305" spans="1:4">
      <c r="A305" s="63">
        <v>1</v>
      </c>
      <c r="B305" s="63">
        <v>3172</v>
      </c>
      <c r="C305" s="64" t="s">
        <v>358</v>
      </c>
      <c r="D305" s="65">
        <v>356.62</v>
      </c>
    </row>
    <row r="306" spans="1:4">
      <c r="A306" s="63">
        <v>1</v>
      </c>
      <c r="B306" s="63">
        <v>3173</v>
      </c>
      <c r="C306" s="64" t="s">
        <v>359</v>
      </c>
      <c r="D306" s="65">
        <v>356.62</v>
      </c>
    </row>
    <row r="307" spans="1:4">
      <c r="A307" s="63">
        <v>1</v>
      </c>
      <c r="B307" s="63">
        <v>3175</v>
      </c>
      <c r="C307" s="64" t="s">
        <v>361</v>
      </c>
      <c r="D307" s="65">
        <v>2261.16</v>
      </c>
    </row>
    <row r="308" spans="1:4">
      <c r="A308" s="63">
        <v>1</v>
      </c>
      <c r="B308" s="63">
        <v>3177</v>
      </c>
      <c r="C308" s="64" t="s">
        <v>362</v>
      </c>
      <c r="D308" s="65">
        <v>1583.23</v>
      </c>
    </row>
    <row r="309" spans="1:4">
      <c r="A309" s="63">
        <v>1</v>
      </c>
      <c r="B309" s="63">
        <v>3178</v>
      </c>
      <c r="C309" s="64" t="s">
        <v>363</v>
      </c>
      <c r="D309" s="65">
        <v>2518.33</v>
      </c>
    </row>
    <row r="310" spans="1:4">
      <c r="A310" s="63">
        <v>1</v>
      </c>
      <c r="B310" s="63">
        <v>3180</v>
      </c>
      <c r="C310" s="64" t="s">
        <v>364</v>
      </c>
      <c r="D310" s="65">
        <v>2261.16</v>
      </c>
    </row>
    <row r="311" spans="1:4">
      <c r="A311" s="63">
        <v>1</v>
      </c>
      <c r="B311" s="63">
        <v>3182</v>
      </c>
      <c r="C311" s="64" t="s">
        <v>365</v>
      </c>
      <c r="D311" s="65">
        <v>522.74</v>
      </c>
    </row>
    <row r="312" spans="1:4">
      <c r="A312" s="63">
        <v>1</v>
      </c>
      <c r="B312" s="63">
        <v>3183</v>
      </c>
      <c r="C312" s="64" t="s">
        <v>366</v>
      </c>
      <c r="D312" s="65">
        <v>522.74</v>
      </c>
    </row>
    <row r="313" spans="1:4">
      <c r="A313" s="63">
        <v>1</v>
      </c>
      <c r="B313" s="63">
        <v>3193</v>
      </c>
      <c r="C313" s="64" t="s">
        <v>367</v>
      </c>
      <c r="D313" s="65">
        <v>522.74</v>
      </c>
    </row>
    <row r="314" spans="1:4">
      <c r="A314" s="63">
        <v>1</v>
      </c>
      <c r="B314" s="63">
        <v>3194</v>
      </c>
      <c r="C314" s="64" t="s">
        <v>368</v>
      </c>
      <c r="D314" s="65">
        <v>2860.93</v>
      </c>
    </row>
    <row r="315" spans="1:4">
      <c r="A315" s="63">
        <v>1</v>
      </c>
      <c r="B315" s="63">
        <v>3201</v>
      </c>
      <c r="C315" s="64" t="s">
        <v>369</v>
      </c>
      <c r="D315" s="65">
        <v>430.43</v>
      </c>
    </row>
    <row r="316" spans="1:4">
      <c r="A316" s="63">
        <v>1</v>
      </c>
      <c r="B316" s="63">
        <v>3208</v>
      </c>
      <c r="C316" s="64" t="s">
        <v>371</v>
      </c>
      <c r="D316" s="65">
        <v>1291.3</v>
      </c>
    </row>
    <row r="317" spans="1:4">
      <c r="A317" s="63">
        <v>1</v>
      </c>
      <c r="B317" s="63">
        <v>3210</v>
      </c>
      <c r="C317" s="64" t="s">
        <v>372</v>
      </c>
      <c r="D317" s="65">
        <v>430.43</v>
      </c>
    </row>
    <row r="318" spans="1:4">
      <c r="A318" s="63">
        <v>1</v>
      </c>
      <c r="B318" s="63">
        <v>3220</v>
      </c>
      <c r="C318" s="64" t="s">
        <v>373</v>
      </c>
      <c r="D318" s="65">
        <v>2439.2800000000002</v>
      </c>
    </row>
    <row r="319" spans="1:4">
      <c r="A319" s="63">
        <v>1</v>
      </c>
      <c r="B319" s="63">
        <v>3221</v>
      </c>
      <c r="C319" s="64" t="s">
        <v>374</v>
      </c>
      <c r="D319" s="65">
        <v>573.91</v>
      </c>
    </row>
    <row r="320" spans="1:4">
      <c r="A320" s="63">
        <v>1</v>
      </c>
      <c r="B320" s="63">
        <v>3229</v>
      </c>
      <c r="C320" s="64" t="s">
        <v>375</v>
      </c>
      <c r="D320" s="65">
        <v>522.74</v>
      </c>
    </row>
    <row r="321" spans="1:4">
      <c r="A321" s="63">
        <v>1</v>
      </c>
      <c r="B321" s="63">
        <v>3230</v>
      </c>
      <c r="C321" s="64" t="s">
        <v>376</v>
      </c>
      <c r="D321" s="65">
        <v>1253.8499999999999</v>
      </c>
    </row>
    <row r="322" spans="1:4">
      <c r="A322" s="63">
        <v>1</v>
      </c>
      <c r="B322" s="63">
        <v>3232</v>
      </c>
      <c r="C322" s="64" t="s">
        <v>377</v>
      </c>
      <c r="D322" s="65">
        <v>522.74</v>
      </c>
    </row>
    <row r="323" spans="1:4">
      <c r="A323" s="63">
        <v>1</v>
      </c>
      <c r="B323" s="63">
        <v>3234</v>
      </c>
      <c r="C323" s="64" t="s">
        <v>379</v>
      </c>
      <c r="D323" s="65">
        <v>2202.67</v>
      </c>
    </row>
    <row r="324" spans="1:4">
      <c r="A324" s="63">
        <v>1</v>
      </c>
      <c r="B324" s="63">
        <v>3237</v>
      </c>
      <c r="C324" s="64" t="s">
        <v>380</v>
      </c>
      <c r="D324" s="65">
        <v>522.74</v>
      </c>
    </row>
    <row r="325" spans="1:4">
      <c r="A325" s="63">
        <v>1</v>
      </c>
      <c r="B325" s="63">
        <v>3241</v>
      </c>
      <c r="C325" s="64" t="s">
        <v>381</v>
      </c>
      <c r="D325" s="65">
        <v>522.74</v>
      </c>
    </row>
    <row r="326" spans="1:4">
      <c r="A326" s="63">
        <v>1</v>
      </c>
      <c r="B326" s="63">
        <v>3242</v>
      </c>
      <c r="C326" s="64" t="s">
        <v>382</v>
      </c>
      <c r="D326" s="65">
        <v>522.74</v>
      </c>
    </row>
    <row r="327" spans="1:4">
      <c r="A327" s="63">
        <v>1</v>
      </c>
      <c r="B327" s="63">
        <v>3243</v>
      </c>
      <c r="C327" s="64" t="s">
        <v>383</v>
      </c>
      <c r="D327" s="65">
        <v>4519.55</v>
      </c>
    </row>
    <row r="328" spans="1:4">
      <c r="A328" s="63">
        <v>1</v>
      </c>
      <c r="B328" s="63">
        <v>3245</v>
      </c>
      <c r="C328" s="64" t="s">
        <v>384</v>
      </c>
      <c r="D328" s="65">
        <v>3079.51</v>
      </c>
    </row>
    <row r="329" spans="1:4">
      <c r="A329" s="63">
        <v>1</v>
      </c>
      <c r="B329" s="63">
        <v>3247</v>
      </c>
      <c r="C329" s="64" t="s">
        <v>385</v>
      </c>
      <c r="D329" s="65">
        <v>2654.51</v>
      </c>
    </row>
    <row r="330" spans="1:4">
      <c r="A330" s="63">
        <v>1</v>
      </c>
      <c r="B330" s="63">
        <v>3250</v>
      </c>
      <c r="C330" s="64" t="s">
        <v>387</v>
      </c>
      <c r="D330" s="65">
        <v>1291.3</v>
      </c>
    </row>
    <row r="331" spans="1:4">
      <c r="A331" s="63">
        <v>1</v>
      </c>
      <c r="B331" s="63">
        <v>3256</v>
      </c>
      <c r="C331" s="64" t="s">
        <v>388</v>
      </c>
      <c r="D331" s="65">
        <v>1434.78</v>
      </c>
    </row>
    <row r="332" spans="1:4">
      <c r="A332" s="63">
        <v>1</v>
      </c>
      <c r="B332" s="63">
        <v>3258</v>
      </c>
      <c r="C332" s="64" t="s">
        <v>389</v>
      </c>
      <c r="D332" s="65">
        <v>2439.2800000000002</v>
      </c>
    </row>
    <row r="333" spans="1:4">
      <c r="A333" s="63">
        <v>1</v>
      </c>
      <c r="B333" s="63">
        <v>3260</v>
      </c>
      <c r="C333" s="64" t="s">
        <v>390</v>
      </c>
      <c r="D333" s="65">
        <v>2439.2800000000002</v>
      </c>
    </row>
    <row r="334" spans="1:4">
      <c r="A334" s="63">
        <v>1</v>
      </c>
      <c r="B334" s="63">
        <v>3281</v>
      </c>
      <c r="C334" s="64" t="s">
        <v>395</v>
      </c>
      <c r="D334" s="65">
        <v>679.56</v>
      </c>
    </row>
    <row r="335" spans="1:4">
      <c r="A335" s="63">
        <v>1</v>
      </c>
      <c r="B335" s="63">
        <v>3283</v>
      </c>
      <c r="C335" s="64" t="s">
        <v>396</v>
      </c>
      <c r="D335" s="65">
        <v>2439.2800000000002</v>
      </c>
    </row>
    <row r="336" spans="1:4">
      <c r="A336" s="63">
        <v>1</v>
      </c>
      <c r="B336" s="63">
        <v>3287</v>
      </c>
      <c r="C336" s="64" t="s">
        <v>397</v>
      </c>
      <c r="D336" s="65">
        <v>2439.2800000000002</v>
      </c>
    </row>
    <row r="337" spans="1:4">
      <c r="A337" s="63">
        <v>1</v>
      </c>
      <c r="B337" s="63">
        <v>3304</v>
      </c>
      <c r="C337" s="64" t="s">
        <v>400</v>
      </c>
      <c r="D337" s="65">
        <v>573.91</v>
      </c>
    </row>
    <row r="338" spans="1:4">
      <c r="A338" s="63">
        <v>1</v>
      </c>
      <c r="B338" s="63">
        <v>3312</v>
      </c>
      <c r="C338" s="64" t="s">
        <v>401</v>
      </c>
      <c r="D338" s="65">
        <v>2654.51</v>
      </c>
    </row>
    <row r="339" spans="1:4">
      <c r="A339" s="63">
        <v>1</v>
      </c>
      <c r="B339" s="63">
        <v>3316</v>
      </c>
      <c r="C339" s="64" t="s">
        <v>403</v>
      </c>
      <c r="D339" s="65">
        <v>430.43</v>
      </c>
    </row>
    <row r="340" spans="1:4">
      <c r="A340" s="63">
        <v>1</v>
      </c>
      <c r="B340" s="63">
        <v>3317</v>
      </c>
      <c r="C340" s="64" t="s">
        <v>404</v>
      </c>
      <c r="D340" s="65">
        <v>522.75</v>
      </c>
    </row>
    <row r="341" spans="1:4">
      <c r="A341" s="63">
        <v>1</v>
      </c>
      <c r="B341" s="63">
        <v>3319</v>
      </c>
      <c r="C341" s="64" t="s">
        <v>406</v>
      </c>
      <c r="D341" s="65">
        <v>516.52</v>
      </c>
    </row>
    <row r="342" spans="1:4">
      <c r="A342" s="63">
        <v>1</v>
      </c>
      <c r="B342" s="63">
        <v>3322</v>
      </c>
      <c r="C342" s="64" t="s">
        <v>407</v>
      </c>
      <c r="D342" s="65">
        <v>522.75</v>
      </c>
    </row>
    <row r="343" spans="1:4">
      <c r="A343" s="63">
        <v>1</v>
      </c>
      <c r="B343" s="63">
        <v>3324</v>
      </c>
      <c r="C343" s="64" t="s">
        <v>408</v>
      </c>
      <c r="D343" s="65">
        <v>2654.51</v>
      </c>
    </row>
    <row r="344" spans="1:4">
      <c r="A344" s="63">
        <v>1</v>
      </c>
      <c r="B344" s="63">
        <v>3325</v>
      </c>
      <c r="C344" s="64" t="s">
        <v>409</v>
      </c>
      <c r="D344" s="65">
        <v>2439.2800000000002</v>
      </c>
    </row>
    <row r="345" spans="1:4">
      <c r="A345" s="63">
        <v>1</v>
      </c>
      <c r="B345" s="63">
        <v>3327</v>
      </c>
      <c r="C345" s="64" t="s">
        <v>410</v>
      </c>
      <c r="D345" s="65">
        <v>2439.2800000000002</v>
      </c>
    </row>
    <row r="346" spans="1:4">
      <c r="A346" s="63">
        <v>1</v>
      </c>
      <c r="B346" s="63">
        <v>3328</v>
      </c>
      <c r="C346" s="64" t="s">
        <v>411</v>
      </c>
      <c r="D346" s="65">
        <v>2439.2800000000002</v>
      </c>
    </row>
    <row r="347" spans="1:4">
      <c r="A347" s="63">
        <v>1</v>
      </c>
      <c r="B347" s="63">
        <v>3329</v>
      </c>
      <c r="C347" s="64" t="s">
        <v>412</v>
      </c>
      <c r="D347" s="65">
        <v>1291.3</v>
      </c>
    </row>
    <row r="348" spans="1:4">
      <c r="A348" s="63">
        <v>1</v>
      </c>
      <c r="B348" s="63">
        <v>3333</v>
      </c>
      <c r="C348" s="64" t="s">
        <v>413</v>
      </c>
      <c r="D348" s="65">
        <v>391.72</v>
      </c>
    </row>
    <row r="349" spans="1:4">
      <c r="A349" s="63">
        <v>1</v>
      </c>
      <c r="B349" s="63">
        <v>3338</v>
      </c>
      <c r="C349" s="64" t="s">
        <v>415</v>
      </c>
      <c r="D349" s="65">
        <v>2439.2800000000002</v>
      </c>
    </row>
    <row r="350" spans="1:4">
      <c r="A350" s="63">
        <v>1</v>
      </c>
      <c r="B350" s="63">
        <v>3339</v>
      </c>
      <c r="C350" s="64" t="s">
        <v>416</v>
      </c>
      <c r="D350" s="65">
        <v>321</v>
      </c>
    </row>
    <row r="351" spans="1:4">
      <c r="A351" s="63">
        <v>1</v>
      </c>
      <c r="B351" s="63">
        <v>3340</v>
      </c>
      <c r="C351" s="64" t="s">
        <v>417</v>
      </c>
      <c r="D351" s="65">
        <v>2439.2800000000002</v>
      </c>
    </row>
    <row r="352" spans="1:4">
      <c r="A352" s="63">
        <v>1</v>
      </c>
      <c r="B352" s="63">
        <v>3341</v>
      </c>
      <c r="C352" s="64" t="s">
        <v>418</v>
      </c>
      <c r="D352" s="65">
        <v>1291.3</v>
      </c>
    </row>
    <row r="353" spans="1:4">
      <c r="A353" s="63">
        <v>1</v>
      </c>
      <c r="B353" s="63">
        <v>3343</v>
      </c>
      <c r="C353" s="64" t="s">
        <v>419</v>
      </c>
      <c r="D353" s="65">
        <v>430.43</v>
      </c>
    </row>
    <row r="354" spans="1:4">
      <c r="A354" s="63">
        <v>1</v>
      </c>
      <c r="B354" s="63">
        <v>3344</v>
      </c>
      <c r="C354" s="64" t="s">
        <v>420</v>
      </c>
      <c r="D354" s="65">
        <v>356.62</v>
      </c>
    </row>
    <row r="355" spans="1:4">
      <c r="A355" s="63">
        <v>1</v>
      </c>
      <c r="B355" s="63">
        <v>3345</v>
      </c>
      <c r="C355" s="64" t="s">
        <v>421</v>
      </c>
      <c r="D355" s="65">
        <v>391.72</v>
      </c>
    </row>
    <row r="356" spans="1:4">
      <c r="A356" s="63">
        <v>1</v>
      </c>
      <c r="B356" s="63">
        <v>3346</v>
      </c>
      <c r="C356" s="64" t="s">
        <v>422</v>
      </c>
      <c r="D356" s="65">
        <v>356.62</v>
      </c>
    </row>
    <row r="357" spans="1:4">
      <c r="A357" s="63">
        <v>1</v>
      </c>
      <c r="B357" s="63">
        <v>3348</v>
      </c>
      <c r="C357" s="64" t="s">
        <v>423</v>
      </c>
      <c r="D357" s="65">
        <v>391.72</v>
      </c>
    </row>
    <row r="358" spans="1:4">
      <c r="A358" s="63">
        <v>1</v>
      </c>
      <c r="B358" s="63">
        <v>3349</v>
      </c>
      <c r="C358" s="64" t="s">
        <v>424</v>
      </c>
      <c r="D358" s="65">
        <v>356.62</v>
      </c>
    </row>
    <row r="359" spans="1:4">
      <c r="A359" s="63">
        <v>1</v>
      </c>
      <c r="B359" s="63">
        <v>3351</v>
      </c>
      <c r="C359" s="64" t="s">
        <v>425</v>
      </c>
      <c r="D359" s="65">
        <v>356.62</v>
      </c>
    </row>
    <row r="360" spans="1:4">
      <c r="A360" s="63">
        <v>1</v>
      </c>
      <c r="B360" s="63">
        <v>3352</v>
      </c>
      <c r="C360" s="64" t="s">
        <v>426</v>
      </c>
      <c r="D360" s="65">
        <v>522.74</v>
      </c>
    </row>
    <row r="361" spans="1:4">
      <c r="A361" s="63">
        <v>1</v>
      </c>
      <c r="B361" s="63">
        <v>3353</v>
      </c>
      <c r="C361" s="64" t="s">
        <v>427</v>
      </c>
      <c r="D361" s="65">
        <v>391.72</v>
      </c>
    </row>
    <row r="362" spans="1:4">
      <c r="A362" s="63">
        <v>1</v>
      </c>
      <c r="B362" s="63">
        <v>3354</v>
      </c>
      <c r="C362" s="64" t="s">
        <v>428</v>
      </c>
      <c r="D362" s="65">
        <v>356.62</v>
      </c>
    </row>
    <row r="363" spans="1:4">
      <c r="A363" s="63">
        <v>1</v>
      </c>
      <c r="B363" s="63">
        <v>3355</v>
      </c>
      <c r="C363" s="64" t="s">
        <v>429</v>
      </c>
      <c r="D363" s="65">
        <v>391.72</v>
      </c>
    </row>
    <row r="364" spans="1:4">
      <c r="A364" s="63">
        <v>1</v>
      </c>
      <c r="B364" s="63">
        <v>3356</v>
      </c>
      <c r="C364" s="64" t="s">
        <v>430</v>
      </c>
      <c r="D364" s="65">
        <v>356.62</v>
      </c>
    </row>
    <row r="365" spans="1:4">
      <c r="A365" s="63">
        <v>1</v>
      </c>
      <c r="B365" s="63">
        <v>3358</v>
      </c>
      <c r="C365" s="64" t="s">
        <v>431</v>
      </c>
      <c r="D365" s="65">
        <v>4067.6</v>
      </c>
    </row>
    <row r="366" spans="1:4">
      <c r="A366" s="63">
        <v>1</v>
      </c>
      <c r="B366" s="63">
        <v>3359</v>
      </c>
      <c r="C366" s="64" t="s">
        <v>432</v>
      </c>
      <c r="D366" s="65">
        <v>2439.31</v>
      </c>
    </row>
    <row r="367" spans="1:4">
      <c r="A367" s="63">
        <v>1</v>
      </c>
      <c r="B367" s="63">
        <v>3361</v>
      </c>
      <c r="C367" s="64" t="s">
        <v>433</v>
      </c>
      <c r="D367" s="65">
        <v>1291.3</v>
      </c>
    </row>
    <row r="368" spans="1:4">
      <c r="A368" s="63">
        <v>1</v>
      </c>
      <c r="B368" s="63">
        <v>3363</v>
      </c>
      <c r="C368" s="64" t="s">
        <v>435</v>
      </c>
      <c r="D368" s="65">
        <v>430.43</v>
      </c>
    </row>
    <row r="369" spans="1:4">
      <c r="A369" s="63">
        <v>1</v>
      </c>
      <c r="B369" s="63">
        <v>3364</v>
      </c>
      <c r="C369" s="64" t="s">
        <v>436</v>
      </c>
      <c r="D369" s="65">
        <v>356.62</v>
      </c>
    </row>
    <row r="370" spans="1:4">
      <c r="A370" s="63">
        <v>1</v>
      </c>
      <c r="B370" s="63">
        <v>3365</v>
      </c>
      <c r="C370" s="64" t="s">
        <v>437</v>
      </c>
      <c r="D370" s="65">
        <v>2439.2800000000002</v>
      </c>
    </row>
    <row r="371" spans="1:4">
      <c r="A371" s="63">
        <v>1</v>
      </c>
      <c r="B371" s="63">
        <v>3366</v>
      </c>
      <c r="C371" s="64" t="s">
        <v>438</v>
      </c>
      <c r="D371" s="65">
        <v>2439.2800000000002</v>
      </c>
    </row>
    <row r="372" spans="1:4">
      <c r="A372" s="63">
        <v>1</v>
      </c>
      <c r="B372" s="63">
        <v>3368</v>
      </c>
      <c r="C372" s="64" t="s">
        <v>737</v>
      </c>
      <c r="D372" s="65">
        <v>2439.2800000000002</v>
      </c>
    </row>
    <row r="373" spans="1:4">
      <c r="A373" s="63">
        <v>1</v>
      </c>
      <c r="B373" s="63">
        <v>3369</v>
      </c>
      <c r="C373" s="64" t="s">
        <v>740</v>
      </c>
      <c r="D373" s="65">
        <v>2439.2800000000002</v>
      </c>
    </row>
    <row r="374" spans="1:4">
      <c r="A374" s="63">
        <v>1</v>
      </c>
      <c r="B374" s="63">
        <v>8249</v>
      </c>
      <c r="C374" s="64" t="s">
        <v>439</v>
      </c>
      <c r="D374" s="65">
        <v>932.61</v>
      </c>
    </row>
    <row r="375" spans="1:4">
      <c r="A375" s="66" t="s">
        <v>512</v>
      </c>
      <c r="B375" s="66"/>
      <c r="C375" s="66"/>
      <c r="D375" s="67">
        <v>403590.69999999943</v>
      </c>
    </row>
    <row r="376" spans="1:4">
      <c r="A376" s="60"/>
      <c r="B376" s="60"/>
      <c r="C376" s="60"/>
      <c r="D376" s="68">
        <v>403590.7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FOLHA RESUMIDA</vt:lpstr>
      <vt:lpstr>FUNÇÃO</vt:lpstr>
      <vt:lpstr>SRA</vt:lpstr>
      <vt:lpstr>MAIO</vt:lpstr>
      <vt:lpstr>Plan1</vt:lpstr>
      <vt:lpstr>'FOLHA RESUMIDA'!Area_de_impressao</vt:lpstr>
      <vt:lpstr>'FOLHA RESUMIDA'!Titulos_de_impressao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Santos de Oliveira</dc:creator>
  <cp:lastModifiedBy>Thiago Santos de Oliveira</cp:lastModifiedBy>
  <cp:lastPrinted>2020-06-03T22:17:28Z</cp:lastPrinted>
  <dcterms:created xsi:type="dcterms:W3CDTF">2020-02-18T20:13:05Z</dcterms:created>
  <dcterms:modified xsi:type="dcterms:W3CDTF">2020-07-28T17:25:37Z</dcterms:modified>
</cp:coreProperties>
</file>