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ABRIL" sheetId="2" r:id="rId4"/>
  </sheets>
  <definedNames>
    <definedName name="_xlnm._FilterDatabase" localSheetId="3" hidden="1">ABRIL!$A$5:$F$514</definedName>
    <definedName name="_xlnm.Print_Area" localSheetId="0">'FOLHA RESUMIDA'!$B$1:$L$522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E511" i="2"/>
  <c r="H511"/>
  <c r="D511"/>
  <c r="T529" i="3" l="1"/>
  <c r="I69" i="4" s="1"/>
  <c r="S529" i="3"/>
  <c r="T528"/>
  <c r="S528"/>
  <c r="T527"/>
  <c r="S527"/>
  <c r="T526"/>
  <c r="S526"/>
  <c r="T525"/>
  <c r="S525"/>
  <c r="T524"/>
  <c r="S524"/>
  <c r="T523"/>
  <c r="I68" i="4" s="1"/>
  <c r="S523" i="3"/>
  <c r="H68" i="4" s="1"/>
  <c r="T522" i="3"/>
  <c r="S522"/>
  <c r="T521"/>
  <c r="S521"/>
  <c r="H66" i="4" s="1"/>
  <c r="T520" i="3"/>
  <c r="S520"/>
  <c r="T519"/>
  <c r="I64" i="4" s="1"/>
  <c r="S519" i="3"/>
  <c r="H64" i="4" s="1"/>
  <c r="T518" i="3"/>
  <c r="S518"/>
  <c r="T517"/>
  <c r="I62" i="4" s="1"/>
  <c r="S517" i="3"/>
  <c r="T516"/>
  <c r="S516"/>
  <c r="T515"/>
  <c r="I60" i="4" s="1"/>
  <c r="S515" i="3"/>
  <c r="H60" i="4" s="1"/>
  <c r="T514" i="3"/>
  <c r="S514"/>
  <c r="T513"/>
  <c r="I58" i="4" s="1"/>
  <c r="S513" i="3"/>
  <c r="T512"/>
  <c r="S512"/>
  <c r="T511"/>
  <c r="S511"/>
  <c r="T510"/>
  <c r="S510"/>
  <c r="T509"/>
  <c r="I54" i="4" s="1"/>
  <c r="S509" i="3"/>
  <c r="H54" i="4" s="1"/>
  <c r="T508" i="3"/>
  <c r="S508"/>
  <c r="T507"/>
  <c r="I52" i="4" s="1"/>
  <c r="S507" i="3"/>
  <c r="T506"/>
  <c r="S506"/>
  <c r="T505"/>
  <c r="S505"/>
  <c r="H50" i="4" s="1"/>
  <c r="T504" i="3"/>
  <c r="S504"/>
  <c r="T503"/>
  <c r="S503"/>
  <c r="T502"/>
  <c r="S502"/>
  <c r="T501"/>
  <c r="I46" i="4" s="1"/>
  <c r="S501" i="3"/>
  <c r="H46" i="4" s="1"/>
  <c r="T500" i="3"/>
  <c r="S500"/>
  <c r="T499"/>
  <c r="I44" i="4" s="1"/>
  <c r="S499" i="3"/>
  <c r="T498"/>
  <c r="S498"/>
  <c r="T497"/>
  <c r="I42" i="4" s="1"/>
  <c r="S497" i="3"/>
  <c r="T496"/>
  <c r="S496"/>
  <c r="T495"/>
  <c r="S495"/>
  <c r="T494"/>
  <c r="S494"/>
  <c r="T493"/>
  <c r="I37" i="4" s="1"/>
  <c r="S493" i="3"/>
  <c r="H37" i="4" s="1"/>
  <c r="T492" i="3"/>
  <c r="S492"/>
  <c r="T491"/>
  <c r="S491"/>
  <c r="H35" i="4" s="1"/>
  <c r="T490" i="3"/>
  <c r="S490"/>
  <c r="T489"/>
  <c r="I33" i="4" s="1"/>
  <c r="S489" i="3"/>
  <c r="T488"/>
  <c r="S488"/>
  <c r="T487"/>
  <c r="S487"/>
  <c r="T486"/>
  <c r="S486"/>
  <c r="T485"/>
  <c r="I29" i="4" s="1"/>
  <c r="S485" i="3"/>
  <c r="H29" i="4" s="1"/>
  <c r="T484" i="3"/>
  <c r="S484"/>
  <c r="T483"/>
  <c r="S483"/>
  <c r="T482"/>
  <c r="S482"/>
  <c r="T481"/>
  <c r="I23" i="4" s="1"/>
  <c r="S481" i="3"/>
  <c r="T480"/>
  <c r="S480"/>
  <c r="T479"/>
  <c r="I21" i="4" s="1"/>
  <c r="S479" i="3"/>
  <c r="T478"/>
  <c r="S478"/>
  <c r="T477"/>
  <c r="I19" i="4" s="1"/>
  <c r="S477" i="3"/>
  <c r="T476"/>
  <c r="S476"/>
  <c r="T475"/>
  <c r="I17" i="4" s="1"/>
  <c r="S475" i="3"/>
  <c r="H17" i="4" s="1"/>
  <c r="T474" i="3"/>
  <c r="S474"/>
  <c r="T473"/>
  <c r="I15" i="4" s="1"/>
  <c r="S473" i="3"/>
  <c r="H15" i="4" s="1"/>
  <c r="T472" i="3"/>
  <c r="S472"/>
  <c r="T471"/>
  <c r="S471"/>
  <c r="H13" i="4" s="1"/>
  <c r="T470" i="3"/>
  <c r="S470"/>
  <c r="T469"/>
  <c r="I11" i="4" s="1"/>
  <c r="S469" i="3"/>
  <c r="T468"/>
  <c r="S468"/>
  <c r="T467"/>
  <c r="I9" i="4" s="1"/>
  <c r="S467" i="3"/>
  <c r="H9" i="4" s="1"/>
  <c r="T466" i="3"/>
  <c r="S466"/>
  <c r="T465"/>
  <c r="I519" i="4" s="1"/>
  <c r="S465" i="3"/>
  <c r="H519" i="4" s="1"/>
  <c r="T464" i="3"/>
  <c r="S464"/>
  <c r="T463"/>
  <c r="I517" i="4" s="1"/>
  <c r="S463" i="3"/>
  <c r="T462"/>
  <c r="S462"/>
  <c r="T461"/>
  <c r="I515" i="4" s="1"/>
  <c r="S461" i="3"/>
  <c r="T460"/>
  <c r="S460"/>
  <c r="T459"/>
  <c r="S459"/>
  <c r="H513" i="4" s="1"/>
  <c r="T458" i="3"/>
  <c r="S458"/>
  <c r="T457"/>
  <c r="S457"/>
  <c r="T456"/>
  <c r="S456"/>
  <c r="T455"/>
  <c r="I509" i="4" s="1"/>
  <c r="S455" i="3"/>
  <c r="T454"/>
  <c r="S454"/>
  <c r="T453"/>
  <c r="I507" i="4" s="1"/>
  <c r="S453" i="3"/>
  <c r="H507" i="4" s="1"/>
  <c r="T452" i="3"/>
  <c r="S452"/>
  <c r="T451"/>
  <c r="I505" i="4" s="1"/>
  <c r="S451" i="3"/>
  <c r="H505" i="4" s="1"/>
  <c r="T450" i="3"/>
  <c r="S450"/>
  <c r="T449"/>
  <c r="I503" i="4" s="1"/>
  <c r="S449" i="3"/>
  <c r="T448"/>
  <c r="S448"/>
  <c r="T447"/>
  <c r="I501" i="4" s="1"/>
  <c r="S447" i="3"/>
  <c r="T446"/>
  <c r="S446"/>
  <c r="T445"/>
  <c r="I499" i="4" s="1"/>
  <c r="S445" i="3"/>
  <c r="T444"/>
  <c r="S444"/>
  <c r="T443"/>
  <c r="I497" i="4" s="1"/>
  <c r="S443" i="3"/>
  <c r="H497" i="4" s="1"/>
  <c r="T442" i="3"/>
  <c r="S442"/>
  <c r="T441"/>
  <c r="S441"/>
  <c r="H495" i="4" s="1"/>
  <c r="T440" i="3"/>
  <c r="S440"/>
  <c r="T439"/>
  <c r="I493" i="4" s="1"/>
  <c r="S439" i="3"/>
  <c r="T438"/>
  <c r="S438"/>
  <c r="T437"/>
  <c r="I491" i="4" s="1"/>
  <c r="S437" i="3"/>
  <c r="T436"/>
  <c r="S436"/>
  <c r="T435"/>
  <c r="I489" i="4" s="1"/>
  <c r="S435" i="3"/>
  <c r="T434"/>
  <c r="S434"/>
  <c r="T433"/>
  <c r="I487" i="4" s="1"/>
  <c r="S433" i="3"/>
  <c r="H487" i="4" s="1"/>
  <c r="T432" i="3"/>
  <c r="S432"/>
  <c r="T431"/>
  <c r="I484" i="4" s="1"/>
  <c r="S431" i="3"/>
  <c r="T430"/>
  <c r="S430"/>
  <c r="T429"/>
  <c r="I482" i="4" s="1"/>
  <c r="S429" i="3"/>
  <c r="H482" i="4" s="1"/>
  <c r="T428" i="3"/>
  <c r="S428"/>
  <c r="T427"/>
  <c r="I480" i="4" s="1"/>
  <c r="S427" i="3"/>
  <c r="T426"/>
  <c r="S426"/>
  <c r="T425"/>
  <c r="I478" i="4" s="1"/>
  <c r="S425" i="3"/>
  <c r="H478" i="4" s="1"/>
  <c r="T424" i="3"/>
  <c r="S424"/>
  <c r="T423"/>
  <c r="I476" i="4" s="1"/>
  <c r="S423" i="3"/>
  <c r="H476" i="4" s="1"/>
  <c r="T422" i="3"/>
  <c r="S422"/>
  <c r="T421"/>
  <c r="I474" i="4" s="1"/>
  <c r="S421" i="3"/>
  <c r="T420"/>
  <c r="S420"/>
  <c r="T419"/>
  <c r="S419"/>
  <c r="H472" i="4" s="1"/>
  <c r="T418" i="3"/>
  <c r="S418"/>
  <c r="T417"/>
  <c r="I470" i="4" s="1"/>
  <c r="S417" i="3"/>
  <c r="T416"/>
  <c r="S416"/>
  <c r="T415"/>
  <c r="I468" i="4" s="1"/>
  <c r="S415" i="3"/>
  <c r="T414"/>
  <c r="S414"/>
  <c r="T413"/>
  <c r="I466" i="4" s="1"/>
  <c r="S413" i="3"/>
  <c r="T412"/>
  <c r="S412"/>
  <c r="T411"/>
  <c r="S411"/>
  <c r="T410"/>
  <c r="S410"/>
  <c r="T409"/>
  <c r="I462" i="4" s="1"/>
  <c r="S409" i="3"/>
  <c r="T408"/>
  <c r="S408"/>
  <c r="T407"/>
  <c r="I460" i="4" s="1"/>
  <c r="S407" i="3"/>
  <c r="T406"/>
  <c r="S406"/>
  <c r="T405"/>
  <c r="S405"/>
  <c r="H458" i="4" s="1"/>
  <c r="T404" i="3"/>
  <c r="S404"/>
  <c r="T403"/>
  <c r="I456" i="4" s="1"/>
  <c r="S403" i="3"/>
  <c r="T402"/>
  <c r="S402"/>
  <c r="T401"/>
  <c r="S401"/>
  <c r="H454" i="4" s="1"/>
  <c r="T400" i="3"/>
  <c r="S400"/>
  <c r="T399"/>
  <c r="I452" i="4" s="1"/>
  <c r="S399" i="3"/>
  <c r="H452" i="4" s="1"/>
  <c r="T398" i="3"/>
  <c r="S398"/>
  <c r="T397"/>
  <c r="S397"/>
  <c r="H450" i="4" s="1"/>
  <c r="T396" i="3"/>
  <c r="S396"/>
  <c r="T395"/>
  <c r="S395"/>
  <c r="T394"/>
  <c r="S394"/>
  <c r="T393"/>
  <c r="I446" i="4" s="1"/>
  <c r="S393" i="3"/>
  <c r="T392"/>
  <c r="S392"/>
  <c r="T391"/>
  <c r="I444" i="4" s="1"/>
  <c r="S391" i="3"/>
  <c r="H444" i="4" s="1"/>
  <c r="T390" i="3"/>
  <c r="S390"/>
  <c r="T389"/>
  <c r="I442" i="4" s="1"/>
  <c r="S389" i="3"/>
  <c r="T388"/>
  <c r="S388"/>
  <c r="T387"/>
  <c r="I440" i="4" s="1"/>
  <c r="S387" i="3"/>
  <c r="T386"/>
  <c r="S386"/>
  <c r="T385"/>
  <c r="I438" i="4" s="1"/>
  <c r="S385" i="3"/>
  <c r="H438" i="4" s="1"/>
  <c r="T384" i="3"/>
  <c r="S384"/>
  <c r="T383"/>
  <c r="S383"/>
  <c r="T382"/>
  <c r="S382"/>
  <c r="T381"/>
  <c r="S381"/>
  <c r="H434" i="4" s="1"/>
  <c r="T380" i="3"/>
  <c r="S380"/>
  <c r="T379"/>
  <c r="I432" i="4" s="1"/>
  <c r="S379" i="3"/>
  <c r="T378"/>
  <c r="S378"/>
  <c r="T377"/>
  <c r="I430" i="4" s="1"/>
  <c r="S377" i="3"/>
  <c r="H430" i="4" s="1"/>
  <c r="T376" i="3"/>
  <c r="S376"/>
  <c r="T375"/>
  <c r="I428" i="4" s="1"/>
  <c r="S375" i="3"/>
  <c r="T374"/>
  <c r="S374"/>
  <c r="T373"/>
  <c r="I426" i="4" s="1"/>
  <c r="S373" i="3"/>
  <c r="T372"/>
  <c r="S372"/>
  <c r="T371"/>
  <c r="I424" i="4" s="1"/>
  <c r="S371" i="3"/>
  <c r="H424" i="4" s="1"/>
  <c r="T370" i="3"/>
  <c r="S370"/>
  <c r="T369"/>
  <c r="I422" i="4" s="1"/>
  <c r="S369" i="3"/>
  <c r="T368"/>
  <c r="S368"/>
  <c r="T367"/>
  <c r="I420" i="4" s="1"/>
  <c r="S367" i="3"/>
  <c r="H420" i="4" s="1"/>
  <c r="T366" i="3"/>
  <c r="S366"/>
  <c r="T365"/>
  <c r="S365"/>
  <c r="T364"/>
  <c r="S364"/>
  <c r="T363"/>
  <c r="S363"/>
  <c r="H416" i="4" s="1"/>
  <c r="T362" i="3"/>
  <c r="S362"/>
  <c r="T361"/>
  <c r="I414" i="4" s="1"/>
  <c r="S361" i="3"/>
  <c r="H414" i="4" s="1"/>
  <c r="T360" i="3"/>
  <c r="S360"/>
  <c r="T359"/>
  <c r="I412" i="4" s="1"/>
  <c r="S359" i="3"/>
  <c r="H412" i="4" s="1"/>
  <c r="T358" i="3"/>
  <c r="S358"/>
  <c r="T357"/>
  <c r="I410" i="4" s="1"/>
  <c r="S357" i="3"/>
  <c r="H410" i="4" s="1"/>
  <c r="T356" i="3"/>
  <c r="S356"/>
  <c r="T355"/>
  <c r="I408" i="4" s="1"/>
  <c r="S355" i="3"/>
  <c r="H408" i="4" s="1"/>
  <c r="T354" i="3"/>
  <c r="S354"/>
  <c r="T353"/>
  <c r="I406" i="4" s="1"/>
  <c r="S353" i="3"/>
  <c r="T352"/>
  <c r="S352"/>
  <c r="T351"/>
  <c r="S351"/>
  <c r="T350"/>
  <c r="S350"/>
  <c r="T349"/>
  <c r="I402" i="4" s="1"/>
  <c r="S349" i="3"/>
  <c r="T348"/>
  <c r="S348"/>
  <c r="T347"/>
  <c r="I400" i="4" s="1"/>
  <c r="S347" i="3"/>
  <c r="H400" i="4" s="1"/>
  <c r="T346" i="3"/>
  <c r="S346"/>
  <c r="T345"/>
  <c r="S345"/>
  <c r="T344"/>
  <c r="S344"/>
  <c r="T343"/>
  <c r="I396" i="4" s="1"/>
  <c r="S343" i="3"/>
  <c r="H396" i="4" s="1"/>
  <c r="T342" i="3"/>
  <c r="S342"/>
  <c r="T341"/>
  <c r="I394" i="4" s="1"/>
  <c r="S341" i="3"/>
  <c r="H394" i="4" s="1"/>
  <c r="T340" i="3"/>
  <c r="S340"/>
  <c r="T339"/>
  <c r="I392" i="4" s="1"/>
  <c r="S339" i="3"/>
  <c r="T338"/>
  <c r="S338"/>
  <c r="T337"/>
  <c r="S337"/>
  <c r="H390" i="4" s="1"/>
  <c r="T336" i="3"/>
  <c r="S336"/>
  <c r="T335"/>
  <c r="I388" i="4" s="1"/>
  <c r="S335" i="3"/>
  <c r="H388" i="4" s="1"/>
  <c r="T334" i="3"/>
  <c r="S334"/>
  <c r="T333"/>
  <c r="I386" i="4" s="1"/>
  <c r="S333" i="3"/>
  <c r="H386" i="4" s="1"/>
  <c r="T332" i="3"/>
  <c r="S332"/>
  <c r="T331"/>
  <c r="S331"/>
  <c r="T330"/>
  <c r="S330"/>
  <c r="T329"/>
  <c r="I382" i="4" s="1"/>
  <c r="S329" i="3"/>
  <c r="H382" i="4" s="1"/>
  <c r="T328" i="3"/>
  <c r="S328"/>
  <c r="T327"/>
  <c r="I380" i="4" s="1"/>
  <c r="S327" i="3"/>
  <c r="T326"/>
  <c r="S326"/>
  <c r="T325"/>
  <c r="I378" i="4" s="1"/>
  <c r="S325" i="3"/>
  <c r="T324"/>
  <c r="S324"/>
  <c r="T323"/>
  <c r="I376" i="4" s="1"/>
  <c r="S323" i="3"/>
  <c r="T322"/>
  <c r="S322"/>
  <c r="T321"/>
  <c r="S321"/>
  <c r="T320"/>
  <c r="S320"/>
  <c r="T319"/>
  <c r="I372" i="4" s="1"/>
  <c r="S319" i="3"/>
  <c r="H372" i="4" s="1"/>
  <c r="T318" i="3"/>
  <c r="S318"/>
  <c r="T317"/>
  <c r="I370" i="4" s="1"/>
  <c r="S317" i="3"/>
  <c r="H370" i="4" s="1"/>
  <c r="T316" i="3"/>
  <c r="S316"/>
  <c r="T315"/>
  <c r="I368" i="4" s="1"/>
  <c r="S315" i="3"/>
  <c r="T314"/>
  <c r="S314"/>
  <c r="T313"/>
  <c r="S313"/>
  <c r="H366" i="4" s="1"/>
  <c r="T312" i="3"/>
  <c r="S312"/>
  <c r="T311"/>
  <c r="I364" i="4" s="1"/>
  <c r="S311" i="3"/>
  <c r="H364" i="4" s="1"/>
  <c r="T310" i="3"/>
  <c r="S310"/>
  <c r="T309"/>
  <c r="I362" i="4" s="1"/>
  <c r="S309" i="3"/>
  <c r="H362" i="4" s="1"/>
  <c r="T308" i="3"/>
  <c r="S308"/>
  <c r="T307"/>
  <c r="S307"/>
  <c r="T306"/>
  <c r="S306"/>
  <c r="T305"/>
  <c r="I358" i="4" s="1"/>
  <c r="S305" i="3"/>
  <c r="H358" i="4" s="1"/>
  <c r="T304" i="3"/>
  <c r="S304"/>
  <c r="T303"/>
  <c r="I356" i="4" s="1"/>
  <c r="S303" i="3"/>
  <c r="H356" i="4" s="1"/>
  <c r="T302" i="3"/>
  <c r="S302"/>
  <c r="T301"/>
  <c r="I354" i="4" s="1"/>
  <c r="S301" i="3"/>
  <c r="T300"/>
  <c r="S300"/>
  <c r="T299"/>
  <c r="S299"/>
  <c r="H352" i="4" s="1"/>
  <c r="T298" i="3"/>
  <c r="S298"/>
  <c r="T297"/>
  <c r="I350" i="4" s="1"/>
  <c r="S297" i="3"/>
  <c r="H350" i="4" s="1"/>
  <c r="T296" i="3"/>
  <c r="S296"/>
  <c r="T295"/>
  <c r="I348" i="4" s="1"/>
  <c r="S295" i="3"/>
  <c r="T294"/>
  <c r="S294"/>
  <c r="T293"/>
  <c r="I346" i="4" s="1"/>
  <c r="S293" i="3"/>
  <c r="T292"/>
  <c r="S292"/>
  <c r="T291"/>
  <c r="I344" i="4" s="1"/>
  <c r="S291" i="3"/>
  <c r="H344" i="4" s="1"/>
  <c r="T290" i="3"/>
  <c r="S290"/>
  <c r="T289"/>
  <c r="S289"/>
  <c r="H342" i="4" s="1"/>
  <c r="T288" i="3"/>
  <c r="S288"/>
  <c r="T287"/>
  <c r="I340" i="4" s="1"/>
  <c r="S287" i="3"/>
  <c r="T286"/>
  <c r="S286"/>
  <c r="T285"/>
  <c r="I338" i="4" s="1"/>
  <c r="S285" i="3"/>
  <c r="H338" i="4" s="1"/>
  <c r="T284" i="3"/>
  <c r="S284"/>
  <c r="T283"/>
  <c r="S283"/>
  <c r="H336" i="4" s="1"/>
  <c r="T282" i="3"/>
  <c r="S282"/>
  <c r="T281"/>
  <c r="I334" i="4" s="1"/>
  <c r="S281" i="3"/>
  <c r="T280"/>
  <c r="S280"/>
  <c r="T279"/>
  <c r="I332" i="4" s="1"/>
  <c r="S279" i="3"/>
  <c r="T278"/>
  <c r="S278"/>
  <c r="T277"/>
  <c r="I330" i="4" s="1"/>
  <c r="S277" i="3"/>
  <c r="H330" i="4" s="1"/>
  <c r="T276" i="3"/>
  <c r="S276"/>
  <c r="T275"/>
  <c r="I328" i="4" s="1"/>
  <c r="S275" i="3"/>
  <c r="H328" i="4" s="1"/>
  <c r="T274" i="3"/>
  <c r="S274"/>
  <c r="T273"/>
  <c r="S273"/>
  <c r="T272"/>
  <c r="S272"/>
  <c r="T271"/>
  <c r="I324" i="4" s="1"/>
  <c r="S271" i="3"/>
  <c r="T270"/>
  <c r="S270"/>
  <c r="T269"/>
  <c r="I322" i="4" s="1"/>
  <c r="S269" i="3"/>
  <c r="H322" i="4" s="1"/>
  <c r="T268" i="3"/>
  <c r="S268"/>
  <c r="T267"/>
  <c r="I320" i="4" s="1"/>
  <c r="S267" i="3"/>
  <c r="T266"/>
  <c r="S266"/>
  <c r="T265"/>
  <c r="I318" i="4" s="1"/>
  <c r="S265" i="3"/>
  <c r="T264"/>
  <c r="S264"/>
  <c r="T263"/>
  <c r="I316" i="4" s="1"/>
  <c r="S263" i="3"/>
  <c r="H316" i="4" s="1"/>
  <c r="T262" i="3"/>
  <c r="S262"/>
  <c r="T261"/>
  <c r="S261"/>
  <c r="H314" i="4" s="1"/>
  <c r="T260" i="3"/>
  <c r="S260"/>
  <c r="T259"/>
  <c r="I312" i="4" s="1"/>
  <c r="S259" i="3"/>
  <c r="T258"/>
  <c r="S258"/>
  <c r="T257"/>
  <c r="S257"/>
  <c r="T256"/>
  <c r="S256"/>
  <c r="T255"/>
  <c r="S255"/>
  <c r="H308" i="4" s="1"/>
  <c r="T254" i="3"/>
  <c r="S254"/>
  <c r="T253"/>
  <c r="I306" i="4" s="1"/>
  <c r="S253" i="3"/>
  <c r="T252"/>
  <c r="S252"/>
  <c r="T251"/>
  <c r="I304" i="4" s="1"/>
  <c r="S251" i="3"/>
  <c r="T250"/>
  <c r="S250"/>
  <c r="T249"/>
  <c r="S249"/>
  <c r="H302" i="4" s="1"/>
  <c r="T248" i="3"/>
  <c r="S248"/>
  <c r="T247"/>
  <c r="I300" i="4" s="1"/>
  <c r="S247" i="3"/>
  <c r="H300" i="4" s="1"/>
  <c r="T246" i="3"/>
  <c r="S246"/>
  <c r="T245"/>
  <c r="I298" i="4" s="1"/>
  <c r="S245" i="3"/>
  <c r="H298" i="4" s="1"/>
  <c r="T244" i="3"/>
  <c r="S244"/>
  <c r="T243"/>
  <c r="S243"/>
  <c r="T242"/>
  <c r="S242"/>
  <c r="T241"/>
  <c r="I294" i="4" s="1"/>
  <c r="S241" i="3"/>
  <c r="H294" i="4" s="1"/>
  <c r="T240" i="3"/>
  <c r="S240"/>
  <c r="T239"/>
  <c r="I292" i="4" s="1"/>
  <c r="S239" i="3"/>
  <c r="T238"/>
  <c r="S238"/>
  <c r="T237"/>
  <c r="I290" i="4" s="1"/>
  <c r="S237" i="3"/>
  <c r="T236"/>
  <c r="S236"/>
  <c r="T235"/>
  <c r="S235"/>
  <c r="T234"/>
  <c r="S234"/>
  <c r="T233"/>
  <c r="I286" i="4" s="1"/>
  <c r="S233" i="3"/>
  <c r="H286" i="4" s="1"/>
  <c r="T232" i="3"/>
  <c r="S232"/>
  <c r="T231"/>
  <c r="S231"/>
  <c r="T230"/>
  <c r="S230"/>
  <c r="T229"/>
  <c r="I282" i="4" s="1"/>
  <c r="S229" i="3"/>
  <c r="T228"/>
  <c r="S228"/>
  <c r="T227"/>
  <c r="I280" i="4" s="1"/>
  <c r="S227" i="3"/>
  <c r="H280" i="4" s="1"/>
  <c r="T226" i="3"/>
  <c r="S226"/>
  <c r="T225"/>
  <c r="I278" i="4" s="1"/>
  <c r="S225" i="3"/>
  <c r="H278" i="4" s="1"/>
  <c r="T224" i="3"/>
  <c r="S224"/>
  <c r="T223"/>
  <c r="I276" i="4" s="1"/>
  <c r="S223" i="3"/>
  <c r="T222"/>
  <c r="S222"/>
  <c r="T221"/>
  <c r="I274" i="4" s="1"/>
  <c r="S221" i="3"/>
  <c r="T220"/>
  <c r="S220"/>
  <c r="T219"/>
  <c r="S219"/>
  <c r="H272" i="4" s="1"/>
  <c r="T218" i="3"/>
  <c r="S218"/>
  <c r="T217"/>
  <c r="I270" i="4" s="1"/>
  <c r="S217" i="3"/>
  <c r="T216"/>
  <c r="S216"/>
  <c r="T215"/>
  <c r="S215"/>
  <c r="T214"/>
  <c r="S214"/>
  <c r="T213"/>
  <c r="I266" i="4" s="1"/>
  <c r="S213" i="3"/>
  <c r="H266" i="4" s="1"/>
  <c r="T212" i="3"/>
  <c r="S212"/>
  <c r="T211"/>
  <c r="I264" i="4" s="1"/>
  <c r="S211" i="3"/>
  <c r="H264" i="4" s="1"/>
  <c r="T210" i="3"/>
  <c r="S210"/>
  <c r="T209"/>
  <c r="I262" i="4" s="1"/>
  <c r="S209" i="3"/>
  <c r="T208"/>
  <c r="S208"/>
  <c r="T207"/>
  <c r="I260" i="4" s="1"/>
  <c r="S207" i="3"/>
  <c r="T206"/>
  <c r="S206"/>
  <c r="T205"/>
  <c r="S205"/>
  <c r="T204"/>
  <c r="S204"/>
  <c r="T203"/>
  <c r="S203"/>
  <c r="H256" i="4" s="1"/>
  <c r="T202" i="3"/>
  <c r="S202"/>
  <c r="T201"/>
  <c r="I254" i="4" s="1"/>
  <c r="S201" i="3"/>
  <c r="T200"/>
  <c r="S200"/>
  <c r="T199"/>
  <c r="I252" i="4" s="1"/>
  <c r="S199" i="3"/>
  <c r="T198"/>
  <c r="S198"/>
  <c r="T197"/>
  <c r="I250" i="4" s="1"/>
  <c r="S197" i="3"/>
  <c r="H250" i="4" s="1"/>
  <c r="T196" i="3"/>
  <c r="S196"/>
  <c r="T195"/>
  <c r="I248" i="4" s="1"/>
  <c r="S195" i="3"/>
  <c r="H248" i="4" s="1"/>
  <c r="T194" i="3"/>
  <c r="S194"/>
  <c r="T193"/>
  <c r="I246" i="4" s="1"/>
  <c r="S193" i="3"/>
  <c r="T192"/>
  <c r="S192"/>
  <c r="T191"/>
  <c r="I244" i="4" s="1"/>
  <c r="S191" i="3"/>
  <c r="H244" i="4" s="1"/>
  <c r="T190" i="3"/>
  <c r="S190"/>
  <c r="T189"/>
  <c r="I242" i="4" s="1"/>
  <c r="S189" i="3"/>
  <c r="H242" i="4" s="1"/>
  <c r="T188" i="3"/>
  <c r="S188"/>
  <c r="T187"/>
  <c r="I240" i="4" s="1"/>
  <c r="S187" i="3"/>
  <c r="T186"/>
  <c r="S186"/>
  <c r="T185"/>
  <c r="I238" i="4" s="1"/>
  <c r="S185" i="3"/>
  <c r="H238" i="4" s="1"/>
  <c r="T184" i="3"/>
  <c r="S184"/>
  <c r="T183"/>
  <c r="S183"/>
  <c r="H236" i="4" s="1"/>
  <c r="T182" i="3"/>
  <c r="S182"/>
  <c r="T181"/>
  <c r="I233" i="4" s="1"/>
  <c r="S181" i="3"/>
  <c r="T180"/>
  <c r="S180"/>
  <c r="T179"/>
  <c r="I231" i="4" s="1"/>
  <c r="S179" i="3"/>
  <c r="H231" i="4" s="1"/>
  <c r="T178" i="3"/>
  <c r="S178"/>
  <c r="T177"/>
  <c r="I229" i="4" s="1"/>
  <c r="S177" i="3"/>
  <c r="T176"/>
  <c r="S176"/>
  <c r="T175"/>
  <c r="I227" i="4" s="1"/>
  <c r="S175" i="3"/>
  <c r="T174"/>
  <c r="S174"/>
  <c r="T173"/>
  <c r="I225" i="4" s="1"/>
  <c r="S173" i="3"/>
  <c r="H225" i="4" s="1"/>
  <c r="T172" i="3"/>
  <c r="S172"/>
  <c r="T171"/>
  <c r="I223" i="4" s="1"/>
  <c r="S171" i="3"/>
  <c r="H223" i="4" s="1"/>
  <c r="T170" i="3"/>
  <c r="S170"/>
  <c r="T169"/>
  <c r="S169"/>
  <c r="T168"/>
  <c r="S168"/>
  <c r="T167"/>
  <c r="I219" i="4" s="1"/>
  <c r="S167" i="3"/>
  <c r="H219" i="4" s="1"/>
  <c r="T166" i="3"/>
  <c r="S166"/>
  <c r="T165"/>
  <c r="I217" i="4" s="1"/>
  <c r="S165" i="3"/>
  <c r="H217" i="4" s="1"/>
  <c r="T164" i="3"/>
  <c r="S164"/>
  <c r="T163"/>
  <c r="I215" i="4" s="1"/>
  <c r="S163" i="3"/>
  <c r="T162"/>
  <c r="S162"/>
  <c r="T161"/>
  <c r="S161"/>
  <c r="T160"/>
  <c r="S160"/>
  <c r="T159"/>
  <c r="I211" i="4" s="1"/>
  <c r="S159" i="3"/>
  <c r="H211" i="4" s="1"/>
  <c r="T158" i="3"/>
  <c r="S158"/>
  <c r="T157"/>
  <c r="I209" i="4" s="1"/>
  <c r="S157" i="3"/>
  <c r="T156"/>
  <c r="S156"/>
  <c r="T155"/>
  <c r="S155"/>
  <c r="H207" i="4" s="1"/>
  <c r="T154" i="3"/>
  <c r="S154"/>
  <c r="T153"/>
  <c r="I205" i="4" s="1"/>
  <c r="S153" i="3"/>
  <c r="H205" i="4" s="1"/>
  <c r="T152" i="3"/>
  <c r="S152"/>
  <c r="T151"/>
  <c r="I203" i="4" s="1"/>
  <c r="S151" i="3"/>
  <c r="T150"/>
  <c r="S150"/>
  <c r="T149"/>
  <c r="I201" i="4" s="1"/>
  <c r="S149" i="3"/>
  <c r="H201" i="4" s="1"/>
  <c r="T148" i="3"/>
  <c r="S148"/>
  <c r="T147"/>
  <c r="S147"/>
  <c r="T146"/>
  <c r="S146"/>
  <c r="T145"/>
  <c r="I197" i="4" s="1"/>
  <c r="S145" i="3"/>
  <c r="H197" i="4" s="1"/>
  <c r="T144" i="3"/>
  <c r="S144"/>
  <c r="T143"/>
  <c r="I195" i="4" s="1"/>
  <c r="S143" i="3"/>
  <c r="T142"/>
  <c r="S142"/>
  <c r="T141"/>
  <c r="I193" i="4" s="1"/>
  <c r="S141" i="3"/>
  <c r="T140"/>
  <c r="S140"/>
  <c r="T139"/>
  <c r="I191" i="4" s="1"/>
  <c r="S139" i="3"/>
  <c r="T138"/>
  <c r="S138"/>
  <c r="T137"/>
  <c r="I189" i="4" s="1"/>
  <c r="S137" i="3"/>
  <c r="H189" i="4" s="1"/>
  <c r="T136" i="3"/>
  <c r="S136"/>
  <c r="T135"/>
  <c r="I187" i="4" s="1"/>
  <c r="S135" i="3"/>
  <c r="H187" i="4" s="1"/>
  <c r="T134" i="3"/>
  <c r="S134"/>
  <c r="T133"/>
  <c r="S133"/>
  <c r="T132"/>
  <c r="S132"/>
  <c r="T131"/>
  <c r="I183" i="4" s="1"/>
  <c r="S131" i="3"/>
  <c r="H183" i="4" s="1"/>
  <c r="T130" i="3"/>
  <c r="S130"/>
  <c r="T129"/>
  <c r="I181" i="4" s="1"/>
  <c r="S129" i="3"/>
  <c r="T128"/>
  <c r="S128"/>
  <c r="T127"/>
  <c r="I179" i="4" s="1"/>
  <c r="S127" i="3"/>
  <c r="H179" i="4" s="1"/>
  <c r="T126" i="3"/>
  <c r="S126"/>
  <c r="T125"/>
  <c r="S125"/>
  <c r="T124"/>
  <c r="S124"/>
  <c r="T123"/>
  <c r="I175" i="4" s="1"/>
  <c r="S123" i="3"/>
  <c r="H175" i="4" s="1"/>
  <c r="T122" i="3"/>
  <c r="S122"/>
  <c r="T121"/>
  <c r="I173" i="4" s="1"/>
  <c r="S121" i="3"/>
  <c r="T120"/>
  <c r="S120"/>
  <c r="T119"/>
  <c r="S119"/>
  <c r="T118"/>
  <c r="S118"/>
  <c r="T117"/>
  <c r="I169" i="4" s="1"/>
  <c r="S117" i="3"/>
  <c r="H169" i="4" s="1"/>
  <c r="T116" i="3"/>
  <c r="S116"/>
  <c r="T115"/>
  <c r="I167" i="4" s="1"/>
  <c r="S115" i="3"/>
  <c r="T114"/>
  <c r="S114"/>
  <c r="T113"/>
  <c r="I165" i="4" s="1"/>
  <c r="S113" i="3"/>
  <c r="H165" i="4" s="1"/>
  <c r="T112" i="3"/>
  <c r="S112"/>
  <c r="T111"/>
  <c r="S111"/>
  <c r="H163" i="4" s="1"/>
  <c r="T110" i="3"/>
  <c r="S110"/>
  <c r="T109"/>
  <c r="I161" i="4" s="1"/>
  <c r="S109" i="3"/>
  <c r="H161" i="4" s="1"/>
  <c r="T108" i="3"/>
  <c r="S108"/>
  <c r="T107"/>
  <c r="I159" i="4" s="1"/>
  <c r="S107" i="3"/>
  <c r="T106"/>
  <c r="S106"/>
  <c r="T105"/>
  <c r="S105"/>
  <c r="H157" i="4" s="1"/>
  <c r="T104" i="3"/>
  <c r="S104"/>
  <c r="T103"/>
  <c r="I155" i="4" s="1"/>
  <c r="S103" i="3"/>
  <c r="H155" i="4" s="1"/>
  <c r="T102" i="3"/>
  <c r="S102"/>
  <c r="T101"/>
  <c r="I153" i="4" s="1"/>
  <c r="S101" i="3"/>
  <c r="T100"/>
  <c r="S100"/>
  <c r="T99"/>
  <c r="I151" i="4" s="1"/>
  <c r="S99" i="3"/>
  <c r="H151" i="4" s="1"/>
  <c r="T98" i="3"/>
  <c r="S98"/>
  <c r="T97"/>
  <c r="S97"/>
  <c r="T96"/>
  <c r="S96"/>
  <c r="T95"/>
  <c r="I147" i="4" s="1"/>
  <c r="S95" i="3"/>
  <c r="T94"/>
  <c r="S94"/>
  <c r="T93"/>
  <c r="I145" i="4" s="1"/>
  <c r="S93" i="3"/>
  <c r="H145" i="4" s="1"/>
  <c r="T92" i="3"/>
  <c r="S92"/>
  <c r="T91"/>
  <c r="S91"/>
  <c r="H143" i="4" s="1"/>
  <c r="T90" i="3"/>
  <c r="S90"/>
  <c r="T89"/>
  <c r="I141" i="4" s="1"/>
  <c r="S89" i="3"/>
  <c r="T88"/>
  <c r="S88"/>
  <c r="T87"/>
  <c r="I139" i="4" s="1"/>
  <c r="S87" i="3"/>
  <c r="T86"/>
  <c r="S86"/>
  <c r="T85"/>
  <c r="I137" i="4" s="1"/>
  <c r="S85" i="3"/>
  <c r="H137" i="4" s="1"/>
  <c r="T84" i="3"/>
  <c r="S84"/>
  <c r="T83"/>
  <c r="S83"/>
  <c r="T82"/>
  <c r="S82"/>
  <c r="T81"/>
  <c r="I133" i="4" s="1"/>
  <c r="S81" i="3"/>
  <c r="H133" i="4" s="1"/>
  <c r="T80" i="3"/>
  <c r="S80"/>
  <c r="T79"/>
  <c r="I131" i="4" s="1"/>
  <c r="S79" i="3"/>
  <c r="T78"/>
  <c r="S78"/>
  <c r="T77"/>
  <c r="I129" i="4" s="1"/>
  <c r="S77" i="3"/>
  <c r="T76"/>
  <c r="S76"/>
  <c r="T75"/>
  <c r="I127" i="4" s="1"/>
  <c r="S75" i="3"/>
  <c r="T74"/>
  <c r="S74"/>
  <c r="T73"/>
  <c r="I125" i="4" s="1"/>
  <c r="S73" i="3"/>
  <c r="H125" i="4" s="1"/>
  <c r="T72" i="3"/>
  <c r="S72"/>
  <c r="T71"/>
  <c r="I123" i="4" s="1"/>
  <c r="S71" i="3"/>
  <c r="H123" i="4" s="1"/>
  <c r="T70" i="3"/>
  <c r="S70"/>
  <c r="T69"/>
  <c r="S69"/>
  <c r="T68"/>
  <c r="S68"/>
  <c r="T67"/>
  <c r="I119" i="4" s="1"/>
  <c r="S67" i="3"/>
  <c r="H119" i="4" s="1"/>
  <c r="T66" i="3"/>
  <c r="S66"/>
  <c r="T65"/>
  <c r="I117" i="4" s="1"/>
  <c r="S65" i="3"/>
  <c r="T64"/>
  <c r="S64"/>
  <c r="T63"/>
  <c r="I115" i="4" s="1"/>
  <c r="S63" i="3"/>
  <c r="H115" i="4" s="1"/>
  <c r="T62" i="3"/>
  <c r="S62"/>
  <c r="T61"/>
  <c r="S61"/>
  <c r="T60"/>
  <c r="S60"/>
  <c r="T59"/>
  <c r="I111" i="4" s="1"/>
  <c r="S59" i="3"/>
  <c r="H111" i="4" s="1"/>
  <c r="T58" i="3"/>
  <c r="S58"/>
  <c r="T57"/>
  <c r="I109" i="4" s="1"/>
  <c r="S57" i="3"/>
  <c r="T56"/>
  <c r="S56"/>
  <c r="T55"/>
  <c r="S55"/>
  <c r="T54"/>
  <c r="S54"/>
  <c r="T53"/>
  <c r="I105" i="4" s="1"/>
  <c r="S53" i="3"/>
  <c r="H105" i="4" s="1"/>
  <c r="T52" i="3"/>
  <c r="S52"/>
  <c r="T51"/>
  <c r="I103" i="4" s="1"/>
  <c r="S51" i="3"/>
  <c r="T50"/>
  <c r="S50"/>
  <c r="T49"/>
  <c r="I101" i="4" s="1"/>
  <c r="S49" i="3"/>
  <c r="H101" i="4" s="1"/>
  <c r="T48" i="3"/>
  <c r="S48"/>
  <c r="T47"/>
  <c r="S47"/>
  <c r="H99" i="4" s="1"/>
  <c r="T46" i="3"/>
  <c r="S46"/>
  <c r="T45"/>
  <c r="I97" i="4" s="1"/>
  <c r="S45" i="3"/>
  <c r="H97" i="4" s="1"/>
  <c r="T44" i="3"/>
  <c r="S44"/>
  <c r="T43"/>
  <c r="I95" i="4" s="1"/>
  <c r="S43" i="3"/>
  <c r="T42"/>
  <c r="S42"/>
  <c r="T41"/>
  <c r="S41"/>
  <c r="H93" i="4" s="1"/>
  <c r="T40" i="3"/>
  <c r="S40"/>
  <c r="T39"/>
  <c r="I91" i="4" s="1"/>
  <c r="S39" i="3"/>
  <c r="H91" i="4" s="1"/>
  <c r="T38" i="3"/>
  <c r="S38"/>
  <c r="T37"/>
  <c r="I89" i="4" s="1"/>
  <c r="S37" i="3"/>
  <c r="T36"/>
  <c r="S36"/>
  <c r="T35"/>
  <c r="I87" i="4" s="1"/>
  <c r="S35" i="3"/>
  <c r="H87" i="4" s="1"/>
  <c r="T34" i="3"/>
  <c r="S34"/>
  <c r="T33"/>
  <c r="S33"/>
  <c r="T32"/>
  <c r="S32"/>
  <c r="T31"/>
  <c r="I83" i="4" s="1"/>
  <c r="S31" i="3"/>
  <c r="T30"/>
  <c r="S30"/>
  <c r="T29"/>
  <c r="I81" i="4" s="1"/>
  <c r="S29" i="3"/>
  <c r="H81" i="4" s="1"/>
  <c r="T28" i="3"/>
  <c r="S28"/>
  <c r="T27"/>
  <c r="S27"/>
  <c r="H79" i="4" s="1"/>
  <c r="T26" i="3"/>
  <c r="S26"/>
  <c r="T25"/>
  <c r="I77" i="4" s="1"/>
  <c r="S25" i="3"/>
  <c r="T24"/>
  <c r="S24"/>
  <c r="T23"/>
  <c r="I75" i="4" s="1"/>
  <c r="S23" i="3"/>
  <c r="T22"/>
  <c r="S22"/>
  <c r="T21"/>
  <c r="I73" i="4" s="1"/>
  <c r="S21" i="3"/>
  <c r="H73" i="4" s="1"/>
  <c r="T20" i="3"/>
  <c r="S20"/>
  <c r="T19"/>
  <c r="S19"/>
  <c r="T18"/>
  <c r="S18"/>
  <c r="T17"/>
  <c r="I485" i="4" s="1"/>
  <c r="S17" i="3"/>
  <c r="H485" i="4" s="1"/>
  <c r="T16" i="3"/>
  <c r="S16"/>
  <c r="T15"/>
  <c r="S15"/>
  <c r="T14"/>
  <c r="S14"/>
  <c r="T13"/>
  <c r="S13"/>
  <c r="T12"/>
  <c r="S12"/>
  <c r="T11"/>
  <c r="S11"/>
  <c r="T10"/>
  <c r="S10"/>
  <c r="T9"/>
  <c r="S9"/>
  <c r="T8"/>
  <c r="S8"/>
  <c r="T7"/>
  <c r="S7"/>
  <c r="T6"/>
  <c r="S6"/>
  <c r="T5"/>
  <c r="S5"/>
  <c r="T4"/>
  <c r="S4"/>
  <c r="H69" i="4"/>
  <c r="I25"/>
  <c r="H26"/>
  <c r="H67"/>
  <c r="I66"/>
  <c r="H63"/>
  <c r="H61"/>
  <c r="H57"/>
  <c r="I56"/>
  <c r="H53"/>
  <c r="I51"/>
  <c r="I49"/>
  <c r="I47"/>
  <c r="H45"/>
  <c r="H43"/>
  <c r="H41"/>
  <c r="I40"/>
  <c r="H39"/>
  <c r="H38"/>
  <c r="H34"/>
  <c r="H32"/>
  <c r="H28"/>
  <c r="H24"/>
  <c r="H22"/>
  <c r="H20"/>
  <c r="H14"/>
  <c r="I13"/>
  <c r="H12"/>
  <c r="H10"/>
  <c r="H520"/>
  <c r="H518"/>
  <c r="H516"/>
  <c r="I513"/>
  <c r="H512"/>
  <c r="H510"/>
  <c r="H506"/>
  <c r="H504"/>
  <c r="H502"/>
  <c r="H500"/>
  <c r="H498"/>
  <c r="H496"/>
  <c r="H494"/>
  <c r="H492"/>
  <c r="H488"/>
  <c r="H486"/>
  <c r="I481"/>
  <c r="I479"/>
  <c r="H474"/>
  <c r="I473"/>
  <c r="I471"/>
  <c r="H470"/>
  <c r="H468"/>
  <c r="I465"/>
  <c r="I463"/>
  <c r="H462"/>
  <c r="H460"/>
  <c r="I457"/>
  <c r="H456"/>
  <c r="I455"/>
  <c r="I449"/>
  <c r="H448"/>
  <c r="H446"/>
  <c r="I445"/>
  <c r="I443"/>
  <c r="H442"/>
  <c r="H440"/>
  <c r="I439"/>
  <c r="I433"/>
  <c r="H432"/>
  <c r="I429"/>
  <c r="I427"/>
  <c r="H426"/>
  <c r="I423"/>
  <c r="H422"/>
  <c r="I417"/>
  <c r="I413"/>
  <c r="I411"/>
  <c r="I407"/>
  <c r="H406"/>
  <c r="I399"/>
  <c r="H398"/>
  <c r="I397"/>
  <c r="H392"/>
  <c r="I391"/>
  <c r="I389"/>
  <c r="H384"/>
  <c r="I383"/>
  <c r="I381"/>
  <c r="H380"/>
  <c r="H378"/>
  <c r="H375"/>
  <c r="I374"/>
  <c r="H373"/>
  <c r="I369"/>
  <c r="H368"/>
  <c r="I367"/>
  <c r="I361"/>
  <c r="H360"/>
  <c r="I359"/>
  <c r="H354"/>
  <c r="I353"/>
  <c r="I351"/>
  <c r="H349"/>
  <c r="H347"/>
  <c r="H345"/>
  <c r="H343"/>
  <c r="H341"/>
  <c r="H337"/>
  <c r="I336"/>
  <c r="H335"/>
  <c r="H333"/>
  <c r="H331"/>
  <c r="H329"/>
  <c r="H327"/>
  <c r="H325"/>
  <c r="H321"/>
  <c r="H319"/>
  <c r="H317"/>
  <c r="H315"/>
  <c r="I314"/>
  <c r="H313"/>
  <c r="H311"/>
  <c r="H309"/>
  <c r="I308"/>
  <c r="H305"/>
  <c r="H303"/>
  <c r="I302"/>
  <c r="H301"/>
  <c r="H299"/>
  <c r="I297"/>
  <c r="H296"/>
  <c r="I295"/>
  <c r="H292"/>
  <c r="H290"/>
  <c r="I289"/>
  <c r="H285"/>
  <c r="H283"/>
  <c r="H281"/>
  <c r="H279"/>
  <c r="H275"/>
  <c r="H273"/>
  <c r="I272"/>
  <c r="H269"/>
  <c r="H267"/>
  <c r="H265"/>
  <c r="H263"/>
  <c r="H260"/>
  <c r="H258"/>
  <c r="I257"/>
  <c r="H252"/>
  <c r="I251"/>
  <c r="I247"/>
  <c r="H246"/>
  <c r="I245"/>
  <c r="H243"/>
  <c r="H241"/>
  <c r="H237"/>
  <c r="H235"/>
  <c r="H233"/>
  <c r="I232"/>
  <c r="I230"/>
  <c r="H227"/>
  <c r="I224"/>
  <c r="I222"/>
  <c r="H221"/>
  <c r="I216"/>
  <c r="H215"/>
  <c r="I214"/>
  <c r="H209"/>
  <c r="I208"/>
  <c r="I206"/>
  <c r="H204"/>
  <c r="H202"/>
  <c r="I200"/>
  <c r="H199"/>
  <c r="I198"/>
  <c r="I192"/>
  <c r="H191"/>
  <c r="I190"/>
  <c r="H185"/>
  <c r="I184"/>
  <c r="I182"/>
  <c r="H181"/>
  <c r="I176"/>
  <c r="I174"/>
  <c r="H173"/>
  <c r="H171"/>
  <c r="I168"/>
  <c r="H167"/>
  <c r="I166"/>
  <c r="I160"/>
  <c r="H159"/>
  <c r="I158"/>
  <c r="H153"/>
  <c r="I152"/>
  <c r="I150"/>
  <c r="H149"/>
  <c r="I144"/>
  <c r="I142"/>
  <c r="H141"/>
  <c r="H139"/>
  <c r="I136"/>
  <c r="H135"/>
  <c r="I134"/>
  <c r="I128"/>
  <c r="H127"/>
  <c r="I126"/>
  <c r="H121"/>
  <c r="I120"/>
  <c r="I118"/>
  <c r="H117"/>
  <c r="I112"/>
  <c r="I110"/>
  <c r="H109"/>
  <c r="H107"/>
  <c r="I104"/>
  <c r="H103"/>
  <c r="I102"/>
  <c r="I96"/>
  <c r="H95"/>
  <c r="I94"/>
  <c r="H89"/>
  <c r="I88"/>
  <c r="I86"/>
  <c r="H85"/>
  <c r="I80"/>
  <c r="I78"/>
  <c r="H77"/>
  <c r="H75"/>
  <c r="I72"/>
  <c r="H71"/>
  <c r="I70"/>
  <c r="I26"/>
  <c r="I67"/>
  <c r="I65"/>
  <c r="H65"/>
  <c r="I63"/>
  <c r="I59"/>
  <c r="H59"/>
  <c r="I57"/>
  <c r="I55"/>
  <c r="I48"/>
  <c r="H48"/>
  <c r="I45"/>
  <c r="I43"/>
  <c r="I41"/>
  <c r="I38"/>
  <c r="I35"/>
  <c r="I34"/>
  <c r="I32"/>
  <c r="I30"/>
  <c r="H30"/>
  <c r="I24"/>
  <c r="I22"/>
  <c r="I20"/>
  <c r="I18"/>
  <c r="I16"/>
  <c r="H16"/>
  <c r="I14"/>
  <c r="I12"/>
  <c r="I10"/>
  <c r="I520"/>
  <c r="I518"/>
  <c r="I516"/>
  <c r="I514"/>
  <c r="I512"/>
  <c r="I510"/>
  <c r="I508"/>
  <c r="H508"/>
  <c r="I506"/>
  <c r="I504"/>
  <c r="I502"/>
  <c r="I500"/>
  <c r="I498"/>
  <c r="I494"/>
  <c r="I492"/>
  <c r="I490"/>
  <c r="H490"/>
  <c r="I488"/>
  <c r="I486"/>
  <c r="H480"/>
  <c r="I472"/>
  <c r="I464"/>
  <c r="H464"/>
  <c r="I458"/>
  <c r="I448"/>
  <c r="I436"/>
  <c r="H436"/>
  <c r="H428"/>
  <c r="I416"/>
  <c r="I404"/>
  <c r="H404"/>
  <c r="I398"/>
  <c r="I390"/>
  <c r="I384"/>
  <c r="I375"/>
  <c r="I371"/>
  <c r="I366"/>
  <c r="I360"/>
  <c r="I352"/>
  <c r="I347"/>
  <c r="I343"/>
  <c r="I339"/>
  <c r="I335"/>
  <c r="I331"/>
  <c r="I327"/>
  <c r="I323"/>
  <c r="I319"/>
  <c r="I315"/>
  <c r="I311"/>
  <c r="I307"/>
  <c r="I303"/>
  <c r="I299"/>
  <c r="I296"/>
  <c r="I287"/>
  <c r="I285"/>
  <c r="I283"/>
  <c r="I281"/>
  <c r="I279"/>
  <c r="I277"/>
  <c r="H277"/>
  <c r="I275"/>
  <c r="I273"/>
  <c r="I271"/>
  <c r="I269"/>
  <c r="I267"/>
  <c r="I265"/>
  <c r="I263"/>
  <c r="I261"/>
  <c r="H261"/>
  <c r="I258"/>
  <c r="I243"/>
  <c r="I241"/>
  <c r="I239"/>
  <c r="I237"/>
  <c r="I235"/>
  <c r="H229"/>
  <c r="I221"/>
  <c r="I213"/>
  <c r="H213"/>
  <c r="I207"/>
  <c r="I202"/>
  <c r="I199"/>
  <c r="H193"/>
  <c r="I185"/>
  <c r="I177"/>
  <c r="H177"/>
  <c r="I171"/>
  <c r="I163"/>
  <c r="I157"/>
  <c r="I149"/>
  <c r="I143"/>
  <c r="I135"/>
  <c r="H129"/>
  <c r="I121"/>
  <c r="I113"/>
  <c r="H113"/>
  <c r="I107"/>
  <c r="I99"/>
  <c r="I93"/>
  <c r="I85"/>
  <c r="I79"/>
  <c r="I71"/>
  <c r="B242"/>
  <c r="B243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L25"/>
  <c r="J25"/>
  <c r="I27"/>
  <c r="H25"/>
  <c r="G24"/>
  <c r="G25"/>
  <c r="G26"/>
  <c r="G27"/>
  <c r="E26"/>
  <c r="E25"/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"/>
  <c r="J9" i="4"/>
  <c r="J485"/>
  <c r="L10"/>
  <c r="L13"/>
  <c r="L17"/>
  <c r="L18"/>
  <c r="L31"/>
  <c r="L39"/>
  <c r="L40"/>
  <c r="L43"/>
  <c r="L47"/>
  <c r="L54"/>
  <c r="L58"/>
  <c r="L59"/>
  <c r="L63"/>
  <c r="L66"/>
  <c r="L455"/>
  <c r="L233"/>
  <c r="L220"/>
  <c r="L313"/>
  <c r="L354"/>
  <c r="L520"/>
  <c r="L149"/>
  <c r="L398"/>
  <c r="L355"/>
  <c r="L375"/>
  <c r="L414"/>
  <c r="L468"/>
  <c r="L476"/>
  <c r="L457"/>
  <c r="L474"/>
  <c r="L278"/>
  <c r="L247"/>
  <c r="L373"/>
  <c r="L379"/>
  <c r="L507"/>
  <c r="L319"/>
  <c r="L322"/>
  <c r="L275"/>
  <c r="L384"/>
  <c r="L505"/>
  <c r="L390"/>
  <c r="L274"/>
  <c r="L251"/>
  <c r="L298"/>
  <c r="L371"/>
  <c r="L321"/>
  <c r="L359"/>
  <c r="L330"/>
  <c r="L221"/>
  <c r="L518"/>
  <c r="L131"/>
  <c r="L230"/>
  <c r="L394"/>
  <c r="L301"/>
  <c r="L216"/>
  <c r="L126"/>
  <c r="L182"/>
  <c r="L224"/>
  <c r="L437"/>
  <c r="L93"/>
  <c r="L127"/>
  <c r="L227"/>
  <c r="L310"/>
  <c r="L284"/>
  <c r="L470"/>
  <c r="L118"/>
  <c r="L133"/>
  <c r="L129"/>
  <c r="L87"/>
  <c r="L439"/>
  <c r="L283"/>
  <c r="L399"/>
  <c r="L193"/>
  <c r="L459"/>
  <c r="L427"/>
  <c r="L305"/>
  <c r="L513"/>
  <c r="L362"/>
  <c r="L368"/>
  <c r="L449"/>
  <c r="L90"/>
  <c r="L246"/>
  <c r="L503"/>
  <c r="L260"/>
  <c r="L176"/>
  <c r="L316"/>
  <c r="L92"/>
  <c r="L120"/>
  <c r="L508"/>
  <c r="L273"/>
  <c r="L462"/>
  <c r="L479"/>
  <c r="L144"/>
  <c r="L218"/>
  <c r="L134"/>
  <c r="L105"/>
  <c r="L117"/>
  <c r="L139"/>
  <c r="L140"/>
  <c r="L180"/>
  <c r="L290"/>
  <c r="L73"/>
  <c r="L423"/>
  <c r="L409"/>
  <c r="L447"/>
  <c r="L458"/>
  <c r="L403"/>
  <c r="L148"/>
  <c r="L490"/>
  <c r="L442"/>
  <c r="L263"/>
  <c r="L511"/>
  <c r="L426"/>
  <c r="L353"/>
  <c r="L106"/>
  <c r="L137"/>
  <c r="L244"/>
  <c r="L262"/>
  <c r="L281"/>
  <c r="L89"/>
  <c r="L153"/>
  <c r="L179"/>
  <c r="L391"/>
  <c r="L94"/>
  <c r="L138"/>
  <c r="L261"/>
  <c r="L380"/>
  <c r="L452"/>
  <c r="L441"/>
  <c r="L352"/>
  <c r="L231"/>
  <c r="L259"/>
  <c r="L95"/>
  <c r="L241"/>
  <c r="L150"/>
  <c r="L100"/>
  <c r="L287"/>
  <c r="L163"/>
  <c r="L204"/>
  <c r="L342"/>
  <c r="L72"/>
  <c r="L237"/>
  <c r="L85"/>
  <c r="L302"/>
  <c r="L496"/>
  <c r="L152"/>
  <c r="L200"/>
  <c r="L195"/>
  <c r="L168"/>
  <c r="L418"/>
  <c r="L245"/>
  <c r="L151"/>
  <c r="L188"/>
  <c r="L156"/>
  <c r="L185"/>
  <c r="L489"/>
  <c r="L493"/>
  <c r="L480"/>
  <c r="L186"/>
  <c r="L108"/>
  <c r="L162"/>
  <c r="L211"/>
  <c r="L332"/>
  <c r="L91"/>
  <c r="L171"/>
  <c r="L217"/>
  <c r="L101"/>
  <c r="L173"/>
  <c r="L433"/>
  <c r="L225"/>
  <c r="L486"/>
  <c r="L166"/>
  <c r="L102"/>
  <c r="L9"/>
  <c r="L113"/>
  <c r="L374"/>
  <c r="L57"/>
  <c r="L257"/>
  <c r="L297"/>
  <c r="L255"/>
  <c r="L481"/>
  <c r="L483"/>
  <c r="L519"/>
  <c r="L401"/>
  <c r="L510"/>
  <c r="L327"/>
  <c r="L372"/>
  <c r="L397"/>
  <c r="L369"/>
  <c r="L80"/>
  <c r="L20"/>
  <c r="L29"/>
  <c r="L270"/>
  <c r="L256"/>
  <c r="L125"/>
  <c r="L242"/>
  <c r="L324"/>
  <c r="L448"/>
  <c r="L465"/>
  <c r="L477"/>
  <c r="L491"/>
  <c r="L497"/>
  <c r="L500"/>
  <c r="L410"/>
  <c r="L494"/>
  <c r="L515"/>
  <c r="L76"/>
  <c r="L74"/>
  <c r="L294"/>
  <c r="L299"/>
  <c r="L343"/>
  <c r="L187"/>
  <c r="L306"/>
  <c r="L402"/>
  <c r="L167"/>
  <c r="L82"/>
  <c r="L296"/>
  <c r="L249"/>
  <c r="L314"/>
  <c r="L350"/>
  <c r="L132"/>
  <c r="L498"/>
  <c r="L110"/>
  <c r="L415"/>
  <c r="L282"/>
  <c r="L348"/>
  <c r="L228"/>
  <c r="L147"/>
  <c r="L413"/>
  <c r="L422"/>
  <c r="L75"/>
  <c r="L192"/>
  <c r="L69"/>
  <c r="L170"/>
  <c r="L202"/>
  <c r="L96"/>
  <c r="L83"/>
  <c r="L258"/>
  <c r="L122"/>
  <c r="L178"/>
  <c r="L88"/>
  <c r="L443"/>
  <c r="L411"/>
  <c r="L116"/>
  <c r="L268"/>
  <c r="L340"/>
  <c r="L12"/>
  <c r="L86"/>
  <c r="L336"/>
  <c r="L77"/>
  <c r="L109"/>
  <c r="L307"/>
  <c r="L276"/>
  <c r="L300"/>
  <c r="L271"/>
  <c r="L157"/>
  <c r="L196"/>
  <c r="L417"/>
  <c r="L341"/>
  <c r="L463"/>
  <c r="L210"/>
  <c r="L234"/>
  <c r="L30"/>
  <c r="L45"/>
  <c r="L97"/>
  <c r="L34"/>
  <c r="L155"/>
  <c r="L212"/>
  <c r="L114"/>
  <c r="L23"/>
  <c r="L46"/>
  <c r="L488"/>
  <c r="L215"/>
  <c r="L466"/>
  <c r="L478"/>
  <c r="L84"/>
  <c r="J10"/>
  <c r="J11"/>
  <c r="J12"/>
  <c r="J13"/>
  <c r="J14"/>
  <c r="J15"/>
  <c r="J16"/>
  <c r="J17"/>
  <c r="J18"/>
  <c r="J19"/>
  <c r="J20"/>
  <c r="J21"/>
  <c r="J22"/>
  <c r="J23"/>
  <c r="J24"/>
  <c r="J27"/>
  <c r="J28"/>
  <c r="J29"/>
  <c r="J30"/>
  <c r="J31"/>
  <c r="J32"/>
  <c r="J33"/>
  <c r="J34"/>
  <c r="J35"/>
  <c r="J36"/>
  <c r="J37"/>
  <c r="J38"/>
  <c r="J39"/>
  <c r="J40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493"/>
  <c r="J496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6"/>
  <c r="J487"/>
  <c r="J488"/>
  <c r="J489"/>
  <c r="J490"/>
  <c r="J491"/>
  <c r="J492"/>
  <c r="J494"/>
  <c r="J495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H481"/>
  <c r="H499"/>
  <c r="E33"/>
  <c r="E34"/>
  <c r="E49"/>
  <c r="E53"/>
  <c r="E63"/>
  <c r="E30"/>
  <c r="E38"/>
  <c r="E39"/>
  <c r="E40"/>
  <c r="E41"/>
  <c r="E42"/>
  <c r="E44"/>
  <c r="E45"/>
  <c r="E54"/>
  <c r="E55"/>
  <c r="E56"/>
  <c r="E58"/>
  <c r="E59"/>
  <c r="E67"/>
  <c r="E68"/>
  <c r="E10"/>
  <c r="E35"/>
  <c r="E37"/>
  <c r="E50"/>
  <c r="E12"/>
  <c r="E13"/>
  <c r="E21"/>
  <c r="E28"/>
  <c r="E36"/>
  <c r="E43"/>
  <c r="E57"/>
  <c r="E60"/>
  <c r="E64"/>
  <c r="E11"/>
  <c r="E69"/>
  <c r="E31"/>
  <c r="E48"/>
  <c r="E65"/>
  <c r="E14"/>
  <c r="E15"/>
  <c r="E16"/>
  <c r="E17"/>
  <c r="E18"/>
  <c r="E19"/>
  <c r="E20"/>
  <c r="E22"/>
  <c r="E24"/>
  <c r="E29"/>
  <c r="E47"/>
  <c r="E51"/>
  <c r="E52"/>
  <c r="E61"/>
  <c r="E66"/>
  <c r="E9"/>
  <c r="E493"/>
  <c r="E27"/>
  <c r="E496"/>
  <c r="E32"/>
  <c r="E23"/>
  <c r="E62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4"/>
  <c r="E495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46"/>
  <c r="G33"/>
  <c r="G34"/>
  <c r="G49"/>
  <c r="G53"/>
  <c r="G63"/>
  <c r="G30"/>
  <c r="G38"/>
  <c r="G39"/>
  <c r="G40"/>
  <c r="G41"/>
  <c r="G42"/>
  <c r="G44"/>
  <c r="G45"/>
  <c r="G54"/>
  <c r="G55"/>
  <c r="G56"/>
  <c r="G58"/>
  <c r="G59"/>
  <c r="G67"/>
  <c r="G68"/>
  <c r="G10"/>
  <c r="G35"/>
  <c r="G37"/>
  <c r="G50"/>
  <c r="G12"/>
  <c r="G13"/>
  <c r="G21"/>
  <c r="G28"/>
  <c r="G36"/>
  <c r="G43"/>
  <c r="G57"/>
  <c r="G60"/>
  <c r="G64"/>
  <c r="G11"/>
  <c r="G69"/>
  <c r="G31"/>
  <c r="G48"/>
  <c r="G65"/>
  <c r="G14"/>
  <c r="G15"/>
  <c r="G16"/>
  <c r="G17"/>
  <c r="G18"/>
  <c r="G19"/>
  <c r="G20"/>
  <c r="G22"/>
  <c r="G29"/>
  <c r="G47"/>
  <c r="G51"/>
  <c r="G52"/>
  <c r="G61"/>
  <c r="G66"/>
  <c r="G9"/>
  <c r="G493"/>
  <c r="G496"/>
  <c r="G32"/>
  <c r="G23"/>
  <c r="G62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4"/>
  <c r="G495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46"/>
  <c r="I74"/>
  <c r="I76"/>
  <c r="I82"/>
  <c r="I84"/>
  <c r="I90"/>
  <c r="I92"/>
  <c r="I98"/>
  <c r="I100"/>
  <c r="I106"/>
  <c r="I108"/>
  <c r="I114"/>
  <c r="I116"/>
  <c r="I122"/>
  <c r="I124"/>
  <c r="I130"/>
  <c r="I132"/>
  <c r="I138"/>
  <c r="I140"/>
  <c r="I146"/>
  <c r="I148"/>
  <c r="I154"/>
  <c r="I156"/>
  <c r="I162"/>
  <c r="I164"/>
  <c r="I170"/>
  <c r="I172"/>
  <c r="I178"/>
  <c r="I180"/>
  <c r="I186"/>
  <c r="I188"/>
  <c r="I194"/>
  <c r="I196"/>
  <c r="I204"/>
  <c r="I210"/>
  <c r="I212"/>
  <c r="I218"/>
  <c r="I220"/>
  <c r="I226"/>
  <c r="I228"/>
  <c r="I234"/>
  <c r="I236"/>
  <c r="I249"/>
  <c r="I253"/>
  <c r="I255"/>
  <c r="I256"/>
  <c r="I259"/>
  <c r="I268"/>
  <c r="I284"/>
  <c r="I291"/>
  <c r="I293"/>
  <c r="I301"/>
  <c r="I305"/>
  <c r="I309"/>
  <c r="I310"/>
  <c r="I313"/>
  <c r="I317"/>
  <c r="I321"/>
  <c r="I325"/>
  <c r="I326"/>
  <c r="I329"/>
  <c r="I333"/>
  <c r="I337"/>
  <c r="I341"/>
  <c r="I342"/>
  <c r="I345"/>
  <c r="I349"/>
  <c r="I355"/>
  <c r="I357"/>
  <c r="I363"/>
  <c r="I365"/>
  <c r="I373"/>
  <c r="I377"/>
  <c r="I379"/>
  <c r="I385"/>
  <c r="I387"/>
  <c r="I393"/>
  <c r="I395"/>
  <c r="I401"/>
  <c r="I405"/>
  <c r="I409"/>
  <c r="I415"/>
  <c r="I418"/>
  <c r="I419"/>
  <c r="I421"/>
  <c r="I425"/>
  <c r="I431"/>
  <c r="I434"/>
  <c r="I435"/>
  <c r="I437"/>
  <c r="I441"/>
  <c r="I447"/>
  <c r="I450"/>
  <c r="I451"/>
  <c r="I453"/>
  <c r="I459"/>
  <c r="I461"/>
  <c r="I467"/>
  <c r="I469"/>
  <c r="I475"/>
  <c r="I477"/>
  <c r="I483"/>
  <c r="I495"/>
  <c r="I511"/>
  <c r="H72"/>
  <c r="H74"/>
  <c r="H76"/>
  <c r="H78"/>
  <c r="H80"/>
  <c r="H82"/>
  <c r="H83"/>
  <c r="H84"/>
  <c r="H86"/>
  <c r="H88"/>
  <c r="H90"/>
  <c r="H92"/>
  <c r="H94"/>
  <c r="H96"/>
  <c r="H98"/>
  <c r="H100"/>
  <c r="H102"/>
  <c r="H104"/>
  <c r="H106"/>
  <c r="H108"/>
  <c r="H110"/>
  <c r="H112"/>
  <c r="H114"/>
  <c r="H116"/>
  <c r="H118"/>
  <c r="H120"/>
  <c r="H122"/>
  <c r="H124"/>
  <c r="H126"/>
  <c r="H128"/>
  <c r="H130"/>
  <c r="H131"/>
  <c r="H132"/>
  <c r="H134"/>
  <c r="H136"/>
  <c r="H138"/>
  <c r="H140"/>
  <c r="H142"/>
  <c r="H144"/>
  <c r="H146"/>
  <c r="H147"/>
  <c r="H148"/>
  <c r="H150"/>
  <c r="H152"/>
  <c r="H154"/>
  <c r="H156"/>
  <c r="H158"/>
  <c r="H160"/>
  <c r="H162"/>
  <c r="H164"/>
  <c r="H166"/>
  <c r="H168"/>
  <c r="H170"/>
  <c r="H172"/>
  <c r="H174"/>
  <c r="H176"/>
  <c r="H178"/>
  <c r="H180"/>
  <c r="H182"/>
  <c r="H184"/>
  <c r="H186"/>
  <c r="H188"/>
  <c r="H190"/>
  <c r="H192"/>
  <c r="H194"/>
  <c r="H195"/>
  <c r="H196"/>
  <c r="H198"/>
  <c r="H200"/>
  <c r="H203"/>
  <c r="H206"/>
  <c r="H208"/>
  <c r="H210"/>
  <c r="H212"/>
  <c r="H214"/>
  <c r="H216"/>
  <c r="H218"/>
  <c r="H220"/>
  <c r="H222"/>
  <c r="H224"/>
  <c r="H226"/>
  <c r="H228"/>
  <c r="H230"/>
  <c r="H232"/>
  <c r="H234"/>
  <c r="H239"/>
  <c r="H240"/>
  <c r="H245"/>
  <c r="H247"/>
  <c r="H249"/>
  <c r="H251"/>
  <c r="H253"/>
  <c r="H254"/>
  <c r="H255"/>
  <c r="H257"/>
  <c r="H259"/>
  <c r="H262"/>
  <c r="H268"/>
  <c r="H270"/>
  <c r="H271"/>
  <c r="H274"/>
  <c r="H276"/>
  <c r="H282"/>
  <c r="H284"/>
  <c r="H287"/>
  <c r="H288"/>
  <c r="H289"/>
  <c r="H291"/>
  <c r="H293"/>
  <c r="H295"/>
  <c r="H297"/>
  <c r="H304"/>
  <c r="H306"/>
  <c r="H307"/>
  <c r="H310"/>
  <c r="H312"/>
  <c r="H318"/>
  <c r="H320"/>
  <c r="H323"/>
  <c r="H324"/>
  <c r="H326"/>
  <c r="H332"/>
  <c r="H334"/>
  <c r="H339"/>
  <c r="H340"/>
  <c r="H346"/>
  <c r="H348"/>
  <c r="H351"/>
  <c r="H353"/>
  <c r="H355"/>
  <c r="H357"/>
  <c r="H359"/>
  <c r="H361"/>
  <c r="H363"/>
  <c r="H365"/>
  <c r="H367"/>
  <c r="H369"/>
  <c r="H371"/>
  <c r="H374"/>
  <c r="H376"/>
  <c r="H377"/>
  <c r="H379"/>
  <c r="H381"/>
  <c r="H383"/>
  <c r="H385"/>
  <c r="H387"/>
  <c r="H389"/>
  <c r="H391"/>
  <c r="H393"/>
  <c r="H395"/>
  <c r="H397"/>
  <c r="H399"/>
  <c r="H401"/>
  <c r="H402"/>
  <c r="H403"/>
  <c r="H405"/>
  <c r="H407"/>
  <c r="H409"/>
  <c r="H411"/>
  <c r="H413"/>
  <c r="H415"/>
  <c r="H417"/>
  <c r="H418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6"/>
  <c r="H467"/>
  <c r="H469"/>
  <c r="H471"/>
  <c r="H473"/>
  <c r="H475"/>
  <c r="H477"/>
  <c r="H479"/>
  <c r="H483"/>
  <c r="H484"/>
  <c r="H489"/>
  <c r="H491"/>
  <c r="H501"/>
  <c r="H503"/>
  <c r="H509"/>
  <c r="H511"/>
  <c r="H514"/>
  <c r="H515"/>
  <c r="H517"/>
  <c r="H70"/>
  <c r="H23"/>
  <c r="H62"/>
  <c r="I496"/>
  <c r="H27"/>
  <c r="H493"/>
  <c r="I53"/>
  <c r="I39"/>
  <c r="I50"/>
  <c r="I28"/>
  <c r="I36"/>
  <c r="I31"/>
  <c r="I61"/>
  <c r="H33"/>
  <c r="H49"/>
  <c r="H40"/>
  <c r="H42"/>
  <c r="H44"/>
  <c r="H55"/>
  <c r="H56"/>
  <c r="H58"/>
  <c r="H21"/>
  <c r="H36"/>
  <c r="H11"/>
  <c r="H31"/>
  <c r="H18"/>
  <c r="H19"/>
  <c r="H47"/>
  <c r="H51"/>
  <c r="H52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J521" l="1"/>
  <c r="H521"/>
  <c r="K25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I454"/>
  <c r="I403"/>
  <c r="I521" s="1"/>
  <c r="I288"/>
  <c r="L35"/>
  <c r="K35" s="1"/>
  <c r="L338"/>
  <c r="K338" s="1"/>
  <c r="L198"/>
  <c r="K198" s="1"/>
  <c r="L421"/>
  <c r="K421" s="1"/>
  <c r="L405"/>
  <c r="K405" s="1"/>
  <c r="L339"/>
  <c r="K339" s="1"/>
  <c r="L232"/>
  <c r="K232" s="1"/>
  <c r="L416"/>
  <c r="K416" s="1"/>
  <c r="L112"/>
  <c r="K112" s="1"/>
  <c r="L62"/>
  <c r="K62" s="1"/>
  <c r="L223"/>
  <c r="K223" s="1"/>
  <c r="L194"/>
  <c r="K194" s="1"/>
  <c r="L33"/>
  <c r="K33" s="1"/>
  <c r="L49"/>
  <c r="K49" s="1"/>
  <c r="L209"/>
  <c r="K209" s="1"/>
  <c r="L67"/>
  <c r="K67" s="1"/>
  <c r="L55"/>
  <c r="K55" s="1"/>
  <c r="L42"/>
  <c r="K42" s="1"/>
  <c r="L38"/>
  <c r="K38" s="1"/>
  <c r="L285"/>
  <c r="K285" s="1"/>
  <c r="L27"/>
  <c r="K27" s="1"/>
  <c r="L435"/>
  <c r="K435" s="1"/>
  <c r="L226"/>
  <c r="K226" s="1"/>
  <c r="L124"/>
  <c r="K124" s="1"/>
  <c r="L475"/>
  <c r="K475" s="1"/>
  <c r="L207"/>
  <c r="K207" s="1"/>
  <c r="L239"/>
  <c r="K239" s="1"/>
  <c r="L37"/>
  <c r="K37" s="1"/>
  <c r="L272"/>
  <c r="K272" s="1"/>
  <c r="L280"/>
  <c r="K280" s="1"/>
  <c r="L293"/>
  <c r="K293" s="1"/>
  <c r="L115"/>
  <c r="K115" s="1"/>
  <c r="L64"/>
  <c r="K64" s="1"/>
  <c r="L21"/>
  <c r="K21" s="1"/>
  <c r="L205"/>
  <c r="K205" s="1"/>
  <c r="L333"/>
  <c r="K333" s="1"/>
  <c r="L145"/>
  <c r="K145" s="1"/>
  <c r="L434"/>
  <c r="K434" s="1"/>
  <c r="L121"/>
  <c r="K121" s="1"/>
  <c r="L81"/>
  <c r="K81" s="1"/>
  <c r="L107"/>
  <c r="K107" s="1"/>
  <c r="L111"/>
  <c r="K111" s="1"/>
  <c r="L312"/>
  <c r="K312" s="1"/>
  <c r="L161"/>
  <c r="K161" s="1"/>
  <c r="L464"/>
  <c r="K464" s="1"/>
  <c r="L142"/>
  <c r="K142" s="1"/>
  <c r="L295"/>
  <c r="K295" s="1"/>
  <c r="L169"/>
  <c r="K169" s="1"/>
  <c r="L404"/>
  <c r="K404" s="1"/>
  <c r="L199"/>
  <c r="K199" s="1"/>
  <c r="L286"/>
  <c r="K286" s="1"/>
  <c r="L240"/>
  <c r="K240" s="1"/>
  <c r="L175"/>
  <c r="K175" s="1"/>
  <c r="L78"/>
  <c r="K78" s="1"/>
  <c r="L364"/>
  <c r="K364" s="1"/>
  <c r="L235"/>
  <c r="K235" s="1"/>
  <c r="L135"/>
  <c r="K135" s="1"/>
  <c r="L143"/>
  <c r="K143" s="1"/>
  <c r="L345"/>
  <c r="K345" s="1"/>
  <c r="L308"/>
  <c r="K308" s="1"/>
  <c r="L267"/>
  <c r="K267" s="1"/>
  <c r="L183"/>
  <c r="K183" s="1"/>
  <c r="L48"/>
  <c r="K48" s="1"/>
  <c r="L311"/>
  <c r="K311" s="1"/>
  <c r="L323"/>
  <c r="K323" s="1"/>
  <c r="L351"/>
  <c r="K351" s="1"/>
  <c r="L266"/>
  <c r="K266" s="1"/>
  <c r="L189"/>
  <c r="K189" s="1"/>
  <c r="L146"/>
  <c r="K146" s="1"/>
  <c r="L103"/>
  <c r="K103" s="1"/>
  <c r="L451"/>
  <c r="K451" s="1"/>
  <c r="L501"/>
  <c r="K501" s="1"/>
  <c r="L492"/>
  <c r="K492" s="1"/>
  <c r="L467"/>
  <c r="K467" s="1"/>
  <c r="L460"/>
  <c r="K460" s="1"/>
  <c r="L453"/>
  <c r="K453" s="1"/>
  <c r="L440"/>
  <c r="K440" s="1"/>
  <c r="L428"/>
  <c r="K428" s="1"/>
  <c r="L243"/>
  <c r="K243" s="1"/>
  <c r="L407"/>
  <c r="K407" s="1"/>
  <c r="L128"/>
  <c r="K128" s="1"/>
  <c r="L325"/>
  <c r="K325" s="1"/>
  <c r="L392"/>
  <c r="K392" s="1"/>
  <c r="L289"/>
  <c r="K289" s="1"/>
  <c r="L253"/>
  <c r="K253" s="1"/>
  <c r="L213"/>
  <c r="K213" s="1"/>
  <c r="L51"/>
  <c r="K51" s="1"/>
  <c r="L22"/>
  <c r="K22" s="1"/>
  <c r="L16"/>
  <c r="K16" s="1"/>
  <c r="L328"/>
  <c r="K328" s="1"/>
  <c r="L393"/>
  <c r="K393" s="1"/>
  <c r="L329"/>
  <c r="K329" s="1"/>
  <c r="L385"/>
  <c r="K385" s="1"/>
  <c r="L357"/>
  <c r="K357" s="1"/>
  <c r="L291"/>
  <c r="K291" s="1"/>
  <c r="L512"/>
  <c r="K512" s="1"/>
  <c r="L376"/>
  <c r="K376" s="1"/>
  <c r="L378"/>
  <c r="K378" s="1"/>
  <c r="L363"/>
  <c r="K363" s="1"/>
  <c r="L222"/>
  <c r="K222" s="1"/>
  <c r="L514"/>
  <c r="K514" s="1"/>
  <c r="L484"/>
  <c r="K484" s="1"/>
  <c r="L472"/>
  <c r="K472" s="1"/>
  <c r="L450"/>
  <c r="K450" s="1"/>
  <c r="L356"/>
  <c r="K356" s="1"/>
  <c r="L389"/>
  <c r="K389" s="1"/>
  <c r="L406"/>
  <c r="K406" s="1"/>
  <c r="L436"/>
  <c r="K436" s="1"/>
  <c r="L28"/>
  <c r="K28" s="1"/>
  <c r="L425"/>
  <c r="K425" s="1"/>
  <c r="L347"/>
  <c r="K347" s="1"/>
  <c r="L277"/>
  <c r="K277" s="1"/>
  <c r="L236"/>
  <c r="K236" s="1"/>
  <c r="L326"/>
  <c r="K326" s="1"/>
  <c r="L203"/>
  <c r="K203" s="1"/>
  <c r="L382"/>
  <c r="K382" s="1"/>
  <c r="L499"/>
  <c r="K499" s="1"/>
  <c r="L331"/>
  <c r="K331" s="1"/>
  <c r="L383"/>
  <c r="K383" s="1"/>
  <c r="L346"/>
  <c r="K346" s="1"/>
  <c r="L123"/>
  <c r="K123" s="1"/>
  <c r="L71"/>
  <c r="K71" s="1"/>
  <c r="L370"/>
  <c r="K370" s="1"/>
  <c r="L219"/>
  <c r="K219" s="1"/>
  <c r="L516"/>
  <c r="K516" s="1"/>
  <c r="L279"/>
  <c r="K279" s="1"/>
  <c r="L482"/>
  <c r="K482" s="1"/>
  <c r="L517"/>
  <c r="K517" s="1"/>
  <c r="L438"/>
  <c r="K438" s="1"/>
  <c r="L119"/>
  <c r="K119" s="1"/>
  <c r="L136"/>
  <c r="K136" s="1"/>
  <c r="L315"/>
  <c r="K315" s="1"/>
  <c r="L367"/>
  <c r="K367" s="1"/>
  <c r="L502"/>
  <c r="K502" s="1"/>
  <c r="L456"/>
  <c r="K456" s="1"/>
  <c r="L429"/>
  <c r="K429" s="1"/>
  <c r="L44"/>
  <c r="K44" s="1"/>
  <c r="L36"/>
  <c r="K36" s="1"/>
  <c r="L32"/>
  <c r="K32" s="1"/>
  <c r="L14"/>
  <c r="K14" s="1"/>
  <c r="L419"/>
  <c r="K419" s="1"/>
  <c r="L160"/>
  <c r="K160" s="1"/>
  <c r="L206"/>
  <c r="K206" s="1"/>
  <c r="L487"/>
  <c r="K487" s="1"/>
  <c r="L473"/>
  <c r="K473" s="1"/>
  <c r="L395"/>
  <c r="K395" s="1"/>
  <c r="L208"/>
  <c r="K208" s="1"/>
  <c r="L191"/>
  <c r="K191" s="1"/>
  <c r="L365"/>
  <c r="K365" s="1"/>
  <c r="L445"/>
  <c r="K445" s="1"/>
  <c r="L177"/>
  <c r="K177" s="1"/>
  <c r="L79"/>
  <c r="K79" s="1"/>
  <c r="L337"/>
  <c r="K337" s="1"/>
  <c r="L184"/>
  <c r="K184" s="1"/>
  <c r="L238"/>
  <c r="K238" s="1"/>
  <c r="L432"/>
  <c r="K432" s="1"/>
  <c r="L424"/>
  <c r="K424" s="1"/>
  <c r="L430"/>
  <c r="K430" s="1"/>
  <c r="L141"/>
  <c r="K141" s="1"/>
  <c r="L377"/>
  <c r="K377" s="1"/>
  <c r="L254"/>
  <c r="K254" s="1"/>
  <c r="L164"/>
  <c r="K164" s="1"/>
  <c r="L292"/>
  <c r="K292" s="1"/>
  <c r="L229"/>
  <c r="K229" s="1"/>
  <c r="L309"/>
  <c r="K309" s="1"/>
  <c r="L303"/>
  <c r="K303" s="1"/>
  <c r="L165"/>
  <c r="K165" s="1"/>
  <c r="L154"/>
  <c r="K154" s="1"/>
  <c r="L412"/>
  <c r="K412" s="1"/>
  <c r="L387"/>
  <c r="K387" s="1"/>
  <c r="L335"/>
  <c r="K335" s="1"/>
  <c r="L454"/>
  <c r="K454" s="1"/>
  <c r="L181"/>
  <c r="K181" s="1"/>
  <c r="L248"/>
  <c r="K248" s="1"/>
  <c r="L506"/>
  <c r="K506" s="1"/>
  <c r="L381"/>
  <c r="K381" s="1"/>
  <c r="L265"/>
  <c r="K265" s="1"/>
  <c r="L190"/>
  <c r="K190" s="1"/>
  <c r="L504"/>
  <c r="K504" s="1"/>
  <c r="L444"/>
  <c r="K444" s="1"/>
  <c r="L366"/>
  <c r="K366" s="1"/>
  <c r="L471"/>
  <c r="K471" s="1"/>
  <c r="L485"/>
  <c r="K485" s="1"/>
  <c r="L68"/>
  <c r="K68" s="1"/>
  <c r="L60"/>
  <c r="K60" s="1"/>
  <c r="L56"/>
  <c r="K56" s="1"/>
  <c r="L52"/>
  <c r="K52" s="1"/>
  <c r="K41"/>
  <c r="L19"/>
  <c r="K19" s="1"/>
  <c r="L15"/>
  <c r="K15" s="1"/>
  <c r="L11"/>
  <c r="L174"/>
  <c r="K174" s="1"/>
  <c r="L158"/>
  <c r="K158" s="1"/>
  <c r="L70"/>
  <c r="K70" s="1"/>
  <c r="L98"/>
  <c r="K98" s="1"/>
  <c r="L99"/>
  <c r="K99" s="1"/>
  <c r="L446"/>
  <c r="K446" s="1"/>
  <c r="L130"/>
  <c r="K130" s="1"/>
  <c r="L360"/>
  <c r="K360" s="1"/>
  <c r="L420"/>
  <c r="K420" s="1"/>
  <c r="L431"/>
  <c r="K431" s="1"/>
  <c r="L334"/>
  <c r="K334" s="1"/>
  <c r="L159"/>
  <c r="K159" s="1"/>
  <c r="L201"/>
  <c r="K201" s="1"/>
  <c r="L264"/>
  <c r="K264" s="1"/>
  <c r="L318"/>
  <c r="K318" s="1"/>
  <c r="L400"/>
  <c r="K400" s="1"/>
  <c r="L388"/>
  <c r="K388" s="1"/>
  <c r="L304"/>
  <c r="K304" s="1"/>
  <c r="L197"/>
  <c r="K197" s="1"/>
  <c r="L214"/>
  <c r="K214" s="1"/>
  <c r="L288"/>
  <c r="K288" s="1"/>
  <c r="L104"/>
  <c r="K104" s="1"/>
  <c r="L320"/>
  <c r="K320" s="1"/>
  <c r="L252"/>
  <c r="K252" s="1"/>
  <c r="L396"/>
  <c r="K396" s="1"/>
  <c r="L461"/>
  <c r="K461" s="1"/>
  <c r="L349"/>
  <c r="K349" s="1"/>
  <c r="L250"/>
  <c r="K250" s="1"/>
  <c r="L358"/>
  <c r="K358" s="1"/>
  <c r="L509"/>
  <c r="K509" s="1"/>
  <c r="L361"/>
  <c r="K361" s="1"/>
  <c r="L495"/>
  <c r="K495" s="1"/>
  <c r="L408"/>
  <c r="K408" s="1"/>
  <c r="L469"/>
  <c r="K469" s="1"/>
  <c r="L386"/>
  <c r="K386" s="1"/>
  <c r="L65"/>
  <c r="K65" s="1"/>
  <c r="L61"/>
  <c r="K61" s="1"/>
  <c r="L53"/>
  <c r="K53" s="1"/>
  <c r="L50"/>
  <c r="K50" s="1"/>
  <c r="L24"/>
  <c r="K24" s="1"/>
  <c r="K368"/>
  <c r="K352"/>
  <c r="K348"/>
  <c r="K168"/>
  <c r="K156"/>
  <c r="K152"/>
  <c r="K148"/>
  <c r="K144"/>
  <c r="K140"/>
  <c r="K132"/>
  <c r="K120"/>
  <c r="K116"/>
  <c r="K108"/>
  <c r="K100"/>
  <c r="K96"/>
  <c r="K92"/>
  <c r="K88"/>
  <c r="K84"/>
  <c r="K80"/>
  <c r="K76"/>
  <c r="K72"/>
  <c r="K493"/>
  <c r="K375"/>
  <c r="K371"/>
  <c r="K262"/>
  <c r="K258"/>
  <c r="K246"/>
  <c r="K231"/>
  <c r="K227"/>
  <c r="K215"/>
  <c r="K211"/>
  <c r="K204"/>
  <c r="K200"/>
  <c r="K196"/>
  <c r="K192"/>
  <c r="K188"/>
  <c r="K180"/>
  <c r="K176"/>
  <c r="K31"/>
  <c r="K13"/>
  <c r="K17"/>
  <c r="K66"/>
  <c r="K58"/>
  <c r="K54"/>
  <c r="K47"/>
  <c r="K340"/>
  <c r="K336"/>
  <c r="K332"/>
  <c r="K324"/>
  <c r="K40"/>
  <c r="K518"/>
  <c r="K510"/>
  <c r="K498"/>
  <c r="K488"/>
  <c r="K480"/>
  <c r="K476"/>
  <c r="K468"/>
  <c r="K449"/>
  <c r="K441"/>
  <c r="K437"/>
  <c r="K433"/>
  <c r="K417"/>
  <c r="K413"/>
  <c r="K409"/>
  <c r="K402"/>
  <c r="K398"/>
  <c r="K394"/>
  <c r="K390"/>
  <c r="K316"/>
  <c r="K300"/>
  <c r="K297"/>
  <c r="K282"/>
  <c r="K278"/>
  <c r="K274"/>
  <c r="K270"/>
  <c r="K9"/>
  <c r="K519"/>
  <c r="K515"/>
  <c r="K511"/>
  <c r="K507"/>
  <c r="K503"/>
  <c r="K494"/>
  <c r="K489"/>
  <c r="K481"/>
  <c r="K477"/>
  <c r="K465"/>
  <c r="K457"/>
  <c r="K442"/>
  <c r="K426"/>
  <c r="K422"/>
  <c r="K418"/>
  <c r="K414"/>
  <c r="K410"/>
  <c r="K399"/>
  <c r="K391"/>
  <c r="K379"/>
  <c r="K372"/>
  <c r="K369"/>
  <c r="K353"/>
  <c r="K341"/>
  <c r="K321"/>
  <c r="K313"/>
  <c r="K305"/>
  <c r="K301"/>
  <c r="K294"/>
  <c r="K290"/>
  <c r="K287"/>
  <c r="K283"/>
  <c r="K275"/>
  <c r="K271"/>
  <c r="K263"/>
  <c r="K259"/>
  <c r="K255"/>
  <c r="K251"/>
  <c r="K247"/>
  <c r="K228"/>
  <c r="K224"/>
  <c r="K220"/>
  <c r="K216"/>
  <c r="K212"/>
  <c r="K193"/>
  <c r="K185"/>
  <c r="K173"/>
  <c r="K157"/>
  <c r="K153"/>
  <c r="K149"/>
  <c r="K137"/>
  <c r="K133"/>
  <c r="K129"/>
  <c r="K125"/>
  <c r="K117"/>
  <c r="K113"/>
  <c r="K109"/>
  <c r="K105"/>
  <c r="K101"/>
  <c r="K97"/>
  <c r="K93"/>
  <c r="K89"/>
  <c r="K85"/>
  <c r="K77"/>
  <c r="K73"/>
  <c r="K496"/>
  <c r="K63"/>
  <c r="K59"/>
  <c r="K45"/>
  <c r="K18"/>
  <c r="K10"/>
  <c r="K520"/>
  <c r="K508"/>
  <c r="K500"/>
  <c r="K490"/>
  <c r="K486"/>
  <c r="K478"/>
  <c r="K474"/>
  <c r="K470"/>
  <c r="K466"/>
  <c r="K462"/>
  <c r="K458"/>
  <c r="K447"/>
  <c r="K443"/>
  <c r="K439"/>
  <c r="K427"/>
  <c r="K423"/>
  <c r="K415"/>
  <c r="K411"/>
  <c r="K403"/>
  <c r="K384"/>
  <c r="K380"/>
  <c r="K373"/>
  <c r="K362"/>
  <c r="K354"/>
  <c r="K350"/>
  <c r="K342"/>
  <c r="K330"/>
  <c r="K322"/>
  <c r="K314"/>
  <c r="K310"/>
  <c r="K306"/>
  <c r="K302"/>
  <c r="K298"/>
  <c r="K284"/>
  <c r="K276"/>
  <c r="K268"/>
  <c r="K260"/>
  <c r="K256"/>
  <c r="K244"/>
  <c r="K241"/>
  <c r="K237"/>
  <c r="K233"/>
  <c r="K225"/>
  <c r="K221"/>
  <c r="K217"/>
  <c r="K202"/>
  <c r="K186"/>
  <c r="K182"/>
  <c r="K178"/>
  <c r="K170"/>
  <c r="K166"/>
  <c r="K162"/>
  <c r="K150"/>
  <c r="K138"/>
  <c r="K134"/>
  <c r="K126"/>
  <c r="K122"/>
  <c r="K118"/>
  <c r="K114"/>
  <c r="K110"/>
  <c r="K106"/>
  <c r="K102"/>
  <c r="K94"/>
  <c r="K90"/>
  <c r="K86"/>
  <c r="K82"/>
  <c r="K74"/>
  <c r="K29"/>
  <c r="K23"/>
  <c r="K513"/>
  <c r="K505"/>
  <c r="K497"/>
  <c r="K491"/>
  <c r="K483"/>
  <c r="K479"/>
  <c r="K463"/>
  <c r="K459"/>
  <c r="K455"/>
  <c r="K452"/>
  <c r="K448"/>
  <c r="K401"/>
  <c r="K397"/>
  <c r="K374"/>
  <c r="K359"/>
  <c r="K355"/>
  <c r="K343"/>
  <c r="K327"/>
  <c r="K319"/>
  <c r="K307"/>
  <c r="K299"/>
  <c r="K296"/>
  <c r="K281"/>
  <c r="K273"/>
  <c r="K261"/>
  <c r="K257"/>
  <c r="K249"/>
  <c r="K245"/>
  <c r="K242"/>
  <c r="K234"/>
  <c r="K230"/>
  <c r="K218"/>
  <c r="K210"/>
  <c r="K195"/>
  <c r="K187"/>
  <c r="K179"/>
  <c r="K171"/>
  <c r="K167"/>
  <c r="K163"/>
  <c r="K155"/>
  <c r="K151"/>
  <c r="K147"/>
  <c r="K139"/>
  <c r="K131"/>
  <c r="K127"/>
  <c r="K95"/>
  <c r="K91"/>
  <c r="K87"/>
  <c r="K83"/>
  <c r="K75"/>
  <c r="K69"/>
  <c r="K57"/>
  <c r="K46"/>
  <c r="K43"/>
  <c r="K39"/>
  <c r="K34"/>
  <c r="K30"/>
  <c r="K20"/>
  <c r="K12"/>
  <c r="K11" l="1"/>
  <c r="K521" s="1"/>
  <c r="L521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l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</calcChain>
</file>

<file path=xl/sharedStrings.xml><?xml version="1.0" encoding="utf-8"?>
<sst xmlns="http://schemas.openxmlformats.org/spreadsheetml/2006/main" count="3324" uniqueCount="755">
  <si>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</si>
  <si>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</si>
  <si>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</si>
  <si>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</si>
  <si>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</si>
  <si>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</si>
  <si>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</si>
  <si>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</si>
  <si>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</si>
  <si>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</si>
  <si>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</si>
  <si>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</si>
  <si>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</si>
  <si>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</si>
  <si>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</si>
  <si>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</si>
  <si>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</si>
  <si>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</si>
  <si>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</si>
  <si>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</si>
  <si>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</si>
  <si>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</si>
  <si>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</si>
  <si>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</si>
  <si>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</si>
  <si>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</si>
  <si>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</si>
  <si>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</si>
  <si>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</si>
  <si>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</si>
  <si>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</si>
  <si>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</si>
  <si>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</si>
  <si>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</si>
  <si>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</si>
  <si>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</si>
  <si>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</si>
  <si>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</si>
  <si>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</si>
  <si>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</si>
  <si>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</si>
  <si>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</si>
  <si>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</si>
  <si>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</si>
  <si>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</si>
  <si>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</si>
  <si>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</si>
  <si>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</si>
  <si>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</si>
  <si>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</si>
  <si>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</si>
  <si>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</si>
  <si>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</si>
  <si>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</si>
  <si>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</si>
  <si>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</si>
  <si>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</si>
  <si>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</si>
  <si>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</si>
  <si>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</si>
  <si>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</si>
  <si>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</si>
  <si>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</si>
  <si>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</si>
  <si>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</si>
  <si>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</si>
  <si>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</si>
  <si>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</si>
  <si>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</si>
  <si>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</si>
  <si>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SANDRA MARIA ALVES BARBOSA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</si>
  <si>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</si>
  <si>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</si>
  <si>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</si>
  <si>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</si>
  <si>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</si>
  <si>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</si>
  <si>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</si>
  <si>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</si>
  <si>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</si>
  <si>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</si>
  <si>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</si>
  <si>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</si>
  <si>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</si>
  <si>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</si>
  <si>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</si>
  <si>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</si>
  <si>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</si>
  <si>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</si>
  <si>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</si>
  <si>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</si>
  <si>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</si>
  <si>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</si>
  <si>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</si>
  <si>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</si>
  <si>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</si>
  <si>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</si>
  <si>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</si>
  <si>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</si>
  <si>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</si>
  <si>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</si>
  <si>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</si>
  <si>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</si>
  <si>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</si>
  <si>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</si>
  <si>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</si>
  <si>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</si>
  <si>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</si>
  <si>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</si>
  <si>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</si>
  <si>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</si>
  <si>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</si>
  <si>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</si>
  <si>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</si>
  <si>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</si>
  <si>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</si>
  <si>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</si>
  <si>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</si>
  <si>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</si>
  <si>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</si>
  <si>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</si>
  <si>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</si>
  <si>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</si>
  <si>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</si>
  <si>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</si>
  <si>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</si>
  <si>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</si>
  <si>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</si>
  <si>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</si>
  <si>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EDNALDO FELIX DE QUEIROZ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</si>
  <si>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</si>
  <si>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</si>
  <si>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</si>
  <si>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</si>
  <si>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</si>
  <si>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</si>
  <si>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</si>
  <si>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</si>
  <si>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</si>
  <si>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</si>
  <si>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</si>
  <si>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</si>
  <si>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</si>
  <si>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</si>
  <si>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</si>
  <si>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</si>
  <si>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</si>
  <si>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</si>
  <si>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</si>
  <si>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</si>
  <si>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</si>
  <si>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</si>
  <si>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</si>
  <si>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</si>
  <si>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</si>
  <si>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</si>
  <si>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</si>
  <si>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</si>
  <si>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</si>
  <si>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</si>
  <si>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</si>
  <si>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</si>
  <si>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</si>
  <si>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</si>
  <si>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</si>
  <si>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</si>
  <si>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GILBERTO GONCALVES FERREIRA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</si>
  <si>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</si>
  <si>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</si>
  <si>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</si>
  <si>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</si>
  <si>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</si>
  <si>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</si>
  <si>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</si>
  <si>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</si>
  <si>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</si>
  <si>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</si>
  <si>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</si>
  <si>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</si>
  <si>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</si>
  <si>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</si>
  <si>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</si>
  <si>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</si>
  <si>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</si>
  <si>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</si>
  <si>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</si>
  <si>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</si>
  <si>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</si>
  <si>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</si>
  <si>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</si>
  <si>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</si>
  <si>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</si>
  <si>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</si>
  <si>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</si>
  <si>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</si>
  <si>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</si>
  <si>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</si>
  <si>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</si>
  <si>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</si>
  <si>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</si>
  <si>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</si>
  <si>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</si>
  <si>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</si>
  <si>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</si>
  <si>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</si>
  <si>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</si>
  <si>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</si>
  <si>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</si>
  <si>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</si>
  <si>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</si>
  <si>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</si>
  <si>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</si>
  <si>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</si>
  <si>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</si>
  <si>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</si>
  <si>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</si>
  <si>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</si>
  <si>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</si>
  <si>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</si>
  <si>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</si>
  <si>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</si>
  <si>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</si>
  <si>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</si>
  <si>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</si>
  <si>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</si>
  <si>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</si>
  <si>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</si>
  <si>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</si>
  <si>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</si>
  <si>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</si>
  <si>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</si>
  <si>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</si>
  <si>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</si>
  <si>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</si>
  <si>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</si>
  <si>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</si>
  <si>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</si>
  <si>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</si>
  <si>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</si>
  <si>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</si>
  <si>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</si>
  <si>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</si>
  <si>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</si>
  <si>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</si>
  <si>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</si>
  <si>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</si>
  <si>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</si>
  <si>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</si>
  <si>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VANESSA VERUSKA H DA SILVA</t>
  </si>
  <si>
    <t>JULIANA CESAR MARTINS DE LIMA</t>
  </si>
  <si>
    <t>JAMERSON A  RAFAEL DE LIMA</t>
  </si>
  <si>
    <t>BRUNA BARBOSA DE ALBUQUERQUE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</si>
  <si>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</si>
  <si>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</si>
  <si>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</si>
  <si>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</si>
  <si>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</si>
  <si>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</si>
  <si>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</si>
  <si>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</si>
  <si>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</si>
  <si>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</si>
  <si>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</si>
  <si>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</si>
  <si>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</si>
  <si>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</si>
  <si>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</si>
  <si>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</si>
  <si>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</si>
  <si>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</si>
  <si>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</si>
  <si>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</si>
  <si>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</si>
  <si>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</si>
  <si>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</si>
  <si>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</si>
  <si>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</si>
  <si>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</si>
  <si>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</si>
  <si>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</si>
  <si>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</si>
  <si>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</si>
  <si>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</si>
  <si>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</si>
  <si>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</si>
  <si>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</si>
  <si>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</si>
  <si>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</si>
  <si>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</si>
  <si>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</si>
  <si>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</si>
  <si>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</si>
  <si>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</si>
  <si>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</si>
  <si>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</si>
  <si>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</si>
  <si>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</si>
  <si>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</si>
  <si>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</si>
  <si>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</si>
  <si>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</si>
  <si>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</si>
  <si>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</si>
  <si>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</si>
  <si>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MANOELY FRANCA DE MELO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</si>
  <si>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</si>
  <si>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</si>
  <si>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</si>
  <si>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</si>
  <si>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</si>
  <si>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</si>
  <si>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</si>
  <si>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</si>
  <si>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</si>
  <si>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</si>
  <si>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</si>
  <si>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</si>
  <si>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</si>
  <si>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</si>
  <si>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</si>
  <si>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</si>
  <si>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</si>
  <si>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</si>
  <si>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</si>
  <si>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</si>
  <si>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</si>
  <si>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</si>
  <si>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</si>
  <si>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</si>
  <si>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</si>
  <si>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</si>
  <si>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</si>
  <si>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</si>
  <si>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</si>
  <si>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</si>
  <si>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</si>
  <si>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</si>
  <si>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</si>
  <si>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</si>
  <si>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</si>
  <si>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</si>
  <si>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</si>
  <si>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</si>
  <si>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</si>
  <si>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</si>
  <si>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</si>
  <si>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</si>
  <si>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</si>
  <si>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</si>
  <si>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</si>
  <si>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</si>
  <si>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</si>
  <si>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</si>
  <si>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</si>
  <si>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</si>
  <si>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</si>
  <si>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</si>
  <si>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</si>
  <si>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</si>
  <si>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TARCILLA CANDIDA DO NASCIMENTO</t>
  </si>
  <si>
    <t>TIAGO QUEIROZ ROCHA DA COSTA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</si>
  <si>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</si>
  <si>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</si>
  <si>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</si>
  <si>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</si>
  <si>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</si>
  <si>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</si>
  <si>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</si>
  <si>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</si>
  <si>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</si>
  <si>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</si>
  <si>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</si>
  <si>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</si>
  <si>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</si>
  <si>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</si>
  <si>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</si>
  <si>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</si>
  <si>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</si>
  <si>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</si>
  <si>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</si>
  <si>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</si>
  <si>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</si>
  <si>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</si>
  <si>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</si>
  <si>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</si>
  <si>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</si>
  <si>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</si>
  <si>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</si>
  <si>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</si>
  <si>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</si>
  <si>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</si>
  <si>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</si>
  <si>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EDIVALDO MANOEL DA SILVA FILHO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</si>
  <si>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</si>
  <si>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</si>
  <si>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</si>
  <si>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</si>
  <si>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</si>
  <si>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</si>
  <si>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</si>
  <si>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</si>
  <si>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</si>
  <si>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</si>
  <si>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</si>
  <si>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</si>
  <si>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ROBERTA L DE S S APOLINARIO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</si>
  <si>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</si>
  <si>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</si>
  <si>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</si>
  <si>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</si>
  <si>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</si>
  <si>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</si>
  <si>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</si>
  <si>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</si>
  <si>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</si>
  <si>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</si>
  <si>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</si>
  <si>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</si>
  <si>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</si>
  <si>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</si>
  <si>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</si>
  <si>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</si>
  <si>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</si>
  <si>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</si>
  <si>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</si>
  <si>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</si>
  <si>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</si>
  <si>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</si>
  <si>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</si>
  <si>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</si>
  <si>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</si>
  <si>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</si>
  <si>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</si>
  <si>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</si>
  <si>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</si>
  <si>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</si>
  <si>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</si>
  <si>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</si>
  <si>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</si>
  <si>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</si>
  <si>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</si>
  <si>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</si>
  <si>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</si>
  <si>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</si>
  <si>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</si>
  <si>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</si>
  <si>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</si>
  <si>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</si>
  <si>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</si>
  <si>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</si>
  <si>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</si>
  <si>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</si>
  <si>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</si>
  <si>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</si>
  <si>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</si>
  <si>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</si>
  <si>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</si>
  <si>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</si>
  <si>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</si>
  <si>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</si>
  <si>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</si>
  <si>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</si>
  <si>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</si>
  <si>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</si>
  <si>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</si>
  <si>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</si>
  <si>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</si>
  <si>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</si>
  <si>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</si>
  <si>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</si>
  <si>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</si>
  <si>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</si>
  <si>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</si>
  <si>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</si>
  <si>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</si>
  <si>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</si>
  <si>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</si>
  <si>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</si>
  <si>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</si>
  <si>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</si>
  <si>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</si>
  <si>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</si>
  <si>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</si>
  <si>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</si>
  <si>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</si>
  <si>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</si>
  <si>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</si>
  <si>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</si>
  <si>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</si>
  <si>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</si>
  <si>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</si>
  <si>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</si>
  <si>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</si>
  <si>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</si>
  <si>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</si>
  <si>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</si>
  <si>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</si>
  <si>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</si>
  <si>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</si>
  <si>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</si>
  <si>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JULLIANNA DE MELO L BRITO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</si>
  <si>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</si>
  <si>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</si>
  <si>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</si>
  <si>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</si>
  <si>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</si>
  <si>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</si>
  <si>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</si>
  <si>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</si>
  <si>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</si>
  <si>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</si>
  <si>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</si>
  <si>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</si>
  <si>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</si>
  <si>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</si>
  <si>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</si>
  <si>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</si>
  <si>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</si>
  <si>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</si>
  <si>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</si>
  <si>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</si>
  <si>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</si>
  <si>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</si>
  <si>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</si>
  <si>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</si>
  <si>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</si>
  <si>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</si>
  <si>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</si>
  <si>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</si>
  <si>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</si>
  <si>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</si>
  <si>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</si>
  <si>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</si>
  <si>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</si>
  <si>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</si>
  <si>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</si>
  <si>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</si>
  <si>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</si>
  <si>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TIAGO CORDEIRO DOS S  MACIEL</t>
  </si>
  <si>
    <t>SALÁRIO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</si>
  <si>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</si>
  <si>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</si>
  <si>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</si>
  <si>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</si>
  <si>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</si>
  <si>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</si>
  <si>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</si>
  <si>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</si>
  <si>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</si>
  <si>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</si>
  <si>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</si>
  <si>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</si>
  <si>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</si>
  <si>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</si>
  <si>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</si>
  <si>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</si>
  <si>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</si>
  <si>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</si>
  <si>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</si>
  <si>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</si>
  <si>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</si>
  <si>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</si>
  <si>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</si>
  <si>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</si>
  <si>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</si>
  <si>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</si>
  <si>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ASSESSOR DIRETORIA</t>
  </si>
  <si>
    <t>AUXILIAR DE COZINHA</t>
  </si>
  <si>
    <t>DIRETOR PRESIDENTE</t>
  </si>
  <si>
    <t>DIR. ADM. FINANCEIRO</t>
  </si>
  <si>
    <t>DIR TEC INDUSTRIAL</t>
  </si>
  <si>
    <t>AUX ADMINIST. I</t>
  </si>
  <si>
    <t>AUX ADM. II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</si>
  <si>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</si>
  <si>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</si>
  <si>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</si>
  <si>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</si>
  <si>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</si>
  <si>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</si>
  <si>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Op. Prod. Ind. I</t>
  </si>
  <si>
    <t>Tec. em Utilidades I</t>
  </si>
  <si>
    <t>Tec. em Optica I</t>
  </si>
  <si>
    <t>Tec. Mant. Industria</t>
  </si>
  <si>
    <t>Tec. Qual. Ind. I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</si>
  <si>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</si>
  <si>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</si>
  <si>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</si>
  <si>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</si>
  <si>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</si>
  <si>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</si>
  <si>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</si>
  <si>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</si>
  <si>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</si>
  <si>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</t>
  </si>
  <si>
    <t>Tec. em Optica III</t>
  </si>
  <si>
    <t>Op. Prod. Ind. 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</si>
  <si>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</si>
  <si>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</si>
  <si>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</si>
  <si>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</si>
  <si>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</si>
  <si>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</si>
  <si>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</si>
  <si>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</si>
  <si>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I</t>
  </si>
  <si>
    <t>TEC. COMERCIAL II</t>
  </si>
  <si>
    <t>TEC. COMERCIAL lll</t>
  </si>
  <si>
    <t>TEC. CONTABIL l</t>
  </si>
  <si>
    <t>TEC.CONTABIL II</t>
  </si>
  <si>
    <t>TEC. CONTABIL III</t>
  </si>
  <si>
    <t>ANALISTA COMERC. l</t>
  </si>
  <si>
    <t>ANALISTA COMERC. ll</t>
  </si>
  <si>
    <t>ANALISTA COMERC. lll</t>
  </si>
  <si>
    <t>ANALISTA CONTABIL l</t>
  </si>
  <si>
    <t>ANALISTA CONTABIL II</t>
  </si>
  <si>
    <t>ANAL.CONTABIL III</t>
  </si>
  <si>
    <t>ANAL.MANUT.IND. I</t>
  </si>
  <si>
    <t>ANAL.MANUT.IND.ll</t>
  </si>
  <si>
    <t>ANAL.MANUT.IND.III</t>
  </si>
  <si>
    <t>ANALISTA EM RH III</t>
  </si>
  <si>
    <t>FARM. INDUSTRIAL IV</t>
  </si>
  <si>
    <t>ANALISTA EM PCP I</t>
  </si>
  <si>
    <t>ANALISTA EM PCP II</t>
  </si>
  <si>
    <t>ANALISTA EM PCP III</t>
  </si>
  <si>
    <t>ANAL.QUAL.INDUST.I</t>
  </si>
  <si>
    <t>DIRETOR COMERCIAL</t>
  </si>
  <si>
    <t>ADM. E FINANCAS SUP.</t>
  </si>
  <si>
    <t>AUTONOMOS</t>
  </si>
  <si>
    <t>COORD. DE ADM.</t>
  </si>
  <si>
    <t>COORD.PESQ.DESENV.</t>
  </si>
  <si>
    <t>COORD. SUPRIMENTOS</t>
  </si>
  <si>
    <t>COOR.FARM.POPULARES</t>
  </si>
  <si>
    <t>COORD. SEC. SAUDE</t>
  </si>
  <si>
    <t>COORD. P. ESPECIAIS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</si>
  <si>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</si>
  <si>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</si>
  <si>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</si>
  <si>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</si>
  <si>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</si>
  <si>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</si>
  <si>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SUPERINTENDENTE ADM.</t>
  </si>
  <si>
    <t>COORD AUDITORIA INT</t>
  </si>
  <si>
    <t>SUPERINTENDENTE TECN</t>
  </si>
  <si>
    <t>COORD.DE CONTABILIDA</t>
  </si>
  <si>
    <t>SUCOM-SUPERINT.COMER</t>
  </si>
  <si>
    <t>MENOR APRENDIZ</t>
  </si>
  <si>
    <t>COORD. JURIDICA</t>
  </si>
  <si>
    <t>CHEFE DE NUCLEO</t>
  </si>
  <si>
    <t>GESTOR DE DESENV.</t>
  </si>
  <si>
    <t>ASSIST. DE OPERACAO</t>
  </si>
  <si>
    <t>COORD.BOAS PRATICAS</t>
  </si>
  <si>
    <t>PRESIDENTE  C.P.L</t>
  </si>
  <si>
    <t>COM.LICITACAO</t>
  </si>
  <si>
    <t>ASSIST. TEC. INDUST.</t>
  </si>
  <si>
    <t>ANALISTA EM INFORMAT</t>
  </si>
  <si>
    <t>ANALISTA FINANCEIRO</t>
  </si>
  <si>
    <t>FARM. INDUSTRIAL I</t>
  </si>
  <si>
    <t>ANAL.EM UTILIDADE I</t>
  </si>
  <si>
    <t>ANALISTA EM RH I</t>
  </si>
  <si>
    <t>ANALISTA ASS.FARMACE</t>
  </si>
  <si>
    <t>ASS. DESENV. ADMIN.</t>
  </si>
  <si>
    <t>COORD. LOGISTICA</t>
  </si>
  <si>
    <t>ASS. DE FARMACIA</t>
  </si>
  <si>
    <t>SUP. JURIDICO</t>
  </si>
  <si>
    <t>CHEFE DE GABINETE</t>
  </si>
  <si>
    <t>COORD. SEG. TRABALHO</t>
  </si>
  <si>
    <t>PREGOEIRO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</si>
  <si>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</si>
  <si>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</si>
  <si>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</si>
  <si>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</si>
  <si>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</si>
  <si>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</si>
  <si>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ASS. DE SERVICOS</t>
  </si>
  <si>
    <t>AUX. LABORATORIO</t>
  </si>
  <si>
    <t>MOTORISTA 2</t>
  </si>
  <si>
    <t>OP. DE PROD. IND.</t>
  </si>
  <si>
    <t>TELEFONISTA</t>
  </si>
  <si>
    <t>VIGILANTE 2</t>
  </si>
  <si>
    <t>OP. PROD. IND. (D)</t>
  </si>
  <si>
    <t>TEC. COMERCIAL</t>
  </si>
  <si>
    <t>TEC. CONTABIL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</si>
  <si>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</si>
  <si>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</si>
  <si>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</si>
  <si>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</si>
  <si>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</si>
  <si>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</si>
  <si>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</si>
  <si>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</si>
  <si>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 EM OPTICA</t>
  </si>
  <si>
    <t>TEC.EM QUALIDADE IND</t>
  </si>
  <si>
    <t>TEC EM SEG DO TRAB.</t>
  </si>
  <si>
    <t>TEC EM UTI CALDEIRA</t>
  </si>
  <si>
    <t>TEC UTI TRA EFLUENTE</t>
  </si>
  <si>
    <t>TEC EM ENFERMAGEM</t>
  </si>
  <si>
    <t>ANALISTA COMERCIAL</t>
  </si>
  <si>
    <t>ANALISTA CONTABIL</t>
  </si>
  <si>
    <t>ANA GESTAO AMBIENTAL</t>
  </si>
  <si>
    <t>ANALISTA INFORMATICA</t>
  </si>
  <si>
    <t>ANA MANUT ELET IND</t>
  </si>
  <si>
    <t>ANALISTA EM PCP</t>
  </si>
  <si>
    <t>ANALISTA EM RH</t>
  </si>
  <si>
    <t>ANA. SEG DO TRABALHO</t>
  </si>
  <si>
    <t>ANA UTI TRA EFLUENTE</t>
  </si>
  <si>
    <t>ENFERMEIRO TRABALHO</t>
  </si>
  <si>
    <t>MEDICO DO TRABALHO</t>
  </si>
  <si>
    <t>FARMACEUTICO IND</t>
  </si>
  <si>
    <t>ANALISTA QUALI IND</t>
  </si>
  <si>
    <t>ANA ASS FARMACEUTICA</t>
  </si>
  <si>
    <t>DIR REL INSTITUCIONA</t>
  </si>
  <si>
    <t>COORD GESTAO E PLANE</t>
  </si>
  <si>
    <t>COORD DE MANUTENCAO</t>
  </si>
  <si>
    <t>ESTAGIARIO</t>
  </si>
  <si>
    <t>OP. DE PROD. IND.(B)</t>
  </si>
  <si>
    <t>OP. DE PROD. IND.(C)</t>
  </si>
  <si>
    <t>COORD. COMPLIANCE/GR</t>
  </si>
  <si>
    <t>COORD. GOVER. CORP.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</si>
  <si>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</si>
  <si>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</si>
  <si>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</si>
  <si>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</si>
  <si>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</si>
  <si>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</si>
  <si>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</si>
  <si>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</si>
  <si>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</si>
  <si>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</si>
  <si>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</si>
  <si>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</si>
  <si>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LÍQUIDO</t>
  </si>
  <si>
    <t>799 + 410</t>
  </si>
  <si>
    <t>DESCONTOS</t>
  </si>
  <si>
    <t>VAN - LIQ</t>
  </si>
  <si>
    <t>701-RENDIMEN</t>
  </si>
  <si>
    <t>410-DESC.ADI</t>
  </si>
  <si>
    <t>799-LIQUIDO</t>
  </si>
  <si>
    <t>RODRIGO DE MIRANDA F GOMES</t>
  </si>
  <si>
    <t>ROBERTA BARBOSA DE A PACHECO</t>
  </si>
  <si>
    <t>RESUMO DA FOLHA DE ABRIL/2020</t>
  </si>
  <si>
    <t>Processo : 00001 - CELETISTA/ESTAGIARIO     Período : 202004     Pagamento : 01     Roteiro : FOL</t>
  </si>
  <si>
    <t>Total Liquido</t>
  </si>
  <si>
    <t>JOANA EVELYN A NASCIMENTO</t>
  </si>
  <si>
    <t>TARCISIO LAUREANO DOS SANTOS</t>
  </si>
  <si>
    <t>JAELLESON ELIAS DE SIQUEIRA</t>
  </si>
  <si>
    <t>ISIS RUANA PARENTE GONCALVES</t>
  </si>
  <si>
    <t>SOFIA RODRIGUES DE F M COSTA</t>
  </si>
  <si>
    <t>ROBERTA BARBOSA  DE A PACHECO</t>
  </si>
  <si>
    <t>ISAIAS FERNANDES SIMPLICIO</t>
  </si>
  <si>
    <t>LITIO TADEU C R  DOS SANTOS</t>
  </si>
  <si>
    <t>BIANCA DE CASTRO ALMEIDA</t>
  </si>
  <si>
    <t>JANAYNA JUSSARA SILVA PEREIRA</t>
  </si>
  <si>
    <t>LEANDRO RAMOS M DE ANDRADE</t>
  </si>
  <si>
    <t>VERANUBIA MARIA LIMA SILVA</t>
  </si>
  <si>
    <t>DESCONTO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</si>
</sst>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8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3" fontId="0" fillId="0" borderId="0" xfId="0" applyNumberFormat="1" applyBorder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0" xfId="42"/>
    <xf numFmtId="0" fontId="24" fillId="0" borderId="10" xfId="0" applyFont="1" applyBorder="1" applyAlignment="1">
      <alignment horizontal="center"/>
    </xf>
    <xf numFmtId="0" fontId="26" fillId="0" borderId="0" xfId="0" applyFont="1"/>
    <xf numFmtId="43" fontId="26" fillId="0" borderId="10" xfId="0" applyNumberFormat="1" applyFont="1" applyBorder="1"/>
    <xf numFmtId="0" fontId="26" fillId="0" borderId="0" xfId="0" applyFont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43" fontId="26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0" fontId="0" fillId="0" borderId="0" xfId="0" applyBorder="1" applyAlignment="1"/>
    <xf numFmtId="43" fontId="0" fillId="0" borderId="0" xfId="0" applyNumberForma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1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Border="1"/>
    <xf numFmtId="43" fontId="0" fillId="0" borderId="0" xfId="0" applyNumberFormat="1" applyBorder="1"/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horizontal="left"/>
    </xf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0" fillId="0" borderId="0" xfId="0"/>
    <xf numFmtId="0" fontId="24" fillId="0" borderId="0" xfId="0" applyFont="1" applyFill="1"/>
    <xf numFmtId="43" fontId="24" fillId="0" borderId="0" xfId="0" applyNumberFormat="1" applyFont="1" applyFill="1"/>
    <xf numFmtId="43" fontId="27" fillId="0" borderId="0" xfId="136" applyNumberFormat="1" applyFont="1" applyFill="1"/>
    <xf numFmtId="0" fontId="27" fillId="0" borderId="0" xfId="136" applyFont="1" applyFill="1" applyAlignment="1">
      <alignment horizontal="center"/>
    </xf>
    <xf numFmtId="0" fontId="27" fillId="0" borderId="0" xfId="136" applyFont="1" applyFill="1"/>
    <xf numFmtId="14" fontId="27" fillId="0" borderId="0" xfId="136" applyNumberFormat="1" applyFont="1" applyFill="1" applyAlignment="1">
      <alignment horizontal="center"/>
    </xf>
    <xf numFmtId="43" fontId="27" fillId="0" borderId="0" xfId="136" applyNumberFormat="1" applyFont="1" applyFill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43" fontId="24" fillId="0" borderId="0" xfId="0" applyNumberFormat="1" applyFont="1"/>
    <xf numFmtId="43" fontId="24" fillId="0" borderId="0" xfId="0" applyNumberFormat="1" applyFont="1" applyAlignment="1">
      <alignment horizontal="center"/>
    </xf>
    <xf numFmtId="43" fontId="27" fillId="0" borderId="0" xfId="136" applyNumberFormat="1" applyFont="1"/>
    <xf numFmtId="0" fontId="26" fillId="0" borderId="1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43" fontId="24" fillId="0" borderId="0" xfId="0" applyNumberFormat="1" applyFont="1" applyBorder="1" applyAlignment="1">
      <alignment horizontal="center"/>
    </xf>
  </cellXfs>
  <cellStyles count="150">
    <cellStyle name="20% - Ênfase1" xfId="19" builtinId="30" customBuiltin="1"/>
    <cellStyle name="20% - Ênfase1 2" xfId="44"/>
    <cellStyle name="20% - Ênfase1 2 2" xfId="98"/>
    <cellStyle name="20% - Ênfase1 3" xfId="57"/>
    <cellStyle name="20% - Ênfase1 3 2" xfId="111"/>
    <cellStyle name="20% - Ênfase1 4" xfId="84"/>
    <cellStyle name="20% - Ênfase1 5" xfId="70"/>
    <cellStyle name="20% - Ênfase1 6" xfId="124"/>
    <cellStyle name="20% - Ênfase1 7" xfId="138"/>
    <cellStyle name="20% - Ênfase2" xfId="23" builtinId="34" customBuiltin="1"/>
    <cellStyle name="20% - Ênfase2 2" xfId="46"/>
    <cellStyle name="20% - Ênfase2 2 2" xfId="100"/>
    <cellStyle name="20% - Ênfase2 3" xfId="59"/>
    <cellStyle name="20% - Ênfase2 3 2" xfId="113"/>
    <cellStyle name="20% - Ênfase2 4" xfId="86"/>
    <cellStyle name="20% - Ênfase2 5" xfId="72"/>
    <cellStyle name="20% - Ênfase2 6" xfId="126"/>
    <cellStyle name="20% - Ênfase2 7" xfId="140"/>
    <cellStyle name="20% - Ênfase3" xfId="27" builtinId="38" customBuiltin="1"/>
    <cellStyle name="20% - Ênfase3 2" xfId="48"/>
    <cellStyle name="20% - Ênfase3 2 2" xfId="102"/>
    <cellStyle name="20% - Ênfase3 3" xfId="61"/>
    <cellStyle name="20% - Ênfase3 3 2" xfId="115"/>
    <cellStyle name="20% - Ênfase3 4" xfId="88"/>
    <cellStyle name="20% - Ênfase3 5" xfId="74"/>
    <cellStyle name="20% - Ênfase3 6" xfId="128"/>
    <cellStyle name="20% - Ênfase3 7" xfId="142"/>
    <cellStyle name="20% - Ênfase4" xfId="31" builtinId="42" customBuiltin="1"/>
    <cellStyle name="20% - Ênfase4 2" xfId="50"/>
    <cellStyle name="20% - Ênfase4 2 2" xfId="104"/>
    <cellStyle name="20% - Ênfase4 3" xfId="63"/>
    <cellStyle name="20% - Ênfase4 3 2" xfId="117"/>
    <cellStyle name="20% - Ênfase4 4" xfId="90"/>
    <cellStyle name="20% - Ênfase4 5" xfId="76"/>
    <cellStyle name="20% - Ênfase4 6" xfId="130"/>
    <cellStyle name="20% - Ênfase4 7" xfId="144"/>
    <cellStyle name="20% - Ênfase5" xfId="35" builtinId="46" customBuiltin="1"/>
    <cellStyle name="20% - Ênfase5 2" xfId="52"/>
    <cellStyle name="20% - Ênfase5 2 2" xfId="106"/>
    <cellStyle name="20% - Ênfase5 3" xfId="65"/>
    <cellStyle name="20% - Ênfase5 3 2" xfId="119"/>
    <cellStyle name="20% - Ênfase5 4" xfId="92"/>
    <cellStyle name="20% - Ênfase5 5" xfId="78"/>
    <cellStyle name="20% - Ênfase5 6" xfId="132"/>
    <cellStyle name="20% - Ênfase5 7" xfId="146"/>
    <cellStyle name="20% - Ênfase6" xfId="39" builtinId="50" customBuiltin="1"/>
    <cellStyle name="20% - Ênfase6 2" xfId="54"/>
    <cellStyle name="20% - Ênfase6 2 2" xfId="108"/>
    <cellStyle name="20% - Ênfase6 3" xfId="67"/>
    <cellStyle name="20% - Ênfase6 3 2" xfId="121"/>
    <cellStyle name="20% - Ênfase6 4" xfId="94"/>
    <cellStyle name="20% - Ênfase6 5" xfId="80"/>
    <cellStyle name="20% - Ênfase6 6" xfId="134"/>
    <cellStyle name="20% - Ênfase6 7" xfId="148"/>
    <cellStyle name="40% - Ênfase1" xfId="20" builtinId="31" customBuiltin="1"/>
    <cellStyle name="40% - Ênfase1 2" xfId="45"/>
    <cellStyle name="40% - Ênfase1 2 2" xfId="99"/>
    <cellStyle name="40% - Ênfase1 3" xfId="58"/>
    <cellStyle name="40% - Ênfase1 3 2" xfId="112"/>
    <cellStyle name="40% - Ênfase1 4" xfId="85"/>
    <cellStyle name="40% - Ênfase1 5" xfId="71"/>
    <cellStyle name="40% - Ênfase1 6" xfId="125"/>
    <cellStyle name="40% - Ênfase1 7" xfId="139"/>
    <cellStyle name="40% - Ênfase2" xfId="24" builtinId="35" customBuiltin="1"/>
    <cellStyle name="40% - Ênfase2 2" xfId="47"/>
    <cellStyle name="40% - Ênfase2 2 2" xfId="101"/>
    <cellStyle name="40% - Ênfase2 3" xfId="60"/>
    <cellStyle name="40% - Ênfase2 3 2" xfId="114"/>
    <cellStyle name="40% - Ênfase2 4" xfId="87"/>
    <cellStyle name="40% - Ênfase2 5" xfId="73"/>
    <cellStyle name="40% - Ênfase2 6" xfId="127"/>
    <cellStyle name="40% - Ênfase2 7" xfId="141"/>
    <cellStyle name="40% - Ênfase3" xfId="28" builtinId="39" customBuiltin="1"/>
    <cellStyle name="40% - Ênfase3 2" xfId="49"/>
    <cellStyle name="40% - Ênfase3 2 2" xfId="103"/>
    <cellStyle name="40% - Ênfase3 3" xfId="62"/>
    <cellStyle name="40% - Ênfase3 3 2" xfId="116"/>
    <cellStyle name="40% - Ênfase3 4" xfId="89"/>
    <cellStyle name="40% - Ênfase3 5" xfId="75"/>
    <cellStyle name="40% - Ênfase3 6" xfId="129"/>
    <cellStyle name="40% - Ênfase3 7" xfId="143"/>
    <cellStyle name="40% - Ênfase4" xfId="32" builtinId="43" customBuiltin="1"/>
    <cellStyle name="40% - Ênfase4 2" xfId="51"/>
    <cellStyle name="40% - Ênfase4 2 2" xfId="105"/>
    <cellStyle name="40% - Ênfase4 3" xfId="64"/>
    <cellStyle name="40% - Ênfase4 3 2" xfId="118"/>
    <cellStyle name="40% - Ênfase4 4" xfId="91"/>
    <cellStyle name="40% - Ênfase4 5" xfId="77"/>
    <cellStyle name="40% - Ênfase4 6" xfId="131"/>
    <cellStyle name="40% - Ênfase4 7" xfId="145"/>
    <cellStyle name="40% - Ênfase5" xfId="36" builtinId="47" customBuiltin="1"/>
    <cellStyle name="40% - Ênfase5 2" xfId="53"/>
    <cellStyle name="40% - Ênfase5 2 2" xfId="107"/>
    <cellStyle name="40% - Ênfase5 3" xfId="66"/>
    <cellStyle name="40% - Ênfase5 3 2" xfId="120"/>
    <cellStyle name="40% - Ênfase5 4" xfId="93"/>
    <cellStyle name="40% - Ênfase5 5" xfId="79"/>
    <cellStyle name="40% - Ênfase5 6" xfId="133"/>
    <cellStyle name="40% - Ênfase5 7" xfId="147"/>
    <cellStyle name="40% - Ênfase6" xfId="40" builtinId="51" customBuiltin="1"/>
    <cellStyle name="40% - Ênfase6 2" xfId="55"/>
    <cellStyle name="40% - Ênfase6 2 2" xfId="109"/>
    <cellStyle name="40% - Ênfase6 3" xfId="68"/>
    <cellStyle name="40% - Ênfase6 3 2" xfId="122"/>
    <cellStyle name="40% - Ênfase6 4" xfId="95"/>
    <cellStyle name="40% - Ênfase6 5" xfId="81"/>
    <cellStyle name="40% - Ênfase6 6" xfId="135"/>
    <cellStyle name="40% - Ênfase6 7" xfId="149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rmal 2 2" xfId="96"/>
    <cellStyle name="Normal 3" xfId="82"/>
    <cellStyle name="Normal 5" xfId="136"/>
    <cellStyle name="Nota" xfId="15" builtinId="10" customBuiltin="1"/>
    <cellStyle name="Nota 2" xfId="43"/>
    <cellStyle name="Nota 2 2" xfId="97"/>
    <cellStyle name="Nota 3" xfId="56"/>
    <cellStyle name="Nota 3 2" xfId="110"/>
    <cellStyle name="Nota 4" xfId="83"/>
    <cellStyle name="Nota 5" xfId="69"/>
    <cellStyle name="Nota 6" xfId="123"/>
    <cellStyle name="Nota 7" xfId="137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1044287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21"/>
  <sheetViews>
    <sheetView tabSelected="1" zoomScaleNormal="100" workbookViewId="0">
      <pane ySplit="8" topLeftCell="A493" activePane="bottomLeft" state="frozen"/>
      <selection pane="bottomLeft" activeCell="H501" sqref="H501"/>
    </sheetView>
  </sheetViews>
  <sheetFormatPr defaultRowHeight="12"/>
  <cols>
    <col min="1" max="1" width="3.28515625" customWidth="1"/>
    <col min="2" max="2" width="7" customWidth="1"/>
    <col min="3" max="3" width="11" customWidth="1"/>
    <col min="4" max="4" width="33" customWidth="1"/>
    <col min="5" max="5" width="8.7109375" customWidth="1"/>
    <col min="6" max="6" width="10.5703125" customWidth="1"/>
    <col min="7" max="7" width="22.42578125" style="1" customWidth="1"/>
    <col min="8" max="8" width="19.5703125" style="4" bestFit="1" customWidth="1"/>
    <col min="9" max="9" width="16.85546875" style="4" bestFit="1" customWidth="1"/>
    <col min="10" max="12" width="17.28515625" style="4" bestFit="1" customWidth="1"/>
  </cols>
  <sheetData>
    <row r="2" spans="2:13" ht="12" customHeight="1">
      <c r="E2" s="54" t="s">
        <v>739</v>
      </c>
      <c r="F2" s="54"/>
      <c r="G2" s="54"/>
      <c r="H2" s="54"/>
      <c r="I2" s="54"/>
      <c r="K2"/>
    </row>
    <row r="3" spans="2:13" ht="12" customHeight="1">
      <c r="E3" s="54"/>
      <c r="F3" s="54"/>
      <c r="G3" s="54"/>
      <c r="H3" s="54"/>
      <c r="I3" s="54"/>
    </row>
    <row r="4" spans="2:13" ht="12" customHeight="1">
      <c r="E4" s="54"/>
      <c r="F4" s="54"/>
      <c r="G4" s="54"/>
      <c r="H4" s="54"/>
      <c r="I4" s="54"/>
    </row>
    <row r="8" spans="2:13" s="12" customFormat="1" ht="27">
      <c r="B8" s="13" t="s">
        <v>718</v>
      </c>
      <c r="C8" s="13" t="s">
        <v>541</v>
      </c>
      <c r="D8" s="13" t="s">
        <v>542</v>
      </c>
      <c r="E8" s="13" t="s">
        <v>543</v>
      </c>
      <c r="F8" s="13" t="s">
        <v>724</v>
      </c>
      <c r="G8" s="13" t="s">
        <v>544</v>
      </c>
      <c r="H8" s="14" t="s">
        <v>719</v>
      </c>
      <c r="I8" s="14" t="s">
        <v>720</v>
      </c>
      <c r="J8" s="14" t="s">
        <v>721</v>
      </c>
      <c r="K8" s="14" t="s">
        <v>722</v>
      </c>
      <c r="L8" s="14" t="s">
        <v>723</v>
      </c>
    </row>
    <row r="9" spans="2:13">
      <c r="B9" s="7">
        <v>1</v>
      </c>
      <c r="C9" s="7">
        <v>2274</v>
      </c>
      <c r="D9" s="6" t="s">
        <v>132</v>
      </c>
      <c r="E9" s="7" t="str">
        <f>IFERROR(VLOOKUP(C9,SRA!B:I,8,0),"")</f>
        <v>COM</v>
      </c>
      <c r="F9" s="9" t="s">
        <v>725</v>
      </c>
      <c r="G9" s="7" t="str">
        <f>IFERROR(VLOOKUP(VLOOKUP(C9,SRA!B:F,5,0),FUNÇÃO!A:B,2,0),"")</f>
        <v>DIRETOR COMERCIAL</v>
      </c>
      <c r="H9" s="5">
        <f>IFERROR(VLOOKUP(C9,SRA!B:T,18,0),"")</f>
        <v>0</v>
      </c>
      <c r="I9" s="5">
        <f>IFERROR(VLOOKUP(C9,SRA!B:T,19,0),"")</f>
        <v>9570.82</v>
      </c>
      <c r="J9" s="5">
        <f>IFERROR(VLOOKUP(C9,ABRIL!B:F,3,0),"")</f>
        <v>9604.5499999999993</v>
      </c>
      <c r="K9" s="5">
        <f t="shared" ref="K9:K42" si="0">J9-L9</f>
        <v>2291.9699999999993</v>
      </c>
      <c r="L9" s="5">
        <f>IFERROR(VLOOKUP(C9,ABRIL!B:H,7,0),"")</f>
        <v>7312.58</v>
      </c>
    </row>
    <row r="10" spans="2:13">
      <c r="B10" s="7">
        <f>B9+1</f>
        <v>2</v>
      </c>
      <c r="C10" s="7">
        <v>2279</v>
      </c>
      <c r="D10" s="6" t="s">
        <v>133</v>
      </c>
      <c r="E10" s="7" t="str">
        <f>IFERROR(VLOOKUP(C10,SRA!B:I,8,0),"")</f>
        <v>COM</v>
      </c>
      <c r="F10" s="9" t="s">
        <v>725</v>
      </c>
      <c r="G10" s="7" t="str">
        <f>IFERROR(VLOOKUP(VLOOKUP(C10,SRA!B:F,5,0),FUNÇÃO!A:B,2,0),"")</f>
        <v>ASSESSOR DIRETORIA</v>
      </c>
      <c r="H10" s="5">
        <f>IFERROR(VLOOKUP(C10,SRA!B:T,18,0),"")</f>
        <v>843.99</v>
      </c>
      <c r="I10" s="5">
        <f>IFERROR(VLOOKUP(C10,SRA!B:T,19,0),"")</f>
        <v>3375.95</v>
      </c>
      <c r="J10" s="5">
        <f>IFERROR(VLOOKUP(C10,ABRIL!B:F,3,0),"")</f>
        <v>4219.9399999999996</v>
      </c>
      <c r="K10" s="5">
        <f t="shared" si="0"/>
        <v>2305.5399999999995</v>
      </c>
      <c r="L10" s="5">
        <f>IFERROR(VLOOKUP(C10,ABRIL!B:H,7,0),"")</f>
        <v>1914.4</v>
      </c>
      <c r="M10" s="40"/>
    </row>
    <row r="11" spans="2:13">
      <c r="B11" s="7">
        <f t="shared" ref="B11:B75" si="1">B10+1</f>
        <v>3</v>
      </c>
      <c r="C11" s="7">
        <v>2280</v>
      </c>
      <c r="D11" s="6" t="s">
        <v>134</v>
      </c>
      <c r="E11" s="7" t="str">
        <f>IFERROR(VLOOKUP(C11,SRA!B:I,8,0),"")</f>
        <v>COM</v>
      </c>
      <c r="F11" s="9" t="s">
        <v>725</v>
      </c>
      <c r="G11" s="7" t="str">
        <f>IFERROR(VLOOKUP(VLOOKUP(C11,SRA!B:F,5,0),FUNÇÃO!A:B,2,0),"")</f>
        <v>SECRETARIA</v>
      </c>
      <c r="H11" s="5">
        <f>IFERROR(VLOOKUP(C11,SRA!B:T,18,0),"")</f>
        <v>548.59</v>
      </c>
      <c r="I11" s="5">
        <f>IFERROR(VLOOKUP(C11,SRA!B:T,19,0),"")</f>
        <v>2194.37</v>
      </c>
      <c r="J11" s="5">
        <f>IFERROR(VLOOKUP(C11,ABRIL!B:F,3,0),"")</f>
        <v>4677.09</v>
      </c>
      <c r="K11" s="5">
        <f t="shared" si="0"/>
        <v>972.05000000000018</v>
      </c>
      <c r="L11" s="5">
        <f>IFERROR(VLOOKUP(C11,ABRIL!B:H,7,0),"")</f>
        <v>3705.04</v>
      </c>
      <c r="M11" s="40"/>
    </row>
    <row r="12" spans="2:13">
      <c r="B12" s="7">
        <f t="shared" si="1"/>
        <v>4</v>
      </c>
      <c r="C12" s="7">
        <v>2291</v>
      </c>
      <c r="D12" s="6" t="s">
        <v>135</v>
      </c>
      <c r="E12" s="7" t="str">
        <f>IFERROR(VLOOKUP(C12,SRA!B:I,8,0),"")</f>
        <v>COM</v>
      </c>
      <c r="F12" s="9" t="s">
        <v>725</v>
      </c>
      <c r="G12" s="7" t="str">
        <f>IFERROR(VLOOKUP(VLOOKUP(C12,SRA!B:F,5,0),FUNÇÃO!A:B,2,0),"")</f>
        <v>GESTOR DE DESENV.</v>
      </c>
      <c r="H12" s="5">
        <f>IFERROR(VLOOKUP(C12,SRA!B:T,18,0),"")</f>
        <v>759.59</v>
      </c>
      <c r="I12" s="5">
        <f>IFERROR(VLOOKUP(C12,SRA!B:T,19,0),"")</f>
        <v>3038.35</v>
      </c>
      <c r="J12" s="5">
        <f>IFERROR(VLOOKUP(C12,ABRIL!B:F,3,0),"")</f>
        <v>3797.94</v>
      </c>
      <c r="K12" s="5">
        <f t="shared" si="0"/>
        <v>1566.56</v>
      </c>
      <c r="L12" s="5">
        <f>IFERROR(VLOOKUP(C12,ABRIL!B:H,7,0),"")</f>
        <v>2231.38</v>
      </c>
      <c r="M12" s="40"/>
    </row>
    <row r="13" spans="2:13">
      <c r="B13" s="7">
        <f t="shared" si="1"/>
        <v>5</v>
      </c>
      <c r="C13" s="7">
        <v>2295</v>
      </c>
      <c r="D13" s="6" t="s">
        <v>136</v>
      </c>
      <c r="E13" s="7" t="str">
        <f>IFERROR(VLOOKUP(C13,SRA!B:I,8,0),"")</f>
        <v>COM</v>
      </c>
      <c r="F13" s="9" t="s">
        <v>725</v>
      </c>
      <c r="G13" s="7" t="str">
        <f>IFERROR(VLOOKUP(VLOOKUP(C13,SRA!B:F,5,0),FUNÇÃO!A:B,2,0),"")</f>
        <v>GESTOR DE DESENV.</v>
      </c>
      <c r="H13" s="5">
        <f>IFERROR(VLOOKUP(C13,SRA!B:T,18,0),"")</f>
        <v>759.59</v>
      </c>
      <c r="I13" s="5">
        <f>IFERROR(VLOOKUP(C13,SRA!B:T,19,0),"")</f>
        <v>3038.35</v>
      </c>
      <c r="J13" s="5">
        <f>IFERROR(VLOOKUP(C13,ABRIL!B:F,3,0),"")</f>
        <v>3797.94</v>
      </c>
      <c r="K13" s="5">
        <f t="shared" si="0"/>
        <v>548.0300000000002</v>
      </c>
      <c r="L13" s="5">
        <f>IFERROR(VLOOKUP(C13,ABRIL!B:H,7,0),"")</f>
        <v>3249.91</v>
      </c>
      <c r="M13" s="40"/>
    </row>
    <row r="14" spans="2:13">
      <c r="B14" s="7">
        <f t="shared" si="1"/>
        <v>6</v>
      </c>
      <c r="C14" s="7">
        <v>2308</v>
      </c>
      <c r="D14" s="6" t="s">
        <v>137</v>
      </c>
      <c r="E14" s="7" t="str">
        <f>IFERROR(VLOOKUP(C14,SRA!B:I,8,0),"")</f>
        <v>COM</v>
      </c>
      <c r="F14" s="9" t="s">
        <v>725</v>
      </c>
      <c r="G14" s="7" t="str">
        <f>IFERROR(VLOOKUP(VLOOKUP(C14,SRA!B:F,5,0),FUNÇÃO!A:B,2,0),"")</f>
        <v>ASSIST. DE OPERACAO</v>
      </c>
      <c r="H14" s="5">
        <f>IFERROR(VLOOKUP(C14,SRA!B:T,18,0),"")</f>
        <v>253.2</v>
      </c>
      <c r="I14" s="5">
        <f>IFERROR(VLOOKUP(C14,SRA!B:T,19,0),"")</f>
        <v>1012.78</v>
      </c>
      <c r="J14" s="5">
        <f>IFERROR(VLOOKUP(C14,ABRIL!B:F,3,0),"")</f>
        <v>1265.98</v>
      </c>
      <c r="K14" s="5">
        <f t="shared" si="0"/>
        <v>380.14</v>
      </c>
      <c r="L14" s="5">
        <f>IFERROR(VLOOKUP(C14,ABRIL!B:H,7,0),"")</f>
        <v>885.84</v>
      </c>
      <c r="M14" s="40"/>
    </row>
    <row r="15" spans="2:13">
      <c r="B15" s="7">
        <f t="shared" si="1"/>
        <v>7</v>
      </c>
      <c r="C15" s="7">
        <v>2504</v>
      </c>
      <c r="D15" s="6" t="s">
        <v>173</v>
      </c>
      <c r="E15" s="7" t="str">
        <f>IFERROR(VLOOKUP(C15,SRA!B:I,8,0),"")</f>
        <v>COM</v>
      </c>
      <c r="F15" s="9" t="s">
        <v>725</v>
      </c>
      <c r="G15" s="7" t="str">
        <f>IFERROR(VLOOKUP(VLOOKUP(C15,SRA!B:F,5,0),FUNÇÃO!A:B,2,0),"")</f>
        <v>ASSIST. DE OPERACAO</v>
      </c>
      <c r="H15" s="5">
        <f>IFERROR(VLOOKUP(C15,SRA!B:T,18,0),"")</f>
        <v>253.2</v>
      </c>
      <c r="I15" s="5">
        <f>IFERROR(VLOOKUP(C15,SRA!B:T,19,0),"")</f>
        <v>1012.78</v>
      </c>
      <c r="J15" s="5">
        <f>IFERROR(VLOOKUP(C15,ABRIL!B:F,3,0),"")</f>
        <v>1265.98</v>
      </c>
      <c r="K15" s="5">
        <f t="shared" si="0"/>
        <v>614.91000000000008</v>
      </c>
      <c r="L15" s="5">
        <f>IFERROR(VLOOKUP(C15,ABRIL!B:H,7,0),"")</f>
        <v>651.06999999999994</v>
      </c>
      <c r="M15" s="40"/>
    </row>
    <row r="16" spans="2:13">
      <c r="B16" s="7">
        <f t="shared" si="1"/>
        <v>8</v>
      </c>
      <c r="C16" s="7">
        <v>2506</v>
      </c>
      <c r="D16" s="6" t="s">
        <v>174</v>
      </c>
      <c r="E16" s="7" t="str">
        <f>IFERROR(VLOOKUP(C16,SRA!B:I,8,0),"")</f>
        <v>COM</v>
      </c>
      <c r="F16" s="9" t="s">
        <v>725</v>
      </c>
      <c r="G16" s="7" t="str">
        <f>IFERROR(VLOOKUP(VLOOKUP(C16,SRA!B:F,5,0),FUNÇÃO!A:B,2,0),"")</f>
        <v>ASSIST. DE OPERACAO</v>
      </c>
      <c r="H16" s="5">
        <f>IFERROR(VLOOKUP(C16,SRA!B:T,18,0),"")</f>
        <v>253.2</v>
      </c>
      <c r="I16" s="5">
        <f>IFERROR(VLOOKUP(C16,SRA!B:T,19,0),"")</f>
        <v>1012.78</v>
      </c>
      <c r="J16" s="5">
        <f>IFERROR(VLOOKUP(C16,ABRIL!B:F,3,0),"")</f>
        <v>1265.98</v>
      </c>
      <c r="K16" s="5">
        <f t="shared" si="0"/>
        <v>550.86</v>
      </c>
      <c r="L16" s="5">
        <f>IFERROR(VLOOKUP(C16,ABRIL!B:H,7,0),"")</f>
        <v>715.12</v>
      </c>
      <c r="M16" s="40"/>
    </row>
    <row r="17" spans="2:13">
      <c r="B17" s="7">
        <f t="shared" si="1"/>
        <v>9</v>
      </c>
      <c r="C17" s="7">
        <v>2507</v>
      </c>
      <c r="D17" s="6" t="s">
        <v>175</v>
      </c>
      <c r="E17" s="7" t="str">
        <f>IFERROR(VLOOKUP(C17,SRA!B:I,8,0),"")</f>
        <v>COM</v>
      </c>
      <c r="F17" s="9" t="s">
        <v>725</v>
      </c>
      <c r="G17" s="7" t="str">
        <f>IFERROR(VLOOKUP(VLOOKUP(C17,SRA!B:F,5,0),FUNÇÃO!A:B,2,0),"")</f>
        <v>ASSIST. DE OPERACAO</v>
      </c>
      <c r="H17" s="5">
        <f>IFERROR(VLOOKUP(C17,SRA!B:T,18,0),"")</f>
        <v>253.2</v>
      </c>
      <c r="I17" s="5">
        <f>IFERROR(VLOOKUP(C17,SRA!B:T,19,0),"")</f>
        <v>1012.78</v>
      </c>
      <c r="J17" s="5">
        <f>IFERROR(VLOOKUP(C17,ABRIL!B:F,3,0),"")</f>
        <v>1265.98</v>
      </c>
      <c r="K17" s="5">
        <f t="shared" si="0"/>
        <v>305.01</v>
      </c>
      <c r="L17" s="5">
        <f>IFERROR(VLOOKUP(C17,ABRIL!B:H,7,0),"")</f>
        <v>960.97</v>
      </c>
      <c r="M17" s="40"/>
    </row>
    <row r="18" spans="2:13">
      <c r="B18" s="7">
        <f t="shared" si="1"/>
        <v>10</v>
      </c>
      <c r="C18" s="7">
        <v>2508</v>
      </c>
      <c r="D18" s="6" t="s">
        <v>176</v>
      </c>
      <c r="E18" s="7" t="str">
        <f>IFERROR(VLOOKUP(C18,SRA!B:I,8,0),"")</f>
        <v>COM</v>
      </c>
      <c r="F18" s="9" t="s">
        <v>725</v>
      </c>
      <c r="G18" s="7" t="str">
        <f>IFERROR(VLOOKUP(VLOOKUP(C18,SRA!B:F,5,0),FUNÇÃO!A:B,2,0),"")</f>
        <v>ASSIST. DE OPERACAO</v>
      </c>
      <c r="H18" s="5">
        <f>IFERROR(VLOOKUP(C18,SRA!B:T,18,0),"")</f>
        <v>253.2</v>
      </c>
      <c r="I18" s="5">
        <f>IFERROR(VLOOKUP(C18,SRA!B:T,19,0),"")</f>
        <v>1012.78</v>
      </c>
      <c r="J18" s="5">
        <f>IFERROR(VLOOKUP(C18,ABRIL!B:F,3,0),"")</f>
        <v>1265.98</v>
      </c>
      <c r="K18" s="5">
        <f t="shared" si="0"/>
        <v>381.84000000000003</v>
      </c>
      <c r="L18" s="5">
        <f>IFERROR(VLOOKUP(C18,ABRIL!B:H,7,0),"")</f>
        <v>884.14</v>
      </c>
      <c r="M18" s="40"/>
    </row>
    <row r="19" spans="2:13">
      <c r="B19" s="7">
        <f t="shared" si="1"/>
        <v>11</v>
      </c>
      <c r="C19" s="7">
        <v>2509</v>
      </c>
      <c r="D19" s="6" t="s">
        <v>177</v>
      </c>
      <c r="E19" s="7" t="str">
        <f>IFERROR(VLOOKUP(C19,SRA!B:I,8,0),"")</f>
        <v>COM</v>
      </c>
      <c r="F19" s="9" t="s">
        <v>725</v>
      </c>
      <c r="G19" s="7" t="str">
        <f>IFERROR(VLOOKUP(VLOOKUP(C19,SRA!B:F,5,0),FUNÇÃO!A:B,2,0),"")</f>
        <v>ASSIST. DE OPERACAO</v>
      </c>
      <c r="H19" s="5">
        <f>IFERROR(VLOOKUP(C19,SRA!B:T,18,0),"")</f>
        <v>253.2</v>
      </c>
      <c r="I19" s="5">
        <f>IFERROR(VLOOKUP(C19,SRA!B:T,19,0),"")</f>
        <v>1012.78</v>
      </c>
      <c r="J19" s="5">
        <f>IFERROR(VLOOKUP(C19,ABRIL!B:F,3,0),"")</f>
        <v>1265.98</v>
      </c>
      <c r="K19" s="5">
        <f t="shared" si="0"/>
        <v>931.46</v>
      </c>
      <c r="L19" s="5">
        <f>IFERROR(VLOOKUP(C19,ABRIL!B:H,7,0),"")</f>
        <v>334.52</v>
      </c>
      <c r="M19" s="40"/>
    </row>
    <row r="20" spans="2:13">
      <c r="B20" s="7">
        <f t="shared" si="1"/>
        <v>12</v>
      </c>
      <c r="C20" s="7">
        <v>2715</v>
      </c>
      <c r="D20" s="6" t="s">
        <v>216</v>
      </c>
      <c r="E20" s="7" t="str">
        <f>IFERROR(VLOOKUP(C20,SRA!B:I,8,0),"")</f>
        <v>COM</v>
      </c>
      <c r="F20" s="9" t="s">
        <v>725</v>
      </c>
      <c r="G20" s="7" t="str">
        <f>IFERROR(VLOOKUP(VLOOKUP(C20,SRA!B:F,5,0),FUNÇÃO!A:B,2,0),"")</f>
        <v>ASSIST. DE OPERACAO</v>
      </c>
      <c r="H20" s="5">
        <f>IFERROR(VLOOKUP(C20,SRA!B:T,18,0),"")</f>
        <v>253.2</v>
      </c>
      <c r="I20" s="5">
        <f>IFERROR(VLOOKUP(C20,SRA!B:T,19,0),"")</f>
        <v>1012.78</v>
      </c>
      <c r="J20" s="5">
        <f>IFERROR(VLOOKUP(C20,ABRIL!B:F,3,0),"")</f>
        <v>1265.97</v>
      </c>
      <c r="K20" s="5">
        <f t="shared" si="0"/>
        <v>438.28</v>
      </c>
      <c r="L20" s="5">
        <f>IFERROR(VLOOKUP(C20,ABRIL!B:H,7,0),"")</f>
        <v>827.69</v>
      </c>
      <c r="M20" s="40"/>
    </row>
    <row r="21" spans="2:13">
      <c r="B21" s="7">
        <f t="shared" si="1"/>
        <v>13</v>
      </c>
      <c r="C21" s="7">
        <v>2952</v>
      </c>
      <c r="D21" s="6" t="s">
        <v>292</v>
      </c>
      <c r="E21" s="7" t="str">
        <f>IFERROR(VLOOKUP(C21,SRA!B:I,8,0),"")</f>
        <v>COM</v>
      </c>
      <c r="F21" s="9" t="s">
        <v>725</v>
      </c>
      <c r="G21" s="7" t="str">
        <f>IFERROR(VLOOKUP(VLOOKUP(C21,SRA!B:F,5,0),FUNÇÃO!A:B,2,0),"")</f>
        <v>GESTOR DE DESENV.</v>
      </c>
      <c r="H21" s="5">
        <f>IFERROR(VLOOKUP(C21,SRA!B:T,18,0),"")</f>
        <v>759.59</v>
      </c>
      <c r="I21" s="5">
        <f>IFERROR(VLOOKUP(C21,SRA!B:T,19,0),"")</f>
        <v>3038.35</v>
      </c>
      <c r="J21" s="5">
        <f>IFERROR(VLOOKUP(C21,ABRIL!B:F,3,0),"")</f>
        <v>3865.4</v>
      </c>
      <c r="K21" s="5">
        <f t="shared" si="0"/>
        <v>560.15000000000009</v>
      </c>
      <c r="L21" s="5">
        <f>IFERROR(VLOOKUP(C21,ABRIL!B:H,7,0),"")</f>
        <v>3305.25</v>
      </c>
      <c r="M21" s="40"/>
    </row>
    <row r="22" spans="2:13">
      <c r="B22" s="7">
        <f t="shared" si="1"/>
        <v>14</v>
      </c>
      <c r="C22" s="7">
        <v>3081</v>
      </c>
      <c r="D22" s="6" t="s">
        <v>330</v>
      </c>
      <c r="E22" s="7" t="str">
        <f>IFERROR(VLOOKUP(C22,SRA!B:I,8,0),"")</f>
        <v>COM</v>
      </c>
      <c r="F22" s="9" t="s">
        <v>725</v>
      </c>
      <c r="G22" s="7" t="str">
        <f>IFERROR(VLOOKUP(VLOOKUP(C22,SRA!B:F,5,0),FUNÇÃO!A:B,2,0),"")</f>
        <v>ASS. DESENV. ADMIN.</v>
      </c>
      <c r="H22" s="5">
        <f>IFERROR(VLOOKUP(C22,SRA!B:T,18,0),"")</f>
        <v>253.2</v>
      </c>
      <c r="I22" s="5">
        <f>IFERROR(VLOOKUP(C22,SRA!B:T,19,0),"")</f>
        <v>1012.78</v>
      </c>
      <c r="J22" s="5">
        <f>IFERROR(VLOOKUP(C22,ABRIL!B:F,3,0),"")</f>
        <v>1265.98</v>
      </c>
      <c r="K22" s="5">
        <f t="shared" si="0"/>
        <v>336.57999999999993</v>
      </c>
      <c r="L22" s="5">
        <f>IFERROR(VLOOKUP(C22,ABRIL!B:H,7,0),"")</f>
        <v>929.40000000000009</v>
      </c>
      <c r="M22" s="40"/>
    </row>
    <row r="23" spans="2:13">
      <c r="B23" s="7">
        <f t="shared" si="1"/>
        <v>15</v>
      </c>
      <c r="C23" s="7">
        <v>3092</v>
      </c>
      <c r="D23" s="6" t="s">
        <v>333</v>
      </c>
      <c r="E23" s="7" t="str">
        <f>IFERROR(VLOOKUP(C23,SRA!B:I,8,0),"")</f>
        <v>COM</v>
      </c>
      <c r="F23" s="9" t="s">
        <v>725</v>
      </c>
      <c r="G23" s="7" t="str">
        <f>IFERROR(VLOOKUP(VLOOKUP(C23,SRA!B:F,5,0),FUNÇÃO!A:B,2,0),"")</f>
        <v>DIR TEC INDUSTRIAL</v>
      </c>
      <c r="H23" s="5">
        <f>IFERROR(VLOOKUP(C23,SRA!B:T,18,0),"")</f>
        <v>2392.6999999999998</v>
      </c>
      <c r="I23" s="5">
        <f>IFERROR(VLOOKUP(C23,SRA!B:T,19,0),"")</f>
        <v>9570.82</v>
      </c>
      <c r="J23" s="5">
        <f>IFERROR(VLOOKUP(C23,ABRIL!B:F,3,0),"")</f>
        <v>12301.28</v>
      </c>
      <c r="K23" s="5">
        <f t="shared" si="0"/>
        <v>2981.4300000000003</v>
      </c>
      <c r="L23" s="5">
        <f>IFERROR(VLOOKUP(C23,ABRIL!B:H,7,0),"")</f>
        <v>9319.85</v>
      </c>
      <c r="M23" s="40"/>
    </row>
    <row r="24" spans="2:13">
      <c r="B24" s="7">
        <f t="shared" si="1"/>
        <v>16</v>
      </c>
      <c r="C24" s="7">
        <v>3201</v>
      </c>
      <c r="D24" s="6" t="s">
        <v>369</v>
      </c>
      <c r="E24" s="7" t="str">
        <f>IFERROR(VLOOKUP(C24,SRA!B:I,8,0),"")</f>
        <v>COM</v>
      </c>
      <c r="F24" s="9" t="s">
        <v>725</v>
      </c>
      <c r="G24" s="7" t="str">
        <f>IFERROR(VLOOKUP(VLOOKUP(C24,SRA!B:F,5,0),FUNÇÃO!A:B,2,0),"")</f>
        <v>ASS. DESENV. ADMIN.</v>
      </c>
      <c r="H24" s="5">
        <f>IFERROR(VLOOKUP(C24,SRA!B:T,18,0),"")</f>
        <v>253.2</v>
      </c>
      <c r="I24" s="5">
        <f>IFERROR(VLOOKUP(C24,SRA!B:T,19,0),"")</f>
        <v>1012.78</v>
      </c>
      <c r="J24" s="5">
        <f>IFERROR(VLOOKUP(C24,ABRIL!B:F,3,0),"")</f>
        <v>1265.98</v>
      </c>
      <c r="K24" s="5">
        <f t="shared" si="0"/>
        <v>182.1099999999999</v>
      </c>
      <c r="L24" s="5">
        <f>IFERROR(VLOOKUP(C24,ABRIL!B:H,7,0),"")</f>
        <v>1083.8700000000001</v>
      </c>
      <c r="M24" s="40"/>
    </row>
    <row r="25" spans="2:13" s="29" customFormat="1">
      <c r="B25" s="7">
        <f>B24+1</f>
        <v>17</v>
      </c>
      <c r="C25" s="7">
        <v>3368</v>
      </c>
      <c r="D25" s="28" t="s">
        <v>737</v>
      </c>
      <c r="E25" s="7" t="str">
        <f>IFERROR(VLOOKUP(C25,SRA!B:I,8,0),"")</f>
        <v>COM</v>
      </c>
      <c r="F25" s="9" t="s">
        <v>725</v>
      </c>
      <c r="G25" s="7" t="str">
        <f>IFERROR(VLOOKUP(VLOOKUP(C25,SRA!B:F,5,0),FUNÇÃO!A:B,2,0),"")</f>
        <v>COORD. GOVER. CORP.</v>
      </c>
      <c r="H25" s="5">
        <f>IFERROR(VLOOKUP(C25,SRA!B:T,18,0),"")</f>
        <v>1434.87</v>
      </c>
      <c r="I25" s="5">
        <f>IFERROR(VLOOKUP(C25,SRA!B:T,19,0),"")</f>
        <v>5739.47</v>
      </c>
      <c r="J25" s="5">
        <f>IFERROR(VLOOKUP(C25,ABRIL!B:F,3,0),"")</f>
        <v>7174.34</v>
      </c>
      <c r="K25" s="5">
        <f t="shared" si="0"/>
        <v>1623.5599999999995</v>
      </c>
      <c r="L25" s="5">
        <f>IFERROR(VLOOKUP(C25,ABRIL!B:H,7,0),"")</f>
        <v>5550.7800000000007</v>
      </c>
      <c r="M25" s="40"/>
    </row>
    <row r="26" spans="2:13" s="29" customFormat="1">
      <c r="B26" s="7">
        <f>B25+1</f>
        <v>18</v>
      </c>
      <c r="C26" s="7">
        <v>3367</v>
      </c>
      <c r="D26" s="6" t="s">
        <v>738</v>
      </c>
      <c r="E26" s="7" t="str">
        <f>IFERROR(VLOOKUP(C26,SRA!B:I,8,0),"")</f>
        <v>COM</v>
      </c>
      <c r="F26" s="9" t="s">
        <v>726</v>
      </c>
      <c r="G26" s="7" t="str">
        <f>IFERROR(VLOOKUP(VLOOKUP(C26,SRA!B:F,5,0),FUNÇÃO!A:B,2,0),"")</f>
        <v>ASSESSOR DIRETORIA</v>
      </c>
      <c r="H26" s="5">
        <f>IFERROR(VLOOKUP(C26,SRA!B:T,18,0),"")</f>
        <v>843.99</v>
      </c>
      <c r="I26" s="5">
        <f>IFERROR(VLOOKUP(C26,SRA!B:T,19,0),"")</f>
        <v>3375.95</v>
      </c>
      <c r="J26" s="5">
        <v>0</v>
      </c>
      <c r="K26" s="5">
        <v>0</v>
      </c>
      <c r="L26" s="5">
        <v>0</v>
      </c>
      <c r="M26" s="40"/>
    </row>
    <row r="27" spans="2:13">
      <c r="B27" s="7">
        <f>B26+1</f>
        <v>19</v>
      </c>
      <c r="C27" s="7">
        <v>3206</v>
      </c>
      <c r="D27" s="6" t="s">
        <v>370</v>
      </c>
      <c r="E27" s="7" t="str">
        <f>IFERROR(VLOOKUP(C27,SRA!B:I,8,0),"")</f>
        <v>COM</v>
      </c>
      <c r="F27" s="9" t="s">
        <v>725</v>
      </c>
      <c r="G27" s="7" t="str">
        <f>IFERROR(VLOOKUP(VLOOKUP(C27,SRA!B:F,5,0),FUNÇÃO!A:B,2,0),"")</f>
        <v>COORD DE MANUTENCAO</v>
      </c>
      <c r="H27" s="5">
        <f>IFERROR(VLOOKUP(C27,SRA!B:T,18,0),"")</f>
        <v>0</v>
      </c>
      <c r="I27" s="5">
        <f>IFERROR(VLOOKUP(C27,SRA!B:T,19,0),"")</f>
        <v>5739.47</v>
      </c>
      <c r="J27" s="5">
        <f>IFERROR(VLOOKUP(C27,ABRIL!B:F,3,0),"")</f>
        <v>5739.47</v>
      </c>
      <c r="K27" s="5">
        <f t="shared" si="0"/>
        <v>1192.3699999999999</v>
      </c>
      <c r="L27" s="5">
        <f>IFERROR(VLOOKUP(C27,ABRIL!B:H,7,0),"")</f>
        <v>4547.1000000000004</v>
      </c>
      <c r="M27" s="40"/>
    </row>
    <row r="28" spans="2:13">
      <c r="B28" s="7">
        <f t="shared" si="1"/>
        <v>20</v>
      </c>
      <c r="C28" s="7">
        <v>3208</v>
      </c>
      <c r="D28" s="6" t="s">
        <v>371</v>
      </c>
      <c r="E28" s="7" t="str">
        <f>IFERROR(VLOOKUP(C28,SRA!B:I,8,0),"")</f>
        <v>COM</v>
      </c>
      <c r="F28" s="9" t="s">
        <v>725</v>
      </c>
      <c r="G28" s="7" t="str">
        <f>IFERROR(VLOOKUP(VLOOKUP(C28,SRA!B:F,5,0),FUNÇÃO!A:B,2,0),"")</f>
        <v>GESTOR DE DESENV.</v>
      </c>
      <c r="H28" s="5">
        <f>IFERROR(VLOOKUP(C28,SRA!B:T,18,0),"")</f>
        <v>759.59</v>
      </c>
      <c r="I28" s="5">
        <f>IFERROR(VLOOKUP(C28,SRA!B:T,19,0),"")</f>
        <v>3038.35</v>
      </c>
      <c r="J28" s="5">
        <f>IFERROR(VLOOKUP(C28,ABRIL!B:F,3,0),"")</f>
        <v>3797.94</v>
      </c>
      <c r="K28" s="5">
        <f t="shared" si="0"/>
        <v>550.0300000000002</v>
      </c>
      <c r="L28" s="5">
        <f>IFERROR(VLOOKUP(C28,ABRIL!B:H,7,0),"")</f>
        <v>3247.91</v>
      </c>
      <c r="M28" s="40"/>
    </row>
    <row r="29" spans="2:13">
      <c r="B29" s="7">
        <f t="shared" si="1"/>
        <v>21</v>
      </c>
      <c r="C29" s="7">
        <v>3210</v>
      </c>
      <c r="D29" s="6" t="s">
        <v>372</v>
      </c>
      <c r="E29" s="7" t="str">
        <f>IFERROR(VLOOKUP(C29,SRA!B:I,8,0),"")</f>
        <v>COM</v>
      </c>
      <c r="F29" s="9" t="s">
        <v>725</v>
      </c>
      <c r="G29" s="7" t="str">
        <f>IFERROR(VLOOKUP(VLOOKUP(C29,SRA!B:F,5,0),FUNÇÃO!A:B,2,0),"")</f>
        <v>ASSIST. DE OPERACAO</v>
      </c>
      <c r="H29" s="5">
        <f>IFERROR(VLOOKUP(C29,SRA!B:T,18,0),"")</f>
        <v>253.2</v>
      </c>
      <c r="I29" s="5">
        <f>IFERROR(VLOOKUP(C29,SRA!B:T,19,0),"")</f>
        <v>1012.78</v>
      </c>
      <c r="J29" s="5">
        <f>IFERROR(VLOOKUP(C29,ABRIL!B:F,3,0),"")</f>
        <v>1265.98</v>
      </c>
      <c r="K29" s="5">
        <f t="shared" si="0"/>
        <v>164.65000000000009</v>
      </c>
      <c r="L29" s="5">
        <f>IFERROR(VLOOKUP(C29,ABRIL!B:H,7,0),"")</f>
        <v>1101.33</v>
      </c>
      <c r="M29" s="40"/>
    </row>
    <row r="30" spans="2:13">
      <c r="B30" s="7">
        <f t="shared" si="1"/>
        <v>22</v>
      </c>
      <c r="C30" s="7">
        <v>3220</v>
      </c>
      <c r="D30" s="6" t="s">
        <v>373</v>
      </c>
      <c r="E30" s="7" t="str">
        <f>IFERROR(VLOOKUP(C30,SRA!B:I,8,0),"")</f>
        <v>COM</v>
      </c>
      <c r="F30" s="9" t="s">
        <v>725</v>
      </c>
      <c r="G30" s="7" t="str">
        <f>IFERROR(VLOOKUP(VLOOKUP(C30,SRA!B:F,5,0),FUNÇÃO!A:B,2,0),"")</f>
        <v>COORD. RESP. SOCIAL</v>
      </c>
      <c r="H30" s="5">
        <f>IFERROR(VLOOKUP(C30,SRA!B:T,18,0),"")</f>
        <v>1434.87</v>
      </c>
      <c r="I30" s="5">
        <f>IFERROR(VLOOKUP(C30,SRA!B:T,19,0),"")</f>
        <v>5739.47</v>
      </c>
      <c r="J30" s="5">
        <f>IFERROR(VLOOKUP(C30,ABRIL!B:F,3,0),"")</f>
        <v>7174.34</v>
      </c>
      <c r="K30" s="5">
        <f t="shared" si="0"/>
        <v>1629.08</v>
      </c>
      <c r="L30" s="5">
        <f>IFERROR(VLOOKUP(C30,ABRIL!B:H,7,0),"")</f>
        <v>5545.26</v>
      </c>
      <c r="M30" s="40"/>
    </row>
    <row r="31" spans="2:13">
      <c r="B31" s="7">
        <f t="shared" si="1"/>
        <v>23</v>
      </c>
      <c r="C31" s="7">
        <v>3221</v>
      </c>
      <c r="D31" s="6" t="s">
        <v>374</v>
      </c>
      <c r="E31" s="7" t="str">
        <f>IFERROR(VLOOKUP(C31,SRA!B:I,8,0),"")</f>
        <v>COM</v>
      </c>
      <c r="F31" s="9" t="s">
        <v>725</v>
      </c>
      <c r="G31" s="7" t="str">
        <f>IFERROR(VLOOKUP(VLOOKUP(C31,SRA!B:F,5,0),FUNÇÃO!A:B,2,0),"")</f>
        <v>SECRETARIA</v>
      </c>
      <c r="H31" s="5">
        <f>IFERROR(VLOOKUP(C31,SRA!B:T,18,0),"")</f>
        <v>337.59</v>
      </c>
      <c r="I31" s="5">
        <f>IFERROR(VLOOKUP(C31,SRA!B:T,19,0),"")</f>
        <v>1350.38</v>
      </c>
      <c r="J31" s="5">
        <f>IFERROR(VLOOKUP(C31,ABRIL!B:F,3,0),"")</f>
        <v>1687.97</v>
      </c>
      <c r="K31" s="5">
        <f t="shared" si="0"/>
        <v>241.19000000000005</v>
      </c>
      <c r="L31" s="5">
        <f>IFERROR(VLOOKUP(C31,ABRIL!B:H,7,0),"")</f>
        <v>1446.78</v>
      </c>
      <c r="M31" s="40"/>
    </row>
    <row r="32" spans="2:13">
      <c r="B32" s="7">
        <f t="shared" si="1"/>
        <v>24</v>
      </c>
      <c r="C32" s="7">
        <v>3243</v>
      </c>
      <c r="D32" s="6" t="s">
        <v>383</v>
      </c>
      <c r="E32" s="7" t="str">
        <f>IFERROR(VLOOKUP(C32,SRA!B:I,8,0),"")</f>
        <v>COM</v>
      </c>
      <c r="F32" s="9" t="s">
        <v>725</v>
      </c>
      <c r="G32" s="7" t="str">
        <f>IFERROR(VLOOKUP(VLOOKUP(C32,SRA!B:F,5,0),FUNÇÃO!A:B,2,0),"")</f>
        <v>DIRETOR PRESIDENTE</v>
      </c>
      <c r="H32" s="5">
        <f>IFERROR(VLOOKUP(C32,SRA!B:T,18,0),"")</f>
        <v>2658.56</v>
      </c>
      <c r="I32" s="5">
        <f>IFERROR(VLOOKUP(C32,SRA!B:T,19,0),"")</f>
        <v>10634.24</v>
      </c>
      <c r="J32" s="5">
        <f>IFERROR(VLOOKUP(C32,ABRIL!B:F,3,0),"")</f>
        <v>13292.8</v>
      </c>
      <c r="K32" s="5">
        <f t="shared" si="0"/>
        <v>4145.1899999999987</v>
      </c>
      <c r="L32" s="5">
        <f>IFERROR(VLOOKUP(C32,ABRIL!B:H,7,0),"")</f>
        <v>9147.61</v>
      </c>
      <c r="M32" s="40"/>
    </row>
    <row r="33" spans="2:13">
      <c r="B33" s="7">
        <f t="shared" si="1"/>
        <v>25</v>
      </c>
      <c r="C33" s="7">
        <v>3245</v>
      </c>
      <c r="D33" s="6" t="s">
        <v>384</v>
      </c>
      <c r="E33" s="7" t="str">
        <f>IFERROR(VLOOKUP(C33,SRA!B:I,8,0),"")</f>
        <v>COM</v>
      </c>
      <c r="F33" s="9" t="s">
        <v>725</v>
      </c>
      <c r="G33" s="7" t="str">
        <f>IFERROR(VLOOKUP(VLOOKUP(C33,SRA!B:F,5,0),FUNÇÃO!A:B,2,0),"")</f>
        <v>SUPERINTENDENTE ADM.</v>
      </c>
      <c r="H33" s="5">
        <f>IFERROR(VLOOKUP(C33,SRA!B:T,18,0),"")</f>
        <v>1561.48</v>
      </c>
      <c r="I33" s="5">
        <f>IFERROR(VLOOKUP(C33,SRA!B:T,19,0),"")</f>
        <v>7495.89</v>
      </c>
      <c r="J33" s="5">
        <f>IFERROR(VLOOKUP(C33,ABRIL!B:F,3,0),"")</f>
        <v>9057.3700000000008</v>
      </c>
      <c r="K33" s="5">
        <f t="shared" si="0"/>
        <v>2139.4900000000007</v>
      </c>
      <c r="L33" s="5">
        <f>IFERROR(VLOOKUP(C33,ABRIL!B:H,7,0),"")</f>
        <v>6917.88</v>
      </c>
      <c r="M33" s="40"/>
    </row>
    <row r="34" spans="2:13">
      <c r="B34" s="7">
        <f t="shared" si="1"/>
        <v>26</v>
      </c>
      <c r="C34" s="7">
        <v>3247</v>
      </c>
      <c r="D34" s="6" t="s">
        <v>385</v>
      </c>
      <c r="E34" s="7" t="str">
        <f>IFERROR(VLOOKUP(C34,SRA!B:I,8,0),"")</f>
        <v>COM</v>
      </c>
      <c r="F34" s="9" t="s">
        <v>725</v>
      </c>
      <c r="G34" s="7" t="str">
        <f>IFERROR(VLOOKUP(VLOOKUP(C34,SRA!B:F,5,0),FUNÇÃO!A:B,2,0),"")</f>
        <v>CHEFE DE GABINETE</v>
      </c>
      <c r="H34" s="5">
        <f>IFERROR(VLOOKUP(C34,SRA!B:T,18,0),"")</f>
        <v>1561.48</v>
      </c>
      <c r="I34" s="5">
        <f>IFERROR(VLOOKUP(C34,SRA!B:T,19,0),"")</f>
        <v>6245.89</v>
      </c>
      <c r="J34" s="5">
        <f>IFERROR(VLOOKUP(C34,ABRIL!B:F,3,0),"")</f>
        <v>10713.3</v>
      </c>
      <c r="K34" s="5">
        <f t="shared" si="0"/>
        <v>2721.8199999999988</v>
      </c>
      <c r="L34" s="5">
        <f>IFERROR(VLOOKUP(C34,ABRIL!B:H,7,0),"")</f>
        <v>7991.4800000000005</v>
      </c>
      <c r="M34" s="40"/>
    </row>
    <row r="35" spans="2:13">
      <c r="B35" s="7">
        <f t="shared" si="1"/>
        <v>27</v>
      </c>
      <c r="C35" s="7">
        <v>3249</v>
      </c>
      <c r="D35" s="6" t="s">
        <v>386</v>
      </c>
      <c r="E35" s="7" t="str">
        <f>IFERROR(VLOOKUP(C35,SRA!B:I,8,0),"")</f>
        <v>COM</v>
      </c>
      <c r="F35" s="9" t="s">
        <v>725</v>
      </c>
      <c r="G35" s="7" t="str">
        <f>IFERROR(VLOOKUP(VLOOKUP(C35,SRA!B:F,5,0),FUNÇÃO!A:B,2,0),"")</f>
        <v>ASSESSOR DIRETORIA</v>
      </c>
      <c r="H35" s="5">
        <f>IFERROR(VLOOKUP(C35,SRA!B:T,18,0),"")</f>
        <v>843.99</v>
      </c>
      <c r="I35" s="5">
        <f>IFERROR(VLOOKUP(C35,SRA!B:T,19,0),"")</f>
        <v>3375.95</v>
      </c>
      <c r="J35" s="5">
        <f>IFERROR(VLOOKUP(C35,ABRIL!B:F,3,0),"")</f>
        <v>7174.34</v>
      </c>
      <c r="K35" s="5">
        <f t="shared" si="0"/>
        <v>2344.4400000000005</v>
      </c>
      <c r="L35" s="5">
        <f>IFERROR(VLOOKUP(C35,ABRIL!B:H,7,0),"")</f>
        <v>4829.8999999999996</v>
      </c>
      <c r="M35" s="40"/>
    </row>
    <row r="36" spans="2:13">
      <c r="B36" s="7">
        <f t="shared" si="1"/>
        <v>28</v>
      </c>
      <c r="C36" s="7">
        <v>3250</v>
      </c>
      <c r="D36" s="6" t="s">
        <v>387</v>
      </c>
      <c r="E36" s="7" t="str">
        <f>IFERROR(VLOOKUP(C36,SRA!B:I,8,0),"")</f>
        <v>COM</v>
      </c>
      <c r="F36" s="9" t="s">
        <v>725</v>
      </c>
      <c r="G36" s="7" t="str">
        <f>IFERROR(VLOOKUP(VLOOKUP(C36,SRA!B:F,5,0),FUNÇÃO!A:B,2,0),"")</f>
        <v>GESTOR DE DESENV.</v>
      </c>
      <c r="H36" s="5">
        <f>IFERROR(VLOOKUP(C36,SRA!B:T,18,0),"")</f>
        <v>759.59</v>
      </c>
      <c r="I36" s="5">
        <f>IFERROR(VLOOKUP(C36,SRA!B:T,19,0),"")</f>
        <v>3038.35</v>
      </c>
      <c r="J36" s="5">
        <f>IFERROR(VLOOKUP(C36,ABRIL!B:F,3,0),"")</f>
        <v>3797.94</v>
      </c>
      <c r="K36" s="5">
        <f t="shared" si="0"/>
        <v>865.25999999999976</v>
      </c>
      <c r="L36" s="5">
        <f>IFERROR(VLOOKUP(C36,ABRIL!B:H,7,0),"")</f>
        <v>2932.6800000000003</v>
      </c>
      <c r="M36" s="40"/>
    </row>
    <row r="37" spans="2:13">
      <c r="B37" s="7">
        <f t="shared" si="1"/>
        <v>29</v>
      </c>
      <c r="C37" s="7">
        <v>3256</v>
      </c>
      <c r="D37" s="6" t="s">
        <v>388</v>
      </c>
      <c r="E37" s="7" t="str">
        <f>IFERROR(VLOOKUP(C37,SRA!B:I,8,0),"")</f>
        <v>COM</v>
      </c>
      <c r="F37" s="9" t="s">
        <v>725</v>
      </c>
      <c r="G37" s="7" t="str">
        <f>IFERROR(VLOOKUP(VLOOKUP(C37,SRA!B:F,5,0),FUNÇÃO!A:B,2,0),"")</f>
        <v>ASSESSOR DIRETORIA</v>
      </c>
      <c r="H37" s="5">
        <f>IFERROR(VLOOKUP(C37,SRA!B:T,18,0),"")</f>
        <v>843.99</v>
      </c>
      <c r="I37" s="5">
        <f>IFERROR(VLOOKUP(C37,SRA!B:T,19,0),"")</f>
        <v>3375.95</v>
      </c>
      <c r="J37" s="5">
        <f>IFERROR(VLOOKUP(C37,ABRIL!B:F,3,0),"")</f>
        <v>4219.9399999999996</v>
      </c>
      <c r="K37" s="5">
        <f t="shared" si="0"/>
        <v>947.99999999999955</v>
      </c>
      <c r="L37" s="5">
        <f>IFERROR(VLOOKUP(C37,ABRIL!B:H,7,0),"")</f>
        <v>3271.94</v>
      </c>
      <c r="M37" s="40"/>
    </row>
    <row r="38" spans="2:13">
      <c r="B38" s="7">
        <f t="shared" si="1"/>
        <v>30</v>
      </c>
      <c r="C38" s="7">
        <v>3258</v>
      </c>
      <c r="D38" s="6" t="s">
        <v>389</v>
      </c>
      <c r="E38" s="7" t="str">
        <f>IFERROR(VLOOKUP(C38,SRA!B:I,8,0),"")</f>
        <v>COM</v>
      </c>
      <c r="F38" s="9" t="s">
        <v>725</v>
      </c>
      <c r="G38" s="7" t="str">
        <f>IFERROR(VLOOKUP(VLOOKUP(C38,SRA!B:F,5,0),FUNÇÃO!A:B,2,0),"")</f>
        <v>COORD. AP. TEC. INST</v>
      </c>
      <c r="H38" s="5">
        <f>IFERROR(VLOOKUP(C38,SRA!B:T,18,0),"")</f>
        <v>1434.87</v>
      </c>
      <c r="I38" s="5">
        <f>IFERROR(VLOOKUP(C38,SRA!B:T,19,0),"")</f>
        <v>5739.47</v>
      </c>
      <c r="J38" s="5">
        <f>IFERROR(VLOOKUP(C38,ABRIL!B:F,3,0),"")</f>
        <v>7174.34</v>
      </c>
      <c r="K38" s="5">
        <f t="shared" si="0"/>
        <v>1809.7600000000002</v>
      </c>
      <c r="L38" s="5">
        <f>IFERROR(VLOOKUP(C38,ABRIL!B:H,7,0),"")</f>
        <v>5364.58</v>
      </c>
      <c r="M38" s="40"/>
    </row>
    <row r="39" spans="2:13">
      <c r="B39" s="7">
        <f t="shared" si="1"/>
        <v>31</v>
      </c>
      <c r="C39" s="7">
        <v>3260</v>
      </c>
      <c r="D39" s="6" t="s">
        <v>390</v>
      </c>
      <c r="E39" s="7" t="str">
        <f>IFERROR(VLOOKUP(C39,SRA!B:I,8,0),"")</f>
        <v>COM</v>
      </c>
      <c r="F39" s="9" t="s">
        <v>725</v>
      </c>
      <c r="G39" s="7" t="str">
        <f>IFERROR(VLOOKUP(VLOOKUP(C39,SRA!B:F,5,0),FUNÇÃO!A:B,2,0),"")</f>
        <v>COORD. LOGISTICA</v>
      </c>
      <c r="H39" s="5">
        <f>IFERROR(VLOOKUP(C39,SRA!B:T,18,0),"")</f>
        <v>1434.87</v>
      </c>
      <c r="I39" s="5">
        <f>IFERROR(VLOOKUP(C39,SRA!B:T,19,0),"")</f>
        <v>5739.47</v>
      </c>
      <c r="J39" s="5">
        <f>IFERROR(VLOOKUP(C39,ABRIL!B:F,3,0),"")</f>
        <v>7174.34</v>
      </c>
      <c r="K39" s="5">
        <f t="shared" si="0"/>
        <v>2946.9300000000003</v>
      </c>
      <c r="L39" s="5">
        <f>IFERROR(VLOOKUP(C39,ABRIL!B:H,7,0),"")</f>
        <v>4227.41</v>
      </c>
      <c r="M39" s="40"/>
    </row>
    <row r="40" spans="2:13">
      <c r="B40" s="7">
        <f t="shared" si="1"/>
        <v>32</v>
      </c>
      <c r="C40" s="7">
        <v>3261</v>
      </c>
      <c r="D40" s="6" t="s">
        <v>391</v>
      </c>
      <c r="E40" s="7" t="str">
        <f>IFERROR(VLOOKUP(C40,SRA!B:I,8,0),"")</f>
        <v>COM</v>
      </c>
      <c r="F40" s="9" t="s">
        <v>725</v>
      </c>
      <c r="G40" s="7" t="str">
        <f>IFERROR(VLOOKUP(VLOOKUP(C40,SRA!B:F,5,0),FUNÇÃO!A:B,2,0),"")</f>
        <v>COORD.DE INFORM.</v>
      </c>
      <c r="H40" s="5">
        <f>IFERROR(VLOOKUP(C40,SRA!B:T,18,0),"")</f>
        <v>1434.87</v>
      </c>
      <c r="I40" s="5">
        <f>IFERROR(VLOOKUP(C40,SRA!B:T,19,0),"")</f>
        <v>5739.47</v>
      </c>
      <c r="J40" s="5">
        <f>IFERROR(VLOOKUP(C40,ABRIL!B:F,3,0),"")</f>
        <v>7174.34</v>
      </c>
      <c r="K40" s="5">
        <f t="shared" si="0"/>
        <v>1623.6599999999999</v>
      </c>
      <c r="L40" s="5">
        <f>IFERROR(VLOOKUP(C40,ABRIL!B:H,7,0),"")</f>
        <v>5550.68</v>
      </c>
      <c r="M40" s="40"/>
    </row>
    <row r="41" spans="2:13">
      <c r="B41" s="7">
        <f t="shared" si="1"/>
        <v>33</v>
      </c>
      <c r="C41" s="7">
        <v>3262</v>
      </c>
      <c r="D41" s="6" t="s">
        <v>392</v>
      </c>
      <c r="E41" s="7" t="str">
        <f>IFERROR(VLOOKUP(C41,SRA!B:I,8,0),"")</f>
        <v>COM</v>
      </c>
      <c r="F41" s="9" t="s">
        <v>725</v>
      </c>
      <c r="G41" s="7" t="str">
        <f>IFERROR(VLOOKUP(VLOOKUP(C41,SRA!B:F,5,0),FUNÇÃO!A:B,2,0),"")</f>
        <v>COORD. FINANCEIRA</v>
      </c>
      <c r="H41" s="5">
        <f>IFERROR(VLOOKUP(C41,SRA!B:T,18,0),"")</f>
        <v>1434.87</v>
      </c>
      <c r="I41" s="5">
        <f>IFERROR(VLOOKUP(C41,SRA!B:T,19,0),"")</f>
        <v>5739.47</v>
      </c>
      <c r="J41" s="27">
        <v>10810.11</v>
      </c>
      <c r="K41" s="27">
        <f t="shared" si="0"/>
        <v>6053.3</v>
      </c>
      <c r="L41" s="27">
        <v>4756.8100000000004</v>
      </c>
      <c r="M41" s="40"/>
    </row>
    <row r="42" spans="2:13">
      <c r="B42" s="7">
        <f t="shared" si="1"/>
        <v>34</v>
      </c>
      <c r="C42" s="7">
        <v>3263</v>
      </c>
      <c r="D42" s="6" t="s">
        <v>393</v>
      </c>
      <c r="E42" s="7" t="str">
        <f>IFERROR(VLOOKUP(C42,SRA!B:I,8,0),"")</f>
        <v>COM</v>
      </c>
      <c r="F42" s="9" t="s">
        <v>725</v>
      </c>
      <c r="G42" s="7" t="str">
        <f>IFERROR(VLOOKUP(VLOOKUP(C42,SRA!B:F,5,0),FUNÇÃO!A:B,2,0),"")</f>
        <v/>
      </c>
      <c r="H42" s="5">
        <f>IFERROR(VLOOKUP(C42,SRA!B:T,18,0),"")</f>
        <v>1434.87</v>
      </c>
      <c r="I42" s="5">
        <f>IFERROR(VLOOKUP(C42,SRA!B:T,19,0),"")</f>
        <v>5739.47</v>
      </c>
      <c r="J42" s="5">
        <f>IFERROR(VLOOKUP(C42,ABRIL!B:F,3,0),"")</f>
        <v>7174.34</v>
      </c>
      <c r="K42" s="5">
        <f t="shared" si="0"/>
        <v>1704.5299999999997</v>
      </c>
      <c r="L42" s="5">
        <f>IFERROR(VLOOKUP(C42,ABRIL!B:H,7,0),"")</f>
        <v>5469.81</v>
      </c>
      <c r="M42" s="40"/>
    </row>
    <row r="43" spans="2:13">
      <c r="B43" s="7">
        <f t="shared" si="1"/>
        <v>35</v>
      </c>
      <c r="C43" s="7">
        <v>3278</v>
      </c>
      <c r="D43" s="6" t="s">
        <v>394</v>
      </c>
      <c r="E43" s="7" t="str">
        <f>IFERROR(VLOOKUP(C43,SRA!B:I,8,0),"")</f>
        <v>COM</v>
      </c>
      <c r="F43" s="9" t="s">
        <v>725</v>
      </c>
      <c r="G43" s="7" t="str">
        <f>IFERROR(VLOOKUP(VLOOKUP(C43,SRA!B:F,5,0),FUNÇÃO!A:B,2,0),"")</f>
        <v>GESTOR DE DESENV.</v>
      </c>
      <c r="H43" s="5">
        <f>IFERROR(VLOOKUP(C43,SRA!B:T,18,0),"")</f>
        <v>759.59</v>
      </c>
      <c r="I43" s="5">
        <f>IFERROR(VLOOKUP(C43,SRA!B:T,19,0),"")</f>
        <v>3038.35</v>
      </c>
      <c r="J43" s="5">
        <f>IFERROR(VLOOKUP(C43,ABRIL!B:F,3,0),"")</f>
        <v>3797.94</v>
      </c>
      <c r="K43" s="5">
        <f t="shared" ref="K43:K73" si="2">J43-L43</f>
        <v>550.0300000000002</v>
      </c>
      <c r="L43" s="5">
        <f>IFERROR(VLOOKUP(C43,ABRIL!B:H,7,0),"")</f>
        <v>3247.91</v>
      </c>
      <c r="M43" s="40"/>
    </row>
    <row r="44" spans="2:13">
      <c r="B44" s="7">
        <f t="shared" si="1"/>
        <v>36</v>
      </c>
      <c r="C44" s="7">
        <v>3283</v>
      </c>
      <c r="D44" s="6" t="s">
        <v>396</v>
      </c>
      <c r="E44" s="7" t="str">
        <f>IFERROR(VLOOKUP(C44,SRA!B:I,8,0),"")</f>
        <v>COM</v>
      </c>
      <c r="F44" s="9" t="s">
        <v>725</v>
      </c>
      <c r="G44" s="7" t="str">
        <f>IFERROR(VLOOKUP(VLOOKUP(C44,SRA!B:F,5,0),FUNÇÃO!A:B,2,0),"")</f>
        <v>COORD. AP. TEC. INST</v>
      </c>
      <c r="H44" s="5">
        <f>IFERROR(VLOOKUP(C44,SRA!B:T,18,0),"")</f>
        <v>1434.87</v>
      </c>
      <c r="I44" s="5">
        <f>IFERROR(VLOOKUP(C44,SRA!B:T,19,0),"")</f>
        <v>5739.47</v>
      </c>
      <c r="J44" s="5">
        <f>IFERROR(VLOOKUP(C44,ABRIL!B:F,3,0),"")</f>
        <v>7512.1</v>
      </c>
      <c r="K44" s="5">
        <f t="shared" si="2"/>
        <v>1716.5500000000002</v>
      </c>
      <c r="L44" s="5">
        <f>IFERROR(VLOOKUP(C44,ABRIL!B:H,7,0),"")</f>
        <v>5795.55</v>
      </c>
      <c r="M44" s="40"/>
    </row>
    <row r="45" spans="2:13">
      <c r="B45" s="7">
        <f t="shared" si="1"/>
        <v>37</v>
      </c>
      <c r="C45" s="7">
        <v>3287</v>
      </c>
      <c r="D45" s="6" t="s">
        <v>397</v>
      </c>
      <c r="E45" s="7" t="str">
        <f>IFERROR(VLOOKUP(C45,SRA!B:I,8,0),"")</f>
        <v>COM</v>
      </c>
      <c r="F45" s="9" t="s">
        <v>725</v>
      </c>
      <c r="G45" s="7" t="str">
        <f>IFERROR(VLOOKUP(VLOOKUP(C45,SRA!B:F,5,0),FUNÇÃO!A:B,2,0),"")</f>
        <v>COORD.COMERCIAL</v>
      </c>
      <c r="H45" s="5">
        <f>IFERROR(VLOOKUP(C45,SRA!B:T,18,0),"")</f>
        <v>1434.87</v>
      </c>
      <c r="I45" s="5">
        <f>IFERROR(VLOOKUP(C45,SRA!B:T,19,0),"")</f>
        <v>5739.47</v>
      </c>
      <c r="J45" s="5">
        <f>IFERROR(VLOOKUP(C45,ABRIL!B:F,3,0),"")</f>
        <v>7174.34</v>
      </c>
      <c r="K45" s="5">
        <f t="shared" si="2"/>
        <v>2284.6800000000003</v>
      </c>
      <c r="L45" s="5">
        <f>IFERROR(VLOOKUP(C45,ABRIL!B:H,7,0),"")</f>
        <v>4889.66</v>
      </c>
      <c r="M45" s="40"/>
    </row>
    <row r="46" spans="2:13">
      <c r="B46" s="7">
        <f t="shared" si="1"/>
        <v>38</v>
      </c>
      <c r="C46" s="7">
        <v>3289</v>
      </c>
      <c r="D46" s="6" t="s">
        <v>398</v>
      </c>
      <c r="E46" s="7" t="str">
        <f>IFERROR(VLOOKUP(C46,SRA!B:I,8,0),"")</f>
        <v>COM</v>
      </c>
      <c r="F46" s="9" t="s">
        <v>725</v>
      </c>
      <c r="G46" s="7" t="str">
        <f>IFERROR(VLOOKUP(VLOOKUP(C46,SRA!B:F,5,0),FUNÇÃO!A:B,2,0),"")</f>
        <v>DIR. ADM. FINANCEIRO</v>
      </c>
      <c r="H46" s="5">
        <f>IFERROR(VLOOKUP(C46,SRA!B:T,18,0),"")</f>
        <v>2392.6999999999998</v>
      </c>
      <c r="I46" s="5">
        <f>IFERROR(VLOOKUP(C46,SRA!B:T,19,0),"")</f>
        <v>9570.82</v>
      </c>
      <c r="J46" s="5">
        <f>IFERROR(VLOOKUP(C46,ABRIL!B:F,3,0),"")</f>
        <v>11963.52</v>
      </c>
      <c r="K46" s="5">
        <f t="shared" si="2"/>
        <v>2940.6900000000005</v>
      </c>
      <c r="L46" s="5">
        <f>IFERROR(VLOOKUP(C46,ABRIL!B:H,7,0),"")</f>
        <v>9022.83</v>
      </c>
      <c r="M46" s="40"/>
    </row>
    <row r="47" spans="2:13">
      <c r="B47" s="7">
        <f t="shared" si="1"/>
        <v>39</v>
      </c>
      <c r="C47" s="7">
        <v>3295</v>
      </c>
      <c r="D47" s="6" t="s">
        <v>399</v>
      </c>
      <c r="E47" s="7" t="str">
        <f>IFERROR(VLOOKUP(C47,SRA!B:I,8,0),"")</f>
        <v>COM</v>
      </c>
      <c r="F47" s="9" t="s">
        <v>725</v>
      </c>
      <c r="G47" s="7" t="str">
        <f>IFERROR(VLOOKUP(VLOOKUP(C47,SRA!B:F,5,0),FUNÇÃO!A:B,2,0),"")</f>
        <v>ASS. DESENV. ADMIN.</v>
      </c>
      <c r="H47" s="5">
        <f>IFERROR(VLOOKUP(C47,SRA!B:T,18,0),"")</f>
        <v>253.2</v>
      </c>
      <c r="I47" s="5">
        <f>IFERROR(VLOOKUP(C47,SRA!B:T,19,0),"")</f>
        <v>1012.78</v>
      </c>
      <c r="J47" s="5">
        <f>IFERROR(VLOOKUP(C47,ABRIL!B:F,3,0),"")</f>
        <v>1603.74</v>
      </c>
      <c r="K47" s="5">
        <f t="shared" si="2"/>
        <v>650.90000000000009</v>
      </c>
      <c r="L47" s="5">
        <f>IFERROR(VLOOKUP(C47,ABRIL!B:H,7,0),"")</f>
        <v>952.83999999999992</v>
      </c>
      <c r="M47" s="40"/>
    </row>
    <row r="48" spans="2:13">
      <c r="B48" s="7">
        <f t="shared" si="1"/>
        <v>40</v>
      </c>
      <c r="C48" s="7">
        <v>3304</v>
      </c>
      <c r="D48" s="6" t="s">
        <v>400</v>
      </c>
      <c r="E48" s="7" t="str">
        <f>IFERROR(VLOOKUP(C48,SRA!B:I,8,0),"")</f>
        <v>COM</v>
      </c>
      <c r="F48" s="9" t="s">
        <v>725</v>
      </c>
      <c r="G48" s="7" t="str">
        <f>IFERROR(VLOOKUP(VLOOKUP(C48,SRA!B:F,5,0),FUNÇÃO!A:B,2,0),"")</f>
        <v>SECRETARIA DIR.</v>
      </c>
      <c r="H48" s="5">
        <f>IFERROR(VLOOKUP(C48,SRA!B:T,18,0),"")</f>
        <v>337.59</v>
      </c>
      <c r="I48" s="5">
        <f>IFERROR(VLOOKUP(C48,SRA!B:T,19,0),"")</f>
        <v>1350.38</v>
      </c>
      <c r="J48" s="5">
        <f>IFERROR(VLOOKUP(C48,ABRIL!B:F,3,0),"")</f>
        <v>1687.97</v>
      </c>
      <c r="K48" s="5">
        <f t="shared" si="2"/>
        <v>213.45000000000005</v>
      </c>
      <c r="L48" s="5">
        <f>IFERROR(VLOOKUP(C48,ABRIL!B:H,7,0),"")</f>
        <v>1474.52</v>
      </c>
      <c r="M48" s="40"/>
    </row>
    <row r="49" spans="2:13">
      <c r="B49" s="7">
        <f t="shared" si="1"/>
        <v>41</v>
      </c>
      <c r="C49" s="7">
        <v>3312</v>
      </c>
      <c r="D49" s="6" t="s">
        <v>401</v>
      </c>
      <c r="E49" s="7" t="str">
        <f>IFERROR(VLOOKUP(C49,SRA!B:I,8,0),"")</f>
        <v>COM</v>
      </c>
      <c r="F49" s="9" t="s">
        <v>725</v>
      </c>
      <c r="G49" s="7" t="str">
        <f>IFERROR(VLOOKUP(VLOOKUP(C49,SRA!B:F,5,0),FUNÇÃO!A:B,2,0),"")</f>
        <v>SUCOM-SUPERINT.COMER</v>
      </c>
      <c r="H49" s="5">
        <f>IFERROR(VLOOKUP(C49,SRA!B:T,18,0),"")</f>
        <v>1561.48</v>
      </c>
      <c r="I49" s="5">
        <f>IFERROR(VLOOKUP(C49,SRA!B:T,19,0),"")</f>
        <v>6245.89</v>
      </c>
      <c r="J49" s="5">
        <f>IFERROR(VLOOKUP(C49,ABRIL!B:F,3,0),"")</f>
        <v>7807.37</v>
      </c>
      <c r="K49" s="5">
        <f t="shared" si="2"/>
        <v>1803.1599999999999</v>
      </c>
      <c r="L49" s="5">
        <f>IFERROR(VLOOKUP(C49,ABRIL!B:H,7,0),"")</f>
        <v>6004.21</v>
      </c>
      <c r="M49" s="40"/>
    </row>
    <row r="50" spans="2:13">
      <c r="B50" s="7">
        <f t="shared" si="1"/>
        <v>42</v>
      </c>
      <c r="C50" s="7">
        <v>3314</v>
      </c>
      <c r="D50" s="6" t="s">
        <v>402</v>
      </c>
      <c r="E50" s="7" t="str">
        <f>IFERROR(VLOOKUP(C50,SRA!B:I,8,0),"")</f>
        <v>COM</v>
      </c>
      <c r="F50" s="9" t="s">
        <v>725</v>
      </c>
      <c r="G50" s="7" t="str">
        <f>IFERROR(VLOOKUP(VLOOKUP(C50,SRA!B:F,5,0),FUNÇÃO!A:B,2,0),"")</f>
        <v>ASSESSOR DIRETORIA</v>
      </c>
      <c r="H50" s="5">
        <f>IFERROR(VLOOKUP(C50,SRA!B:T,18,0),"")</f>
        <v>843.99</v>
      </c>
      <c r="I50" s="5">
        <f>IFERROR(VLOOKUP(C50,SRA!B:T,19,0),"")</f>
        <v>3375.95</v>
      </c>
      <c r="J50" s="5">
        <f>IFERROR(VLOOKUP(C50,ABRIL!B:F,3,0),"")</f>
        <v>4219.9399999999996</v>
      </c>
      <c r="K50" s="5">
        <f t="shared" si="2"/>
        <v>1651.9599999999996</v>
      </c>
      <c r="L50" s="5">
        <f>IFERROR(VLOOKUP(C50,ABRIL!B:H,7,0),"")</f>
        <v>2567.98</v>
      </c>
      <c r="M50" s="40"/>
    </row>
    <row r="51" spans="2:13">
      <c r="B51" s="7">
        <f t="shared" si="1"/>
        <v>43</v>
      </c>
      <c r="C51" s="7">
        <v>3316</v>
      </c>
      <c r="D51" s="6" t="s">
        <v>403</v>
      </c>
      <c r="E51" s="7" t="str">
        <f>IFERROR(VLOOKUP(C51,SRA!B:I,8,0),"")</f>
        <v>COM</v>
      </c>
      <c r="F51" s="9" t="s">
        <v>725</v>
      </c>
      <c r="G51" s="7" t="str">
        <f>IFERROR(VLOOKUP(VLOOKUP(C51,SRA!B:F,5,0),FUNÇÃO!A:B,2,0),"")</f>
        <v>ASSIST. DE OPERACAO</v>
      </c>
      <c r="H51" s="5">
        <f>IFERROR(VLOOKUP(C51,SRA!B:T,18,0),"")</f>
        <v>253.2</v>
      </c>
      <c r="I51" s="5">
        <f>IFERROR(VLOOKUP(C51,SRA!B:T,19,0),"")</f>
        <v>1012.78</v>
      </c>
      <c r="J51" s="5">
        <f>IFERROR(VLOOKUP(C51,ABRIL!B:F,3,0),"")</f>
        <v>1265.98</v>
      </c>
      <c r="K51" s="5">
        <f t="shared" si="2"/>
        <v>164.65000000000009</v>
      </c>
      <c r="L51" s="5">
        <f>IFERROR(VLOOKUP(C51,ABRIL!B:H,7,0),"")</f>
        <v>1101.33</v>
      </c>
      <c r="M51" s="40"/>
    </row>
    <row r="52" spans="2:13">
      <c r="B52" s="7">
        <f t="shared" si="1"/>
        <v>44</v>
      </c>
      <c r="C52" s="7">
        <v>3319</v>
      </c>
      <c r="D52" s="6" t="s">
        <v>406</v>
      </c>
      <c r="E52" s="7" t="str">
        <f>IFERROR(VLOOKUP(C52,SRA!B:I,8,0),"")</f>
        <v>COM</v>
      </c>
      <c r="F52" s="9" t="s">
        <v>725</v>
      </c>
      <c r="G52" s="7" t="str">
        <f>IFERROR(VLOOKUP(VLOOKUP(C52,SRA!B:F,5,0),FUNÇÃO!A:B,2,0),"")</f>
        <v>ASS. DESENV. ADMIN.</v>
      </c>
      <c r="H52" s="5">
        <f>IFERROR(VLOOKUP(C52,SRA!B:T,18,0),"")</f>
        <v>253.2</v>
      </c>
      <c r="I52" s="5">
        <f>IFERROR(VLOOKUP(C52,SRA!B:T,19,0),"")</f>
        <v>1265.98</v>
      </c>
      <c r="J52" s="5">
        <f>IFERROR(VLOOKUP(C52,ABRIL!B:F,3,0),"")</f>
        <v>1519.18</v>
      </c>
      <c r="K52" s="5">
        <f t="shared" si="2"/>
        <v>324.35000000000014</v>
      </c>
      <c r="L52" s="5">
        <f>IFERROR(VLOOKUP(C52,ABRIL!B:H,7,0),"")</f>
        <v>1194.83</v>
      </c>
      <c r="M52" s="40"/>
    </row>
    <row r="53" spans="2:13">
      <c r="B53" s="7">
        <f t="shared" si="1"/>
        <v>45</v>
      </c>
      <c r="C53" s="7">
        <v>3324</v>
      </c>
      <c r="D53" s="6" t="s">
        <v>408</v>
      </c>
      <c r="E53" s="7" t="str">
        <f>IFERROR(VLOOKUP(C53,SRA!B:I,8,0),"")</f>
        <v>COM</v>
      </c>
      <c r="F53" s="9" t="s">
        <v>725</v>
      </c>
      <c r="G53" s="7" t="str">
        <f>IFERROR(VLOOKUP(VLOOKUP(C53,SRA!B:F,5,0),FUNÇÃO!A:B,2,0),"")</f>
        <v>SUP. JURIDICO</v>
      </c>
      <c r="H53" s="5">
        <f>IFERROR(VLOOKUP(C53,SRA!B:T,18,0),"")</f>
        <v>1561.48</v>
      </c>
      <c r="I53" s="5">
        <f>IFERROR(VLOOKUP(C53,SRA!B:T,19,0),"")</f>
        <v>6245.89</v>
      </c>
      <c r="J53" s="5">
        <f>IFERROR(VLOOKUP(C53,ABRIL!B:F,3,0),"")</f>
        <v>7807.37</v>
      </c>
      <c r="K53" s="5">
        <f t="shared" si="2"/>
        <v>3934.6799999999994</v>
      </c>
      <c r="L53" s="5">
        <f>IFERROR(VLOOKUP(C53,ABRIL!B:H,7,0),"")</f>
        <v>3872.6900000000005</v>
      </c>
      <c r="M53" s="40"/>
    </row>
    <row r="54" spans="2:13">
      <c r="B54" s="7">
        <f t="shared" si="1"/>
        <v>46</v>
      </c>
      <c r="C54" s="7">
        <v>3325</v>
      </c>
      <c r="D54" s="6" t="s">
        <v>409</v>
      </c>
      <c r="E54" s="7" t="str">
        <f>IFERROR(VLOOKUP(C54,SRA!B:I,8,0),"")</f>
        <v>COM</v>
      </c>
      <c r="F54" s="9" t="s">
        <v>725</v>
      </c>
      <c r="G54" s="7" t="str">
        <f>IFERROR(VLOOKUP(VLOOKUP(C54,SRA!B:F,5,0),FUNÇÃO!A:B,2,0),"")</f>
        <v>COORD.DE CONTABILIDA</v>
      </c>
      <c r="H54" s="5">
        <f>IFERROR(VLOOKUP(C54,SRA!B:T,18,0),"")</f>
        <v>1434.87</v>
      </c>
      <c r="I54" s="5">
        <f>IFERROR(VLOOKUP(C54,SRA!B:T,19,0),"")</f>
        <v>5739.47</v>
      </c>
      <c r="J54" s="5">
        <f>IFERROR(VLOOKUP(C54,ABRIL!B:F,3,0),"")</f>
        <v>7174.34</v>
      </c>
      <c r="K54" s="5">
        <f t="shared" si="2"/>
        <v>2661.88</v>
      </c>
      <c r="L54" s="5">
        <f>IFERROR(VLOOKUP(C54,ABRIL!B:H,7,0),"")</f>
        <v>4512.46</v>
      </c>
      <c r="M54" s="40"/>
    </row>
    <row r="55" spans="2:13">
      <c r="B55" s="7">
        <f t="shared" si="1"/>
        <v>47</v>
      </c>
      <c r="C55" s="7">
        <v>3327</v>
      </c>
      <c r="D55" s="6" t="s">
        <v>410</v>
      </c>
      <c r="E55" s="7" t="str">
        <f>IFERROR(VLOOKUP(C55,SRA!B:I,8,0),"")</f>
        <v>COM</v>
      </c>
      <c r="F55" s="9" t="s">
        <v>725</v>
      </c>
      <c r="G55" s="7" t="str">
        <f>IFERROR(VLOOKUP(VLOOKUP(C55,SRA!B:F,5,0),FUNÇÃO!A:B,2,0),"")</f>
        <v>COORD. SUPRIMENTOS</v>
      </c>
      <c r="H55" s="5">
        <f>IFERROR(VLOOKUP(C55,SRA!B:T,18,0),"")</f>
        <v>1434.87</v>
      </c>
      <c r="I55" s="5">
        <f>IFERROR(VLOOKUP(C55,SRA!B:T,19,0),"")</f>
        <v>5739.47</v>
      </c>
      <c r="J55" s="5">
        <f>IFERROR(VLOOKUP(C55,ABRIL!B:F,3,0),"")</f>
        <v>7174.34</v>
      </c>
      <c r="K55" s="5">
        <f t="shared" si="2"/>
        <v>1571.5200000000004</v>
      </c>
      <c r="L55" s="5">
        <f>IFERROR(VLOOKUP(C55,ABRIL!B:H,7,0),"")</f>
        <v>5602.82</v>
      </c>
      <c r="M55" s="40"/>
    </row>
    <row r="56" spans="2:13">
      <c r="B56" s="7">
        <f t="shared" si="1"/>
        <v>48</v>
      </c>
      <c r="C56" s="7">
        <v>3328</v>
      </c>
      <c r="D56" s="6" t="s">
        <v>411</v>
      </c>
      <c r="E56" s="7" t="str">
        <f>IFERROR(VLOOKUP(C56,SRA!B:I,8,0),"")</f>
        <v>COM</v>
      </c>
      <c r="F56" s="9" t="s">
        <v>725</v>
      </c>
      <c r="G56" s="7" t="str">
        <f>IFERROR(VLOOKUP(VLOOKUP(C56,SRA!B:F,5,0),FUNÇÃO!A:B,2,0),"")</f>
        <v>COORD. DE ADM.</v>
      </c>
      <c r="H56" s="5">
        <f>IFERROR(VLOOKUP(C56,SRA!B:T,18,0),"")</f>
        <v>1434.87</v>
      </c>
      <c r="I56" s="5">
        <f>IFERROR(VLOOKUP(C56,SRA!B:T,19,0),"")</f>
        <v>5739.47</v>
      </c>
      <c r="J56" s="5">
        <f>IFERROR(VLOOKUP(C56,ABRIL!B:F,3,0),"")</f>
        <v>7174.34</v>
      </c>
      <c r="K56" s="5">
        <f t="shared" si="2"/>
        <v>2493.0699999999997</v>
      </c>
      <c r="L56" s="5">
        <f>IFERROR(VLOOKUP(C56,ABRIL!B:H,7,0),"")</f>
        <v>4681.2700000000004</v>
      </c>
      <c r="M56" s="40"/>
    </row>
    <row r="57" spans="2:13">
      <c r="B57" s="7">
        <f t="shared" si="1"/>
        <v>49</v>
      </c>
      <c r="C57" s="7">
        <v>3329</v>
      </c>
      <c r="D57" s="6" t="s">
        <v>412</v>
      </c>
      <c r="E57" s="7" t="str">
        <f>IFERROR(VLOOKUP(C57,SRA!B:I,8,0),"")</f>
        <v>COM</v>
      </c>
      <c r="F57" s="9" t="s">
        <v>725</v>
      </c>
      <c r="G57" s="7" t="str">
        <f>IFERROR(VLOOKUP(VLOOKUP(C57,SRA!B:F,5,0),FUNÇÃO!A:B,2,0),"")</f>
        <v>GESTOR DE DESENV.</v>
      </c>
      <c r="H57" s="5">
        <f>IFERROR(VLOOKUP(C57,SRA!B:T,18,0),"")</f>
        <v>759.59</v>
      </c>
      <c r="I57" s="5">
        <f>IFERROR(VLOOKUP(C57,SRA!B:T,19,0),"")</f>
        <v>3038.35</v>
      </c>
      <c r="J57" s="5">
        <f>IFERROR(VLOOKUP(C57,ABRIL!B:F,3,0),"")</f>
        <v>3797.94</v>
      </c>
      <c r="K57" s="5">
        <f t="shared" si="2"/>
        <v>550.0300000000002</v>
      </c>
      <c r="L57" s="5">
        <f>IFERROR(VLOOKUP(C57,ABRIL!B:H,7,0),"")</f>
        <v>3247.91</v>
      </c>
      <c r="M57" s="40"/>
    </row>
    <row r="58" spans="2:13">
      <c r="B58" s="7">
        <f t="shared" si="1"/>
        <v>50</v>
      </c>
      <c r="C58" s="7">
        <v>3338</v>
      </c>
      <c r="D58" s="6" t="s">
        <v>415</v>
      </c>
      <c r="E58" s="7" t="str">
        <f>IFERROR(VLOOKUP(C58,SRA!B:I,8,0),"")</f>
        <v>COM</v>
      </c>
      <c r="F58" s="9" t="s">
        <v>725</v>
      </c>
      <c r="G58" s="7" t="str">
        <f>IFERROR(VLOOKUP(VLOOKUP(C58,SRA!B:F,5,0),FUNÇÃO!A:B,2,0),"")</f>
        <v>COORD GESTAO E PLANE</v>
      </c>
      <c r="H58" s="5">
        <f>IFERROR(VLOOKUP(C58,SRA!B:T,18,0),"")</f>
        <v>1434.87</v>
      </c>
      <c r="I58" s="5">
        <f>IFERROR(VLOOKUP(C58,SRA!B:T,19,0),"")</f>
        <v>5739.47</v>
      </c>
      <c r="J58" s="5">
        <f>IFERROR(VLOOKUP(C58,ABRIL!B:F,3,0),"")</f>
        <v>7174.34</v>
      </c>
      <c r="K58" s="5">
        <f t="shared" si="2"/>
        <v>1745.9499999999998</v>
      </c>
      <c r="L58" s="5">
        <f>IFERROR(VLOOKUP(C58,ABRIL!B:H,7,0),"")</f>
        <v>5428.39</v>
      </c>
      <c r="M58" s="40"/>
    </row>
    <row r="59" spans="2:13">
      <c r="B59" s="7">
        <f t="shared" si="1"/>
        <v>51</v>
      </c>
      <c r="C59" s="7">
        <v>3340</v>
      </c>
      <c r="D59" s="6" t="s">
        <v>417</v>
      </c>
      <c r="E59" s="7" t="str">
        <f>IFERROR(VLOOKUP(C59,SRA!B:I,8,0),"")</f>
        <v>COM</v>
      </c>
      <c r="F59" s="9" t="s">
        <v>725</v>
      </c>
      <c r="G59" s="7" t="str">
        <f>IFERROR(VLOOKUP(VLOOKUP(C59,SRA!B:F,5,0),FUNÇÃO!A:B,2,0),"")</f>
        <v>COORD. DE ART. INST.</v>
      </c>
      <c r="H59" s="5">
        <f>IFERROR(VLOOKUP(C59,SRA!B:T,18,0),"")</f>
        <v>1434.87</v>
      </c>
      <c r="I59" s="5">
        <f>IFERROR(VLOOKUP(C59,SRA!B:T,19,0),"")</f>
        <v>5739.47</v>
      </c>
      <c r="J59" s="5">
        <f>IFERROR(VLOOKUP(C59,ABRIL!B:F,3,0),"")</f>
        <v>7174.34</v>
      </c>
      <c r="K59" s="5">
        <f t="shared" si="2"/>
        <v>2531.5299999999997</v>
      </c>
      <c r="L59" s="5">
        <f>IFERROR(VLOOKUP(C59,ABRIL!B:H,7,0),"")</f>
        <v>4642.8100000000004</v>
      </c>
      <c r="M59" s="40"/>
    </row>
    <row r="60" spans="2:13">
      <c r="B60" s="7">
        <f t="shared" si="1"/>
        <v>52</v>
      </c>
      <c r="C60" s="7">
        <v>3341</v>
      </c>
      <c r="D60" s="6" t="s">
        <v>418</v>
      </c>
      <c r="E60" s="7" t="str">
        <f>IFERROR(VLOOKUP(C60,SRA!B:I,8,0),"")</f>
        <v>COM</v>
      </c>
      <c r="F60" s="9" t="s">
        <v>725</v>
      </c>
      <c r="G60" s="7" t="str">
        <f>IFERROR(VLOOKUP(VLOOKUP(C60,SRA!B:F,5,0),FUNÇÃO!A:B,2,0),"")</f>
        <v>GESTOR DE DESENV.</v>
      </c>
      <c r="H60" s="5">
        <f>IFERROR(VLOOKUP(C60,SRA!B:T,18,0),"")</f>
        <v>759.59</v>
      </c>
      <c r="I60" s="5">
        <f>IFERROR(VLOOKUP(C60,SRA!B:T,19,0),"")</f>
        <v>3038.35</v>
      </c>
      <c r="J60" s="5">
        <f>IFERROR(VLOOKUP(C60,ABRIL!B:F,3,0),"")</f>
        <v>3797.94</v>
      </c>
      <c r="K60" s="5">
        <f t="shared" si="2"/>
        <v>607.32000000000016</v>
      </c>
      <c r="L60" s="5">
        <f>IFERROR(VLOOKUP(C60,ABRIL!B:H,7,0),"")</f>
        <v>3190.62</v>
      </c>
      <c r="M60" s="40"/>
    </row>
    <row r="61" spans="2:13">
      <c r="B61" s="7">
        <f t="shared" si="1"/>
        <v>53</v>
      </c>
      <c r="C61" s="7">
        <v>3343</v>
      </c>
      <c r="D61" s="6" t="s">
        <v>419</v>
      </c>
      <c r="E61" s="7" t="str">
        <f>IFERROR(VLOOKUP(C61,SRA!B:I,8,0),"")</f>
        <v>COM</v>
      </c>
      <c r="F61" s="9" t="s">
        <v>725</v>
      </c>
      <c r="G61" s="7" t="str">
        <f>IFERROR(VLOOKUP(VLOOKUP(C61,SRA!B:F,5,0),FUNÇÃO!A:B,2,0),"")</f>
        <v>ASS. DESENV. ADMIN.</v>
      </c>
      <c r="H61" s="5">
        <f>IFERROR(VLOOKUP(C61,SRA!B:T,18,0),"")</f>
        <v>253.2</v>
      </c>
      <c r="I61" s="5">
        <f>IFERROR(VLOOKUP(C61,SRA!B:T,19,0),"")</f>
        <v>1012.78</v>
      </c>
      <c r="J61" s="5">
        <f>IFERROR(VLOOKUP(C61,ABRIL!B:F,3,0),"")</f>
        <v>1265.98</v>
      </c>
      <c r="K61" s="5">
        <f t="shared" si="2"/>
        <v>164.65000000000009</v>
      </c>
      <c r="L61" s="5">
        <f>IFERROR(VLOOKUP(C61,ABRIL!B:H,7,0),"")</f>
        <v>1101.33</v>
      </c>
      <c r="M61" s="40"/>
    </row>
    <row r="62" spans="2:13">
      <c r="B62" s="7">
        <f t="shared" si="1"/>
        <v>54</v>
      </c>
      <c r="C62" s="7">
        <v>3358</v>
      </c>
      <c r="D62" s="6" t="s">
        <v>431</v>
      </c>
      <c r="E62" s="7" t="str">
        <f>IFERROR(VLOOKUP(C62,SRA!B:I,8,0),"")</f>
        <v>COM</v>
      </c>
      <c r="F62" s="9" t="s">
        <v>725</v>
      </c>
      <c r="G62" s="7" t="str">
        <f>IFERROR(VLOOKUP(VLOOKUP(C62,SRA!B:F,5,0),FUNÇÃO!A:B,2,0),"")</f>
        <v>DIR REL INSTITUCIONA</v>
      </c>
      <c r="H62" s="5">
        <f>IFERROR(VLOOKUP(C62,SRA!B:T,18,0),"")</f>
        <v>2392.6999999999998</v>
      </c>
      <c r="I62" s="5">
        <f>IFERROR(VLOOKUP(C62,SRA!B:T,19,0),"")</f>
        <v>9570.82</v>
      </c>
      <c r="J62" s="5">
        <f>IFERROR(VLOOKUP(C62,ABRIL!B:F,3,0),"")</f>
        <v>11963.52</v>
      </c>
      <c r="K62" s="5">
        <f t="shared" si="2"/>
        <v>3222.6100000000006</v>
      </c>
      <c r="L62" s="5">
        <f>IFERROR(VLOOKUP(C62,ABRIL!B:H,7,0),"")</f>
        <v>8740.91</v>
      </c>
      <c r="M62" s="40"/>
    </row>
    <row r="63" spans="2:13">
      <c r="B63" s="7">
        <f t="shared" si="1"/>
        <v>55</v>
      </c>
      <c r="C63" s="7">
        <v>3359</v>
      </c>
      <c r="D63" s="6" t="s">
        <v>432</v>
      </c>
      <c r="E63" s="7" t="str">
        <f>IFERROR(VLOOKUP(C63,SRA!B:I,8,0),"")</f>
        <v>COM</v>
      </c>
      <c r="F63" s="9" t="s">
        <v>725</v>
      </c>
      <c r="G63" s="7" t="str">
        <f>IFERROR(VLOOKUP(VLOOKUP(C63,SRA!B:F,5,0),FUNÇÃO!A:B,2,0),"")</f>
        <v>COORD. COMUNIC. SOCI</v>
      </c>
      <c r="H63" s="5">
        <f>IFERROR(VLOOKUP(C63,SRA!B:T,18,0),"")</f>
        <v>1434.97</v>
      </c>
      <c r="I63" s="5">
        <f>IFERROR(VLOOKUP(C63,SRA!B:T,19,0),"")</f>
        <v>5739.47</v>
      </c>
      <c r="J63" s="5">
        <f>IFERROR(VLOOKUP(C63,ABRIL!B:F,3,0),"")</f>
        <v>7174.44</v>
      </c>
      <c r="K63" s="5">
        <f t="shared" si="2"/>
        <v>1622.5899999999992</v>
      </c>
      <c r="L63" s="5">
        <f>IFERROR(VLOOKUP(C63,ABRIL!B:H,7,0),"")</f>
        <v>5551.85</v>
      </c>
      <c r="M63" s="40"/>
    </row>
    <row r="64" spans="2:13">
      <c r="B64" s="7">
        <f t="shared" si="1"/>
        <v>56</v>
      </c>
      <c r="C64" s="7">
        <v>3361</v>
      </c>
      <c r="D64" s="6" t="s">
        <v>433</v>
      </c>
      <c r="E64" s="7" t="str">
        <f>IFERROR(VLOOKUP(C64,SRA!B:I,8,0),"")</f>
        <v>COM</v>
      </c>
      <c r="F64" s="9" t="s">
        <v>725</v>
      </c>
      <c r="G64" s="7" t="str">
        <f>IFERROR(VLOOKUP(VLOOKUP(C64,SRA!B:F,5,0),FUNÇÃO!A:B,2,0),"")</f>
        <v>GESTOR DE DESENV.</v>
      </c>
      <c r="H64" s="5">
        <f>IFERROR(VLOOKUP(C64,SRA!B:T,18,0),"")</f>
        <v>759.59</v>
      </c>
      <c r="I64" s="5">
        <f>IFERROR(VLOOKUP(C64,SRA!B:T,19,0),"")</f>
        <v>3038.35</v>
      </c>
      <c r="J64" s="5">
        <f>IFERROR(VLOOKUP(C64,ABRIL!B:F,3,0),"")</f>
        <v>3797.94</v>
      </c>
      <c r="K64" s="5">
        <f t="shared" si="2"/>
        <v>748.99000000000024</v>
      </c>
      <c r="L64" s="5">
        <f>IFERROR(VLOOKUP(C64,ABRIL!B:H,7,0),"")</f>
        <v>3048.95</v>
      </c>
      <c r="M64" s="40"/>
    </row>
    <row r="65" spans="2:13">
      <c r="B65" s="7">
        <f t="shared" si="1"/>
        <v>57</v>
      </c>
      <c r="C65" s="7">
        <v>3362</v>
      </c>
      <c r="D65" s="6" t="s">
        <v>434</v>
      </c>
      <c r="E65" s="7" t="str">
        <f>IFERROR(VLOOKUP(C65,SRA!B:I,8,0),"")</f>
        <v>COM</v>
      </c>
      <c r="F65" s="9" t="s">
        <v>725</v>
      </c>
      <c r="G65" s="7" t="str">
        <f>IFERROR(VLOOKUP(VLOOKUP(C65,SRA!B:F,5,0),FUNÇÃO!A:B,2,0),"")</f>
        <v>SECRETARIA</v>
      </c>
      <c r="H65" s="5">
        <f>IFERROR(VLOOKUP(C65,SRA!B:T,18,0),"")</f>
        <v>337.59</v>
      </c>
      <c r="I65" s="5">
        <f>IFERROR(VLOOKUP(C65,SRA!B:T,19,0),"")</f>
        <v>1350.38</v>
      </c>
      <c r="J65" s="5">
        <f>IFERROR(VLOOKUP(C65,ABRIL!B:F,3,0),"")</f>
        <v>1687.97</v>
      </c>
      <c r="K65" s="5">
        <f t="shared" si="2"/>
        <v>435.41000000000008</v>
      </c>
      <c r="L65" s="5">
        <f>IFERROR(VLOOKUP(C65,ABRIL!B:H,7,0),"")</f>
        <v>1252.56</v>
      </c>
      <c r="M65" s="40"/>
    </row>
    <row r="66" spans="2:13">
      <c r="B66" s="7">
        <f t="shared" si="1"/>
        <v>58</v>
      </c>
      <c r="C66" s="7">
        <v>3363</v>
      </c>
      <c r="D66" s="6" t="s">
        <v>435</v>
      </c>
      <c r="E66" s="7" t="str">
        <f>IFERROR(VLOOKUP(C66,SRA!B:I,8,0),"")</f>
        <v>COM</v>
      </c>
      <c r="F66" s="9" t="s">
        <v>725</v>
      </c>
      <c r="G66" s="7" t="str">
        <f>IFERROR(VLOOKUP(VLOOKUP(C66,SRA!B:F,5,0),FUNÇÃO!A:B,2,0),"")</f>
        <v>ASS. DESENV. ADMIN.</v>
      </c>
      <c r="H66" s="5">
        <f>IFERROR(VLOOKUP(C66,SRA!B:T,18,0),"")</f>
        <v>253.2</v>
      </c>
      <c r="I66" s="5">
        <f>IFERROR(VLOOKUP(C66,SRA!B:T,19,0),"")</f>
        <v>1012.78</v>
      </c>
      <c r="J66" s="5">
        <f>IFERROR(VLOOKUP(C66,ABRIL!B:F,3,0),"")</f>
        <v>1265.98</v>
      </c>
      <c r="K66" s="5">
        <f t="shared" si="2"/>
        <v>101.34999999999991</v>
      </c>
      <c r="L66" s="5">
        <f>IFERROR(VLOOKUP(C66,ABRIL!B:H,7,0),"")</f>
        <v>1164.6300000000001</v>
      </c>
      <c r="M66" s="40"/>
    </row>
    <row r="67" spans="2:13">
      <c r="B67" s="7">
        <f t="shared" si="1"/>
        <v>59</v>
      </c>
      <c r="C67" s="7">
        <v>3365</v>
      </c>
      <c r="D67" s="6" t="s">
        <v>437</v>
      </c>
      <c r="E67" s="7" t="str">
        <f>IFERROR(VLOOKUP(C67,SRA!B:I,8,0),"")</f>
        <v>COM</v>
      </c>
      <c r="F67" s="9" t="s">
        <v>725</v>
      </c>
      <c r="G67" s="7" t="str">
        <f>IFERROR(VLOOKUP(VLOOKUP(C67,SRA!B:F,5,0),FUNÇÃO!A:B,2,0),"")</f>
        <v>COORD. COMPLIANCE/GR</v>
      </c>
      <c r="H67" s="5">
        <f>IFERROR(VLOOKUP(C67,SRA!B:T,18,0),"")</f>
        <v>1434.87</v>
      </c>
      <c r="I67" s="5">
        <f>IFERROR(VLOOKUP(C67,SRA!B:T,19,0),"")</f>
        <v>5739.47</v>
      </c>
      <c r="J67" s="5">
        <f>IFERROR(VLOOKUP(C67,ABRIL!B:F,3,0),"")</f>
        <v>7174.34</v>
      </c>
      <c r="K67" s="5">
        <f t="shared" si="2"/>
        <v>4650.0499999999993</v>
      </c>
      <c r="L67" s="5">
        <f>IFERROR(VLOOKUP(C67,ABRIL!B:H,7,0),"")</f>
        <v>2524.2900000000004</v>
      </c>
      <c r="M67" s="40"/>
    </row>
    <row r="68" spans="2:13">
      <c r="B68" s="7">
        <f t="shared" si="1"/>
        <v>60</v>
      </c>
      <c r="C68" s="7">
        <v>3366</v>
      </c>
      <c r="D68" s="6" t="s">
        <v>438</v>
      </c>
      <c r="E68" s="7" t="str">
        <f>IFERROR(VLOOKUP(C68,SRA!B:I,8,0),"")</f>
        <v>COM</v>
      </c>
      <c r="F68" s="9" t="s">
        <v>725</v>
      </c>
      <c r="G68" s="7" t="str">
        <f>IFERROR(VLOOKUP(VLOOKUP(C68,SRA!B:F,5,0),FUNÇÃO!A:B,2,0),"")</f>
        <v>COORD AUDITORIA INT</v>
      </c>
      <c r="H68" s="5">
        <f>IFERROR(VLOOKUP(C68,SRA!B:T,18,0),"")</f>
        <v>1434.87</v>
      </c>
      <c r="I68" s="5">
        <f>IFERROR(VLOOKUP(C68,SRA!B:T,19,0),"")</f>
        <v>5739.47</v>
      </c>
      <c r="J68" s="5">
        <f>IFERROR(VLOOKUP(C68,ABRIL!B:F,3,0),"")</f>
        <v>7174.34</v>
      </c>
      <c r="K68" s="5">
        <f t="shared" si="2"/>
        <v>1623.5599999999995</v>
      </c>
      <c r="L68" s="5">
        <f>IFERROR(VLOOKUP(C68,ABRIL!B:H,7,0),"")</f>
        <v>5550.7800000000007</v>
      </c>
      <c r="M68" s="40"/>
    </row>
    <row r="69" spans="2:13">
      <c r="B69" s="7">
        <f t="shared" si="1"/>
        <v>61</v>
      </c>
      <c r="C69" s="7">
        <v>8249</v>
      </c>
      <c r="D69" s="6" t="s">
        <v>439</v>
      </c>
      <c r="E69" s="7" t="str">
        <f>IFERROR(VLOOKUP(C69,SRA!B:I,8,0),"")</f>
        <v>COM</v>
      </c>
      <c r="F69" s="9" t="s">
        <v>725</v>
      </c>
      <c r="G69" s="7" t="str">
        <f>IFERROR(VLOOKUP(VLOOKUP(C69,SRA!B:F,5,0),FUNÇÃO!A:B,2,0),"")</f>
        <v>SECRETARIA</v>
      </c>
      <c r="H69" s="5">
        <f>IFERROR(VLOOKUP(C69,SRA!B:T,18,0),"")</f>
        <v>548.59</v>
      </c>
      <c r="I69" s="5">
        <f>IFERROR(VLOOKUP(C69,SRA!B:T,19,0),"")</f>
        <v>2194.37</v>
      </c>
      <c r="J69" s="5">
        <f>IFERROR(VLOOKUP(C69,ABRIL!B:F,3,0),"")</f>
        <v>4947.0200000000004</v>
      </c>
      <c r="K69" s="5">
        <f t="shared" si="2"/>
        <v>1957.6200000000003</v>
      </c>
      <c r="L69" s="5">
        <f>IFERROR(VLOOKUP(C69,ABRIL!B:H,7,0),"")</f>
        <v>2989.4</v>
      </c>
      <c r="M69" s="40"/>
    </row>
    <row r="70" spans="2:13">
      <c r="B70" s="7">
        <f t="shared" si="1"/>
        <v>62</v>
      </c>
      <c r="C70" s="7">
        <v>200</v>
      </c>
      <c r="D70" s="6" t="s">
        <v>3</v>
      </c>
      <c r="E70" s="7" t="str">
        <f>IFERROR(VLOOKUP(C70,SRA!B:I,8,0),"")</f>
        <v>CLT</v>
      </c>
      <c r="F70" s="9" t="s">
        <v>725</v>
      </c>
      <c r="G70" s="7" t="str">
        <f>IFERROR(VLOOKUP(VLOOKUP(C70,SRA!B:F,5,0),FUNÇÃO!A:B,2,0),"")</f>
        <v>OP. DE PROD. IND.</v>
      </c>
      <c r="H70" s="5">
        <f>IFERROR(VLOOKUP(C70,SRA!B:T,18,0),"")</f>
        <v>3914.56</v>
      </c>
      <c r="I70" s="5">
        <f>IFERROR(VLOOKUP(C70,SRA!B:T,19,0),"")</f>
        <v>0</v>
      </c>
      <c r="J70" s="5">
        <f>IFERROR(VLOOKUP(C70,ABRIL!B:F,3,0),"")</f>
        <v>5063.1899999999996</v>
      </c>
      <c r="K70" s="5">
        <f t="shared" si="2"/>
        <v>2476.5399999999995</v>
      </c>
      <c r="L70" s="5">
        <f>IFERROR(VLOOKUP(C70,ABRIL!B:H,7,0),"")</f>
        <v>2586.65</v>
      </c>
      <c r="M70" s="40"/>
    </row>
    <row r="71" spans="2:13">
      <c r="B71" s="7">
        <f t="shared" si="1"/>
        <v>63</v>
      </c>
      <c r="C71" s="7">
        <v>397</v>
      </c>
      <c r="D71" s="6" t="s">
        <v>4</v>
      </c>
      <c r="E71" s="7" t="str">
        <f>IFERROR(VLOOKUP(C71,SRA!B:I,8,0),"")</f>
        <v>CLT</v>
      </c>
      <c r="F71" s="9" t="s">
        <v>725</v>
      </c>
      <c r="G71" s="7" t="str">
        <f>IFERROR(VLOOKUP(VLOOKUP(C71,SRA!B:F,5,0),FUNÇÃO!A:B,2,0),"")</f>
        <v>TEC. EM ADM. E FIN.</v>
      </c>
      <c r="H71" s="5">
        <f>IFERROR(VLOOKUP(C71,SRA!B:T,18,0),"")</f>
        <v>4074.83</v>
      </c>
      <c r="I71" s="5">
        <f>IFERROR(VLOOKUP(C71,SRA!B:T,19,0),"")</f>
        <v>0</v>
      </c>
      <c r="J71" s="5">
        <f>IFERROR(VLOOKUP(C71,ABRIL!B:F,3,0),"")</f>
        <v>5434.47</v>
      </c>
      <c r="K71" s="5">
        <f t="shared" si="2"/>
        <v>3054.88</v>
      </c>
      <c r="L71" s="5">
        <f>IFERROR(VLOOKUP(C71,ABRIL!B:H,7,0),"")</f>
        <v>2379.59</v>
      </c>
      <c r="M71" s="40"/>
    </row>
    <row r="72" spans="2:13">
      <c r="B72" s="7">
        <f t="shared" si="1"/>
        <v>64</v>
      </c>
      <c r="C72" s="7">
        <v>508</v>
      </c>
      <c r="D72" s="6" t="s">
        <v>5</v>
      </c>
      <c r="E72" s="7" t="str">
        <f>IFERROR(VLOOKUP(C72,SRA!B:I,8,0),"")</f>
        <v>CLT</v>
      </c>
      <c r="F72" s="9" t="s">
        <v>725</v>
      </c>
      <c r="G72" s="7" t="str">
        <f>IFERROR(VLOOKUP(VLOOKUP(C72,SRA!B:F,5,0),FUNÇÃO!A:B,2,0),"")</f>
        <v>TEC. EM ADM. E FIN.</v>
      </c>
      <c r="H72" s="5">
        <f>IFERROR(VLOOKUP(C72,SRA!B:T,18,0),"")</f>
        <v>4141.45</v>
      </c>
      <c r="I72" s="5">
        <f>IFERROR(VLOOKUP(C72,SRA!B:T,19,0),"")</f>
        <v>0</v>
      </c>
      <c r="J72" s="5">
        <f>IFERROR(VLOOKUP(C72,ABRIL!B:F,3,0),"")</f>
        <v>5347.22</v>
      </c>
      <c r="K72" s="5">
        <f t="shared" si="2"/>
        <v>3001.8</v>
      </c>
      <c r="L72" s="5">
        <f>IFERROR(VLOOKUP(C72,ABRIL!B:H,7,0),"")</f>
        <v>2345.42</v>
      </c>
      <c r="M72" s="40"/>
    </row>
    <row r="73" spans="2:13">
      <c r="B73" s="7">
        <f t="shared" si="1"/>
        <v>65</v>
      </c>
      <c r="C73" s="7">
        <v>510</v>
      </c>
      <c r="D73" s="6" t="s">
        <v>6</v>
      </c>
      <c r="E73" s="7" t="str">
        <f>IFERROR(VLOOKUP(C73,SRA!B:I,8,0),"")</f>
        <v>CLT</v>
      </c>
      <c r="F73" s="9" t="s">
        <v>725</v>
      </c>
      <c r="G73" s="7" t="str">
        <f>IFERROR(VLOOKUP(VLOOKUP(C73,SRA!B:F,5,0),FUNÇÃO!A:B,2,0),"")</f>
        <v>TEC. EM ADM. E FIN.</v>
      </c>
      <c r="H73" s="5">
        <f>IFERROR(VLOOKUP(C73,SRA!B:T,18,0),"")</f>
        <v>3356.17</v>
      </c>
      <c r="I73" s="5">
        <f>IFERROR(VLOOKUP(C73,SRA!B:T,19,0),"")</f>
        <v>0</v>
      </c>
      <c r="J73" s="5">
        <f>IFERROR(VLOOKUP(C73,ABRIL!B:F,3,0),"")</f>
        <v>4337.92</v>
      </c>
      <c r="K73" s="5">
        <f t="shared" si="2"/>
        <v>2280.23</v>
      </c>
      <c r="L73" s="5">
        <f>IFERROR(VLOOKUP(C73,ABRIL!B:H,7,0),"")</f>
        <v>2057.69</v>
      </c>
      <c r="M73" s="40"/>
    </row>
    <row r="74" spans="2:13">
      <c r="B74" s="7">
        <f t="shared" si="1"/>
        <v>66</v>
      </c>
      <c r="C74" s="7">
        <v>542</v>
      </c>
      <c r="D74" s="6" t="s">
        <v>7</v>
      </c>
      <c r="E74" s="7" t="str">
        <f>IFERROR(VLOOKUP(C74,SRA!B:I,8,0),"")</f>
        <v>CLT</v>
      </c>
      <c r="F74" s="9" t="s">
        <v>725</v>
      </c>
      <c r="G74" s="7" t="str">
        <f>IFERROR(VLOOKUP(VLOOKUP(C74,SRA!B:F,5,0),FUNÇÃO!A:B,2,0),"")</f>
        <v>TEC.EM QUALIDADE IND</v>
      </c>
      <c r="H74" s="5">
        <f>IFERROR(VLOOKUP(C74,SRA!B:T,18,0),"")</f>
        <v>1614.36</v>
      </c>
      <c r="I74" s="5">
        <f>IFERROR(VLOOKUP(C74,SRA!B:T,19,0),"")</f>
        <v>0</v>
      </c>
      <c r="J74" s="5">
        <f>IFERROR(VLOOKUP(C74,ABRIL!B:F,3,0),"")</f>
        <v>2780.15</v>
      </c>
      <c r="K74" s="5">
        <f t="shared" ref="K74:K105" si="3">J74-L74</f>
        <v>1061.71</v>
      </c>
      <c r="L74" s="5">
        <f>IFERROR(VLOOKUP(C74,ABRIL!B:H,7,0),"")</f>
        <v>1718.44</v>
      </c>
      <c r="M74" s="40"/>
    </row>
    <row r="75" spans="2:13">
      <c r="B75" s="7">
        <f t="shared" si="1"/>
        <v>67</v>
      </c>
      <c r="C75" s="7">
        <v>788</v>
      </c>
      <c r="D75" s="6" t="s">
        <v>8</v>
      </c>
      <c r="E75" s="7" t="str">
        <f>IFERROR(VLOOKUP(C75,SRA!B:I,8,0),"")</f>
        <v>CLT</v>
      </c>
      <c r="F75" s="9" t="s">
        <v>725</v>
      </c>
      <c r="G75" s="7" t="str">
        <f>IFERROR(VLOOKUP(VLOOKUP(C75,SRA!B:F,5,0),FUNÇÃO!A:B,2,0),"")</f>
        <v>OP. DE PROD. IND.</v>
      </c>
      <c r="H75" s="5">
        <f>IFERROR(VLOOKUP(C75,SRA!B:T,18,0),"")</f>
        <v>2732.9</v>
      </c>
      <c r="I75" s="5">
        <f>IFERROR(VLOOKUP(C75,SRA!B:T,19,0),"")</f>
        <v>0</v>
      </c>
      <c r="J75" s="5">
        <f>IFERROR(VLOOKUP(C75,ABRIL!B:F,3,0),"")</f>
        <v>3500.15</v>
      </c>
      <c r="K75" s="5">
        <f t="shared" si="3"/>
        <v>1950.42</v>
      </c>
      <c r="L75" s="5">
        <f>IFERROR(VLOOKUP(C75,ABRIL!B:H,7,0),"")</f>
        <v>1549.73</v>
      </c>
      <c r="M75" s="40"/>
    </row>
    <row r="76" spans="2:13">
      <c r="B76" s="7">
        <f t="shared" ref="B76:B139" si="4">B75+1</f>
        <v>68</v>
      </c>
      <c r="C76" s="7">
        <v>820</v>
      </c>
      <c r="D76" s="6" t="s">
        <v>9</v>
      </c>
      <c r="E76" s="7" t="str">
        <f>IFERROR(VLOOKUP(C76,SRA!B:I,8,0),"")</f>
        <v>CLT</v>
      </c>
      <c r="F76" s="9" t="s">
        <v>725</v>
      </c>
      <c r="G76" s="7" t="str">
        <f>IFERROR(VLOOKUP(VLOOKUP(C76,SRA!B:F,5,0),FUNÇÃO!A:B,2,0),"")</f>
        <v>ASS. DE SERVICOS</v>
      </c>
      <c r="H76" s="5">
        <f>IFERROR(VLOOKUP(C76,SRA!B:T,18,0),"")</f>
        <v>2069.0500000000002</v>
      </c>
      <c r="I76" s="5">
        <f>IFERROR(VLOOKUP(C76,SRA!B:T,19,0),"")</f>
        <v>0</v>
      </c>
      <c r="J76" s="5">
        <f>IFERROR(VLOOKUP(C76,ABRIL!B:F,3,0),"")</f>
        <v>2675.73</v>
      </c>
      <c r="K76" s="5">
        <f t="shared" si="3"/>
        <v>1654.74</v>
      </c>
      <c r="L76" s="5">
        <f>IFERROR(VLOOKUP(C76,ABRIL!B:H,7,0),"")</f>
        <v>1020.99</v>
      </c>
      <c r="M76" s="40"/>
    </row>
    <row r="77" spans="2:13">
      <c r="B77" s="7">
        <f t="shared" si="4"/>
        <v>69</v>
      </c>
      <c r="C77" s="7">
        <v>830</v>
      </c>
      <c r="D77" s="6" t="s">
        <v>10</v>
      </c>
      <c r="E77" s="7" t="str">
        <f>IFERROR(VLOOKUP(C77,SRA!B:I,8,0),"")</f>
        <v>CLT</v>
      </c>
      <c r="F77" s="9" t="s">
        <v>725</v>
      </c>
      <c r="G77" s="7" t="str">
        <f>IFERROR(VLOOKUP(VLOOKUP(C77,SRA!B:F,5,0),FUNÇÃO!A:B,2,0),"")</f>
        <v>TEC. EM ADM. E FIN.</v>
      </c>
      <c r="H77" s="5">
        <f>IFERROR(VLOOKUP(C77,SRA!B:T,18,0),"")</f>
        <v>4079.44</v>
      </c>
      <c r="I77" s="5">
        <f>IFERROR(VLOOKUP(C77,SRA!B:T,19,0),"")</f>
        <v>0</v>
      </c>
      <c r="J77" s="5">
        <f>IFERROR(VLOOKUP(C77,ABRIL!B:F,3,0),"")</f>
        <v>5267.2</v>
      </c>
      <c r="K77" s="5">
        <f t="shared" si="3"/>
        <v>2684.83</v>
      </c>
      <c r="L77" s="5">
        <f>IFERROR(VLOOKUP(C77,ABRIL!B:H,7,0),"")</f>
        <v>2582.37</v>
      </c>
      <c r="M77" s="40"/>
    </row>
    <row r="78" spans="2:13">
      <c r="B78" s="7">
        <f t="shared" si="4"/>
        <v>70</v>
      </c>
      <c r="C78" s="7">
        <v>863</v>
      </c>
      <c r="D78" s="6" t="s">
        <v>11</v>
      </c>
      <c r="E78" s="7" t="str">
        <f>IFERROR(VLOOKUP(C78,SRA!B:I,8,0),"")</f>
        <v>CLT</v>
      </c>
      <c r="F78" s="9" t="s">
        <v>725</v>
      </c>
      <c r="G78" s="7" t="str">
        <f>IFERROR(VLOOKUP(VLOOKUP(C78,SRA!B:F,5,0),FUNÇÃO!A:B,2,0),"")</f>
        <v>ASS. DE SERVICOS</v>
      </c>
      <c r="H78" s="5">
        <f>IFERROR(VLOOKUP(C78,SRA!B:T,18,0),"")</f>
        <v>2069.0500000000002</v>
      </c>
      <c r="I78" s="5">
        <f>IFERROR(VLOOKUP(C78,SRA!B:T,19,0),"")</f>
        <v>0</v>
      </c>
      <c r="J78" s="5">
        <f>IFERROR(VLOOKUP(C78,ABRIL!B:F,3,0),"")</f>
        <v>4906.95</v>
      </c>
      <c r="K78" s="5">
        <f t="shared" si="3"/>
        <v>4225.42</v>
      </c>
      <c r="L78" s="5">
        <f>IFERROR(VLOOKUP(C78,ABRIL!B:H,7,0),"")</f>
        <v>681.53</v>
      </c>
      <c r="M78" s="40"/>
    </row>
    <row r="79" spans="2:13">
      <c r="B79" s="7">
        <f t="shared" si="4"/>
        <v>71</v>
      </c>
      <c r="C79" s="7">
        <v>871</v>
      </c>
      <c r="D79" s="6" t="s">
        <v>12</v>
      </c>
      <c r="E79" s="7" t="str">
        <f>IFERROR(VLOOKUP(C79,SRA!B:I,8,0),"")</f>
        <v>CLT</v>
      </c>
      <c r="F79" s="9" t="s">
        <v>725</v>
      </c>
      <c r="G79" s="7" t="str">
        <f>IFERROR(VLOOKUP(VLOOKUP(C79,SRA!B:F,5,0),FUNÇÃO!A:B,2,0),"")</f>
        <v>TEC. EM ADM. E FIN.</v>
      </c>
      <c r="H79" s="5">
        <f>IFERROR(VLOOKUP(C79,SRA!B:T,18,0),"")</f>
        <v>4386.8600000000006</v>
      </c>
      <c r="I79" s="5">
        <f>IFERROR(VLOOKUP(C79,SRA!B:T,19,0),"")</f>
        <v>0</v>
      </c>
      <c r="J79" s="5">
        <f>IFERROR(VLOOKUP(C79,ABRIL!B:F,3,0),"")</f>
        <v>5618.43</v>
      </c>
      <c r="K79" s="5">
        <f t="shared" si="3"/>
        <v>3579.1600000000003</v>
      </c>
      <c r="L79" s="5">
        <f>IFERROR(VLOOKUP(C79,ABRIL!B:H,7,0),"")</f>
        <v>2039.27</v>
      </c>
      <c r="M79" s="40"/>
    </row>
    <row r="80" spans="2:13">
      <c r="B80" s="7">
        <f t="shared" si="4"/>
        <v>72</v>
      </c>
      <c r="C80" s="7">
        <v>897</v>
      </c>
      <c r="D80" s="6" t="s">
        <v>13</v>
      </c>
      <c r="E80" s="7" t="str">
        <f>IFERROR(VLOOKUP(C80,SRA!B:I,8,0),"")</f>
        <v>CLT</v>
      </c>
      <c r="F80" s="9" t="s">
        <v>725</v>
      </c>
      <c r="G80" s="7" t="str">
        <f>IFERROR(VLOOKUP(VLOOKUP(C80,SRA!B:F,5,0),FUNÇÃO!A:B,2,0),"")</f>
        <v>ASS. DE SERVICOS</v>
      </c>
      <c r="H80" s="5">
        <f>IFERROR(VLOOKUP(C80,SRA!B:T,18,0),"")</f>
        <v>1543.95</v>
      </c>
      <c r="I80" s="5">
        <f>IFERROR(VLOOKUP(C80,SRA!B:T,19,0),"")</f>
        <v>0</v>
      </c>
      <c r="J80" s="5">
        <f>IFERROR(VLOOKUP(C80,ABRIL!B:F,3,0),"")</f>
        <v>1968.87</v>
      </c>
      <c r="K80" s="5">
        <f t="shared" si="3"/>
        <v>1541.35</v>
      </c>
      <c r="L80" s="5">
        <f>IFERROR(VLOOKUP(C80,ABRIL!B:H,7,0),"")</f>
        <v>427.52000000000004</v>
      </c>
      <c r="M80" s="40"/>
    </row>
    <row r="81" spans="2:13">
      <c r="B81" s="7">
        <f t="shared" si="4"/>
        <v>73</v>
      </c>
      <c r="C81" s="7">
        <v>996</v>
      </c>
      <c r="D81" s="6" t="s">
        <v>14</v>
      </c>
      <c r="E81" s="7" t="str">
        <f>IFERROR(VLOOKUP(C81,SRA!B:I,8,0),"")</f>
        <v>CLT</v>
      </c>
      <c r="F81" s="9" t="s">
        <v>725</v>
      </c>
      <c r="G81" s="7" t="str">
        <f>IFERROR(VLOOKUP(VLOOKUP(C81,SRA!B:F,5,0),FUNÇÃO!A:B,2,0),"")</f>
        <v>OP. DE PROD. IND.</v>
      </c>
      <c r="H81" s="5">
        <f>IFERROR(VLOOKUP(C81,SRA!B:T,18,0),"")</f>
        <v>3209.78</v>
      </c>
      <c r="I81" s="5">
        <f>IFERROR(VLOOKUP(C81,SRA!B:T,19,0),"")</f>
        <v>0</v>
      </c>
      <c r="J81" s="5">
        <f>IFERROR(VLOOKUP(C81,ABRIL!B:F,3,0),"")</f>
        <v>4275.79</v>
      </c>
      <c r="K81" s="5">
        <f t="shared" si="3"/>
        <v>2022.5299999999997</v>
      </c>
      <c r="L81" s="5">
        <f>IFERROR(VLOOKUP(C81,ABRIL!B:H,7,0),"")</f>
        <v>2253.2600000000002</v>
      </c>
      <c r="M81" s="40"/>
    </row>
    <row r="82" spans="2:13">
      <c r="B82" s="7">
        <f t="shared" si="4"/>
        <v>74</v>
      </c>
      <c r="C82" s="7">
        <v>1008</v>
      </c>
      <c r="D82" s="6" t="s">
        <v>15</v>
      </c>
      <c r="E82" s="7" t="str">
        <f>IFERROR(VLOOKUP(C82,SRA!B:I,8,0),"")</f>
        <v>CLT</v>
      </c>
      <c r="F82" s="9" t="s">
        <v>725</v>
      </c>
      <c r="G82" s="7" t="str">
        <f>IFERROR(VLOOKUP(VLOOKUP(C82,SRA!B:F,5,0),FUNÇÃO!A:B,2,0),"")</f>
        <v>ASS. DE SERVICOS</v>
      </c>
      <c r="H82" s="5">
        <f>IFERROR(VLOOKUP(C82,SRA!B:T,18,0),"")</f>
        <v>1787.3</v>
      </c>
      <c r="I82" s="5">
        <f>IFERROR(VLOOKUP(C82,SRA!B:T,19,0),"")</f>
        <v>0</v>
      </c>
      <c r="J82" s="5">
        <f>IFERROR(VLOOKUP(C82,ABRIL!B:F,3,0),"")</f>
        <v>2307.63</v>
      </c>
      <c r="K82" s="5">
        <f t="shared" si="3"/>
        <v>1229.0600000000002</v>
      </c>
      <c r="L82" s="5">
        <f>IFERROR(VLOOKUP(C82,ABRIL!B:H,7,0),"")</f>
        <v>1078.57</v>
      </c>
      <c r="M82" s="40"/>
    </row>
    <row r="83" spans="2:13">
      <c r="B83" s="7">
        <f t="shared" si="4"/>
        <v>75</v>
      </c>
      <c r="C83" s="7">
        <v>1037</v>
      </c>
      <c r="D83" s="6" t="s">
        <v>16</v>
      </c>
      <c r="E83" s="7" t="str">
        <f>IFERROR(VLOOKUP(C83,SRA!B:I,8,0),"")</f>
        <v>CLT</v>
      </c>
      <c r="F83" s="9" t="s">
        <v>725</v>
      </c>
      <c r="G83" s="7" t="str">
        <f>IFERROR(VLOOKUP(VLOOKUP(C83,SRA!B:F,5,0),FUNÇÃO!A:B,2,0),"")</f>
        <v>OP. DE PROD. IND.</v>
      </c>
      <c r="H83" s="5">
        <f>IFERROR(VLOOKUP(C83,SRA!B:T,18,0),"")</f>
        <v>3056.95</v>
      </c>
      <c r="I83" s="5">
        <f>IFERROR(VLOOKUP(C83,SRA!B:T,19,0),"")</f>
        <v>0</v>
      </c>
      <c r="J83" s="5">
        <f>IFERROR(VLOOKUP(C83,ABRIL!B:F,3,0),"")</f>
        <v>4028.51</v>
      </c>
      <c r="K83" s="5">
        <f t="shared" si="3"/>
        <v>2414.3900000000003</v>
      </c>
      <c r="L83" s="5">
        <f>IFERROR(VLOOKUP(C83,ABRIL!B:H,7,0),"")</f>
        <v>1614.12</v>
      </c>
      <c r="M83" s="40"/>
    </row>
    <row r="84" spans="2:13">
      <c r="B84" s="7">
        <f t="shared" si="4"/>
        <v>76</v>
      </c>
      <c r="C84" s="7">
        <v>1051</v>
      </c>
      <c r="D84" s="6" t="s">
        <v>17</v>
      </c>
      <c r="E84" s="7" t="str">
        <f>IFERROR(VLOOKUP(C84,SRA!B:I,8,0),"")</f>
        <v>CLT</v>
      </c>
      <c r="F84" s="9" t="s">
        <v>725</v>
      </c>
      <c r="G84" s="7" t="str">
        <f>IFERROR(VLOOKUP(VLOOKUP(C84,SRA!B:F,5,0),FUNÇÃO!A:B,2,0),"")</f>
        <v>ANALISTA EM PCP</v>
      </c>
      <c r="H84" s="5">
        <f>IFERROR(VLOOKUP(C84,SRA!B:T,18,0),"")</f>
        <v>16436.740000000002</v>
      </c>
      <c r="I84" s="5">
        <f>IFERROR(VLOOKUP(C84,SRA!B:T,19,0),"")</f>
        <v>0</v>
      </c>
      <c r="J84" s="5">
        <f>IFERROR(VLOOKUP(C84,ABRIL!B:F,3,0),"")</f>
        <v>21735.07</v>
      </c>
      <c r="K84" s="5">
        <f t="shared" si="3"/>
        <v>11812.57</v>
      </c>
      <c r="L84" s="5">
        <f>IFERROR(VLOOKUP(C84,ABRIL!B:H,7,0),"")</f>
        <v>9922.5</v>
      </c>
      <c r="M84" s="40"/>
    </row>
    <row r="85" spans="2:13">
      <c r="B85" s="7">
        <f t="shared" si="4"/>
        <v>77</v>
      </c>
      <c r="C85" s="7">
        <v>1056</v>
      </c>
      <c r="D85" s="6" t="s">
        <v>18</v>
      </c>
      <c r="E85" s="7" t="str">
        <f>IFERROR(VLOOKUP(C85,SRA!B:I,8,0),"")</f>
        <v>CLT</v>
      </c>
      <c r="F85" s="9" t="s">
        <v>725</v>
      </c>
      <c r="G85" s="7" t="str">
        <f>IFERROR(VLOOKUP(VLOOKUP(C85,SRA!B:F,5,0),FUNÇÃO!A:B,2,0),"")</f>
        <v>TEC.EM QUALIDADE IND</v>
      </c>
      <c r="H85" s="5">
        <f>IFERROR(VLOOKUP(C85,SRA!B:T,18,0),"")</f>
        <v>3700.16</v>
      </c>
      <c r="I85" s="5">
        <f>IFERROR(VLOOKUP(C85,SRA!B:T,19,0),"")</f>
        <v>0</v>
      </c>
      <c r="J85" s="5">
        <f>IFERROR(VLOOKUP(C85,ABRIL!B:F,3,0),"")</f>
        <v>5559.62</v>
      </c>
      <c r="K85" s="5">
        <f t="shared" si="3"/>
        <v>2774.51</v>
      </c>
      <c r="L85" s="5">
        <f>IFERROR(VLOOKUP(C85,ABRIL!B:H,7,0),"")</f>
        <v>2785.1099999999997</v>
      </c>
      <c r="M85" s="40"/>
    </row>
    <row r="86" spans="2:13">
      <c r="B86" s="7">
        <f t="shared" si="4"/>
        <v>78</v>
      </c>
      <c r="C86" s="7">
        <v>1067</v>
      </c>
      <c r="D86" s="6" t="s">
        <v>19</v>
      </c>
      <c r="E86" s="7" t="str">
        <f>IFERROR(VLOOKUP(C86,SRA!B:I,8,0),"")</f>
        <v>CLT</v>
      </c>
      <c r="F86" s="9" t="s">
        <v>725</v>
      </c>
      <c r="G86" s="7" t="str">
        <f>IFERROR(VLOOKUP(VLOOKUP(C86,SRA!B:F,5,0),FUNÇÃO!A:B,2,0),"")</f>
        <v>OP. DE PROD. IND.</v>
      </c>
      <c r="H86" s="5">
        <f>IFERROR(VLOOKUP(C86,SRA!B:T,18,0),"")</f>
        <v>3931.39</v>
      </c>
      <c r="I86" s="5">
        <f>IFERROR(VLOOKUP(C86,SRA!B:T,19,0),"")</f>
        <v>0</v>
      </c>
      <c r="J86" s="5">
        <f>IFERROR(VLOOKUP(C86,ABRIL!B:F,3,0),"")</f>
        <v>5503.36</v>
      </c>
      <c r="K86" s="5">
        <f t="shared" si="3"/>
        <v>3841.1299999999997</v>
      </c>
      <c r="L86" s="5">
        <f>IFERROR(VLOOKUP(C86,ABRIL!B:H,7,0),"")</f>
        <v>1662.23</v>
      </c>
      <c r="M86" s="40"/>
    </row>
    <row r="87" spans="2:13">
      <c r="B87" s="7">
        <f t="shared" si="4"/>
        <v>79</v>
      </c>
      <c r="C87" s="7">
        <v>1071</v>
      </c>
      <c r="D87" s="6" t="s">
        <v>20</v>
      </c>
      <c r="E87" s="7" t="str">
        <f>IFERROR(VLOOKUP(C87,SRA!B:I,8,0),"")</f>
        <v>CLT</v>
      </c>
      <c r="F87" s="9" t="s">
        <v>725</v>
      </c>
      <c r="G87" s="7" t="str">
        <f>IFERROR(VLOOKUP(VLOOKUP(C87,SRA!B:F,5,0),FUNÇÃO!A:B,2,0),"")</f>
        <v>OP. DE PROD. IND.</v>
      </c>
      <c r="H87" s="5">
        <f>IFERROR(VLOOKUP(C87,SRA!B:T,18,0),"")</f>
        <v>1702.21</v>
      </c>
      <c r="I87" s="5">
        <f>IFERROR(VLOOKUP(C87,SRA!B:T,19,0),"")</f>
        <v>0</v>
      </c>
      <c r="J87" s="5">
        <f>IFERROR(VLOOKUP(C87,ABRIL!B:F,3,0),"")</f>
        <v>2190.73</v>
      </c>
      <c r="K87" s="5">
        <f t="shared" si="3"/>
        <v>1016.6500000000001</v>
      </c>
      <c r="L87" s="5">
        <f>IFERROR(VLOOKUP(C87,ABRIL!B:H,7,0),"")</f>
        <v>1174.08</v>
      </c>
      <c r="M87" s="40"/>
    </row>
    <row r="88" spans="2:13">
      <c r="B88" s="7">
        <f t="shared" si="4"/>
        <v>80</v>
      </c>
      <c r="C88" s="7">
        <v>1080</v>
      </c>
      <c r="D88" s="6" t="s">
        <v>21</v>
      </c>
      <c r="E88" s="7" t="str">
        <f>IFERROR(VLOOKUP(C88,SRA!B:I,8,0),"")</f>
        <v>CLT</v>
      </c>
      <c r="F88" s="9" t="s">
        <v>725</v>
      </c>
      <c r="G88" s="7" t="str">
        <f>IFERROR(VLOOKUP(VLOOKUP(C88,SRA!B:F,5,0),FUNÇÃO!A:B,2,0),"")</f>
        <v>TEC. EM ADM. E FIN.</v>
      </c>
      <c r="H88" s="5">
        <f>IFERROR(VLOOKUP(C88,SRA!B:T,18,0),"")</f>
        <v>3356.17</v>
      </c>
      <c r="I88" s="5">
        <f>IFERROR(VLOOKUP(C88,SRA!B:T,19,0),"")</f>
        <v>0</v>
      </c>
      <c r="J88" s="5">
        <f>IFERROR(VLOOKUP(C88,ABRIL!B:F,3,0),"")</f>
        <v>4333.2700000000004</v>
      </c>
      <c r="K88" s="5">
        <f t="shared" si="3"/>
        <v>1926.3500000000004</v>
      </c>
      <c r="L88" s="5">
        <f>IFERROR(VLOOKUP(C88,ABRIL!B:H,7,0),"")</f>
        <v>2406.92</v>
      </c>
      <c r="M88" s="40"/>
    </row>
    <row r="89" spans="2:13">
      <c r="B89" s="7">
        <f t="shared" si="4"/>
        <v>81</v>
      </c>
      <c r="C89" s="7">
        <v>1099</v>
      </c>
      <c r="D89" s="6" t="s">
        <v>22</v>
      </c>
      <c r="E89" s="7" t="str">
        <f>IFERROR(VLOOKUP(C89,SRA!B:I,8,0),"")</f>
        <v>CLT</v>
      </c>
      <c r="F89" s="9" t="s">
        <v>725</v>
      </c>
      <c r="G89" s="7" t="str">
        <f>IFERROR(VLOOKUP(VLOOKUP(C89,SRA!B:F,5,0),FUNÇÃO!A:B,2,0),"")</f>
        <v>OP. DE PROD. IND.</v>
      </c>
      <c r="H89" s="5">
        <f>IFERROR(VLOOKUP(C89,SRA!B:T,18,0),"")</f>
        <v>3056.95</v>
      </c>
      <c r="I89" s="5">
        <f>IFERROR(VLOOKUP(C89,SRA!B:T,19,0),"")</f>
        <v>0</v>
      </c>
      <c r="J89" s="5">
        <f>IFERROR(VLOOKUP(C89,ABRIL!B:F,3,0),"")</f>
        <v>3946.97</v>
      </c>
      <c r="K89" s="5">
        <f t="shared" si="3"/>
        <v>1731.6499999999996</v>
      </c>
      <c r="L89" s="5">
        <f>IFERROR(VLOOKUP(C89,ABRIL!B:H,7,0),"")</f>
        <v>2215.3200000000002</v>
      </c>
      <c r="M89" s="40"/>
    </row>
    <row r="90" spans="2:13">
      <c r="B90" s="7">
        <f t="shared" si="4"/>
        <v>82</v>
      </c>
      <c r="C90" s="7">
        <v>1125</v>
      </c>
      <c r="D90" s="6" t="s">
        <v>23</v>
      </c>
      <c r="E90" s="7" t="str">
        <f>IFERROR(VLOOKUP(C90,SRA!B:I,8,0),"")</f>
        <v>CLT</v>
      </c>
      <c r="F90" s="9" t="s">
        <v>725</v>
      </c>
      <c r="G90" s="7" t="str">
        <f>IFERROR(VLOOKUP(VLOOKUP(C90,SRA!B:F,5,0),FUNÇÃO!A:B,2,0),"")</f>
        <v>ASS. DE SERVICOS</v>
      </c>
      <c r="H90" s="5">
        <f>IFERROR(VLOOKUP(C90,SRA!B:T,18,0),"")</f>
        <v>2514.9499999999998</v>
      </c>
      <c r="I90" s="5">
        <f>IFERROR(VLOOKUP(C90,SRA!B:T,19,0),"")</f>
        <v>0</v>
      </c>
      <c r="J90" s="5">
        <f>IFERROR(VLOOKUP(C90,ABRIL!B:F,3,0),"")</f>
        <v>3254.13</v>
      </c>
      <c r="K90" s="5">
        <f t="shared" si="3"/>
        <v>1902.5900000000001</v>
      </c>
      <c r="L90" s="5">
        <f>IFERROR(VLOOKUP(C90,ABRIL!B:H,7,0),"")</f>
        <v>1351.54</v>
      </c>
      <c r="M90" s="40"/>
    </row>
    <row r="91" spans="2:13">
      <c r="B91" s="7">
        <f t="shared" si="4"/>
        <v>83</v>
      </c>
      <c r="C91" s="7">
        <v>1126</v>
      </c>
      <c r="D91" s="6" t="s">
        <v>24</v>
      </c>
      <c r="E91" s="7" t="str">
        <f>IFERROR(VLOOKUP(C91,SRA!B:I,8,0),"")</f>
        <v>CLT</v>
      </c>
      <c r="F91" s="9" t="s">
        <v>725</v>
      </c>
      <c r="G91" s="7" t="str">
        <f>IFERROR(VLOOKUP(VLOOKUP(C91,SRA!B:F,5,0),FUNÇÃO!A:B,2,0),"")</f>
        <v>TEC. EM ADM. E FIN.</v>
      </c>
      <c r="H91" s="5">
        <f>IFERROR(VLOOKUP(C91,SRA!B:T,18,0),"")</f>
        <v>5247.17</v>
      </c>
      <c r="I91" s="5">
        <f>IFERROR(VLOOKUP(C91,SRA!B:T,19,0),"")</f>
        <v>0</v>
      </c>
      <c r="J91" s="5">
        <f>IFERROR(VLOOKUP(C91,ABRIL!B:F,3,0),"")</f>
        <v>6785.86</v>
      </c>
      <c r="K91" s="5">
        <f t="shared" si="3"/>
        <v>4193.2999999999993</v>
      </c>
      <c r="L91" s="5">
        <f>IFERROR(VLOOKUP(C91,ABRIL!B:H,7,0),"")</f>
        <v>2592.56</v>
      </c>
      <c r="M91" s="40"/>
    </row>
    <row r="92" spans="2:13">
      <c r="B92" s="7">
        <f t="shared" si="4"/>
        <v>84</v>
      </c>
      <c r="C92" s="7">
        <v>1135</v>
      </c>
      <c r="D92" s="6" t="s">
        <v>440</v>
      </c>
      <c r="E92" s="7" t="str">
        <f>IFERROR(VLOOKUP(C92,SRA!B:I,8,0),"")</f>
        <v>CLT</v>
      </c>
      <c r="F92" s="9" t="s">
        <v>725</v>
      </c>
      <c r="G92" s="7" t="str">
        <f>IFERROR(VLOOKUP(VLOOKUP(C92,SRA!B:F,5,0),FUNÇÃO!A:B,2,0),"")</f>
        <v>TEC. EM ADM. E FIN.</v>
      </c>
      <c r="H92" s="5">
        <f>IFERROR(VLOOKUP(C92,SRA!B:T,18,0),"")</f>
        <v>2761.12</v>
      </c>
      <c r="I92" s="5">
        <f>IFERROR(VLOOKUP(C92,SRA!B:T,19,0),"")</f>
        <v>0</v>
      </c>
      <c r="J92" s="5">
        <f>IFERROR(VLOOKUP(C92,ABRIL!B:F,3,0),"")</f>
        <v>3576.49</v>
      </c>
      <c r="K92" s="5">
        <f t="shared" si="3"/>
        <v>2031.1599999999999</v>
      </c>
      <c r="L92" s="5">
        <f>IFERROR(VLOOKUP(C92,ABRIL!B:H,7,0),"")</f>
        <v>1545.33</v>
      </c>
      <c r="M92" s="40"/>
    </row>
    <row r="93" spans="2:13">
      <c r="B93" s="7">
        <f t="shared" si="4"/>
        <v>85</v>
      </c>
      <c r="C93" s="7">
        <v>1159</v>
      </c>
      <c r="D93" s="6" t="s">
        <v>25</v>
      </c>
      <c r="E93" s="7" t="str">
        <f>IFERROR(VLOOKUP(C93,SRA!B:I,8,0),"")</f>
        <v>CLT</v>
      </c>
      <c r="F93" s="9" t="s">
        <v>725</v>
      </c>
      <c r="G93" s="7" t="str">
        <f>IFERROR(VLOOKUP(VLOOKUP(C93,SRA!B:F,5,0),FUNÇÃO!A:B,2,0),"")</f>
        <v>OP. DE PROD. IND.</v>
      </c>
      <c r="H93" s="5">
        <f>IFERROR(VLOOKUP(C93,SRA!B:T,18,0),"")</f>
        <v>1543.95</v>
      </c>
      <c r="I93" s="5">
        <f>IFERROR(VLOOKUP(C93,SRA!B:T,19,0),"")</f>
        <v>0</v>
      </c>
      <c r="J93" s="5">
        <f>IFERROR(VLOOKUP(C93,ABRIL!B:F,3,0),"")</f>
        <v>1985.43</v>
      </c>
      <c r="K93" s="5">
        <f t="shared" si="3"/>
        <v>1531.73</v>
      </c>
      <c r="L93" s="5">
        <f>IFERROR(VLOOKUP(C93,ABRIL!B:H,7,0),"")</f>
        <v>453.7</v>
      </c>
      <c r="M93" s="40"/>
    </row>
    <row r="94" spans="2:13">
      <c r="B94" s="7">
        <f t="shared" si="4"/>
        <v>86</v>
      </c>
      <c r="C94" s="7">
        <v>1164</v>
      </c>
      <c r="D94" s="6" t="s">
        <v>26</v>
      </c>
      <c r="E94" s="7" t="str">
        <f>IFERROR(VLOOKUP(C94,SRA!B:I,8,0),"")</f>
        <v>CLT</v>
      </c>
      <c r="F94" s="9" t="s">
        <v>725</v>
      </c>
      <c r="G94" s="7" t="str">
        <f>IFERROR(VLOOKUP(VLOOKUP(C94,SRA!B:F,5,0),FUNÇÃO!A:B,2,0),"")</f>
        <v>TEC. EM ADM. E FIN.</v>
      </c>
      <c r="H94" s="5">
        <f>IFERROR(VLOOKUP(C94,SRA!B:T,18,0),"")</f>
        <v>4283.3899999999994</v>
      </c>
      <c r="I94" s="5">
        <f>IFERROR(VLOOKUP(C94,SRA!B:T,19,0),"")</f>
        <v>0</v>
      </c>
      <c r="J94" s="5">
        <f>IFERROR(VLOOKUP(C94,ABRIL!B:F,3,0),"")</f>
        <v>5530.49</v>
      </c>
      <c r="K94" s="5">
        <f t="shared" si="3"/>
        <v>2665.74</v>
      </c>
      <c r="L94" s="5">
        <f>IFERROR(VLOOKUP(C94,ABRIL!B:H,7,0),"")</f>
        <v>2864.75</v>
      </c>
      <c r="M94" s="40"/>
    </row>
    <row r="95" spans="2:13">
      <c r="B95" s="7">
        <f t="shared" si="4"/>
        <v>87</v>
      </c>
      <c r="C95" s="7">
        <v>1169</v>
      </c>
      <c r="D95" s="6" t="s">
        <v>27</v>
      </c>
      <c r="E95" s="7" t="str">
        <f>IFERROR(VLOOKUP(C95,SRA!B:I,8,0),"")</f>
        <v>CLT</v>
      </c>
      <c r="F95" s="9" t="s">
        <v>725</v>
      </c>
      <c r="G95" s="7" t="str">
        <f>IFERROR(VLOOKUP(VLOOKUP(C95,SRA!B:F,5,0),FUNÇÃO!A:B,2,0),"")</f>
        <v>OP. DE PROD. IND.</v>
      </c>
      <c r="H95" s="5">
        <f>IFERROR(VLOOKUP(C95,SRA!B:T,18,0),"")</f>
        <v>2640.68</v>
      </c>
      <c r="I95" s="5">
        <f>IFERROR(VLOOKUP(C95,SRA!B:T,19,0),"")</f>
        <v>0</v>
      </c>
      <c r="J95" s="5">
        <f>IFERROR(VLOOKUP(C95,ABRIL!B:F,3,0),"")</f>
        <v>3507.2</v>
      </c>
      <c r="K95" s="5">
        <f t="shared" si="3"/>
        <v>2311.0599999999995</v>
      </c>
      <c r="L95" s="5">
        <f>IFERROR(VLOOKUP(C95,ABRIL!B:H,7,0),"")</f>
        <v>1196.1400000000001</v>
      </c>
      <c r="M95" s="40"/>
    </row>
    <row r="96" spans="2:13">
      <c r="B96" s="7">
        <f t="shared" si="4"/>
        <v>88</v>
      </c>
      <c r="C96" s="7">
        <v>1177</v>
      </c>
      <c r="D96" s="6" t="s">
        <v>28</v>
      </c>
      <c r="E96" s="7" t="str">
        <f>IFERROR(VLOOKUP(C96,SRA!B:I,8,0),"")</f>
        <v>CLT</v>
      </c>
      <c r="F96" s="9" t="s">
        <v>725</v>
      </c>
      <c r="G96" s="7" t="str">
        <f>IFERROR(VLOOKUP(VLOOKUP(C96,SRA!B:F,5,0),FUNÇÃO!A:B,2,0),"")</f>
        <v>TEC. EM ADM. E FIN.</v>
      </c>
      <c r="H96" s="5">
        <f>IFERROR(VLOOKUP(C96,SRA!B:T,18,0),"")</f>
        <v>3044.14</v>
      </c>
      <c r="I96" s="5">
        <f>IFERROR(VLOOKUP(C96,SRA!B:T,19,0),"")</f>
        <v>0</v>
      </c>
      <c r="J96" s="5">
        <f>IFERROR(VLOOKUP(C96,ABRIL!B:F,3,0),"")</f>
        <v>3930.43</v>
      </c>
      <c r="K96" s="5">
        <f t="shared" si="3"/>
        <v>2597.6499999999996</v>
      </c>
      <c r="L96" s="5">
        <f>IFERROR(VLOOKUP(C96,ABRIL!B:H,7,0),"")</f>
        <v>1332.78</v>
      </c>
      <c r="M96" s="40"/>
    </row>
    <row r="97" spans="2:13">
      <c r="B97" s="7">
        <f t="shared" si="4"/>
        <v>89</v>
      </c>
      <c r="C97" s="7">
        <v>1221</v>
      </c>
      <c r="D97" s="6" t="s">
        <v>29</v>
      </c>
      <c r="E97" s="7" t="str">
        <f>IFERROR(VLOOKUP(C97,SRA!B:I,8,0),"")</f>
        <v>CLT</v>
      </c>
      <c r="F97" s="9" t="s">
        <v>725</v>
      </c>
      <c r="G97" s="7" t="str">
        <f>IFERROR(VLOOKUP(VLOOKUP(C97,SRA!B:F,5,0),FUNÇÃO!A:B,2,0),"")</f>
        <v>ANALISTA EM PCP</v>
      </c>
      <c r="H97" s="5">
        <f>IFERROR(VLOOKUP(C97,SRA!B:T,18,0),"")</f>
        <v>7783.09</v>
      </c>
      <c r="I97" s="5">
        <f>IFERROR(VLOOKUP(C97,SRA!B:T,19,0),"")</f>
        <v>0</v>
      </c>
      <c r="J97" s="5">
        <f>IFERROR(VLOOKUP(C97,ABRIL!B:F,3,0),"")</f>
        <v>10130.06</v>
      </c>
      <c r="K97" s="5">
        <f t="shared" si="3"/>
        <v>5258.1399999999994</v>
      </c>
      <c r="L97" s="5">
        <f>IFERROR(VLOOKUP(C97,ABRIL!B:H,7,0),"")</f>
        <v>4871.92</v>
      </c>
      <c r="M97" s="40"/>
    </row>
    <row r="98" spans="2:13">
      <c r="B98" s="7">
        <f t="shared" si="4"/>
        <v>90</v>
      </c>
      <c r="C98" s="7">
        <v>1229</v>
      </c>
      <c r="D98" s="6" t="s">
        <v>30</v>
      </c>
      <c r="E98" s="7" t="str">
        <f>IFERROR(VLOOKUP(C98,SRA!B:I,8,0),"")</f>
        <v>CLT</v>
      </c>
      <c r="F98" s="9" t="s">
        <v>725</v>
      </c>
      <c r="G98" s="7" t="str">
        <f>IFERROR(VLOOKUP(VLOOKUP(C98,SRA!B:F,5,0),FUNÇÃO!A:B,2,0),"")</f>
        <v>OP. DE PROD. IND.</v>
      </c>
      <c r="H98" s="5">
        <f>IFERROR(VLOOKUP(C98,SRA!B:T,18,0),"")</f>
        <v>3209.78</v>
      </c>
      <c r="I98" s="5">
        <f>IFERROR(VLOOKUP(C98,SRA!B:T,19,0),"")</f>
        <v>0</v>
      </c>
      <c r="J98" s="5">
        <f>IFERROR(VLOOKUP(C98,ABRIL!B:F,3,0),"")</f>
        <v>4251.08</v>
      </c>
      <c r="K98" s="5">
        <f t="shared" si="3"/>
        <v>2388.2199999999998</v>
      </c>
      <c r="L98" s="5">
        <f>IFERROR(VLOOKUP(C98,ABRIL!B:H,7,0),"")</f>
        <v>1862.8600000000001</v>
      </c>
      <c r="M98" s="40"/>
    </row>
    <row r="99" spans="2:13">
      <c r="B99" s="7">
        <f t="shared" si="4"/>
        <v>91</v>
      </c>
      <c r="C99" s="7">
        <v>1243</v>
      </c>
      <c r="D99" s="6" t="s">
        <v>31</v>
      </c>
      <c r="E99" s="7" t="str">
        <f>IFERROR(VLOOKUP(C99,SRA!B:I,8,0),"")</f>
        <v>CLT</v>
      </c>
      <c r="F99" s="9" t="s">
        <v>725</v>
      </c>
      <c r="G99" s="7" t="str">
        <f>IFERROR(VLOOKUP(VLOOKUP(C99,SRA!B:F,5,0),FUNÇÃO!A:B,2,0),"")</f>
        <v>OP. DE PROD. IND.</v>
      </c>
      <c r="H99" s="5">
        <f>IFERROR(VLOOKUP(C99,SRA!B:T,18,0),"")</f>
        <v>2069.0500000000002</v>
      </c>
      <c r="I99" s="5">
        <f>IFERROR(VLOOKUP(C99,SRA!B:T,19,0),"")</f>
        <v>0</v>
      </c>
      <c r="J99" s="5">
        <f>IFERROR(VLOOKUP(C99,ABRIL!B:F,3,0),"")</f>
        <v>2672.96</v>
      </c>
      <c r="K99" s="5">
        <f t="shared" si="3"/>
        <v>1753.52</v>
      </c>
      <c r="L99" s="5">
        <f>IFERROR(VLOOKUP(C99,ABRIL!B:H,7,0),"")</f>
        <v>919.43999999999994</v>
      </c>
      <c r="M99" s="40"/>
    </row>
    <row r="100" spans="2:13">
      <c r="B100" s="7">
        <f t="shared" si="4"/>
        <v>92</v>
      </c>
      <c r="C100" s="7">
        <v>1258</v>
      </c>
      <c r="D100" s="6" t="s">
        <v>32</v>
      </c>
      <c r="E100" s="7" t="str">
        <f>IFERROR(VLOOKUP(C100,SRA!B:I,8,0),"")</f>
        <v>CLT</v>
      </c>
      <c r="F100" s="9" t="s">
        <v>725</v>
      </c>
      <c r="G100" s="7" t="str">
        <f>IFERROR(VLOOKUP(VLOOKUP(C100,SRA!B:F,5,0),FUNÇÃO!A:B,2,0),"")</f>
        <v>TEC. EM ADM. E FIN.</v>
      </c>
      <c r="H100" s="5">
        <f>IFERROR(VLOOKUP(C100,SRA!B:T,18,0),"")</f>
        <v>4959.29</v>
      </c>
      <c r="I100" s="5">
        <f>IFERROR(VLOOKUP(C100,SRA!B:T,19,0),"")</f>
        <v>0</v>
      </c>
      <c r="J100" s="5">
        <f>IFERROR(VLOOKUP(C100,ABRIL!B:F,3,0),"")</f>
        <v>6351.6</v>
      </c>
      <c r="K100" s="5">
        <f t="shared" si="3"/>
        <v>3917.3400000000006</v>
      </c>
      <c r="L100" s="5">
        <f>IFERROR(VLOOKUP(C100,ABRIL!B:H,7,0),"")</f>
        <v>2434.2599999999998</v>
      </c>
      <c r="M100" s="40"/>
    </row>
    <row r="101" spans="2:13">
      <c r="B101" s="7">
        <f t="shared" si="4"/>
        <v>93</v>
      </c>
      <c r="C101" s="7">
        <v>1263</v>
      </c>
      <c r="D101" s="6" t="s">
        <v>33</v>
      </c>
      <c r="E101" s="7" t="str">
        <f>IFERROR(VLOOKUP(C101,SRA!B:I,8,0),"")</f>
        <v>CLT</v>
      </c>
      <c r="F101" s="9" t="s">
        <v>725</v>
      </c>
      <c r="G101" s="7" t="str">
        <f>IFERROR(VLOOKUP(VLOOKUP(C101,SRA!B:F,5,0),FUNÇÃO!A:B,2,0),"")</f>
        <v>FARMACEUTICO IND</v>
      </c>
      <c r="H101" s="5">
        <f>IFERROR(VLOOKUP(C101,SRA!B:T,18,0),"")</f>
        <v>10914.84</v>
      </c>
      <c r="I101" s="5">
        <f>IFERROR(VLOOKUP(C101,SRA!B:T,19,0),"")</f>
        <v>0</v>
      </c>
      <c r="J101" s="5">
        <f>IFERROR(VLOOKUP(C101,ABRIL!B:F,3,0),"")</f>
        <v>14092.75</v>
      </c>
      <c r="K101" s="5">
        <f t="shared" si="3"/>
        <v>8757.9399999999987</v>
      </c>
      <c r="L101" s="5">
        <f>IFERROR(VLOOKUP(C101,ABRIL!B:H,7,0),"")</f>
        <v>5334.81</v>
      </c>
      <c r="M101" s="40"/>
    </row>
    <row r="102" spans="2:13">
      <c r="B102" s="7">
        <f t="shared" si="4"/>
        <v>94</v>
      </c>
      <c r="C102" s="7">
        <v>1267</v>
      </c>
      <c r="D102" s="6" t="s">
        <v>34</v>
      </c>
      <c r="E102" s="7" t="str">
        <f>IFERROR(VLOOKUP(C102,SRA!B:I,8,0),"")</f>
        <v>CLT</v>
      </c>
      <c r="F102" s="9" t="s">
        <v>725</v>
      </c>
      <c r="G102" s="7" t="str">
        <f>IFERROR(VLOOKUP(VLOOKUP(C102,SRA!B:F,5,0),FUNÇÃO!A:B,2,0),"")</f>
        <v>FARMACEUTICO IND</v>
      </c>
      <c r="H102" s="5">
        <f>IFERROR(VLOOKUP(C102,SRA!B:T,18,0),"")</f>
        <v>16786.309999999998</v>
      </c>
      <c r="I102" s="5">
        <f>IFERROR(VLOOKUP(C102,SRA!B:T,19,0),"")</f>
        <v>0</v>
      </c>
      <c r="J102" s="5">
        <f>IFERROR(VLOOKUP(C102,ABRIL!B:F,3,0),"")</f>
        <v>21673.81</v>
      </c>
      <c r="K102" s="5">
        <f t="shared" si="3"/>
        <v>11881.09</v>
      </c>
      <c r="L102" s="5">
        <f>IFERROR(VLOOKUP(C102,ABRIL!B:H,7,0),"")</f>
        <v>9792.7200000000012</v>
      </c>
      <c r="M102" s="40"/>
    </row>
    <row r="103" spans="2:13">
      <c r="B103" s="7">
        <f t="shared" si="4"/>
        <v>95</v>
      </c>
      <c r="C103" s="7">
        <v>1269</v>
      </c>
      <c r="D103" s="6" t="s">
        <v>35</v>
      </c>
      <c r="E103" s="7" t="str">
        <f>IFERROR(VLOOKUP(C103,SRA!B:I,8,0),"")</f>
        <v>CLT</v>
      </c>
      <c r="F103" s="9" t="s">
        <v>725</v>
      </c>
      <c r="G103" s="7" t="str">
        <f>IFERROR(VLOOKUP(VLOOKUP(C103,SRA!B:F,5,0),FUNÇÃO!A:B,2,0),"")</f>
        <v>ASS. DE SERVICOS</v>
      </c>
      <c r="H103" s="5">
        <f>IFERROR(VLOOKUP(C103,SRA!B:T,18,0),"")</f>
        <v>1543.95</v>
      </c>
      <c r="I103" s="5">
        <f>IFERROR(VLOOKUP(C103,SRA!B:T,19,0),"")</f>
        <v>0</v>
      </c>
      <c r="J103" s="5">
        <f>IFERROR(VLOOKUP(C103,ABRIL!B:F,3,0),"")</f>
        <v>2026.68</v>
      </c>
      <c r="K103" s="5">
        <f t="shared" si="3"/>
        <v>1086.54</v>
      </c>
      <c r="L103" s="5">
        <f>IFERROR(VLOOKUP(C103,ABRIL!B:H,7,0),"")</f>
        <v>940.14</v>
      </c>
      <c r="M103" s="40"/>
    </row>
    <row r="104" spans="2:13">
      <c r="B104" s="7">
        <f t="shared" si="4"/>
        <v>96</v>
      </c>
      <c r="C104" s="7">
        <v>1284</v>
      </c>
      <c r="D104" s="6" t="s">
        <v>36</v>
      </c>
      <c r="E104" s="7" t="str">
        <f>IFERROR(VLOOKUP(C104,SRA!B:I,8,0),"")</f>
        <v>CLT</v>
      </c>
      <c r="F104" s="9" t="s">
        <v>725</v>
      </c>
      <c r="G104" s="7" t="str">
        <f>IFERROR(VLOOKUP(VLOOKUP(C104,SRA!B:F,5,0),FUNÇÃO!A:B,2,0),"")</f>
        <v>OP. DE PROD. IND.</v>
      </c>
      <c r="H104" s="5">
        <f>IFERROR(VLOOKUP(C104,SRA!B:T,18,0),"")</f>
        <v>1543.95</v>
      </c>
      <c r="I104" s="5">
        <f>IFERROR(VLOOKUP(C104,SRA!B:T,19,0),"")</f>
        <v>0</v>
      </c>
      <c r="J104" s="5">
        <f>IFERROR(VLOOKUP(C104,ABRIL!B:F,3,0),"")</f>
        <v>1975.82</v>
      </c>
      <c r="K104" s="5">
        <f t="shared" si="3"/>
        <v>976.45999999999992</v>
      </c>
      <c r="L104" s="5">
        <f>IFERROR(VLOOKUP(C104,ABRIL!B:H,7,0),"")</f>
        <v>999.36</v>
      </c>
      <c r="M104" s="40"/>
    </row>
    <row r="105" spans="2:13">
      <c r="B105" s="7">
        <f t="shared" si="4"/>
        <v>97</v>
      </c>
      <c r="C105" s="7">
        <v>1328</v>
      </c>
      <c r="D105" s="6" t="s">
        <v>37</v>
      </c>
      <c r="E105" s="7" t="str">
        <f>IFERROR(VLOOKUP(C105,SRA!B:I,8,0),"")</f>
        <v>CLT</v>
      </c>
      <c r="F105" s="9" t="s">
        <v>725</v>
      </c>
      <c r="G105" s="7" t="str">
        <f>IFERROR(VLOOKUP(VLOOKUP(C105,SRA!B:F,5,0),FUNÇÃO!A:B,2,0),"")</f>
        <v>TEC. EM ADM. E FIN.</v>
      </c>
      <c r="H105" s="5">
        <f>IFERROR(VLOOKUP(C105,SRA!B:T,18,0),"")</f>
        <v>3044.14</v>
      </c>
      <c r="I105" s="5">
        <f>IFERROR(VLOOKUP(C105,SRA!B:T,19,0),"")</f>
        <v>0</v>
      </c>
      <c r="J105" s="5">
        <f>IFERROR(VLOOKUP(C105,ABRIL!B:F,3,0),"")</f>
        <v>3918.83</v>
      </c>
      <c r="K105" s="5">
        <f t="shared" si="3"/>
        <v>2361.08</v>
      </c>
      <c r="L105" s="5">
        <f>IFERROR(VLOOKUP(C105,ABRIL!B:H,7,0),"")</f>
        <v>1557.75</v>
      </c>
      <c r="M105" s="40"/>
    </row>
    <row r="106" spans="2:13">
      <c r="B106" s="7">
        <f t="shared" si="4"/>
        <v>98</v>
      </c>
      <c r="C106" s="7">
        <v>1330</v>
      </c>
      <c r="D106" s="6" t="s">
        <v>38</v>
      </c>
      <c r="E106" s="7" t="str">
        <f>IFERROR(VLOOKUP(C106,SRA!B:I,8,0),"")</f>
        <v>CLT</v>
      </c>
      <c r="F106" s="9" t="s">
        <v>725</v>
      </c>
      <c r="G106" s="7" t="str">
        <f>IFERROR(VLOOKUP(VLOOKUP(C106,SRA!B:F,5,0),FUNÇÃO!A:B,2,0),"")</f>
        <v>OP. DE PROD. IND.</v>
      </c>
      <c r="H106" s="5">
        <f>IFERROR(VLOOKUP(C106,SRA!B:T,18,0),"")</f>
        <v>2772.72</v>
      </c>
      <c r="I106" s="5">
        <f>IFERROR(VLOOKUP(C106,SRA!B:T,19,0),"")</f>
        <v>0</v>
      </c>
      <c r="J106" s="5">
        <f>IFERROR(VLOOKUP(C106,ABRIL!B:F,3,0),"")</f>
        <v>3627.6</v>
      </c>
      <c r="K106" s="5">
        <f t="shared" ref="K106:K137" si="5">J106-L106</f>
        <v>2542.66</v>
      </c>
      <c r="L106" s="5">
        <f>IFERROR(VLOOKUP(C106,ABRIL!B:H,7,0),"")</f>
        <v>1084.94</v>
      </c>
      <c r="M106" s="40"/>
    </row>
    <row r="107" spans="2:13">
      <c r="B107" s="7">
        <f t="shared" si="4"/>
        <v>99</v>
      </c>
      <c r="C107" s="7">
        <v>1333</v>
      </c>
      <c r="D107" s="6" t="s">
        <v>39</v>
      </c>
      <c r="E107" s="7" t="str">
        <f>IFERROR(VLOOKUP(C107,SRA!B:I,8,0),"")</f>
        <v>CLT</v>
      </c>
      <c r="F107" s="9" t="s">
        <v>725</v>
      </c>
      <c r="G107" s="7" t="str">
        <f>IFERROR(VLOOKUP(VLOOKUP(C107,SRA!B:F,5,0),FUNÇÃO!A:B,2,0),"")</f>
        <v>OP. DE PROD. IND.</v>
      </c>
      <c r="H107" s="5">
        <f>IFERROR(VLOOKUP(C107,SRA!B:T,18,0),"")</f>
        <v>3056.95</v>
      </c>
      <c r="I107" s="5">
        <f>IFERROR(VLOOKUP(C107,SRA!B:T,19,0),"")</f>
        <v>0</v>
      </c>
      <c r="J107" s="5">
        <f>IFERROR(VLOOKUP(C107,ABRIL!B:F,3,0),"")</f>
        <v>3991.47</v>
      </c>
      <c r="K107" s="5">
        <f t="shared" si="5"/>
        <v>2249.0699999999997</v>
      </c>
      <c r="L107" s="5">
        <f>IFERROR(VLOOKUP(C107,ABRIL!B:H,7,0),"")</f>
        <v>1742.4</v>
      </c>
      <c r="M107" s="40"/>
    </row>
    <row r="108" spans="2:13">
      <c r="B108" s="7">
        <f t="shared" si="4"/>
        <v>100</v>
      </c>
      <c r="C108" s="7">
        <v>1337</v>
      </c>
      <c r="D108" s="6" t="s">
        <v>40</v>
      </c>
      <c r="E108" s="7" t="str">
        <f>IFERROR(VLOOKUP(C108,SRA!B:I,8,0),"")</f>
        <v>CLT</v>
      </c>
      <c r="F108" s="9" t="s">
        <v>725</v>
      </c>
      <c r="G108" s="7" t="str">
        <f>IFERROR(VLOOKUP(VLOOKUP(C108,SRA!B:F,5,0),FUNÇÃO!A:B,2,0),"")</f>
        <v>TEC. EM ADM. E FIN.</v>
      </c>
      <c r="H108" s="5">
        <f>IFERROR(VLOOKUP(C108,SRA!B:T,18,0),"")</f>
        <v>3791.81</v>
      </c>
      <c r="I108" s="5">
        <f>IFERROR(VLOOKUP(C108,SRA!B:T,19,0),"")</f>
        <v>0</v>
      </c>
      <c r="J108" s="5">
        <f>IFERROR(VLOOKUP(C108,ABRIL!B:F,3,0),"")</f>
        <v>4939.34</v>
      </c>
      <c r="K108" s="5">
        <f t="shared" si="5"/>
        <v>3134.69</v>
      </c>
      <c r="L108" s="5">
        <f>IFERROR(VLOOKUP(C108,ABRIL!B:H,7,0),"")</f>
        <v>1804.65</v>
      </c>
      <c r="M108" s="40"/>
    </row>
    <row r="109" spans="2:13">
      <c r="B109" s="7">
        <f t="shared" si="4"/>
        <v>101</v>
      </c>
      <c r="C109" s="7">
        <v>1363</v>
      </c>
      <c r="D109" s="6" t="s">
        <v>41</v>
      </c>
      <c r="E109" s="7" t="str">
        <f>IFERROR(VLOOKUP(C109,SRA!B:I,8,0),"")</f>
        <v>CLT</v>
      </c>
      <c r="F109" s="9" t="s">
        <v>725</v>
      </c>
      <c r="G109" s="7" t="str">
        <f>IFERROR(VLOOKUP(VLOOKUP(C109,SRA!B:F,5,0),FUNÇÃO!A:B,2,0),"")</f>
        <v>TEC. EM ADM. E FIN.</v>
      </c>
      <c r="H109" s="5">
        <f>IFERROR(VLOOKUP(C109,SRA!B:T,18,0),"")</f>
        <v>3356.17</v>
      </c>
      <c r="I109" s="5">
        <f>IFERROR(VLOOKUP(C109,SRA!B:T,19,0),"")</f>
        <v>708.95</v>
      </c>
      <c r="J109" s="5">
        <f>IFERROR(VLOOKUP(C109,ABRIL!B:F,3,0),"")</f>
        <v>5042.18</v>
      </c>
      <c r="K109" s="5">
        <f t="shared" si="5"/>
        <v>2457.6800000000003</v>
      </c>
      <c r="L109" s="5">
        <f>IFERROR(VLOOKUP(C109,ABRIL!B:H,7,0),"")</f>
        <v>2584.5</v>
      </c>
      <c r="M109" s="40"/>
    </row>
    <row r="110" spans="2:13">
      <c r="B110" s="7">
        <f t="shared" si="4"/>
        <v>102</v>
      </c>
      <c r="C110" s="7">
        <v>1369</v>
      </c>
      <c r="D110" s="6" t="s">
        <v>42</v>
      </c>
      <c r="E110" s="7" t="str">
        <f>IFERROR(VLOOKUP(C110,SRA!B:I,8,0),"")</f>
        <v>CLT</v>
      </c>
      <c r="F110" s="9" t="s">
        <v>725</v>
      </c>
      <c r="G110" s="7" t="str">
        <f>IFERROR(VLOOKUP(VLOOKUP(C110,SRA!B:F,5,0),FUNÇÃO!A:B,2,0),"")</f>
        <v>TEC.EM QUALIDADE IND</v>
      </c>
      <c r="H110" s="5">
        <f>IFERROR(VLOOKUP(C110,SRA!B:T,18,0),"")</f>
        <v>2060.39</v>
      </c>
      <c r="I110" s="5">
        <f>IFERROR(VLOOKUP(C110,SRA!B:T,19,0),"")</f>
        <v>0</v>
      </c>
      <c r="J110" s="5">
        <f>IFERROR(VLOOKUP(C110,ABRIL!B:F,3,0),"")</f>
        <v>3334.79</v>
      </c>
      <c r="K110" s="5">
        <f t="shared" si="5"/>
        <v>1888.77</v>
      </c>
      <c r="L110" s="5">
        <f>IFERROR(VLOOKUP(C110,ABRIL!B:H,7,0),"")</f>
        <v>1446.02</v>
      </c>
      <c r="M110" s="40"/>
    </row>
    <row r="111" spans="2:13">
      <c r="B111" s="7">
        <f t="shared" si="4"/>
        <v>103</v>
      </c>
      <c r="C111" s="7">
        <v>1393</v>
      </c>
      <c r="D111" s="6" t="s">
        <v>43</v>
      </c>
      <c r="E111" s="7" t="str">
        <f>IFERROR(VLOOKUP(C111,SRA!B:I,8,0),"")</f>
        <v>CLT</v>
      </c>
      <c r="F111" s="9" t="s">
        <v>725</v>
      </c>
      <c r="G111" s="7" t="str">
        <f>IFERROR(VLOOKUP(VLOOKUP(C111,SRA!B:F,5,0),FUNÇÃO!A:B,2,0),"")</f>
        <v>TEC UTI TRA EFLUENTE</v>
      </c>
      <c r="H111" s="5">
        <f>IFERROR(VLOOKUP(C111,SRA!B:T,18,0),"")</f>
        <v>3044.14</v>
      </c>
      <c r="I111" s="5">
        <f>IFERROR(VLOOKUP(C111,SRA!B:T,19,0),"")</f>
        <v>0</v>
      </c>
      <c r="J111" s="5">
        <f>IFERROR(VLOOKUP(C111,ABRIL!B:F,3,0),"")</f>
        <v>4729.72</v>
      </c>
      <c r="K111" s="5">
        <f t="shared" si="5"/>
        <v>1925.1500000000005</v>
      </c>
      <c r="L111" s="5">
        <f>IFERROR(VLOOKUP(C111,ABRIL!B:H,7,0),"")</f>
        <v>2804.5699999999997</v>
      </c>
      <c r="M111" s="40"/>
    </row>
    <row r="112" spans="2:13">
      <c r="B112" s="7">
        <f t="shared" si="4"/>
        <v>104</v>
      </c>
      <c r="C112" s="7">
        <v>1413</v>
      </c>
      <c r="D112" s="6" t="s">
        <v>44</v>
      </c>
      <c r="E112" s="7" t="str">
        <f>IFERROR(VLOOKUP(C112,SRA!B:I,8,0),"")</f>
        <v>CLT</v>
      </c>
      <c r="F112" s="9" t="s">
        <v>725</v>
      </c>
      <c r="G112" s="7" t="str">
        <f>IFERROR(VLOOKUP(VLOOKUP(C112,SRA!B:F,5,0),FUNÇÃO!A:B,2,0),"")</f>
        <v>FARMACEUTICO IND</v>
      </c>
      <c r="H112" s="5">
        <f>IFERROR(VLOOKUP(C112,SRA!B:T,18,0),"")</f>
        <v>20469.650000000001</v>
      </c>
      <c r="I112" s="5">
        <f>IFERROR(VLOOKUP(C112,SRA!B:T,19,0),"")</f>
        <v>0</v>
      </c>
      <c r="J112" s="5">
        <f>IFERROR(VLOOKUP(C112,ABRIL!B:F,3,0),"")</f>
        <v>26429.55</v>
      </c>
      <c r="K112" s="5">
        <f t="shared" si="5"/>
        <v>15840.64</v>
      </c>
      <c r="L112" s="5">
        <f>IFERROR(VLOOKUP(C112,ABRIL!B:H,7,0),"")</f>
        <v>10588.91</v>
      </c>
      <c r="M112" s="40"/>
    </row>
    <row r="113" spans="2:13">
      <c r="B113" s="7">
        <f t="shared" si="4"/>
        <v>105</v>
      </c>
      <c r="C113" s="7">
        <v>1418</v>
      </c>
      <c r="D113" s="6" t="s">
        <v>45</v>
      </c>
      <c r="E113" s="7" t="str">
        <f>IFERROR(VLOOKUP(C113,SRA!B:I,8,0),"")</f>
        <v>CLT</v>
      </c>
      <c r="F113" s="9" t="s">
        <v>725</v>
      </c>
      <c r="G113" s="7" t="str">
        <f>IFERROR(VLOOKUP(VLOOKUP(C113,SRA!B:F,5,0),FUNÇÃO!A:B,2,0),"")</f>
        <v>TEC. COMERCIAL</v>
      </c>
      <c r="H113" s="5">
        <f>IFERROR(VLOOKUP(C113,SRA!B:T,18,0),"")</f>
        <v>3700.16</v>
      </c>
      <c r="I113" s="5">
        <f>IFERROR(VLOOKUP(C113,SRA!B:T,19,0),"")</f>
        <v>0</v>
      </c>
      <c r="J113" s="5">
        <f>IFERROR(VLOOKUP(C113,ABRIL!B:F,3,0),"")</f>
        <v>4841.53</v>
      </c>
      <c r="K113" s="5">
        <f t="shared" si="5"/>
        <v>2965.2699999999995</v>
      </c>
      <c r="L113" s="5">
        <f>IFERROR(VLOOKUP(C113,ABRIL!B:H,7,0),"")</f>
        <v>1876.26</v>
      </c>
      <c r="M113" s="40"/>
    </row>
    <row r="114" spans="2:13">
      <c r="B114" s="7">
        <f t="shared" si="4"/>
        <v>106</v>
      </c>
      <c r="C114" s="7">
        <v>1427</v>
      </c>
      <c r="D114" s="6" t="s">
        <v>46</v>
      </c>
      <c r="E114" s="7" t="str">
        <f>IFERROR(VLOOKUP(C114,SRA!B:I,8,0),"")</f>
        <v>CLT</v>
      </c>
      <c r="F114" s="9" t="s">
        <v>725</v>
      </c>
      <c r="G114" s="7" t="str">
        <f>IFERROR(VLOOKUP(VLOOKUP(C114,SRA!B:F,5,0),FUNÇÃO!A:B,2,0),"")</f>
        <v>FARMACEUTICO IND</v>
      </c>
      <c r="H114" s="5">
        <f>IFERROR(VLOOKUP(C114,SRA!B:T,18,0),"")</f>
        <v>10914.84</v>
      </c>
      <c r="I114" s="5">
        <f>IFERROR(VLOOKUP(C114,SRA!B:T,19,0),"")</f>
        <v>0</v>
      </c>
      <c r="J114" s="5">
        <f>IFERROR(VLOOKUP(C114,ABRIL!B:F,3,0),"")</f>
        <v>14092.75</v>
      </c>
      <c r="K114" s="5">
        <f t="shared" si="5"/>
        <v>7475.73</v>
      </c>
      <c r="L114" s="5">
        <f>IFERROR(VLOOKUP(C114,ABRIL!B:H,7,0),"")</f>
        <v>6617.02</v>
      </c>
      <c r="M114" s="40"/>
    </row>
    <row r="115" spans="2:13">
      <c r="B115" s="7">
        <f t="shared" si="4"/>
        <v>107</v>
      </c>
      <c r="C115" s="7">
        <v>1429</v>
      </c>
      <c r="D115" s="6" t="s">
        <v>47</v>
      </c>
      <c r="E115" s="7" t="str">
        <f>IFERROR(VLOOKUP(C115,SRA!B:I,8,0),"")</f>
        <v>CLT</v>
      </c>
      <c r="F115" s="9" t="s">
        <v>725</v>
      </c>
      <c r="G115" s="7" t="str">
        <f>IFERROR(VLOOKUP(VLOOKUP(C115,SRA!B:F,5,0),FUNÇÃO!A:B,2,0),"")</f>
        <v>OP. PROD. IND. (D)</v>
      </c>
      <c r="H115" s="5">
        <f>IFERROR(VLOOKUP(C115,SRA!B:T,18,0),"")</f>
        <v>3981.34</v>
      </c>
      <c r="I115" s="5">
        <f>IFERROR(VLOOKUP(C115,SRA!B:T,19,0),"")</f>
        <v>0</v>
      </c>
      <c r="J115" s="5">
        <f>IFERROR(VLOOKUP(C115,ABRIL!B:F,3,0),"")</f>
        <v>5156.04</v>
      </c>
      <c r="K115" s="5">
        <f t="shared" si="5"/>
        <v>2205.88</v>
      </c>
      <c r="L115" s="5">
        <f>IFERROR(VLOOKUP(C115,ABRIL!B:H,7,0),"")</f>
        <v>2950.16</v>
      </c>
      <c r="M115" s="40"/>
    </row>
    <row r="116" spans="2:13">
      <c r="B116" s="7">
        <f t="shared" si="4"/>
        <v>108</v>
      </c>
      <c r="C116" s="7">
        <v>1454</v>
      </c>
      <c r="D116" s="6" t="s">
        <v>48</v>
      </c>
      <c r="E116" s="7" t="str">
        <f>IFERROR(VLOOKUP(C116,SRA!B:I,8,0),"")</f>
        <v>CLT</v>
      </c>
      <c r="F116" s="9" t="s">
        <v>725</v>
      </c>
      <c r="G116" s="7" t="str">
        <f>IFERROR(VLOOKUP(VLOOKUP(C116,SRA!B:F,5,0),FUNÇÃO!A:B,2,0),"")</f>
        <v>OP. PROD. IND. (D)</v>
      </c>
      <c r="H116" s="5">
        <f>IFERROR(VLOOKUP(C116,SRA!B:T,18,0),"")</f>
        <v>3645.2599999999998</v>
      </c>
      <c r="I116" s="5">
        <f>IFERROR(VLOOKUP(C116,SRA!B:T,19,0),"")</f>
        <v>0</v>
      </c>
      <c r="J116" s="5">
        <f>IFERROR(VLOOKUP(C116,ABRIL!B:F,3,0),"")</f>
        <v>4789.53</v>
      </c>
      <c r="K116" s="5">
        <f t="shared" si="5"/>
        <v>2814.6099999999997</v>
      </c>
      <c r="L116" s="5">
        <f>IFERROR(VLOOKUP(C116,ABRIL!B:H,7,0),"")</f>
        <v>1974.92</v>
      </c>
      <c r="M116" s="40"/>
    </row>
    <row r="117" spans="2:13">
      <c r="B117" s="7">
        <f t="shared" si="4"/>
        <v>109</v>
      </c>
      <c r="C117" s="7">
        <v>1475</v>
      </c>
      <c r="D117" s="6" t="s">
        <v>49</v>
      </c>
      <c r="E117" s="7" t="str">
        <f>IFERROR(VLOOKUP(C117,SRA!B:I,8,0),"")</f>
        <v>CLT</v>
      </c>
      <c r="F117" s="9" t="s">
        <v>725</v>
      </c>
      <c r="G117" s="7" t="str">
        <f>IFERROR(VLOOKUP(VLOOKUP(C117,SRA!B:F,5,0),FUNÇÃO!A:B,2,0),"")</f>
        <v>TEC. CONTABIL</v>
      </c>
      <c r="H117" s="5">
        <f>IFERROR(VLOOKUP(C117,SRA!B:T,18,0),"")</f>
        <v>3044.14</v>
      </c>
      <c r="I117" s="5">
        <f>IFERROR(VLOOKUP(C117,SRA!B:T,19,0),"")</f>
        <v>0</v>
      </c>
      <c r="J117" s="5">
        <f>IFERROR(VLOOKUP(C117,ABRIL!B:F,3,0),"")</f>
        <v>3951.52</v>
      </c>
      <c r="K117" s="5">
        <f t="shared" si="5"/>
        <v>1847.5099999999998</v>
      </c>
      <c r="L117" s="5">
        <f>IFERROR(VLOOKUP(C117,ABRIL!B:H,7,0),"")</f>
        <v>2104.0100000000002</v>
      </c>
      <c r="M117" s="40"/>
    </row>
    <row r="118" spans="2:13">
      <c r="B118" s="7">
        <f t="shared" si="4"/>
        <v>110</v>
      </c>
      <c r="C118" s="7">
        <v>1483</v>
      </c>
      <c r="D118" s="6" t="s">
        <v>50</v>
      </c>
      <c r="E118" s="7" t="str">
        <f>IFERROR(VLOOKUP(C118,SRA!B:I,8,0),"")</f>
        <v>CLT</v>
      </c>
      <c r="F118" s="9" t="s">
        <v>725</v>
      </c>
      <c r="G118" s="7" t="str">
        <f>IFERROR(VLOOKUP(VLOOKUP(C118,SRA!B:F,5,0),FUNÇÃO!A:B,2,0),"")</f>
        <v>OP. DE PROD. IND.</v>
      </c>
      <c r="H118" s="5">
        <f>IFERROR(VLOOKUP(C118,SRA!B:T,18,0),"")</f>
        <v>1702.21</v>
      </c>
      <c r="I118" s="5">
        <f>IFERROR(VLOOKUP(C118,SRA!B:T,19,0),"")</f>
        <v>0</v>
      </c>
      <c r="J118" s="5">
        <f>IFERROR(VLOOKUP(C118,ABRIL!B:F,3,0),"")</f>
        <v>2197.81</v>
      </c>
      <c r="K118" s="5">
        <f t="shared" si="5"/>
        <v>1418.44</v>
      </c>
      <c r="L118" s="5">
        <f>IFERROR(VLOOKUP(C118,ABRIL!B:H,7,0),"")</f>
        <v>779.37</v>
      </c>
      <c r="M118" s="40"/>
    </row>
    <row r="119" spans="2:13">
      <c r="B119" s="7">
        <f t="shared" si="4"/>
        <v>111</v>
      </c>
      <c r="C119" s="7">
        <v>1522</v>
      </c>
      <c r="D119" s="6" t="s">
        <v>51</v>
      </c>
      <c r="E119" s="7" t="str">
        <f>IFERROR(VLOOKUP(C119,SRA!B:I,8,0),"")</f>
        <v>CLT</v>
      </c>
      <c r="F119" s="9" t="s">
        <v>725</v>
      </c>
      <c r="G119" s="7" t="str">
        <f>IFERROR(VLOOKUP(VLOOKUP(C119,SRA!B:F,5,0),FUNÇÃO!A:B,2,0),"")</f>
        <v>OP. DE PROD. IND.</v>
      </c>
      <c r="H119" s="5">
        <f>IFERROR(VLOOKUP(C119,SRA!B:T,18,0),"")</f>
        <v>1470.44</v>
      </c>
      <c r="I119" s="5">
        <f>IFERROR(VLOOKUP(C119,SRA!B:T,19,0),"")</f>
        <v>0</v>
      </c>
      <c r="J119" s="5">
        <f>IFERROR(VLOOKUP(C119,ABRIL!B:F,3,0),"")</f>
        <v>1846.57</v>
      </c>
      <c r="K119" s="5">
        <f t="shared" si="5"/>
        <v>792.70999999999981</v>
      </c>
      <c r="L119" s="5">
        <f>IFERROR(VLOOKUP(C119,ABRIL!B:H,7,0),"")</f>
        <v>1053.8600000000001</v>
      </c>
      <c r="M119" s="40"/>
    </row>
    <row r="120" spans="2:13">
      <c r="B120" s="7">
        <f t="shared" si="4"/>
        <v>112</v>
      </c>
      <c r="C120" s="7">
        <v>1536</v>
      </c>
      <c r="D120" s="6" t="s">
        <v>52</v>
      </c>
      <c r="E120" s="7" t="str">
        <f>IFERROR(VLOOKUP(C120,SRA!B:I,8,0),"")</f>
        <v>CLT</v>
      </c>
      <c r="F120" s="9" t="s">
        <v>725</v>
      </c>
      <c r="G120" s="7" t="str">
        <f>IFERROR(VLOOKUP(VLOOKUP(C120,SRA!B:F,5,0),FUNÇÃO!A:B,2,0),"")</f>
        <v>TEC. EM ADM. E FIN.</v>
      </c>
      <c r="H120" s="5">
        <f>IFERROR(VLOOKUP(C120,SRA!B:T,18,0),"")</f>
        <v>2761.12</v>
      </c>
      <c r="I120" s="5">
        <f>IFERROR(VLOOKUP(C120,SRA!B:T,19,0),"")</f>
        <v>0</v>
      </c>
      <c r="J120" s="5">
        <f>IFERROR(VLOOKUP(C120,ABRIL!B:F,3,0),"")</f>
        <v>3325.27</v>
      </c>
      <c r="K120" s="5">
        <f t="shared" si="5"/>
        <v>2306.11</v>
      </c>
      <c r="L120" s="5">
        <f>IFERROR(VLOOKUP(C120,ABRIL!B:H,7,0),"")</f>
        <v>1019.16</v>
      </c>
      <c r="M120" s="40"/>
    </row>
    <row r="121" spans="2:13">
      <c r="B121" s="7">
        <f t="shared" si="4"/>
        <v>113</v>
      </c>
      <c r="C121" s="7">
        <v>1545</v>
      </c>
      <c r="D121" s="6" t="s">
        <v>53</v>
      </c>
      <c r="E121" s="7" t="str">
        <f>IFERROR(VLOOKUP(C121,SRA!B:I,8,0),"")</f>
        <v>CLT</v>
      </c>
      <c r="F121" s="9" t="s">
        <v>725</v>
      </c>
      <c r="G121" s="7" t="str">
        <f>IFERROR(VLOOKUP(VLOOKUP(C121,SRA!B:F,5,0),FUNÇÃO!A:B,2,0),"")</f>
        <v>ASS. DE SERVICOS</v>
      </c>
      <c r="H121" s="5">
        <f>IFERROR(VLOOKUP(C121,SRA!B:T,18,0),"")</f>
        <v>3300.2299999999996</v>
      </c>
      <c r="I121" s="5">
        <f>IFERROR(VLOOKUP(C121,SRA!B:T,19,0),"")</f>
        <v>0</v>
      </c>
      <c r="J121" s="5">
        <f>IFERROR(VLOOKUP(C121,ABRIL!B:F,3,0),"")</f>
        <v>4227.93</v>
      </c>
      <c r="K121" s="5">
        <f t="shared" si="5"/>
        <v>3038.7400000000002</v>
      </c>
      <c r="L121" s="5">
        <f>IFERROR(VLOOKUP(C121,ABRIL!B:H,7,0),"")</f>
        <v>1189.19</v>
      </c>
      <c r="M121" s="40"/>
    </row>
    <row r="122" spans="2:13">
      <c r="B122" s="7">
        <f t="shared" si="4"/>
        <v>114</v>
      </c>
      <c r="C122" s="7">
        <v>1549</v>
      </c>
      <c r="D122" s="6" t="s">
        <v>54</v>
      </c>
      <c r="E122" s="7" t="str">
        <f>IFERROR(VLOOKUP(C122,SRA!B:I,8,0),"")</f>
        <v>CLT</v>
      </c>
      <c r="F122" s="9" t="s">
        <v>725</v>
      </c>
      <c r="G122" s="7" t="str">
        <f>IFERROR(VLOOKUP(VLOOKUP(C122,SRA!B:F,5,0),FUNÇÃO!A:B,2,0),"")</f>
        <v>TEC. EM ADM. E FIN.</v>
      </c>
      <c r="H122" s="5">
        <f>IFERROR(VLOOKUP(C122,SRA!B:T,18,0),"")</f>
        <v>3196.35</v>
      </c>
      <c r="I122" s="5">
        <f>IFERROR(VLOOKUP(C122,SRA!B:T,19,0),"")</f>
        <v>0</v>
      </c>
      <c r="J122" s="5">
        <f>IFERROR(VLOOKUP(C122,ABRIL!B:F,3,0),"")</f>
        <v>4600.83</v>
      </c>
      <c r="K122" s="5">
        <f t="shared" si="5"/>
        <v>2158.9</v>
      </c>
      <c r="L122" s="5">
        <f>IFERROR(VLOOKUP(C122,ABRIL!B:H,7,0),"")</f>
        <v>2441.9299999999998</v>
      </c>
      <c r="M122" s="40"/>
    </row>
    <row r="123" spans="2:13">
      <c r="B123" s="7">
        <f t="shared" si="4"/>
        <v>115</v>
      </c>
      <c r="C123" s="7">
        <v>1553</v>
      </c>
      <c r="D123" s="6" t="s">
        <v>55</v>
      </c>
      <c r="E123" s="7" t="str">
        <f>IFERROR(VLOOKUP(C123,SRA!B:I,8,0),"")</f>
        <v>CLT</v>
      </c>
      <c r="F123" s="9" t="s">
        <v>725</v>
      </c>
      <c r="G123" s="7" t="str">
        <f>IFERROR(VLOOKUP(VLOOKUP(C123,SRA!B:F,5,0),FUNÇÃO!A:B,2,0),"")</f>
        <v>OP. DE PROD. IND.</v>
      </c>
      <c r="H123" s="5">
        <f>IFERROR(VLOOKUP(C123,SRA!B:T,18,0),"")</f>
        <v>3056.95</v>
      </c>
      <c r="I123" s="5">
        <f>IFERROR(VLOOKUP(C123,SRA!B:T,19,0),"")</f>
        <v>0</v>
      </c>
      <c r="J123" s="5">
        <f>IFERROR(VLOOKUP(C123,ABRIL!B:F,3,0),"")</f>
        <v>3962.96</v>
      </c>
      <c r="K123" s="5">
        <f t="shared" si="5"/>
        <v>1608.1</v>
      </c>
      <c r="L123" s="5">
        <f>IFERROR(VLOOKUP(C123,ABRIL!B:H,7,0),"")</f>
        <v>2354.86</v>
      </c>
      <c r="M123" s="40"/>
    </row>
    <row r="124" spans="2:13">
      <c r="B124" s="7">
        <f t="shared" si="4"/>
        <v>116</v>
      </c>
      <c r="C124" s="7">
        <v>1554</v>
      </c>
      <c r="D124" s="6" t="s">
        <v>56</v>
      </c>
      <c r="E124" s="7" t="str">
        <f>IFERROR(VLOOKUP(C124,SRA!B:I,8,0),"")</f>
        <v>CLT</v>
      </c>
      <c r="F124" s="9" t="s">
        <v>725</v>
      </c>
      <c r="G124" s="7" t="str">
        <f>IFERROR(VLOOKUP(VLOOKUP(C124,SRA!B:F,5,0),FUNÇÃO!A:B,2,0),"")</f>
        <v>TEC. EM ADM. E FIN.</v>
      </c>
      <c r="H124" s="5">
        <f>IFERROR(VLOOKUP(C124,SRA!B:T,18,0),"")</f>
        <v>4722.4500000000007</v>
      </c>
      <c r="I124" s="5">
        <f>IFERROR(VLOOKUP(C124,SRA!B:T,19,0),"")</f>
        <v>0</v>
      </c>
      <c r="J124" s="5">
        <f>IFERROR(VLOOKUP(C124,ABRIL!B:F,3,0),"")</f>
        <v>6054.27</v>
      </c>
      <c r="K124" s="5">
        <f t="shared" si="5"/>
        <v>3800.0800000000004</v>
      </c>
      <c r="L124" s="5">
        <f>IFERROR(VLOOKUP(C124,ABRIL!B:H,7,0),"")</f>
        <v>2254.19</v>
      </c>
      <c r="M124" s="40"/>
    </row>
    <row r="125" spans="2:13">
      <c r="B125" s="7">
        <f t="shared" si="4"/>
        <v>117</v>
      </c>
      <c r="C125" s="7">
        <v>1561</v>
      </c>
      <c r="D125" s="6" t="s">
        <v>57</v>
      </c>
      <c r="E125" s="7" t="str">
        <f>IFERROR(VLOOKUP(C125,SRA!B:I,8,0),"")</f>
        <v>CLT</v>
      </c>
      <c r="F125" s="9" t="s">
        <v>725</v>
      </c>
      <c r="G125" s="7" t="str">
        <f>IFERROR(VLOOKUP(VLOOKUP(C125,SRA!B:F,5,0),FUNÇÃO!A:B,2,0),"")</f>
        <v>OP. DE PROD. IND.</v>
      </c>
      <c r="H125" s="5">
        <f>IFERROR(VLOOKUP(C125,SRA!B:T,18,0),"")</f>
        <v>1470.44</v>
      </c>
      <c r="I125" s="5">
        <f>IFERROR(VLOOKUP(C125,SRA!B:T,19,0),"")</f>
        <v>0</v>
      </c>
      <c r="J125" s="5">
        <f>IFERROR(VLOOKUP(C125,ABRIL!B:F,3,0),"")</f>
        <v>1898.56</v>
      </c>
      <c r="K125" s="5">
        <f t="shared" si="5"/>
        <v>900.51999999999987</v>
      </c>
      <c r="L125" s="5">
        <f>IFERROR(VLOOKUP(C125,ABRIL!B:H,7,0),"")</f>
        <v>998.04000000000008</v>
      </c>
      <c r="M125" s="40"/>
    </row>
    <row r="126" spans="2:13">
      <c r="B126" s="7">
        <f t="shared" si="4"/>
        <v>118</v>
      </c>
      <c r="C126" s="7">
        <v>1577</v>
      </c>
      <c r="D126" s="6" t="s">
        <v>58</v>
      </c>
      <c r="E126" s="7" t="str">
        <f>IFERROR(VLOOKUP(C126,SRA!B:I,8,0),"")</f>
        <v>CLT</v>
      </c>
      <c r="F126" s="9" t="s">
        <v>725</v>
      </c>
      <c r="G126" s="7" t="str">
        <f>IFERROR(VLOOKUP(VLOOKUP(C126,SRA!B:F,5,0),FUNÇÃO!A:B,2,0),"")</f>
        <v>OP. DE PROD. IND.</v>
      </c>
      <c r="H126" s="5">
        <f>IFERROR(VLOOKUP(C126,SRA!B:T,18,0),"")</f>
        <v>1470.44</v>
      </c>
      <c r="I126" s="5">
        <f>IFERROR(VLOOKUP(C126,SRA!B:T,19,0),"")</f>
        <v>0</v>
      </c>
      <c r="J126" s="5">
        <f>IFERROR(VLOOKUP(C126,ABRIL!B:F,3,0),"")</f>
        <v>1898.56</v>
      </c>
      <c r="K126" s="5">
        <f t="shared" si="5"/>
        <v>1291.69</v>
      </c>
      <c r="L126" s="5">
        <f>IFERROR(VLOOKUP(C126,ABRIL!B:H,7,0),"")</f>
        <v>606.87</v>
      </c>
      <c r="M126" s="40"/>
    </row>
    <row r="127" spans="2:13">
      <c r="B127" s="7">
        <f t="shared" si="4"/>
        <v>119</v>
      </c>
      <c r="C127" s="7">
        <v>1588</v>
      </c>
      <c r="D127" s="6" t="s">
        <v>59</v>
      </c>
      <c r="E127" s="7" t="str">
        <f>IFERROR(VLOOKUP(C127,SRA!B:I,8,0),"")</f>
        <v>CLT</v>
      </c>
      <c r="F127" s="9" t="s">
        <v>725</v>
      </c>
      <c r="G127" s="7" t="str">
        <f>IFERROR(VLOOKUP(VLOOKUP(C127,SRA!B:F,5,0),FUNÇÃO!A:B,2,0),"")</f>
        <v>OP. DE PROD. IND.</v>
      </c>
      <c r="H127" s="5">
        <f>IFERROR(VLOOKUP(C127,SRA!B:T,18,0),"")</f>
        <v>1543.95</v>
      </c>
      <c r="I127" s="5">
        <f>IFERROR(VLOOKUP(C127,SRA!B:T,19,0),"")</f>
        <v>0</v>
      </c>
      <c r="J127" s="5">
        <f>IFERROR(VLOOKUP(C127,ABRIL!B:F,3,0),"")</f>
        <v>1993.44</v>
      </c>
      <c r="K127" s="5">
        <f t="shared" si="5"/>
        <v>1387.94</v>
      </c>
      <c r="L127" s="5">
        <f>IFERROR(VLOOKUP(C127,ABRIL!B:H,7,0),"")</f>
        <v>605.5</v>
      </c>
      <c r="M127" s="40"/>
    </row>
    <row r="128" spans="2:13">
      <c r="B128" s="7">
        <f t="shared" si="4"/>
        <v>120</v>
      </c>
      <c r="C128" s="7">
        <v>1589</v>
      </c>
      <c r="D128" s="6" t="s">
        <v>60</v>
      </c>
      <c r="E128" s="7" t="str">
        <f>IFERROR(VLOOKUP(C128,SRA!B:I,8,0),"")</f>
        <v>CLT</v>
      </c>
      <c r="F128" s="9" t="s">
        <v>725</v>
      </c>
      <c r="G128" s="7" t="str">
        <f>IFERROR(VLOOKUP(VLOOKUP(C128,SRA!B:F,5,0),FUNÇÃO!A:B,2,0),"")</f>
        <v>OP. DE PROD. IND.</v>
      </c>
      <c r="H128" s="5">
        <f>IFERROR(VLOOKUP(C128,SRA!B:T,18,0),"")</f>
        <v>1470.44</v>
      </c>
      <c r="I128" s="5">
        <f>IFERROR(VLOOKUP(C128,SRA!B:T,19,0),"")</f>
        <v>0</v>
      </c>
      <c r="J128" s="5">
        <f>IFERROR(VLOOKUP(C128,ABRIL!B:F,3,0),"")</f>
        <v>1898.56</v>
      </c>
      <c r="K128" s="5">
        <f t="shared" si="5"/>
        <v>1006.5699999999999</v>
      </c>
      <c r="L128" s="5">
        <f>IFERROR(VLOOKUP(C128,ABRIL!B:H,7,0),"")</f>
        <v>891.99</v>
      </c>
      <c r="M128" s="40"/>
    </row>
    <row r="129" spans="2:13">
      <c r="B129" s="7">
        <f t="shared" si="4"/>
        <v>121</v>
      </c>
      <c r="C129" s="7">
        <v>1596</v>
      </c>
      <c r="D129" s="6" t="s">
        <v>61</v>
      </c>
      <c r="E129" s="7" t="str">
        <f>IFERROR(VLOOKUP(C129,SRA!B:I,8,0),"")</f>
        <v>CLT</v>
      </c>
      <c r="F129" s="9" t="s">
        <v>725</v>
      </c>
      <c r="G129" s="7" t="str">
        <f>IFERROR(VLOOKUP(VLOOKUP(C129,SRA!B:F,5,0),FUNÇÃO!A:B,2,0),"")</f>
        <v>TELEFONISTA</v>
      </c>
      <c r="H129" s="5">
        <f>IFERROR(VLOOKUP(C129,SRA!B:T,18,0),"")</f>
        <v>2069.0500000000002</v>
      </c>
      <c r="I129" s="5">
        <f>IFERROR(VLOOKUP(C129,SRA!B:T,19,0),"")</f>
        <v>0</v>
      </c>
      <c r="J129" s="5">
        <f>IFERROR(VLOOKUP(C129,ABRIL!B:F,3,0),"")</f>
        <v>3227.64</v>
      </c>
      <c r="K129" s="5">
        <f t="shared" si="5"/>
        <v>2546.1099999999997</v>
      </c>
      <c r="L129" s="5">
        <f>IFERROR(VLOOKUP(C129,ABRIL!B:H,7,0),"")</f>
        <v>681.53</v>
      </c>
      <c r="M129" s="40"/>
    </row>
    <row r="130" spans="2:13">
      <c r="B130" s="7">
        <f t="shared" si="4"/>
        <v>122</v>
      </c>
      <c r="C130" s="7">
        <v>1597</v>
      </c>
      <c r="D130" s="6" t="s">
        <v>62</v>
      </c>
      <c r="E130" s="7" t="str">
        <f>IFERROR(VLOOKUP(C130,SRA!B:I,8,0),"")</f>
        <v>CLT</v>
      </c>
      <c r="F130" s="9" t="s">
        <v>725</v>
      </c>
      <c r="G130" s="7" t="str">
        <f>IFERROR(VLOOKUP(VLOOKUP(C130,SRA!B:F,5,0),FUNÇÃO!A:B,2,0),"")</f>
        <v>TEC. EM ADM. E FIN.</v>
      </c>
      <c r="H130" s="5">
        <f>IFERROR(VLOOKUP(C130,SRA!B:T,18,0),"")</f>
        <v>3044.14</v>
      </c>
      <c r="I130" s="5">
        <f>IFERROR(VLOOKUP(C130,SRA!B:T,19,0),"")</f>
        <v>0</v>
      </c>
      <c r="J130" s="5">
        <f>IFERROR(VLOOKUP(C130,ABRIL!B:F,3,0),"")</f>
        <v>3904.06</v>
      </c>
      <c r="K130" s="5">
        <f t="shared" si="5"/>
        <v>2598.6099999999997</v>
      </c>
      <c r="L130" s="5">
        <f>IFERROR(VLOOKUP(C130,ABRIL!B:H,7,0),"")</f>
        <v>1305.45</v>
      </c>
      <c r="M130" s="40"/>
    </row>
    <row r="131" spans="2:13">
      <c r="B131" s="7">
        <f t="shared" si="4"/>
        <v>123</v>
      </c>
      <c r="C131" s="7">
        <v>1631</v>
      </c>
      <c r="D131" s="6" t="s">
        <v>63</v>
      </c>
      <c r="E131" s="7" t="str">
        <f>IFERROR(VLOOKUP(C131,SRA!B:I,8,0),"")</f>
        <v>CLT</v>
      </c>
      <c r="F131" s="9" t="s">
        <v>725</v>
      </c>
      <c r="G131" s="7" t="str">
        <f>IFERROR(VLOOKUP(VLOOKUP(C131,SRA!B:F,5,0),FUNÇÃO!A:B,2,0),"")</f>
        <v>ASS. DE SERVICOS</v>
      </c>
      <c r="H131" s="5">
        <f>IFERROR(VLOOKUP(C131,SRA!B:T,18,0),"")</f>
        <v>1876.7</v>
      </c>
      <c r="I131" s="5">
        <f>IFERROR(VLOOKUP(C131,SRA!B:T,19,0),"")</f>
        <v>0</v>
      </c>
      <c r="J131" s="5">
        <f>IFERROR(VLOOKUP(C131,ABRIL!B:F,3,0),"")</f>
        <v>2430.87</v>
      </c>
      <c r="K131" s="5">
        <f t="shared" si="5"/>
        <v>1632</v>
      </c>
      <c r="L131" s="5">
        <f>IFERROR(VLOOKUP(C131,ABRIL!B:H,7,0),"")</f>
        <v>798.86999999999989</v>
      </c>
      <c r="M131" s="40"/>
    </row>
    <row r="132" spans="2:13">
      <c r="B132" s="7">
        <f t="shared" si="4"/>
        <v>124</v>
      </c>
      <c r="C132" s="7">
        <v>1641</v>
      </c>
      <c r="D132" s="6" t="s">
        <v>64</v>
      </c>
      <c r="E132" s="7" t="str">
        <f>IFERROR(VLOOKUP(C132,SRA!B:I,8,0),"")</f>
        <v>CLT</v>
      </c>
      <c r="F132" s="9" t="s">
        <v>725</v>
      </c>
      <c r="G132" s="7" t="str">
        <f>IFERROR(VLOOKUP(VLOOKUP(C132,SRA!B:F,5,0),FUNÇÃO!A:B,2,0),"")</f>
        <v>OP. DE PROD. IND.</v>
      </c>
      <c r="H132" s="5">
        <f>IFERROR(VLOOKUP(C132,SRA!B:T,18,0),"")</f>
        <v>1876.7</v>
      </c>
      <c r="I132" s="5">
        <f>IFERROR(VLOOKUP(C132,SRA!B:T,19,0),"")</f>
        <v>0</v>
      </c>
      <c r="J132" s="5">
        <f>IFERROR(VLOOKUP(C132,ABRIL!B:F,3,0),"")</f>
        <v>2510.52</v>
      </c>
      <c r="K132" s="5">
        <f t="shared" si="5"/>
        <v>1532.0700000000002</v>
      </c>
      <c r="L132" s="5">
        <f>IFERROR(VLOOKUP(C132,ABRIL!B:H,7,0),"")</f>
        <v>978.44999999999993</v>
      </c>
      <c r="M132" s="40"/>
    </row>
    <row r="133" spans="2:13">
      <c r="B133" s="7">
        <f t="shared" si="4"/>
        <v>125</v>
      </c>
      <c r="C133" s="7">
        <v>1650</v>
      </c>
      <c r="D133" s="6" t="s">
        <v>65</v>
      </c>
      <c r="E133" s="7" t="str">
        <f>IFERROR(VLOOKUP(C133,SRA!B:I,8,0),"")</f>
        <v>CLT</v>
      </c>
      <c r="F133" s="9" t="s">
        <v>725</v>
      </c>
      <c r="G133" s="7" t="str">
        <f>IFERROR(VLOOKUP(VLOOKUP(C133,SRA!B:F,5,0),FUNÇÃO!A:B,2,0),"")</f>
        <v>OP. DE PROD. IND.</v>
      </c>
      <c r="H133" s="5">
        <f>IFERROR(VLOOKUP(C133,SRA!B:T,18,0),"")</f>
        <v>1702.21</v>
      </c>
      <c r="I133" s="5">
        <f>IFERROR(VLOOKUP(C133,SRA!B:T,19,0),"")</f>
        <v>0</v>
      </c>
      <c r="J133" s="5">
        <f>IFERROR(VLOOKUP(C133,ABRIL!B:F,3,0),"")</f>
        <v>2197.81</v>
      </c>
      <c r="K133" s="5">
        <f t="shared" si="5"/>
        <v>1616.1</v>
      </c>
      <c r="L133" s="5">
        <f>IFERROR(VLOOKUP(C133,ABRIL!B:H,7,0),"")</f>
        <v>581.71</v>
      </c>
      <c r="M133" s="40"/>
    </row>
    <row r="134" spans="2:13">
      <c r="B134" s="7">
        <f t="shared" si="4"/>
        <v>126</v>
      </c>
      <c r="C134" s="7">
        <v>1652</v>
      </c>
      <c r="D134" s="6" t="s">
        <v>66</v>
      </c>
      <c r="E134" s="7" t="str">
        <f>IFERROR(VLOOKUP(C134,SRA!B:I,8,0),"")</f>
        <v>CLT</v>
      </c>
      <c r="F134" s="9" t="s">
        <v>725</v>
      </c>
      <c r="G134" s="7" t="str">
        <f>IFERROR(VLOOKUP(VLOOKUP(C134,SRA!B:F,5,0),FUNÇÃO!A:B,2,0),"")</f>
        <v>OP. DE PROD. IND.</v>
      </c>
      <c r="H134" s="5">
        <f>IFERROR(VLOOKUP(C134,SRA!B:T,18,0),"")</f>
        <v>1702.21</v>
      </c>
      <c r="I134" s="5">
        <f>IFERROR(VLOOKUP(C134,SRA!B:T,19,0),"")</f>
        <v>0</v>
      </c>
      <c r="J134" s="5">
        <f>IFERROR(VLOOKUP(C134,ABRIL!B:F,3,0),"")</f>
        <v>2267.61</v>
      </c>
      <c r="K134" s="5">
        <f t="shared" si="5"/>
        <v>817.06</v>
      </c>
      <c r="L134" s="5">
        <f>IFERROR(VLOOKUP(C134,ABRIL!B:H,7,0),"")</f>
        <v>1450.5500000000002</v>
      </c>
      <c r="M134" s="40"/>
    </row>
    <row r="135" spans="2:13">
      <c r="B135" s="7">
        <f t="shared" si="4"/>
        <v>127</v>
      </c>
      <c r="C135" s="7">
        <v>1665</v>
      </c>
      <c r="D135" s="6" t="s">
        <v>67</v>
      </c>
      <c r="E135" s="7" t="str">
        <f>IFERROR(VLOOKUP(C135,SRA!B:I,8,0),"")</f>
        <v>CLT</v>
      </c>
      <c r="F135" s="9" t="s">
        <v>725</v>
      </c>
      <c r="G135" s="7" t="str">
        <f>IFERROR(VLOOKUP(VLOOKUP(C135,SRA!B:F,5,0),FUNÇÃO!A:B,2,0),"")</f>
        <v>TELEFONISTA</v>
      </c>
      <c r="H135" s="5">
        <f>IFERROR(VLOOKUP(C135,SRA!B:T,18,0),"")</f>
        <v>1876.7</v>
      </c>
      <c r="I135" s="5">
        <f>IFERROR(VLOOKUP(C135,SRA!B:T,19,0),"")</f>
        <v>0</v>
      </c>
      <c r="J135" s="5">
        <f>IFERROR(VLOOKUP(C135,ABRIL!B:F,3,0),"")</f>
        <v>2442.58</v>
      </c>
      <c r="K135" s="5">
        <f t="shared" si="5"/>
        <v>1766.75</v>
      </c>
      <c r="L135" s="5">
        <f>IFERROR(VLOOKUP(C135,ABRIL!B:H,7,0),"")</f>
        <v>675.82999999999993</v>
      </c>
      <c r="M135" s="40"/>
    </row>
    <row r="136" spans="2:13">
      <c r="B136" s="7">
        <f t="shared" si="4"/>
        <v>128</v>
      </c>
      <c r="C136" s="7">
        <v>1672</v>
      </c>
      <c r="D136" s="6" t="s">
        <v>68</v>
      </c>
      <c r="E136" s="7" t="str">
        <f>IFERROR(VLOOKUP(C136,SRA!B:I,8,0),"")</f>
        <v>CLT</v>
      </c>
      <c r="F136" s="9" t="s">
        <v>725</v>
      </c>
      <c r="G136" s="7" t="str">
        <f>IFERROR(VLOOKUP(VLOOKUP(C136,SRA!B:F,5,0),FUNÇÃO!A:B,2,0),"")</f>
        <v>ASS. DE SERVICOS</v>
      </c>
      <c r="H136" s="5">
        <f>IFERROR(VLOOKUP(C136,SRA!B:T,18,0),"")</f>
        <v>1876.7</v>
      </c>
      <c r="I136" s="5">
        <f>IFERROR(VLOOKUP(C136,SRA!B:T,19,0),"")</f>
        <v>0</v>
      </c>
      <c r="J136" s="5">
        <f>IFERROR(VLOOKUP(C136,ABRIL!B:F,3,0),"")</f>
        <v>2406.81</v>
      </c>
      <c r="K136" s="5">
        <f t="shared" si="5"/>
        <v>1375.84</v>
      </c>
      <c r="L136" s="5">
        <f>IFERROR(VLOOKUP(C136,ABRIL!B:H,7,0),"")</f>
        <v>1030.97</v>
      </c>
      <c r="M136" s="40"/>
    </row>
    <row r="137" spans="2:13">
      <c r="B137" s="7">
        <f t="shared" si="4"/>
        <v>129</v>
      </c>
      <c r="C137" s="7">
        <v>1674</v>
      </c>
      <c r="D137" s="6" t="s">
        <v>69</v>
      </c>
      <c r="E137" s="7" t="str">
        <f>IFERROR(VLOOKUP(C137,SRA!B:I,8,0),"")</f>
        <v>CLT</v>
      </c>
      <c r="F137" s="9" t="s">
        <v>725</v>
      </c>
      <c r="G137" s="7" t="str">
        <f>IFERROR(VLOOKUP(VLOOKUP(C137,SRA!B:F,5,0),FUNÇÃO!A:B,2,0),"")</f>
        <v>OP. DE PROD. IND.</v>
      </c>
      <c r="H137" s="5">
        <f>IFERROR(VLOOKUP(C137,SRA!B:T,18,0),"")</f>
        <v>1543.95</v>
      </c>
      <c r="I137" s="5">
        <f>IFERROR(VLOOKUP(C137,SRA!B:T,19,0),"")</f>
        <v>0</v>
      </c>
      <c r="J137" s="5">
        <f>IFERROR(VLOOKUP(C137,ABRIL!B:F,3,0),"")</f>
        <v>2009.86</v>
      </c>
      <c r="K137" s="5">
        <f t="shared" si="5"/>
        <v>1172.6199999999999</v>
      </c>
      <c r="L137" s="5">
        <f>IFERROR(VLOOKUP(C137,ABRIL!B:H,7,0),"")</f>
        <v>837.24</v>
      </c>
      <c r="M137" s="40"/>
    </row>
    <row r="138" spans="2:13">
      <c r="B138" s="7">
        <f t="shared" si="4"/>
        <v>130</v>
      </c>
      <c r="C138" s="7">
        <v>1681</v>
      </c>
      <c r="D138" s="6" t="s">
        <v>70</v>
      </c>
      <c r="E138" s="7" t="str">
        <f>IFERROR(VLOOKUP(C138,SRA!B:I,8,0),"")</f>
        <v>CLT</v>
      </c>
      <c r="F138" s="9" t="s">
        <v>725</v>
      </c>
      <c r="G138" s="7" t="str">
        <f>IFERROR(VLOOKUP(VLOOKUP(C138,SRA!B:F,5,0),FUNÇÃO!A:B,2,0),"")</f>
        <v>ASS. DE SERVICOS</v>
      </c>
      <c r="H138" s="5">
        <f>IFERROR(VLOOKUP(C138,SRA!B:T,18,0),"")</f>
        <v>1876.7</v>
      </c>
      <c r="I138" s="5">
        <f>IFERROR(VLOOKUP(C138,SRA!B:T,19,0),"")</f>
        <v>0</v>
      </c>
      <c r="J138" s="5">
        <f>IFERROR(VLOOKUP(C138,ABRIL!B:F,3,0),"")</f>
        <v>2407.48</v>
      </c>
      <c r="K138" s="5">
        <f t="shared" ref="K138:K169" si="6">J138-L138</f>
        <v>1314.24</v>
      </c>
      <c r="L138" s="5">
        <f>IFERROR(VLOOKUP(C138,ABRIL!B:H,7,0),"")</f>
        <v>1093.24</v>
      </c>
      <c r="M138" s="40"/>
    </row>
    <row r="139" spans="2:13">
      <c r="B139" s="7">
        <f t="shared" si="4"/>
        <v>131</v>
      </c>
      <c r="C139" s="7">
        <v>1682</v>
      </c>
      <c r="D139" s="6" t="s">
        <v>460</v>
      </c>
      <c r="E139" s="7" t="str">
        <f>IFERROR(VLOOKUP(C139,SRA!B:I,8,0),"")</f>
        <v>CLT</v>
      </c>
      <c r="F139" s="9" t="s">
        <v>725</v>
      </c>
      <c r="G139" s="7" t="str">
        <f>IFERROR(VLOOKUP(VLOOKUP(C139,SRA!B:F,5,0),FUNÇÃO!A:B,2,0),"")</f>
        <v>VIGILANTE 2</v>
      </c>
      <c r="H139" s="5">
        <f>IFERROR(VLOOKUP(C139,SRA!B:T,18,0),"")</f>
        <v>2514.9499999999998</v>
      </c>
      <c r="I139" s="5">
        <f>IFERROR(VLOOKUP(C139,SRA!B:T,19,0),"")</f>
        <v>0</v>
      </c>
      <c r="J139" s="5">
        <f>IFERROR(VLOOKUP(C139,ABRIL!B:F,3,0),"")</f>
        <v>4256.09</v>
      </c>
      <c r="K139" s="5">
        <f t="shared" si="6"/>
        <v>2062.0600000000004</v>
      </c>
      <c r="L139" s="5">
        <f>IFERROR(VLOOKUP(C139,ABRIL!B:H,7,0),"")</f>
        <v>2194.0299999999997</v>
      </c>
      <c r="M139" s="40"/>
    </row>
    <row r="140" spans="2:13">
      <c r="B140" s="7">
        <f t="shared" ref="B140:B203" si="7">B139+1</f>
        <v>132</v>
      </c>
      <c r="C140" s="7">
        <v>1683</v>
      </c>
      <c r="D140" s="6" t="s">
        <v>498</v>
      </c>
      <c r="E140" s="7" t="str">
        <f>IFERROR(VLOOKUP(C140,SRA!B:I,8,0),"")</f>
        <v>CLT</v>
      </c>
      <c r="F140" s="9" t="s">
        <v>725</v>
      </c>
      <c r="G140" s="7" t="str">
        <f>IFERROR(VLOOKUP(VLOOKUP(C140,SRA!B:F,5,0),FUNÇÃO!A:B,2,0),"")</f>
        <v>VIGILANTE 2</v>
      </c>
      <c r="H140" s="5">
        <f>IFERROR(VLOOKUP(C140,SRA!B:T,18,0),"")</f>
        <v>2514.9499999999998</v>
      </c>
      <c r="I140" s="5">
        <f>IFERROR(VLOOKUP(C140,SRA!B:T,19,0),"")</f>
        <v>0</v>
      </c>
      <c r="J140" s="5">
        <f>IFERROR(VLOOKUP(C140,ABRIL!B:F,3,0),"")</f>
        <v>4258.0200000000004</v>
      </c>
      <c r="K140" s="5">
        <f t="shared" si="6"/>
        <v>3023.9700000000003</v>
      </c>
      <c r="L140" s="5">
        <f>IFERROR(VLOOKUP(C140,ABRIL!B:H,7,0),"")</f>
        <v>1234.0500000000002</v>
      </c>
      <c r="M140" s="40"/>
    </row>
    <row r="141" spans="2:13">
      <c r="B141" s="7">
        <f t="shared" si="7"/>
        <v>133</v>
      </c>
      <c r="C141" s="7">
        <v>1726</v>
      </c>
      <c r="D141" s="6" t="s">
        <v>499</v>
      </c>
      <c r="E141" s="7" t="str">
        <f>IFERROR(VLOOKUP(C141,SRA!B:I,8,0),"")</f>
        <v>CLT</v>
      </c>
      <c r="F141" s="9" t="s">
        <v>725</v>
      </c>
      <c r="G141" s="7" t="str">
        <f>IFERROR(VLOOKUP(VLOOKUP(C141,SRA!B:F,5,0),FUNÇÃO!A:B,2,0),"")</f>
        <v>VIGILANTE 2</v>
      </c>
      <c r="H141" s="5">
        <f>IFERROR(VLOOKUP(C141,SRA!B:T,18,0),"")</f>
        <v>2514.9499999999998</v>
      </c>
      <c r="I141" s="5">
        <f>IFERROR(VLOOKUP(C141,SRA!B:T,19,0),"")</f>
        <v>0</v>
      </c>
      <c r="J141" s="5">
        <f>IFERROR(VLOOKUP(C141,ABRIL!B:F,3,0),"")</f>
        <v>4625.6099999999997</v>
      </c>
      <c r="K141" s="5">
        <f t="shared" si="6"/>
        <v>2503.9199999999996</v>
      </c>
      <c r="L141" s="5">
        <f>IFERROR(VLOOKUP(C141,ABRIL!B:H,7,0),"")</f>
        <v>2121.69</v>
      </c>
      <c r="M141" s="40"/>
    </row>
    <row r="142" spans="2:13">
      <c r="B142" s="7">
        <f t="shared" si="7"/>
        <v>134</v>
      </c>
      <c r="C142" s="7">
        <v>1741</v>
      </c>
      <c r="D142" s="6" t="s">
        <v>71</v>
      </c>
      <c r="E142" s="7" t="str">
        <f>IFERROR(VLOOKUP(C142,SRA!B:I,8,0),"")</f>
        <v>CLT</v>
      </c>
      <c r="F142" s="9" t="s">
        <v>725</v>
      </c>
      <c r="G142" s="7" t="str">
        <f>IFERROR(VLOOKUP(VLOOKUP(C142,SRA!B:F,5,0),FUNÇÃO!A:B,2,0),"")</f>
        <v>OP. DE PROD. IND.</v>
      </c>
      <c r="H142" s="5">
        <f>IFERROR(VLOOKUP(C142,SRA!B:T,18,0),"")</f>
        <v>2640.68</v>
      </c>
      <c r="I142" s="5">
        <f>IFERROR(VLOOKUP(C142,SRA!B:T,19,0),"")</f>
        <v>0</v>
      </c>
      <c r="J142" s="5">
        <f>IFERROR(VLOOKUP(C142,ABRIL!B:F,3,0),"")</f>
        <v>3490.06</v>
      </c>
      <c r="K142" s="5">
        <f t="shared" si="6"/>
        <v>2068.25</v>
      </c>
      <c r="L142" s="5">
        <f>IFERROR(VLOOKUP(C142,ABRIL!B:H,7,0),"")</f>
        <v>1421.81</v>
      </c>
      <c r="M142" s="40"/>
    </row>
    <row r="143" spans="2:13">
      <c r="B143" s="7">
        <f t="shared" si="7"/>
        <v>135</v>
      </c>
      <c r="C143" s="7">
        <v>1749</v>
      </c>
      <c r="D143" s="6" t="s">
        <v>72</v>
      </c>
      <c r="E143" s="7" t="str">
        <f>IFERROR(VLOOKUP(C143,SRA!B:I,8,0),"")</f>
        <v>CLT</v>
      </c>
      <c r="F143" s="9" t="s">
        <v>725</v>
      </c>
      <c r="G143" s="7" t="str">
        <f>IFERROR(VLOOKUP(VLOOKUP(C143,SRA!B:F,5,0),FUNÇÃO!A:B,2,0),"")</f>
        <v>TEC. EM ADM. E FIN.</v>
      </c>
      <c r="H143" s="5">
        <f>IFERROR(VLOOKUP(C143,SRA!B:T,18,0),"")</f>
        <v>1868.82</v>
      </c>
      <c r="I143" s="5">
        <f>IFERROR(VLOOKUP(C143,SRA!B:T,19,0),"")</f>
        <v>0</v>
      </c>
      <c r="J143" s="5">
        <f>IFERROR(VLOOKUP(C143,ABRIL!B:F,3,0),"")</f>
        <v>2377.87</v>
      </c>
      <c r="K143" s="5">
        <f t="shared" si="6"/>
        <v>1216.3499999999999</v>
      </c>
      <c r="L143" s="5">
        <f>IFERROR(VLOOKUP(C143,ABRIL!B:H,7,0),"")</f>
        <v>1161.52</v>
      </c>
      <c r="M143" s="40"/>
    </row>
    <row r="144" spans="2:13">
      <c r="B144" s="7">
        <f t="shared" si="7"/>
        <v>136</v>
      </c>
      <c r="C144" s="7">
        <v>1774</v>
      </c>
      <c r="D144" s="6" t="s">
        <v>73</v>
      </c>
      <c r="E144" s="7" t="str">
        <f>IFERROR(VLOOKUP(C144,SRA!B:I,8,0),"")</f>
        <v>CLT</v>
      </c>
      <c r="F144" s="9" t="s">
        <v>725</v>
      </c>
      <c r="G144" s="7" t="str">
        <f>IFERROR(VLOOKUP(VLOOKUP(C144,SRA!B:F,5,0),FUNÇÃO!A:B,2,0),"")</f>
        <v>OP. DE PROD. IND.</v>
      </c>
      <c r="H144" s="5">
        <f>IFERROR(VLOOKUP(C144,SRA!B:T,18,0),"")</f>
        <v>1970.53</v>
      </c>
      <c r="I144" s="5">
        <f>IFERROR(VLOOKUP(C144,SRA!B:T,19,0),"")</f>
        <v>0</v>
      </c>
      <c r="J144" s="5">
        <f>IFERROR(VLOOKUP(C144,ABRIL!B:F,3,0),"")</f>
        <v>2574.5</v>
      </c>
      <c r="K144" s="5">
        <f t="shared" si="6"/>
        <v>1197.8399999999999</v>
      </c>
      <c r="L144" s="5">
        <f>IFERROR(VLOOKUP(C144,ABRIL!B:H,7,0),"")</f>
        <v>1376.66</v>
      </c>
      <c r="M144" s="40"/>
    </row>
    <row r="145" spans="2:13">
      <c r="B145" s="7">
        <f t="shared" si="7"/>
        <v>137</v>
      </c>
      <c r="C145" s="7">
        <v>1794</v>
      </c>
      <c r="D145" s="6" t="s">
        <v>74</v>
      </c>
      <c r="E145" s="7" t="str">
        <f>IFERROR(VLOOKUP(C145,SRA!B:I,8,0),"")</f>
        <v>CLT</v>
      </c>
      <c r="F145" s="9" t="s">
        <v>725</v>
      </c>
      <c r="G145" s="7" t="str">
        <f>IFERROR(VLOOKUP(VLOOKUP(C145,SRA!B:F,5,0),FUNÇÃO!A:B,2,0),"")</f>
        <v>TEC.EM QUALIDADE IND</v>
      </c>
      <c r="H145" s="5">
        <f>IFERROR(VLOOKUP(C145,SRA!B:T,18,0),"")</f>
        <v>3523.98</v>
      </c>
      <c r="I145" s="5">
        <f>IFERROR(VLOOKUP(C145,SRA!B:T,19,0),"")</f>
        <v>0</v>
      </c>
      <c r="J145" s="5">
        <f>IFERROR(VLOOKUP(C145,ABRIL!B:F,3,0),"")</f>
        <v>4549.99</v>
      </c>
      <c r="K145" s="5">
        <f t="shared" si="6"/>
        <v>2765.45</v>
      </c>
      <c r="L145" s="5">
        <f>IFERROR(VLOOKUP(C145,ABRIL!B:H,7,0),"")</f>
        <v>1784.54</v>
      </c>
      <c r="M145" s="40"/>
    </row>
    <row r="146" spans="2:13">
      <c r="B146" s="7">
        <f t="shared" si="7"/>
        <v>138</v>
      </c>
      <c r="C146" s="7">
        <v>1796</v>
      </c>
      <c r="D146" s="6" t="s">
        <v>75</v>
      </c>
      <c r="E146" s="7" t="str">
        <f>IFERROR(VLOOKUP(C146,SRA!B:I,8,0),"")</f>
        <v>CLT</v>
      </c>
      <c r="F146" s="9" t="s">
        <v>725</v>
      </c>
      <c r="G146" s="7" t="str">
        <f>IFERROR(VLOOKUP(VLOOKUP(C146,SRA!B:F,5,0),FUNÇÃO!A:B,2,0),"")</f>
        <v>OP. DE PROD. IND.</v>
      </c>
      <c r="H146" s="5">
        <f>IFERROR(VLOOKUP(C146,SRA!B:T,18,0),"")</f>
        <v>1543.95</v>
      </c>
      <c r="I146" s="5">
        <f>IFERROR(VLOOKUP(C146,SRA!B:T,19,0),"")</f>
        <v>0</v>
      </c>
      <c r="J146" s="5">
        <f>IFERROR(VLOOKUP(C146,ABRIL!B:F,3,0),"")</f>
        <v>1993.47</v>
      </c>
      <c r="K146" s="5">
        <f t="shared" si="6"/>
        <v>877.16000000000008</v>
      </c>
      <c r="L146" s="5">
        <f>IFERROR(VLOOKUP(C146,ABRIL!B:H,7,0),"")</f>
        <v>1116.31</v>
      </c>
      <c r="M146" s="40"/>
    </row>
    <row r="147" spans="2:13">
      <c r="B147" s="7">
        <f t="shared" si="7"/>
        <v>139</v>
      </c>
      <c r="C147" s="7">
        <v>1809</v>
      </c>
      <c r="D147" s="6" t="s">
        <v>76</v>
      </c>
      <c r="E147" s="7" t="str">
        <f>IFERROR(VLOOKUP(C147,SRA!B:I,8,0),"")</f>
        <v>CLT</v>
      </c>
      <c r="F147" s="9" t="s">
        <v>725</v>
      </c>
      <c r="G147" s="7" t="str">
        <f>IFERROR(VLOOKUP(VLOOKUP(C147,SRA!B:F,5,0),FUNÇÃO!A:B,2,0),"")</f>
        <v>TEC.EM MAN. MEC. IND</v>
      </c>
      <c r="H147" s="5">
        <f>IFERROR(VLOOKUP(C147,SRA!B:T,18,0),"")</f>
        <v>2629.63</v>
      </c>
      <c r="I147" s="5">
        <f>IFERROR(VLOOKUP(C147,SRA!B:T,19,0),"")</f>
        <v>0</v>
      </c>
      <c r="J147" s="5">
        <f>IFERROR(VLOOKUP(C147,ABRIL!B:F,3,0),"")</f>
        <v>3553.73</v>
      </c>
      <c r="K147" s="5">
        <f t="shared" si="6"/>
        <v>1870.38</v>
      </c>
      <c r="L147" s="5">
        <f>IFERROR(VLOOKUP(C147,ABRIL!B:H,7,0),"")</f>
        <v>1683.35</v>
      </c>
      <c r="M147" s="40"/>
    </row>
    <row r="148" spans="2:13">
      <c r="B148" s="7">
        <f t="shared" si="7"/>
        <v>140</v>
      </c>
      <c r="C148" s="7">
        <v>1821</v>
      </c>
      <c r="D148" s="6" t="s">
        <v>77</v>
      </c>
      <c r="E148" s="7" t="str">
        <f>IFERROR(VLOOKUP(C148,SRA!B:I,8,0),"")</f>
        <v>CLT</v>
      </c>
      <c r="F148" s="9" t="s">
        <v>725</v>
      </c>
      <c r="G148" s="7" t="str">
        <f>IFERROR(VLOOKUP(VLOOKUP(C148,SRA!B:F,5,0),FUNÇÃO!A:B,2,0),"")</f>
        <v>MOTORISTA 2</v>
      </c>
      <c r="H148" s="5">
        <f>IFERROR(VLOOKUP(C148,SRA!B:T,18,0),"")</f>
        <v>3341.06</v>
      </c>
      <c r="I148" s="5">
        <f>IFERROR(VLOOKUP(C148,SRA!B:T,19,0),"")</f>
        <v>0</v>
      </c>
      <c r="J148" s="5">
        <f>IFERROR(VLOOKUP(C148,ABRIL!B:F,3,0),"")</f>
        <v>4359.3</v>
      </c>
      <c r="K148" s="5">
        <f t="shared" si="6"/>
        <v>3243.2400000000002</v>
      </c>
      <c r="L148" s="5">
        <f>IFERROR(VLOOKUP(C148,ABRIL!B:H,7,0),"")</f>
        <v>1116.06</v>
      </c>
      <c r="M148" s="40"/>
    </row>
    <row r="149" spans="2:13">
      <c r="B149" s="7">
        <f t="shared" si="7"/>
        <v>141</v>
      </c>
      <c r="C149" s="7">
        <v>1822</v>
      </c>
      <c r="D149" s="6" t="s">
        <v>78</v>
      </c>
      <c r="E149" s="7" t="str">
        <f>IFERROR(VLOOKUP(C149,SRA!B:I,8,0),"")</f>
        <v>CLT</v>
      </c>
      <c r="F149" s="9" t="s">
        <v>725</v>
      </c>
      <c r="G149" s="7" t="str">
        <f>IFERROR(VLOOKUP(VLOOKUP(C149,SRA!B:F,5,0),FUNÇÃO!A:B,2,0),"")</f>
        <v>ASS. DE SERVICOS</v>
      </c>
      <c r="H149" s="5">
        <f>IFERROR(VLOOKUP(C149,SRA!B:T,18,0),"")</f>
        <v>1400.41</v>
      </c>
      <c r="I149" s="5">
        <f>IFERROR(VLOOKUP(C149,SRA!B:T,19,0),"")</f>
        <v>0</v>
      </c>
      <c r="J149" s="5">
        <f>IFERROR(VLOOKUP(C149,ABRIL!B:F,3,0),"")</f>
        <v>1828.48</v>
      </c>
      <c r="K149" s="5">
        <f t="shared" si="6"/>
        <v>796.54</v>
      </c>
      <c r="L149" s="5">
        <f>IFERROR(VLOOKUP(C149,ABRIL!B:H,7,0),"")</f>
        <v>1031.94</v>
      </c>
      <c r="M149" s="40"/>
    </row>
    <row r="150" spans="2:13">
      <c r="B150" s="7">
        <f t="shared" si="7"/>
        <v>142</v>
      </c>
      <c r="C150" s="7">
        <v>1906</v>
      </c>
      <c r="D150" s="6" t="s">
        <v>79</v>
      </c>
      <c r="E150" s="7" t="str">
        <f>IFERROR(VLOOKUP(C150,SRA!B:I,8,0),"")</f>
        <v>CLT</v>
      </c>
      <c r="F150" s="9" t="s">
        <v>725</v>
      </c>
      <c r="G150" s="7" t="str">
        <f>IFERROR(VLOOKUP(VLOOKUP(C150,SRA!B:F,5,0),FUNÇÃO!A:B,2,0),"")</f>
        <v>TEC. EM ADM. E FIN.</v>
      </c>
      <c r="H150" s="5">
        <f>IFERROR(VLOOKUP(C150,SRA!B:T,18,0),"")</f>
        <v>2899.18</v>
      </c>
      <c r="I150" s="5">
        <f>IFERROR(VLOOKUP(C150,SRA!B:T,19,0),"")</f>
        <v>0</v>
      </c>
      <c r="J150" s="5">
        <f>IFERROR(VLOOKUP(C150,ABRIL!B:F,3,0),"")</f>
        <v>3773.43</v>
      </c>
      <c r="K150" s="5">
        <f t="shared" si="6"/>
        <v>2359.3199999999997</v>
      </c>
      <c r="L150" s="5">
        <f>IFERROR(VLOOKUP(C150,ABRIL!B:H,7,0),"")</f>
        <v>1414.1100000000001</v>
      </c>
      <c r="M150" s="40"/>
    </row>
    <row r="151" spans="2:13">
      <c r="B151" s="7">
        <f t="shared" si="7"/>
        <v>143</v>
      </c>
      <c r="C151" s="7">
        <v>1907</v>
      </c>
      <c r="D151" s="6" t="s">
        <v>80</v>
      </c>
      <c r="E151" s="7" t="str">
        <f>IFERROR(VLOOKUP(C151,SRA!B:I,8,0),"")</f>
        <v>CLT</v>
      </c>
      <c r="F151" s="9" t="s">
        <v>725</v>
      </c>
      <c r="G151" s="7" t="str">
        <f>IFERROR(VLOOKUP(VLOOKUP(C151,SRA!B:F,5,0),FUNÇÃO!A:B,2,0),"")</f>
        <v>TEC. COMERCIAL</v>
      </c>
      <c r="H151" s="5">
        <f>IFERROR(VLOOKUP(C151,SRA!B:T,18,0),"")</f>
        <v>3700.16</v>
      </c>
      <c r="I151" s="5">
        <f>IFERROR(VLOOKUP(C151,SRA!B:T,19,0),"")</f>
        <v>1993.92</v>
      </c>
      <c r="J151" s="5">
        <f>IFERROR(VLOOKUP(C151,ABRIL!B:F,3,0),"")</f>
        <v>6771.33</v>
      </c>
      <c r="K151" s="5">
        <f t="shared" si="6"/>
        <v>4451.53</v>
      </c>
      <c r="L151" s="5">
        <f>IFERROR(VLOOKUP(C151,ABRIL!B:H,7,0),"")</f>
        <v>2319.8000000000002</v>
      </c>
      <c r="M151" s="40"/>
    </row>
    <row r="152" spans="2:13">
      <c r="B152" s="7">
        <f t="shared" si="7"/>
        <v>144</v>
      </c>
      <c r="C152" s="7">
        <v>1908</v>
      </c>
      <c r="D152" s="6" t="s">
        <v>81</v>
      </c>
      <c r="E152" s="7" t="str">
        <f>IFERROR(VLOOKUP(C152,SRA!B:I,8,0),"")</f>
        <v>CLT</v>
      </c>
      <c r="F152" s="9" t="s">
        <v>725</v>
      </c>
      <c r="G152" s="7" t="str">
        <f>IFERROR(VLOOKUP(VLOOKUP(C152,SRA!B:F,5,0),FUNÇÃO!A:B,2,0),"")</f>
        <v>TEC. EM ADM. E FIN.</v>
      </c>
      <c r="H152" s="5">
        <f>IFERROR(VLOOKUP(C152,SRA!B:T,18,0),"")</f>
        <v>3196.35</v>
      </c>
      <c r="I152" s="5">
        <f>IFERROR(VLOOKUP(C152,SRA!B:T,19,0),"")</f>
        <v>3000</v>
      </c>
      <c r="J152" s="5">
        <f>IFERROR(VLOOKUP(C152,ABRIL!B:F,3,0),"")</f>
        <v>7511.28</v>
      </c>
      <c r="K152" s="5">
        <f t="shared" si="6"/>
        <v>4939.76</v>
      </c>
      <c r="L152" s="5">
        <f>IFERROR(VLOOKUP(C152,ABRIL!B:H,7,0),"")</f>
        <v>2571.52</v>
      </c>
      <c r="M152" s="40"/>
    </row>
    <row r="153" spans="2:13">
      <c r="B153" s="7">
        <f t="shared" si="7"/>
        <v>145</v>
      </c>
      <c r="C153" s="7">
        <v>1909</v>
      </c>
      <c r="D153" s="6" t="s">
        <v>82</v>
      </c>
      <c r="E153" s="7" t="str">
        <f>IFERROR(VLOOKUP(C153,SRA!B:I,8,0),"")</f>
        <v>CLT</v>
      </c>
      <c r="F153" s="9" t="s">
        <v>725</v>
      </c>
      <c r="G153" s="7" t="str">
        <f>IFERROR(VLOOKUP(VLOOKUP(C153,SRA!B:F,5,0),FUNÇÃO!A:B,2,0),"")</f>
        <v>OP. DE PROD. IND.</v>
      </c>
      <c r="H153" s="5">
        <f>IFERROR(VLOOKUP(C153,SRA!B:T,18,0),"")</f>
        <v>2514.9499999999998</v>
      </c>
      <c r="I153" s="5">
        <f>IFERROR(VLOOKUP(C153,SRA!B:T,19,0),"")</f>
        <v>0</v>
      </c>
      <c r="J153" s="5">
        <f>IFERROR(VLOOKUP(C153,ABRIL!B:F,3,0),"")</f>
        <v>3262.85</v>
      </c>
      <c r="K153" s="5">
        <f t="shared" si="6"/>
        <v>1407.9499999999998</v>
      </c>
      <c r="L153" s="5">
        <f>IFERROR(VLOOKUP(C153,ABRIL!B:H,7,0),"")</f>
        <v>1854.9</v>
      </c>
      <c r="M153" s="40"/>
    </row>
    <row r="154" spans="2:13">
      <c r="B154" s="7">
        <f t="shared" si="7"/>
        <v>146</v>
      </c>
      <c r="C154" s="7">
        <v>1916</v>
      </c>
      <c r="D154" s="6" t="s">
        <v>456</v>
      </c>
      <c r="E154" s="7" t="str">
        <f>IFERROR(VLOOKUP(C154,SRA!B:I,8,0),"")</f>
        <v>CLT</v>
      </c>
      <c r="F154" s="9" t="s">
        <v>725</v>
      </c>
      <c r="G154" s="7" t="str">
        <f>IFERROR(VLOOKUP(VLOOKUP(C154,SRA!B:F,5,0),FUNÇÃO!A:B,2,0),"")</f>
        <v>TEC.ADM.FINANCAS II</v>
      </c>
      <c r="H154" s="5">
        <f>IFERROR(VLOOKUP(C154,SRA!B:T,18,0),"")</f>
        <v>2310.41</v>
      </c>
      <c r="I154" s="5">
        <f>IFERROR(VLOOKUP(C154,SRA!B:T,19,0),"")</f>
        <v>0</v>
      </c>
      <c r="J154" s="5">
        <f>IFERROR(VLOOKUP(C154,ABRIL!B:F,3,0),"")</f>
        <v>3206.05</v>
      </c>
      <c r="K154" s="5">
        <f t="shared" si="6"/>
        <v>2069.4800000000005</v>
      </c>
      <c r="L154" s="5">
        <f>IFERROR(VLOOKUP(C154,ABRIL!B:H,7,0),"")</f>
        <v>1136.57</v>
      </c>
      <c r="M154" s="40"/>
    </row>
    <row r="155" spans="2:13">
      <c r="B155" s="7">
        <f t="shared" si="7"/>
        <v>147</v>
      </c>
      <c r="C155" s="7">
        <v>1921</v>
      </c>
      <c r="D155" s="6" t="s">
        <v>83</v>
      </c>
      <c r="E155" s="7" t="str">
        <f>IFERROR(VLOOKUP(C155,SRA!B:I,8,0),"")</f>
        <v>CLT</v>
      </c>
      <c r="F155" s="9" t="s">
        <v>725</v>
      </c>
      <c r="G155" s="7" t="str">
        <f>IFERROR(VLOOKUP(VLOOKUP(C155,SRA!B:F,5,0),FUNÇÃO!A:B,2,0),"")</f>
        <v>FARMACEUTICO IND</v>
      </c>
      <c r="H155" s="5">
        <f>IFERROR(VLOOKUP(C155,SRA!B:T,18,0),"")</f>
        <v>9680.630000000001</v>
      </c>
      <c r="I155" s="5">
        <f>IFERROR(VLOOKUP(C155,SRA!B:T,19,0),"")</f>
        <v>0</v>
      </c>
      <c r="J155" s="5">
        <f>IFERROR(VLOOKUP(C155,ABRIL!B:F,3,0),"")</f>
        <v>12529.39</v>
      </c>
      <c r="K155" s="5">
        <f t="shared" si="6"/>
        <v>6695.5999999999995</v>
      </c>
      <c r="L155" s="5">
        <f>IFERROR(VLOOKUP(C155,ABRIL!B:H,7,0),"")</f>
        <v>5833.79</v>
      </c>
      <c r="M155" s="40"/>
    </row>
    <row r="156" spans="2:13">
      <c r="B156" s="7">
        <f t="shared" si="7"/>
        <v>148</v>
      </c>
      <c r="C156" s="7">
        <v>1924</v>
      </c>
      <c r="D156" s="6" t="s">
        <v>84</v>
      </c>
      <c r="E156" s="7" t="str">
        <f>IFERROR(VLOOKUP(C156,SRA!B:I,8,0),"")</f>
        <v>CLT</v>
      </c>
      <c r="F156" s="9" t="s">
        <v>725</v>
      </c>
      <c r="G156" s="7" t="str">
        <f>IFERROR(VLOOKUP(VLOOKUP(C156,SRA!B:F,5,0),FUNÇÃO!A:B,2,0),"")</f>
        <v>TEC. EM ADM. E FIN.</v>
      </c>
      <c r="H156" s="5">
        <f>IFERROR(VLOOKUP(C156,SRA!B:T,18,0),"")</f>
        <v>5905.4400000000005</v>
      </c>
      <c r="I156" s="5">
        <f>IFERROR(VLOOKUP(C156,SRA!B:T,19,0),"")</f>
        <v>0</v>
      </c>
      <c r="J156" s="5">
        <f>IFERROR(VLOOKUP(C156,ABRIL!B:F,3,0),"")</f>
        <v>7899.35</v>
      </c>
      <c r="K156" s="5">
        <f t="shared" si="6"/>
        <v>4568.42</v>
      </c>
      <c r="L156" s="5">
        <f>IFERROR(VLOOKUP(C156,ABRIL!B:H,7,0),"")</f>
        <v>3330.9300000000003</v>
      </c>
      <c r="M156" s="40"/>
    </row>
    <row r="157" spans="2:13">
      <c r="B157" s="7">
        <f t="shared" si="7"/>
        <v>149</v>
      </c>
      <c r="C157" s="7">
        <v>1927</v>
      </c>
      <c r="D157" s="6" t="s">
        <v>85</v>
      </c>
      <c r="E157" s="7" t="str">
        <f>IFERROR(VLOOKUP(C157,SRA!B:I,8,0),"")</f>
        <v>CLT</v>
      </c>
      <c r="F157" s="9" t="s">
        <v>725</v>
      </c>
      <c r="G157" s="7" t="str">
        <f>IFERROR(VLOOKUP(VLOOKUP(C157,SRA!B:F,5,0),FUNÇÃO!A:B,2,0),"")</f>
        <v>OP. DE PROD. IND.</v>
      </c>
      <c r="H157" s="5">
        <f>IFERROR(VLOOKUP(C157,SRA!B:T,18,0),"")</f>
        <v>4391.08</v>
      </c>
      <c r="I157" s="5">
        <f>IFERROR(VLOOKUP(C157,SRA!B:T,19,0),"")</f>
        <v>0</v>
      </c>
      <c r="J157" s="5">
        <f>IFERROR(VLOOKUP(C157,ABRIL!B:F,3,0),"")</f>
        <v>5719.26</v>
      </c>
      <c r="K157" s="5">
        <f t="shared" si="6"/>
        <v>3583.3</v>
      </c>
      <c r="L157" s="5">
        <f>IFERROR(VLOOKUP(C157,ABRIL!B:H,7,0),"")</f>
        <v>2135.96</v>
      </c>
      <c r="M157" s="40"/>
    </row>
    <row r="158" spans="2:13">
      <c r="B158" s="7">
        <f t="shared" si="7"/>
        <v>150</v>
      </c>
      <c r="C158" s="7">
        <v>1932</v>
      </c>
      <c r="D158" s="6" t="s">
        <v>86</v>
      </c>
      <c r="E158" s="7" t="str">
        <f>IFERROR(VLOOKUP(C158,SRA!B:I,8,0),"")</f>
        <v>CLT</v>
      </c>
      <c r="F158" s="9" t="s">
        <v>725</v>
      </c>
      <c r="G158" s="7" t="str">
        <f>IFERROR(VLOOKUP(VLOOKUP(C158,SRA!B:F,5,0),FUNÇÃO!A:B,2,0),"")</f>
        <v>TEC. EM ADM. E FIN.</v>
      </c>
      <c r="H158" s="5">
        <f>IFERROR(VLOOKUP(C158,SRA!B:T,18,0),"")</f>
        <v>5591.03</v>
      </c>
      <c r="I158" s="5">
        <f>IFERROR(VLOOKUP(C158,SRA!B:T,19,0),"")</f>
        <v>0</v>
      </c>
      <c r="J158" s="5">
        <f>IFERROR(VLOOKUP(C158,ABRIL!B:F,3,0),"")</f>
        <v>7168.48</v>
      </c>
      <c r="K158" s="5">
        <f t="shared" si="6"/>
        <v>4310.6299999999992</v>
      </c>
      <c r="L158" s="5">
        <f>IFERROR(VLOOKUP(C158,ABRIL!B:H,7,0),"")</f>
        <v>2857.85</v>
      </c>
      <c r="M158" s="40"/>
    </row>
    <row r="159" spans="2:13">
      <c r="B159" s="7">
        <f t="shared" si="7"/>
        <v>151</v>
      </c>
      <c r="C159" s="7">
        <v>1937</v>
      </c>
      <c r="D159" s="6" t="s">
        <v>87</v>
      </c>
      <c r="E159" s="7" t="str">
        <f>IFERROR(VLOOKUP(C159,SRA!B:I,8,0),"")</f>
        <v>CLT</v>
      </c>
      <c r="F159" s="9" t="s">
        <v>725</v>
      </c>
      <c r="G159" s="7" t="str">
        <f>IFERROR(VLOOKUP(VLOOKUP(C159,SRA!B:F,5,0),FUNÇÃO!A:B,2,0),"")</f>
        <v>OP. PROD. IND. (D)</v>
      </c>
      <c r="H159" s="5">
        <f>IFERROR(VLOOKUP(C159,SRA!B:T,18,0),"")</f>
        <v>2717.0299999999997</v>
      </c>
      <c r="I159" s="5">
        <f>IFERROR(VLOOKUP(C159,SRA!B:T,19,0),"")</f>
        <v>0</v>
      </c>
      <c r="J159" s="5">
        <f>IFERROR(VLOOKUP(C159,ABRIL!B:F,3,0),"")</f>
        <v>3508.12</v>
      </c>
      <c r="K159" s="5">
        <f t="shared" si="6"/>
        <v>2051.0299999999997</v>
      </c>
      <c r="L159" s="5">
        <f>IFERROR(VLOOKUP(C159,ABRIL!B:H,7,0),"")</f>
        <v>1457.09</v>
      </c>
      <c r="M159" s="40"/>
    </row>
    <row r="160" spans="2:13">
      <c r="B160" s="7">
        <f t="shared" si="7"/>
        <v>152</v>
      </c>
      <c r="C160" s="7">
        <v>1980</v>
      </c>
      <c r="D160" s="6" t="s">
        <v>88</v>
      </c>
      <c r="E160" s="7" t="str">
        <f>IFERROR(VLOOKUP(C160,SRA!B:I,8,0),"")</f>
        <v>CLT</v>
      </c>
      <c r="F160" s="9" t="s">
        <v>725</v>
      </c>
      <c r="G160" s="7" t="str">
        <f>IFERROR(VLOOKUP(VLOOKUP(C160,SRA!B:F,5,0),FUNÇÃO!A:B,2,0),"")</f>
        <v>TEC.EM MAN. MEC. IND</v>
      </c>
      <c r="H160" s="5">
        <f>IFERROR(VLOOKUP(C160,SRA!B:T,18,0),"")</f>
        <v>10284.669999999998</v>
      </c>
      <c r="I160" s="5">
        <f>IFERROR(VLOOKUP(C160,SRA!B:T,19,0),"")</f>
        <v>0</v>
      </c>
      <c r="J160" s="5">
        <f>IFERROR(VLOOKUP(C160,ABRIL!B:F,3,0),"")</f>
        <v>13175.7</v>
      </c>
      <c r="K160" s="5">
        <f t="shared" si="6"/>
        <v>7507.2100000000009</v>
      </c>
      <c r="L160" s="5">
        <f>IFERROR(VLOOKUP(C160,ABRIL!B:H,7,0),"")</f>
        <v>5668.49</v>
      </c>
      <c r="M160" s="40"/>
    </row>
    <row r="161" spans="2:13">
      <c r="B161" s="7">
        <f t="shared" si="7"/>
        <v>153</v>
      </c>
      <c r="C161" s="7">
        <v>1988</v>
      </c>
      <c r="D161" s="6" t="s">
        <v>89</v>
      </c>
      <c r="E161" s="7" t="str">
        <f>IFERROR(VLOOKUP(C161,SRA!B:I,8,0),"")</f>
        <v>CLT</v>
      </c>
      <c r="F161" s="9" t="s">
        <v>725</v>
      </c>
      <c r="G161" s="7" t="str">
        <f>IFERROR(VLOOKUP(VLOOKUP(C161,SRA!B:F,5,0),FUNÇÃO!A:B,2,0),"")</f>
        <v>TEC. EM ADM. E FIN.</v>
      </c>
      <c r="H161" s="5">
        <f>IFERROR(VLOOKUP(C161,SRA!B:T,18,0),"")</f>
        <v>2899.18</v>
      </c>
      <c r="I161" s="5">
        <f>IFERROR(VLOOKUP(C161,SRA!B:T,19,0),"")</f>
        <v>708.95</v>
      </c>
      <c r="J161" s="5">
        <f>IFERROR(VLOOKUP(C161,ABRIL!B:F,3,0),"")</f>
        <v>3743.28</v>
      </c>
      <c r="K161" s="5">
        <f t="shared" si="6"/>
        <v>2022.2200000000003</v>
      </c>
      <c r="L161" s="5">
        <f>IFERROR(VLOOKUP(C161,ABRIL!B:H,7,0),"")</f>
        <v>1721.06</v>
      </c>
      <c r="M161" s="40"/>
    </row>
    <row r="162" spans="2:13">
      <c r="B162" s="7">
        <f t="shared" si="7"/>
        <v>154</v>
      </c>
      <c r="C162" s="7">
        <v>1994</v>
      </c>
      <c r="D162" s="6" t="s">
        <v>90</v>
      </c>
      <c r="E162" s="7" t="str">
        <f>IFERROR(VLOOKUP(C162,SRA!B:I,8,0),"")</f>
        <v>CLT</v>
      </c>
      <c r="F162" s="9" t="s">
        <v>725</v>
      </c>
      <c r="G162" s="7" t="str">
        <f>IFERROR(VLOOKUP(VLOOKUP(C162,SRA!B:F,5,0),FUNÇÃO!A:B,2,0),"")</f>
        <v>TEC. EM OPTICA</v>
      </c>
      <c r="H162" s="5">
        <f>IFERROR(VLOOKUP(C162,SRA!B:T,18,0),"")</f>
        <v>3836.38</v>
      </c>
      <c r="I162" s="5">
        <f>IFERROR(VLOOKUP(C162,SRA!B:T,19,0),"")</f>
        <v>0</v>
      </c>
      <c r="J162" s="5">
        <f>IFERROR(VLOOKUP(C162,ABRIL!B:F,3,0),"")</f>
        <v>4993.2700000000004</v>
      </c>
      <c r="K162" s="5">
        <f t="shared" si="6"/>
        <v>2926.9400000000005</v>
      </c>
      <c r="L162" s="5">
        <f>IFERROR(VLOOKUP(C162,ABRIL!B:H,7,0),"")</f>
        <v>2066.33</v>
      </c>
      <c r="M162" s="40"/>
    </row>
    <row r="163" spans="2:13">
      <c r="B163" s="7">
        <f t="shared" si="7"/>
        <v>155</v>
      </c>
      <c r="C163" s="7">
        <v>1999</v>
      </c>
      <c r="D163" s="6" t="s">
        <v>91</v>
      </c>
      <c r="E163" s="7" t="str">
        <f>IFERROR(VLOOKUP(C163,SRA!B:I,8,0),"")</f>
        <v>CLT</v>
      </c>
      <c r="F163" s="9" t="s">
        <v>725</v>
      </c>
      <c r="G163" s="7" t="str">
        <f>IFERROR(VLOOKUP(VLOOKUP(C163,SRA!B:F,5,0),FUNÇÃO!A:B,2,0),"")</f>
        <v>TEC. EM OPTICA</v>
      </c>
      <c r="H163" s="5">
        <f>IFERROR(VLOOKUP(C163,SRA!B:T,18,0),"")</f>
        <v>2163.4</v>
      </c>
      <c r="I163" s="5">
        <f>IFERROR(VLOOKUP(C163,SRA!B:T,19,0),"")</f>
        <v>0</v>
      </c>
      <c r="J163" s="5">
        <f>IFERROR(VLOOKUP(C163,ABRIL!B:F,3,0),"")</f>
        <v>2810.07</v>
      </c>
      <c r="K163" s="5">
        <f t="shared" si="6"/>
        <v>2026.71</v>
      </c>
      <c r="L163" s="5">
        <f>IFERROR(VLOOKUP(C163,ABRIL!B:H,7,0),"")</f>
        <v>783.36</v>
      </c>
      <c r="M163" s="40"/>
    </row>
    <row r="164" spans="2:13">
      <c r="B164" s="7">
        <f t="shared" si="7"/>
        <v>156</v>
      </c>
      <c r="C164" s="7">
        <v>2008</v>
      </c>
      <c r="D164" s="6" t="s">
        <v>92</v>
      </c>
      <c r="E164" s="7" t="str">
        <f>IFERROR(VLOOKUP(C164,SRA!B:I,8,0),"")</f>
        <v>CLT</v>
      </c>
      <c r="F164" s="9" t="s">
        <v>725</v>
      </c>
      <c r="G164" s="7" t="str">
        <f>IFERROR(VLOOKUP(VLOOKUP(C164,SRA!B:F,5,0),FUNÇÃO!A:B,2,0),"")</f>
        <v>OP. DE PROD. IND.</v>
      </c>
      <c r="H164" s="5">
        <f>IFERROR(VLOOKUP(C164,SRA!B:T,18,0),"")</f>
        <v>2911.36</v>
      </c>
      <c r="I164" s="5">
        <f>IFERROR(VLOOKUP(C164,SRA!B:T,19,0),"")</f>
        <v>0</v>
      </c>
      <c r="J164" s="5">
        <f>IFERROR(VLOOKUP(C164,ABRIL!B:F,3,0),"")</f>
        <v>3728.74</v>
      </c>
      <c r="K164" s="5">
        <f t="shared" si="6"/>
        <v>1333.3799999999997</v>
      </c>
      <c r="L164" s="5">
        <f>IFERROR(VLOOKUP(C164,ABRIL!B:H,7,0),"")</f>
        <v>2395.36</v>
      </c>
      <c r="M164" s="40"/>
    </row>
    <row r="165" spans="2:13">
      <c r="B165" s="7">
        <f t="shared" si="7"/>
        <v>157</v>
      </c>
      <c r="C165" s="7">
        <v>2014</v>
      </c>
      <c r="D165" s="6" t="s">
        <v>93</v>
      </c>
      <c r="E165" s="7" t="str">
        <f>IFERROR(VLOOKUP(C165,SRA!B:I,8,0),"")</f>
        <v>CLT</v>
      </c>
      <c r="F165" s="9" t="s">
        <v>725</v>
      </c>
      <c r="G165" s="7" t="str">
        <f>IFERROR(VLOOKUP(VLOOKUP(C165,SRA!B:F,5,0),FUNÇÃO!A:B,2,0),"")</f>
        <v>OP. DE PROD. IND.</v>
      </c>
      <c r="H165" s="5">
        <f>IFERROR(VLOOKUP(C165,SRA!B:T,18,0),"")</f>
        <v>1970.53</v>
      </c>
      <c r="I165" s="5">
        <f>IFERROR(VLOOKUP(C165,SRA!B:T,19,0),"")</f>
        <v>0</v>
      </c>
      <c r="J165" s="5">
        <f>IFERROR(VLOOKUP(C165,ABRIL!B:F,3,0),"")</f>
        <v>2497.14</v>
      </c>
      <c r="K165" s="5">
        <f t="shared" si="6"/>
        <v>1375.0899999999997</v>
      </c>
      <c r="L165" s="5">
        <f>IFERROR(VLOOKUP(C165,ABRIL!B:H,7,0),"")</f>
        <v>1122.0500000000002</v>
      </c>
      <c r="M165" s="40"/>
    </row>
    <row r="166" spans="2:13">
      <c r="B166" s="7">
        <f t="shared" si="7"/>
        <v>158</v>
      </c>
      <c r="C166" s="7">
        <v>2015</v>
      </c>
      <c r="D166" s="6" t="s">
        <v>94</v>
      </c>
      <c r="E166" s="7" t="str">
        <f>IFERROR(VLOOKUP(C166,SRA!B:I,8,0),"")</f>
        <v>CLT</v>
      </c>
      <c r="F166" s="9" t="s">
        <v>725</v>
      </c>
      <c r="G166" s="7" t="str">
        <f>IFERROR(VLOOKUP(VLOOKUP(C166,SRA!B:F,5,0),FUNÇÃO!A:B,2,0),"")</f>
        <v>OP. DE PROD. IND.</v>
      </c>
      <c r="H166" s="5">
        <f>IFERROR(VLOOKUP(C166,SRA!B:T,18,0),"")</f>
        <v>8594.880000000001</v>
      </c>
      <c r="I166" s="5">
        <f>IFERROR(VLOOKUP(C166,SRA!B:T,19,0),"")</f>
        <v>0</v>
      </c>
      <c r="J166" s="5">
        <f>IFERROR(VLOOKUP(C166,ABRIL!B:F,3,0),"")</f>
        <v>11109.37</v>
      </c>
      <c r="K166" s="5">
        <f t="shared" si="6"/>
        <v>6072.7200000000012</v>
      </c>
      <c r="L166" s="5">
        <f>IFERROR(VLOOKUP(C166,ABRIL!B:H,7,0),"")</f>
        <v>5036.6499999999996</v>
      </c>
      <c r="M166" s="40"/>
    </row>
    <row r="167" spans="2:13">
      <c r="B167" s="7">
        <f t="shared" si="7"/>
        <v>159</v>
      </c>
      <c r="C167" s="7">
        <v>2019</v>
      </c>
      <c r="D167" s="6" t="s">
        <v>95</v>
      </c>
      <c r="E167" s="7" t="str">
        <f>IFERROR(VLOOKUP(C167,SRA!B:I,8,0),"")</f>
        <v>CLT</v>
      </c>
      <c r="F167" s="9" t="s">
        <v>725</v>
      </c>
      <c r="G167" s="7" t="str">
        <f>IFERROR(VLOOKUP(VLOOKUP(C167,SRA!B:F,5,0),FUNÇÃO!A:B,2,0),"")</f>
        <v>TEC. EM OPTICA</v>
      </c>
      <c r="H167" s="5">
        <f>IFERROR(VLOOKUP(C167,SRA!B:T,18,0),"")</f>
        <v>1779.83</v>
      </c>
      <c r="I167" s="5">
        <f>IFERROR(VLOOKUP(C167,SRA!B:T,19,0),"")</f>
        <v>0</v>
      </c>
      <c r="J167" s="5">
        <f>IFERROR(VLOOKUP(C167,ABRIL!B:F,3,0),"")</f>
        <v>2316.5300000000002</v>
      </c>
      <c r="K167" s="5">
        <f t="shared" si="6"/>
        <v>1159.2600000000002</v>
      </c>
      <c r="L167" s="5">
        <f>IFERROR(VLOOKUP(C167,ABRIL!B:H,7,0),"")</f>
        <v>1157.27</v>
      </c>
      <c r="M167" s="40"/>
    </row>
    <row r="168" spans="2:13">
      <c r="B168" s="7">
        <f t="shared" si="7"/>
        <v>160</v>
      </c>
      <c r="C168" s="7">
        <v>2038</v>
      </c>
      <c r="D168" s="6" t="s">
        <v>96</v>
      </c>
      <c r="E168" s="7" t="str">
        <f>IFERROR(VLOOKUP(C168,SRA!B:I,8,0),"")</f>
        <v>CLT</v>
      </c>
      <c r="F168" s="9" t="s">
        <v>725</v>
      </c>
      <c r="G168" s="7" t="str">
        <f>IFERROR(VLOOKUP(VLOOKUP(C168,SRA!B:F,5,0),FUNÇÃO!A:B,2,0),"")</f>
        <v>OP. DE PROD. IND.</v>
      </c>
      <c r="H168" s="5">
        <f>IFERROR(VLOOKUP(C168,SRA!B:T,18,0),"")</f>
        <v>3001.2200000000003</v>
      </c>
      <c r="I168" s="5">
        <f>IFERROR(VLOOKUP(C168,SRA!B:T,19,0),"")</f>
        <v>0</v>
      </c>
      <c r="J168" s="5">
        <f>IFERROR(VLOOKUP(C168,ABRIL!B:F,3,0),"")</f>
        <v>3875.01</v>
      </c>
      <c r="K168" s="5">
        <f t="shared" si="6"/>
        <v>2444.96</v>
      </c>
      <c r="L168" s="5">
        <f>IFERROR(VLOOKUP(C168,ABRIL!B:H,7,0),"")</f>
        <v>1430.05</v>
      </c>
      <c r="M168" s="40"/>
    </row>
    <row r="169" spans="2:13">
      <c r="B169" s="7">
        <f t="shared" si="7"/>
        <v>161</v>
      </c>
      <c r="C169" s="7">
        <v>2043</v>
      </c>
      <c r="D169" s="6" t="s">
        <v>97</v>
      </c>
      <c r="E169" s="7" t="str">
        <f>IFERROR(VLOOKUP(C169,SRA!B:I,8,0),"")</f>
        <v>CLT</v>
      </c>
      <c r="F169" s="9" t="s">
        <v>725</v>
      </c>
      <c r="G169" s="7" t="str">
        <f>IFERROR(VLOOKUP(VLOOKUP(C169,SRA!B:F,5,0),FUNÇÃO!A:B,2,0),"")</f>
        <v>OP. DE PROD. IND.</v>
      </c>
      <c r="H169" s="5">
        <f>IFERROR(VLOOKUP(C169,SRA!B:T,18,0),"")</f>
        <v>2514.9499999999998</v>
      </c>
      <c r="I169" s="5">
        <f>IFERROR(VLOOKUP(C169,SRA!B:T,19,0),"")</f>
        <v>0</v>
      </c>
      <c r="J169" s="5">
        <f>IFERROR(VLOOKUP(C169,ABRIL!B:F,3,0),"")</f>
        <v>3814.09</v>
      </c>
      <c r="K169" s="5">
        <f t="shared" si="6"/>
        <v>1682.25</v>
      </c>
      <c r="L169" s="5">
        <f>IFERROR(VLOOKUP(C169,ABRIL!B:H,7,0),"")</f>
        <v>2131.84</v>
      </c>
      <c r="M169" s="40"/>
    </row>
    <row r="170" spans="2:13">
      <c r="B170" s="7">
        <f t="shared" si="7"/>
        <v>162</v>
      </c>
      <c r="C170" s="7">
        <v>2052</v>
      </c>
      <c r="D170" s="6" t="s">
        <v>98</v>
      </c>
      <c r="E170" s="7" t="str">
        <f>IFERROR(VLOOKUP(C170,SRA!B:I,8,0),"")</f>
        <v>CLT</v>
      </c>
      <c r="F170" s="9" t="s">
        <v>725</v>
      </c>
      <c r="G170" s="7" t="str">
        <f>IFERROR(VLOOKUP(VLOOKUP(C170,SRA!B:F,5,0),FUNÇÃO!A:B,2,0),"")</f>
        <v>OP. DE PROD. IND.</v>
      </c>
      <c r="H170" s="5">
        <f>IFERROR(VLOOKUP(C170,SRA!B:T,18,0),"")</f>
        <v>2911.36</v>
      </c>
      <c r="I170" s="5">
        <f>IFERROR(VLOOKUP(C170,SRA!B:T,19,0),"")</f>
        <v>0</v>
      </c>
      <c r="J170" s="5">
        <f>IFERROR(VLOOKUP(C170,ABRIL!B:F,3,0),"")</f>
        <v>5257.56</v>
      </c>
      <c r="K170" s="5">
        <f t="shared" ref="K170:K171" si="8">J170-L170</f>
        <v>4298.58</v>
      </c>
      <c r="L170" s="5">
        <f>IFERROR(VLOOKUP(C170,ABRIL!B:H,7,0),"")</f>
        <v>958.98</v>
      </c>
      <c r="M170" s="40"/>
    </row>
    <row r="171" spans="2:13">
      <c r="B171" s="7">
        <f t="shared" si="7"/>
        <v>163</v>
      </c>
      <c r="C171" s="7">
        <v>2063</v>
      </c>
      <c r="D171" s="6" t="s">
        <v>99</v>
      </c>
      <c r="E171" s="7" t="str">
        <f>IFERROR(VLOOKUP(C171,SRA!B:I,8,0),"")</f>
        <v>CLT</v>
      </c>
      <c r="F171" s="9" t="s">
        <v>725</v>
      </c>
      <c r="G171" s="7" t="str">
        <f>IFERROR(VLOOKUP(VLOOKUP(C171,SRA!B:F,5,0),FUNÇÃO!A:B,2,0),"")</f>
        <v>ANA MANUT ELET IND</v>
      </c>
      <c r="H171" s="5">
        <f>IFERROR(VLOOKUP(C171,SRA!B:T,18,0),"")</f>
        <v>12169.96</v>
      </c>
      <c r="I171" s="5">
        <f>IFERROR(VLOOKUP(C171,SRA!B:T,19,0),"")</f>
        <v>0</v>
      </c>
      <c r="J171" s="5">
        <f>IFERROR(VLOOKUP(C171,ABRIL!B:F,3,0),"")</f>
        <v>15839.88</v>
      </c>
      <c r="K171" s="5">
        <f t="shared" si="8"/>
        <v>9583.89</v>
      </c>
      <c r="L171" s="5">
        <f>IFERROR(VLOOKUP(C171,ABRIL!B:H,7,0),"")</f>
        <v>6255.99</v>
      </c>
      <c r="M171" s="40"/>
    </row>
    <row r="172" spans="2:13">
      <c r="B172" s="7">
        <f t="shared" si="7"/>
        <v>164</v>
      </c>
      <c r="C172" s="7">
        <v>2065</v>
      </c>
      <c r="D172" s="6" t="s">
        <v>534</v>
      </c>
      <c r="E172" s="7" t="str">
        <f>IFERROR(VLOOKUP(C172,SRA!B:I,8,0),"")</f>
        <v>CLT</v>
      </c>
      <c r="F172" s="9" t="s">
        <v>726</v>
      </c>
      <c r="G172" s="7" t="str">
        <f>IFERROR(VLOOKUP(VLOOKUP(C172,SRA!B:F,5,0),FUNÇÃO!A:B,2,0),"")</f>
        <v>ANALISTA EM RH III</v>
      </c>
      <c r="H172" s="5">
        <f>IFERROR(VLOOKUP(C172,SRA!B:T,18,0),"")</f>
        <v>4911.0200000000004</v>
      </c>
      <c r="I172" s="5">
        <f>IFERROR(VLOOKUP(C172,SRA!B:T,19,0),"")</f>
        <v>0</v>
      </c>
      <c r="J172" s="5">
        <v>0</v>
      </c>
      <c r="K172" s="5">
        <v>0</v>
      </c>
      <c r="L172" s="5">
        <v>0</v>
      </c>
      <c r="M172" s="40"/>
    </row>
    <row r="173" spans="2:13">
      <c r="B173" s="7">
        <f t="shared" si="7"/>
        <v>165</v>
      </c>
      <c r="C173" s="7">
        <v>2069</v>
      </c>
      <c r="D173" s="6" t="s">
        <v>100</v>
      </c>
      <c r="E173" s="7" t="str">
        <f>IFERROR(VLOOKUP(C173,SRA!B:I,8,0),"")</f>
        <v>CLT</v>
      </c>
      <c r="F173" s="9" t="s">
        <v>725</v>
      </c>
      <c r="G173" s="7" t="str">
        <f>IFERROR(VLOOKUP(VLOOKUP(C173,SRA!B:F,5,0),FUNÇÃO!A:B,2,0),"")</f>
        <v>FARMACEUTICO IND</v>
      </c>
      <c r="H173" s="5">
        <f>IFERROR(VLOOKUP(C173,SRA!B:T,18,0),"")</f>
        <v>15520.32</v>
      </c>
      <c r="I173" s="5">
        <f>IFERROR(VLOOKUP(C173,SRA!B:T,19,0),"")</f>
        <v>0</v>
      </c>
      <c r="J173" s="5">
        <f>IFERROR(VLOOKUP(C173,ABRIL!B:F,3,0),"")</f>
        <v>19893.900000000001</v>
      </c>
      <c r="K173" s="5">
        <f t="shared" ref="K173:K204" si="9">J173-L173</f>
        <v>9446.0600000000013</v>
      </c>
      <c r="L173" s="5">
        <f>IFERROR(VLOOKUP(C173,ABRIL!B:H,7,0),"")</f>
        <v>10447.84</v>
      </c>
      <c r="M173" s="40"/>
    </row>
    <row r="174" spans="2:13">
      <c r="B174" s="7">
        <f t="shared" si="7"/>
        <v>166</v>
      </c>
      <c r="C174" s="7">
        <v>2079</v>
      </c>
      <c r="D174" s="6" t="s">
        <v>101</v>
      </c>
      <c r="E174" s="7" t="str">
        <f>IFERROR(VLOOKUP(C174,SRA!B:I,8,0),"")</f>
        <v>CLT</v>
      </c>
      <c r="F174" s="9" t="s">
        <v>725</v>
      </c>
      <c r="G174" s="7" t="str">
        <f>IFERROR(VLOOKUP(VLOOKUP(C174,SRA!B:F,5,0),FUNÇÃO!A:B,2,0),"")</f>
        <v>OP. DE PROD. IND.</v>
      </c>
      <c r="H174" s="5">
        <f>IFERROR(VLOOKUP(C174,SRA!B:T,18,0),"")</f>
        <v>2514.9499999999998</v>
      </c>
      <c r="I174" s="5">
        <f>IFERROR(VLOOKUP(C174,SRA!B:T,19,0),"")</f>
        <v>0</v>
      </c>
      <c r="J174" s="5">
        <f>IFERROR(VLOOKUP(C174,ABRIL!B:F,3,0),"")</f>
        <v>3200.17</v>
      </c>
      <c r="K174" s="5">
        <f t="shared" si="9"/>
        <v>2371.7600000000002</v>
      </c>
      <c r="L174" s="5">
        <f>IFERROR(VLOOKUP(C174,ABRIL!B:H,7,0),"")</f>
        <v>828.41</v>
      </c>
      <c r="M174" s="40"/>
    </row>
    <row r="175" spans="2:13">
      <c r="B175" s="7">
        <f t="shared" si="7"/>
        <v>167</v>
      </c>
      <c r="C175" s="7">
        <v>2086</v>
      </c>
      <c r="D175" s="6" t="s">
        <v>102</v>
      </c>
      <c r="E175" s="7" t="str">
        <f>IFERROR(VLOOKUP(C175,SRA!B:I,8,0),"")</f>
        <v>CLT</v>
      </c>
      <c r="F175" s="9" t="s">
        <v>725</v>
      </c>
      <c r="G175" s="7" t="str">
        <f>IFERROR(VLOOKUP(VLOOKUP(C175,SRA!B:F,5,0),FUNÇÃO!A:B,2,0),"")</f>
        <v>ASS. DE SERVICOS</v>
      </c>
      <c r="H175" s="5">
        <f>IFERROR(VLOOKUP(C175,SRA!B:T,18,0),"")</f>
        <v>1470.44</v>
      </c>
      <c r="I175" s="5">
        <f>IFERROR(VLOOKUP(C175,SRA!B:T,19,0),"")</f>
        <v>708.95</v>
      </c>
      <c r="J175" s="5">
        <f>IFERROR(VLOOKUP(C175,ABRIL!B:F,3,0),"")</f>
        <v>2628.26</v>
      </c>
      <c r="K175" s="5">
        <f t="shared" si="9"/>
        <v>1308.5100000000002</v>
      </c>
      <c r="L175" s="5">
        <f>IFERROR(VLOOKUP(C175,ABRIL!B:H,7,0),"")</f>
        <v>1319.75</v>
      </c>
      <c r="M175" s="40"/>
    </row>
    <row r="176" spans="2:13">
      <c r="B176" s="7">
        <f t="shared" si="7"/>
        <v>168</v>
      </c>
      <c r="C176" s="7">
        <v>2092</v>
      </c>
      <c r="D176" s="6" t="s">
        <v>103</v>
      </c>
      <c r="E176" s="7" t="str">
        <f>IFERROR(VLOOKUP(C176,SRA!B:I,8,0),"")</f>
        <v>CLT</v>
      </c>
      <c r="F176" s="9" t="s">
        <v>725</v>
      </c>
      <c r="G176" s="7" t="str">
        <f>IFERROR(VLOOKUP(VLOOKUP(C176,SRA!B:F,5,0),FUNÇÃO!A:B,2,0),"")</f>
        <v>TEC. EM OPTICA</v>
      </c>
      <c r="H176" s="5">
        <f>IFERROR(VLOOKUP(C176,SRA!B:T,18,0),"")</f>
        <v>1962.27</v>
      </c>
      <c r="I176" s="5">
        <f>IFERROR(VLOOKUP(C176,SRA!B:T,19,0),"")</f>
        <v>0</v>
      </c>
      <c r="J176" s="5">
        <f>IFERROR(VLOOKUP(C176,ABRIL!B:F,3,0),"")</f>
        <v>2533.56</v>
      </c>
      <c r="K176" s="5">
        <f t="shared" si="9"/>
        <v>1357.96</v>
      </c>
      <c r="L176" s="5">
        <f>IFERROR(VLOOKUP(C176,ABRIL!B:H,7,0),"")</f>
        <v>1175.5999999999999</v>
      </c>
      <c r="M176" s="40"/>
    </row>
    <row r="177" spans="2:13">
      <c r="B177" s="7">
        <f t="shared" si="7"/>
        <v>169</v>
      </c>
      <c r="C177" s="7">
        <v>2093</v>
      </c>
      <c r="D177" s="6" t="s">
        <v>104</v>
      </c>
      <c r="E177" s="7" t="str">
        <f>IFERROR(VLOOKUP(C177,SRA!B:I,8,0),"")</f>
        <v>CLT</v>
      </c>
      <c r="F177" s="9" t="s">
        <v>725</v>
      </c>
      <c r="G177" s="7" t="str">
        <f>IFERROR(VLOOKUP(VLOOKUP(C177,SRA!B:F,5,0),FUNÇÃO!A:B,2,0),"")</f>
        <v>TEC. EM OPTICA</v>
      </c>
      <c r="H177" s="5">
        <f>IFERROR(VLOOKUP(C177,SRA!B:T,18,0),"")</f>
        <v>1779.83</v>
      </c>
      <c r="I177" s="5">
        <f>IFERROR(VLOOKUP(C177,SRA!B:T,19,0),"")</f>
        <v>0</v>
      </c>
      <c r="J177" s="5">
        <f>IFERROR(VLOOKUP(C177,ABRIL!B:F,3,0),"")</f>
        <v>2635.76</v>
      </c>
      <c r="K177" s="5">
        <f t="shared" si="9"/>
        <v>1938.8400000000001</v>
      </c>
      <c r="L177" s="5">
        <f>IFERROR(VLOOKUP(C177,ABRIL!B:H,7,0),"")</f>
        <v>696.92</v>
      </c>
      <c r="M177" s="40"/>
    </row>
    <row r="178" spans="2:13">
      <c r="B178" s="7">
        <f t="shared" si="7"/>
        <v>170</v>
      </c>
      <c r="C178" s="7">
        <v>2096</v>
      </c>
      <c r="D178" s="6" t="s">
        <v>448</v>
      </c>
      <c r="E178" s="7" t="str">
        <f>IFERROR(VLOOKUP(C178,SRA!B:I,8,0),"")</f>
        <v>CLT</v>
      </c>
      <c r="F178" s="9" t="s">
        <v>725</v>
      </c>
      <c r="G178" s="7" t="str">
        <f>IFERROR(VLOOKUP(VLOOKUP(C178,SRA!B:F,5,0),FUNÇÃO!A:B,2,0),"")</f>
        <v>VIGILANTE 2</v>
      </c>
      <c r="H178" s="5">
        <f>IFERROR(VLOOKUP(C178,SRA!B:T,18,0),"")</f>
        <v>2514.9499999999998</v>
      </c>
      <c r="I178" s="5">
        <f>IFERROR(VLOOKUP(C178,SRA!B:T,19,0),"")</f>
        <v>0</v>
      </c>
      <c r="J178" s="5">
        <f>IFERROR(VLOOKUP(C178,ABRIL!B:F,3,0),"")</f>
        <v>4187.3500000000004</v>
      </c>
      <c r="K178" s="5">
        <f t="shared" si="9"/>
        <v>2082.8100000000004</v>
      </c>
      <c r="L178" s="5">
        <f>IFERROR(VLOOKUP(C178,ABRIL!B:H,7,0),"")</f>
        <v>2104.54</v>
      </c>
      <c r="M178" s="40"/>
    </row>
    <row r="179" spans="2:13">
      <c r="B179" s="7">
        <f t="shared" si="7"/>
        <v>171</v>
      </c>
      <c r="C179" s="7">
        <v>2101</v>
      </c>
      <c r="D179" s="6" t="s">
        <v>105</v>
      </c>
      <c r="E179" s="7" t="str">
        <f>IFERROR(VLOOKUP(C179,SRA!B:I,8,0),"")</f>
        <v>CLT</v>
      </c>
      <c r="F179" s="9" t="s">
        <v>725</v>
      </c>
      <c r="G179" s="7" t="str">
        <f>IFERROR(VLOOKUP(VLOOKUP(C179,SRA!B:F,5,0),FUNÇÃO!A:B,2,0),"")</f>
        <v>OP. DE PROD. IND.</v>
      </c>
      <c r="H179" s="5">
        <f>IFERROR(VLOOKUP(C179,SRA!B:T,18,0),"")</f>
        <v>2514.9499999999998</v>
      </c>
      <c r="I179" s="5">
        <f>IFERROR(VLOOKUP(C179,SRA!B:T,19,0),"")</f>
        <v>0</v>
      </c>
      <c r="J179" s="5">
        <f>IFERROR(VLOOKUP(C179,ABRIL!B:F,3,0),"")</f>
        <v>3296.85</v>
      </c>
      <c r="K179" s="5">
        <f t="shared" si="9"/>
        <v>2155.63</v>
      </c>
      <c r="L179" s="5">
        <f>IFERROR(VLOOKUP(C179,ABRIL!B:H,7,0),"")</f>
        <v>1141.22</v>
      </c>
      <c r="M179" s="40"/>
    </row>
    <row r="180" spans="2:13">
      <c r="B180" s="7">
        <f t="shared" si="7"/>
        <v>172</v>
      </c>
      <c r="C180" s="7">
        <v>2115</v>
      </c>
      <c r="D180" s="6" t="s">
        <v>461</v>
      </c>
      <c r="E180" s="7" t="str">
        <f>IFERROR(VLOOKUP(C180,SRA!B:I,8,0),"")</f>
        <v>CLT</v>
      </c>
      <c r="F180" s="9" t="s">
        <v>725</v>
      </c>
      <c r="G180" s="7" t="str">
        <f>IFERROR(VLOOKUP(VLOOKUP(C180,SRA!B:F,5,0),FUNÇÃO!A:B,2,0),"")</f>
        <v>VIGILANTE 2</v>
      </c>
      <c r="H180" s="5">
        <f>IFERROR(VLOOKUP(C180,SRA!B:T,18,0),"")</f>
        <v>2514.9499999999998</v>
      </c>
      <c r="I180" s="5">
        <f>IFERROR(VLOOKUP(C180,SRA!B:T,19,0),"")</f>
        <v>0</v>
      </c>
      <c r="J180" s="5">
        <f>IFERROR(VLOOKUP(C180,ABRIL!B:F,3,0),"")</f>
        <v>4257.67</v>
      </c>
      <c r="K180" s="5">
        <f t="shared" si="9"/>
        <v>2018.6599999999999</v>
      </c>
      <c r="L180" s="5">
        <f>IFERROR(VLOOKUP(C180,ABRIL!B:H,7,0),"")</f>
        <v>2239.0100000000002</v>
      </c>
      <c r="M180" s="40"/>
    </row>
    <row r="181" spans="2:13">
      <c r="B181" s="7">
        <f t="shared" si="7"/>
        <v>173</v>
      </c>
      <c r="C181" s="7">
        <v>2117</v>
      </c>
      <c r="D181" s="6" t="s">
        <v>106</v>
      </c>
      <c r="E181" s="7" t="str">
        <f>IFERROR(VLOOKUP(C181,SRA!B:I,8,0),"")</f>
        <v>CLT</v>
      </c>
      <c r="F181" s="9" t="s">
        <v>725</v>
      </c>
      <c r="G181" s="7" t="str">
        <f>IFERROR(VLOOKUP(VLOOKUP(C181,SRA!B:F,5,0),FUNÇÃO!A:B,2,0),"")</f>
        <v>ASS. DE SERVICOS</v>
      </c>
      <c r="H181" s="5">
        <f>IFERROR(VLOOKUP(C181,SRA!B:T,18,0),"")</f>
        <v>1876.7</v>
      </c>
      <c r="I181" s="5">
        <f>IFERROR(VLOOKUP(C181,SRA!B:T,19,0),"")</f>
        <v>0</v>
      </c>
      <c r="J181" s="5">
        <f>IFERROR(VLOOKUP(C181,ABRIL!B:F,3,0),"")</f>
        <v>2430.87</v>
      </c>
      <c r="K181" s="5">
        <f t="shared" si="9"/>
        <v>1038.6599999999999</v>
      </c>
      <c r="L181" s="5">
        <f>IFERROR(VLOOKUP(C181,ABRIL!B:H,7,0),"")</f>
        <v>1392.21</v>
      </c>
      <c r="M181" s="40"/>
    </row>
    <row r="182" spans="2:13">
      <c r="B182" s="7">
        <f t="shared" si="7"/>
        <v>174</v>
      </c>
      <c r="C182" s="7">
        <v>2120</v>
      </c>
      <c r="D182" s="6" t="s">
        <v>107</v>
      </c>
      <c r="E182" s="7" t="str">
        <f>IFERROR(VLOOKUP(C182,SRA!B:I,8,0),"")</f>
        <v>CLT</v>
      </c>
      <c r="F182" s="9" t="s">
        <v>725</v>
      </c>
      <c r="G182" s="7" t="str">
        <f>IFERROR(VLOOKUP(VLOOKUP(C182,SRA!B:F,5,0),FUNÇÃO!A:B,2,0),"")</f>
        <v>ASS. DE SERVICOS</v>
      </c>
      <c r="H182" s="5">
        <f>IFERROR(VLOOKUP(C182,SRA!B:T,18,0),"")</f>
        <v>1994.99</v>
      </c>
      <c r="I182" s="5">
        <f>IFERROR(VLOOKUP(C182,SRA!B:T,19,0),"")</f>
        <v>0</v>
      </c>
      <c r="J182" s="5">
        <f>IFERROR(VLOOKUP(C182,ABRIL!B:F,3,0),"")</f>
        <v>2838.16</v>
      </c>
      <c r="K182" s="5">
        <f t="shared" si="9"/>
        <v>1545.52</v>
      </c>
      <c r="L182" s="5">
        <f>IFERROR(VLOOKUP(C182,ABRIL!B:H,7,0),"")</f>
        <v>1292.6399999999999</v>
      </c>
      <c r="M182" s="40"/>
    </row>
    <row r="183" spans="2:13">
      <c r="B183" s="7">
        <f t="shared" si="7"/>
        <v>175</v>
      </c>
      <c r="C183" s="7">
        <v>2121</v>
      </c>
      <c r="D183" s="6" t="s">
        <v>108</v>
      </c>
      <c r="E183" s="7" t="str">
        <f>IFERROR(VLOOKUP(C183,SRA!B:I,8,0),"")</f>
        <v>CLT</v>
      </c>
      <c r="F183" s="9" t="s">
        <v>725</v>
      </c>
      <c r="G183" s="7" t="str">
        <f>IFERROR(VLOOKUP(VLOOKUP(C183,SRA!B:F,5,0),FUNÇÃO!A:B,2,0),"")</f>
        <v>TEC. EM OPTICA</v>
      </c>
      <c r="H183" s="5">
        <f>IFERROR(VLOOKUP(C183,SRA!B:T,18,0),"")</f>
        <v>1779.83</v>
      </c>
      <c r="I183" s="5">
        <f>IFERROR(VLOOKUP(C183,SRA!B:T,19,0),"")</f>
        <v>0</v>
      </c>
      <c r="J183" s="5">
        <f>IFERROR(VLOOKUP(C183,ABRIL!B:F,3,0),"")</f>
        <v>2294.31</v>
      </c>
      <c r="K183" s="5">
        <f t="shared" si="9"/>
        <v>1416.4299999999998</v>
      </c>
      <c r="L183" s="5">
        <f>IFERROR(VLOOKUP(C183,ABRIL!B:H,7,0),"")</f>
        <v>877.88</v>
      </c>
      <c r="M183" s="40"/>
    </row>
    <row r="184" spans="2:13">
      <c r="B184" s="7">
        <f t="shared" si="7"/>
        <v>176</v>
      </c>
      <c r="C184" s="7">
        <v>2122</v>
      </c>
      <c r="D184" s="6" t="s">
        <v>109</v>
      </c>
      <c r="E184" s="7" t="str">
        <f>IFERROR(VLOOKUP(C184,SRA!B:I,8,0),"")</f>
        <v>CLT</v>
      </c>
      <c r="F184" s="9" t="s">
        <v>725</v>
      </c>
      <c r="G184" s="7" t="str">
        <f>IFERROR(VLOOKUP(VLOOKUP(C184,SRA!B:F,5,0),FUNÇÃO!A:B,2,0),"")</f>
        <v>TEC. EM OPTICA</v>
      </c>
      <c r="H184" s="5">
        <f>IFERROR(VLOOKUP(C184,SRA!B:T,18,0),"")</f>
        <v>1779.83</v>
      </c>
      <c r="I184" s="5">
        <f>IFERROR(VLOOKUP(C184,SRA!B:T,19,0),"")</f>
        <v>0</v>
      </c>
      <c r="J184" s="5">
        <f>IFERROR(VLOOKUP(C184,ABRIL!B:F,3,0),"")</f>
        <v>2285.0700000000002</v>
      </c>
      <c r="K184" s="5">
        <f t="shared" si="9"/>
        <v>1697.0200000000002</v>
      </c>
      <c r="L184" s="5">
        <f>IFERROR(VLOOKUP(C184,ABRIL!B:H,7,0),"")</f>
        <v>588.04999999999995</v>
      </c>
      <c r="M184" s="40"/>
    </row>
    <row r="185" spans="2:13">
      <c r="B185" s="7">
        <f t="shared" si="7"/>
        <v>177</v>
      </c>
      <c r="C185" s="7">
        <v>2124</v>
      </c>
      <c r="D185" s="6" t="s">
        <v>452</v>
      </c>
      <c r="E185" s="7" t="str">
        <f>IFERROR(VLOOKUP(C185,SRA!B:I,8,0),"")</f>
        <v>CLT</v>
      </c>
      <c r="F185" s="9" t="s">
        <v>725</v>
      </c>
      <c r="G185" s="7" t="str">
        <f>IFERROR(VLOOKUP(VLOOKUP(C185,SRA!B:F,5,0),FUNÇÃO!A:B,2,0),"")</f>
        <v>VIGILANTE 2</v>
      </c>
      <c r="H185" s="5">
        <f>IFERROR(VLOOKUP(C185,SRA!B:T,18,0),"")</f>
        <v>2514.9499999999998</v>
      </c>
      <c r="I185" s="5">
        <f>IFERROR(VLOOKUP(C185,SRA!B:T,19,0),"")</f>
        <v>0</v>
      </c>
      <c r="J185" s="5">
        <f>IFERROR(VLOOKUP(C185,ABRIL!B:F,3,0),"")</f>
        <v>4255.33</v>
      </c>
      <c r="K185" s="5">
        <f t="shared" si="9"/>
        <v>2118</v>
      </c>
      <c r="L185" s="5">
        <f>IFERROR(VLOOKUP(C185,ABRIL!B:H,7,0),"")</f>
        <v>2137.33</v>
      </c>
      <c r="M185" s="40"/>
    </row>
    <row r="186" spans="2:13">
      <c r="B186" s="7">
        <f t="shared" si="7"/>
        <v>178</v>
      </c>
      <c r="C186" s="7">
        <v>2125</v>
      </c>
      <c r="D186" s="6" t="s">
        <v>110</v>
      </c>
      <c r="E186" s="7" t="str">
        <f>IFERROR(VLOOKUP(C186,SRA!B:I,8,0),"")</f>
        <v>CLT</v>
      </c>
      <c r="F186" s="9" t="s">
        <v>725</v>
      </c>
      <c r="G186" s="7" t="str">
        <f>IFERROR(VLOOKUP(VLOOKUP(C186,SRA!B:F,5,0),FUNÇÃO!A:B,2,0),"")</f>
        <v>OP. DE PROD. IND.</v>
      </c>
      <c r="H186" s="5">
        <f>IFERROR(VLOOKUP(C186,SRA!B:T,18,0),"")</f>
        <v>2772.72</v>
      </c>
      <c r="I186" s="5">
        <f>IFERROR(VLOOKUP(C186,SRA!B:T,19,0),"")</f>
        <v>708.95</v>
      </c>
      <c r="J186" s="5">
        <f>IFERROR(VLOOKUP(C186,ABRIL!B:F,3,0),"")</f>
        <v>4317.7</v>
      </c>
      <c r="K186" s="5">
        <f t="shared" si="9"/>
        <v>2189.59</v>
      </c>
      <c r="L186" s="5">
        <f>IFERROR(VLOOKUP(C186,ABRIL!B:H,7,0),"")</f>
        <v>2128.1099999999997</v>
      </c>
      <c r="M186" s="40"/>
    </row>
    <row r="187" spans="2:13">
      <c r="B187" s="7">
        <f t="shared" si="7"/>
        <v>179</v>
      </c>
      <c r="C187" s="7">
        <v>2126</v>
      </c>
      <c r="D187" s="6" t="s">
        <v>111</v>
      </c>
      <c r="E187" s="7" t="str">
        <f>IFERROR(VLOOKUP(C187,SRA!B:I,8,0),"")</f>
        <v>CLT</v>
      </c>
      <c r="F187" s="9" t="s">
        <v>725</v>
      </c>
      <c r="G187" s="7" t="str">
        <f>IFERROR(VLOOKUP(VLOOKUP(C187,SRA!B:F,5,0),FUNÇÃO!A:B,2,0),"")</f>
        <v>OP. DE PROD. IND.</v>
      </c>
      <c r="H187" s="5">
        <f>IFERROR(VLOOKUP(C187,SRA!B:T,18,0),"")</f>
        <v>2772.72</v>
      </c>
      <c r="I187" s="5">
        <f>IFERROR(VLOOKUP(C187,SRA!B:T,19,0),"")</f>
        <v>0</v>
      </c>
      <c r="J187" s="5">
        <f>IFERROR(VLOOKUP(C187,ABRIL!B:F,3,0),"")</f>
        <v>3620.33</v>
      </c>
      <c r="K187" s="5">
        <f t="shared" si="9"/>
        <v>2347.7799999999997</v>
      </c>
      <c r="L187" s="5">
        <f>IFERROR(VLOOKUP(C187,ABRIL!B:H,7,0),"")</f>
        <v>1272.55</v>
      </c>
      <c r="M187" s="40"/>
    </row>
    <row r="188" spans="2:13">
      <c r="B188" s="7">
        <f t="shared" si="7"/>
        <v>180</v>
      </c>
      <c r="C188" s="7">
        <v>2128</v>
      </c>
      <c r="D188" s="6" t="s">
        <v>112</v>
      </c>
      <c r="E188" s="7" t="str">
        <f>IFERROR(VLOOKUP(C188,SRA!B:I,8,0),"")</f>
        <v>CLT</v>
      </c>
      <c r="F188" s="9" t="s">
        <v>725</v>
      </c>
      <c r="G188" s="7" t="str">
        <f>IFERROR(VLOOKUP(VLOOKUP(C188,SRA!B:F,5,0),FUNÇÃO!A:B,2,0),"")</f>
        <v>OP. DE PROD. IND.</v>
      </c>
      <c r="H188" s="5">
        <f>IFERROR(VLOOKUP(C188,SRA!B:T,18,0),"")</f>
        <v>7613.57</v>
      </c>
      <c r="I188" s="5">
        <f>IFERROR(VLOOKUP(C188,SRA!B:T,19,0),"")</f>
        <v>0</v>
      </c>
      <c r="J188" s="5">
        <f>IFERROR(VLOOKUP(C188,ABRIL!B:F,3,0),"")</f>
        <v>10209.43</v>
      </c>
      <c r="K188" s="5">
        <f t="shared" si="9"/>
        <v>7636.41</v>
      </c>
      <c r="L188" s="5">
        <f>IFERROR(VLOOKUP(C188,ABRIL!B:H,7,0),"")</f>
        <v>2573.02</v>
      </c>
      <c r="M188" s="40"/>
    </row>
    <row r="189" spans="2:13">
      <c r="B189" s="7">
        <f t="shared" si="7"/>
        <v>181</v>
      </c>
      <c r="C189" s="7">
        <v>2129</v>
      </c>
      <c r="D189" s="6" t="s">
        <v>113</v>
      </c>
      <c r="E189" s="7" t="str">
        <f>IFERROR(VLOOKUP(C189,SRA!B:I,8,0),"")</f>
        <v>CLT</v>
      </c>
      <c r="F189" s="9" t="s">
        <v>725</v>
      </c>
      <c r="G189" s="7" t="str">
        <f>IFERROR(VLOOKUP(VLOOKUP(C189,SRA!B:F,5,0),FUNÇÃO!A:B,2,0),"")</f>
        <v>TEC UTI TRA EFLUENTE</v>
      </c>
      <c r="H189" s="5">
        <f>IFERROR(VLOOKUP(C189,SRA!B:T,18,0),"")</f>
        <v>1614.36</v>
      </c>
      <c r="I189" s="5">
        <f>IFERROR(VLOOKUP(C189,SRA!B:T,19,0),"")</f>
        <v>0</v>
      </c>
      <c r="J189" s="5">
        <f>IFERROR(VLOOKUP(C189,ABRIL!B:F,3,0),"")</f>
        <v>3430.66</v>
      </c>
      <c r="K189" s="5">
        <f t="shared" si="9"/>
        <v>1678.83</v>
      </c>
      <c r="L189" s="5">
        <f>IFERROR(VLOOKUP(C189,ABRIL!B:H,7,0),"")</f>
        <v>1751.83</v>
      </c>
      <c r="M189" s="40"/>
    </row>
    <row r="190" spans="2:13">
      <c r="B190" s="7">
        <f t="shared" si="7"/>
        <v>182</v>
      </c>
      <c r="C190" s="7">
        <v>2130</v>
      </c>
      <c r="D190" s="6" t="s">
        <v>114</v>
      </c>
      <c r="E190" s="7" t="str">
        <f>IFERROR(VLOOKUP(C190,SRA!B:I,8,0),"")</f>
        <v>CLT</v>
      </c>
      <c r="F190" s="9" t="s">
        <v>725</v>
      </c>
      <c r="G190" s="7" t="str">
        <f>IFERROR(VLOOKUP(VLOOKUP(C190,SRA!B:F,5,0),FUNÇÃO!A:B,2,0),"")</f>
        <v>TEC EM UTI CALDEIRA</v>
      </c>
      <c r="H190" s="5">
        <f>IFERROR(VLOOKUP(C190,SRA!B:T,18,0),"")</f>
        <v>1614.36</v>
      </c>
      <c r="I190" s="5">
        <f>IFERROR(VLOOKUP(C190,SRA!B:T,19,0),"")</f>
        <v>0</v>
      </c>
      <c r="J190" s="5">
        <f>IFERROR(VLOOKUP(C190,ABRIL!B:F,3,0),"")</f>
        <v>2107.89</v>
      </c>
      <c r="K190" s="5">
        <f t="shared" si="9"/>
        <v>1037.0899999999999</v>
      </c>
      <c r="L190" s="5">
        <f>IFERROR(VLOOKUP(C190,ABRIL!B:H,7,0),"")</f>
        <v>1070.8</v>
      </c>
      <c r="M190" s="40"/>
    </row>
    <row r="191" spans="2:13">
      <c r="B191" s="7">
        <f t="shared" si="7"/>
        <v>183</v>
      </c>
      <c r="C191" s="7">
        <v>2131</v>
      </c>
      <c r="D191" s="6" t="s">
        <v>115</v>
      </c>
      <c r="E191" s="7" t="str">
        <f>IFERROR(VLOOKUP(C191,SRA!B:I,8,0),"")</f>
        <v>CLT</v>
      </c>
      <c r="F191" s="9" t="s">
        <v>725</v>
      </c>
      <c r="G191" s="7" t="str">
        <f>IFERROR(VLOOKUP(VLOOKUP(C191,SRA!B:F,5,0),FUNÇÃO!A:B,2,0),"")</f>
        <v>OP. DE PROD. IND.</v>
      </c>
      <c r="H191" s="5">
        <f>IFERROR(VLOOKUP(C191,SRA!B:T,18,0),"")</f>
        <v>2514.9499999999998</v>
      </c>
      <c r="I191" s="5">
        <f>IFERROR(VLOOKUP(C191,SRA!B:T,19,0),"")</f>
        <v>0</v>
      </c>
      <c r="J191" s="5">
        <f>IFERROR(VLOOKUP(C191,ABRIL!B:F,3,0),"")</f>
        <v>3375.38</v>
      </c>
      <c r="K191" s="5">
        <f t="shared" si="9"/>
        <v>2652.66</v>
      </c>
      <c r="L191" s="5">
        <f>IFERROR(VLOOKUP(C191,ABRIL!B:H,7,0),"")</f>
        <v>722.72</v>
      </c>
      <c r="M191" s="40"/>
    </row>
    <row r="192" spans="2:13">
      <c r="B192" s="7">
        <f t="shared" si="7"/>
        <v>184</v>
      </c>
      <c r="C192" s="7">
        <v>2134</v>
      </c>
      <c r="D192" s="6" t="s">
        <v>116</v>
      </c>
      <c r="E192" s="7" t="str">
        <f>IFERROR(VLOOKUP(C192,SRA!B:I,8,0),"")</f>
        <v>CLT</v>
      </c>
      <c r="F192" s="9" t="s">
        <v>725</v>
      </c>
      <c r="G192" s="7" t="str">
        <f>IFERROR(VLOOKUP(VLOOKUP(C192,SRA!B:F,5,0),FUNÇÃO!A:B,2,0),"")</f>
        <v>OP. DE PROD. IND.</v>
      </c>
      <c r="H192" s="5">
        <f>IFERROR(VLOOKUP(C192,SRA!B:T,18,0),"")</f>
        <v>2772.72</v>
      </c>
      <c r="I192" s="5">
        <f>IFERROR(VLOOKUP(C192,SRA!B:T,19,0),"")</f>
        <v>0</v>
      </c>
      <c r="J192" s="5">
        <f>IFERROR(VLOOKUP(C192,ABRIL!B:F,3,0),"")</f>
        <v>3608.79</v>
      </c>
      <c r="K192" s="5">
        <f t="shared" si="9"/>
        <v>2133.83</v>
      </c>
      <c r="L192" s="5">
        <f>IFERROR(VLOOKUP(C192,ABRIL!B:H,7,0),"")</f>
        <v>1474.96</v>
      </c>
      <c r="M192" s="40"/>
    </row>
    <row r="193" spans="2:13">
      <c r="B193" s="7">
        <f t="shared" si="7"/>
        <v>185</v>
      </c>
      <c r="C193" s="7">
        <v>2136</v>
      </c>
      <c r="D193" s="6" t="s">
        <v>117</v>
      </c>
      <c r="E193" s="7" t="str">
        <f>IFERROR(VLOOKUP(C193,SRA!B:I,8,0),"")</f>
        <v>CLT</v>
      </c>
      <c r="F193" s="9" t="s">
        <v>725</v>
      </c>
      <c r="G193" s="7" t="str">
        <f>IFERROR(VLOOKUP(VLOOKUP(C193,SRA!B:F,5,0),FUNÇÃO!A:B,2,0),"")</f>
        <v>ASS. DE SERVICOS</v>
      </c>
      <c r="H193" s="5">
        <f>IFERROR(VLOOKUP(C193,SRA!B:T,18,0),"")</f>
        <v>1621.15</v>
      </c>
      <c r="I193" s="5">
        <f>IFERROR(VLOOKUP(C193,SRA!B:T,19,0),"")</f>
        <v>708.95</v>
      </c>
      <c r="J193" s="5">
        <f>IFERROR(VLOOKUP(C193,ABRIL!B:F,3,0),"")</f>
        <v>2913.76</v>
      </c>
      <c r="K193" s="5">
        <f t="shared" si="9"/>
        <v>1612.2200000000003</v>
      </c>
      <c r="L193" s="5">
        <f>IFERROR(VLOOKUP(C193,ABRIL!B:H,7,0),"")</f>
        <v>1301.54</v>
      </c>
      <c r="M193" s="40"/>
    </row>
    <row r="194" spans="2:13">
      <c r="B194" s="7">
        <f t="shared" si="7"/>
        <v>186</v>
      </c>
      <c r="C194" s="7">
        <v>2137</v>
      </c>
      <c r="D194" s="6" t="s">
        <v>118</v>
      </c>
      <c r="E194" s="7" t="str">
        <f>IFERROR(VLOOKUP(C194,SRA!B:I,8,0),"")</f>
        <v>CLT</v>
      </c>
      <c r="F194" s="9" t="s">
        <v>725</v>
      </c>
      <c r="G194" s="7" t="str">
        <f>IFERROR(VLOOKUP(VLOOKUP(C194,SRA!B:F,5,0),FUNÇÃO!A:B,2,0),"")</f>
        <v>ANALISTA CONTABIL</v>
      </c>
      <c r="H194" s="5">
        <f>IFERROR(VLOOKUP(C194,SRA!B:T,18,0),"")</f>
        <v>6954.34</v>
      </c>
      <c r="I194" s="5">
        <f>IFERROR(VLOOKUP(C194,SRA!B:T,19,0),"")</f>
        <v>3057.34</v>
      </c>
      <c r="J194" s="5">
        <f>IFERROR(VLOOKUP(C194,ABRIL!B:F,3,0),"")</f>
        <v>12108.78</v>
      </c>
      <c r="K194" s="5">
        <f t="shared" si="9"/>
        <v>5572.17</v>
      </c>
      <c r="L194" s="5">
        <f>IFERROR(VLOOKUP(C194,ABRIL!B:H,7,0),"")</f>
        <v>6536.6100000000006</v>
      </c>
      <c r="M194" s="40"/>
    </row>
    <row r="195" spans="2:13">
      <c r="B195" s="7">
        <f t="shared" si="7"/>
        <v>187</v>
      </c>
      <c r="C195" s="7">
        <v>2140</v>
      </c>
      <c r="D195" s="6" t="s">
        <v>119</v>
      </c>
      <c r="E195" s="7" t="str">
        <f>IFERROR(VLOOKUP(C195,SRA!B:I,8,0),"")</f>
        <v>CLT</v>
      </c>
      <c r="F195" s="9" t="s">
        <v>725</v>
      </c>
      <c r="G195" s="7" t="str">
        <f>IFERROR(VLOOKUP(VLOOKUP(C195,SRA!B:F,5,0),FUNÇÃO!A:B,2,0),"")</f>
        <v>OP. PROD. IND. (D)</v>
      </c>
      <c r="H195" s="5">
        <f>IFERROR(VLOOKUP(C195,SRA!B:T,18,0),"")</f>
        <v>4685.7</v>
      </c>
      <c r="I195" s="5">
        <f>IFERROR(VLOOKUP(C195,SRA!B:T,19,0),"")</f>
        <v>0</v>
      </c>
      <c r="J195" s="5">
        <f>IFERROR(VLOOKUP(C195,ABRIL!B:F,3,0),"")</f>
        <v>6356.87</v>
      </c>
      <c r="K195" s="5">
        <f t="shared" si="9"/>
        <v>2702.8899999999994</v>
      </c>
      <c r="L195" s="5">
        <f>IFERROR(VLOOKUP(C195,ABRIL!B:H,7,0),"")</f>
        <v>3653.9800000000005</v>
      </c>
      <c r="M195" s="40"/>
    </row>
    <row r="196" spans="2:13">
      <c r="B196" s="7">
        <f t="shared" si="7"/>
        <v>188</v>
      </c>
      <c r="C196" s="7">
        <v>2142</v>
      </c>
      <c r="D196" s="6" t="s">
        <v>120</v>
      </c>
      <c r="E196" s="7" t="str">
        <f>IFERROR(VLOOKUP(C196,SRA!B:I,8,0),"")</f>
        <v>CLT</v>
      </c>
      <c r="F196" s="9" t="s">
        <v>725</v>
      </c>
      <c r="G196" s="7" t="str">
        <f>IFERROR(VLOOKUP(VLOOKUP(C196,SRA!B:F,5,0),FUNÇÃO!A:B,2,0),"")</f>
        <v>OP. PROD. IND. (D)</v>
      </c>
      <c r="H196" s="5">
        <f>IFERROR(VLOOKUP(C196,SRA!B:T,18,0),"")</f>
        <v>4461.18</v>
      </c>
      <c r="I196" s="5">
        <f>IFERROR(VLOOKUP(C196,SRA!B:T,19,0),"")</f>
        <v>0</v>
      </c>
      <c r="J196" s="5">
        <f>IFERROR(VLOOKUP(C196,ABRIL!B:F,3,0),"")</f>
        <v>6219.61</v>
      </c>
      <c r="K196" s="5">
        <f t="shared" si="9"/>
        <v>2595.6399999999994</v>
      </c>
      <c r="L196" s="5">
        <f>IFERROR(VLOOKUP(C196,ABRIL!B:H,7,0),"")</f>
        <v>3623.9700000000003</v>
      </c>
      <c r="M196" s="40"/>
    </row>
    <row r="197" spans="2:13">
      <c r="B197" s="7">
        <f t="shared" si="7"/>
        <v>189</v>
      </c>
      <c r="C197" s="7">
        <v>2143</v>
      </c>
      <c r="D197" s="6" t="s">
        <v>121</v>
      </c>
      <c r="E197" s="7" t="str">
        <f>IFERROR(VLOOKUP(C197,SRA!B:I,8,0),"")</f>
        <v>CLT</v>
      </c>
      <c r="F197" s="9" t="s">
        <v>725</v>
      </c>
      <c r="G197" s="7" t="str">
        <f>IFERROR(VLOOKUP(VLOOKUP(C197,SRA!B:F,5,0),FUNÇÃO!A:B,2,0),"")</f>
        <v>OP. DE PROD. IND.</v>
      </c>
      <c r="H197" s="5">
        <f>IFERROR(VLOOKUP(C197,SRA!B:T,18,0),"")</f>
        <v>1621.15</v>
      </c>
      <c r="I197" s="5">
        <f>IFERROR(VLOOKUP(C197,SRA!B:T,19,0),"")</f>
        <v>0</v>
      </c>
      <c r="J197" s="5">
        <f>IFERROR(VLOOKUP(C197,ABRIL!B:F,3,0),"")</f>
        <v>2113.25</v>
      </c>
      <c r="K197" s="5">
        <f t="shared" si="9"/>
        <v>1000.79</v>
      </c>
      <c r="L197" s="5">
        <f>IFERROR(VLOOKUP(C197,ABRIL!B:H,7,0),"")</f>
        <v>1112.46</v>
      </c>
      <c r="M197" s="40"/>
    </row>
    <row r="198" spans="2:13">
      <c r="B198" s="7">
        <f t="shared" si="7"/>
        <v>190</v>
      </c>
      <c r="C198" s="7">
        <v>2145</v>
      </c>
      <c r="D198" s="6" t="s">
        <v>122</v>
      </c>
      <c r="E198" s="7" t="str">
        <f>IFERROR(VLOOKUP(C198,SRA!B:I,8,0),"")</f>
        <v>CLT</v>
      </c>
      <c r="F198" s="9" t="s">
        <v>725</v>
      </c>
      <c r="G198" s="7" t="str">
        <f>IFERROR(VLOOKUP(VLOOKUP(C198,SRA!B:F,5,0),FUNÇÃO!A:B,2,0),"")</f>
        <v>OP. DE PROD. IND.</v>
      </c>
      <c r="H198" s="5">
        <f>IFERROR(VLOOKUP(C198,SRA!B:T,18,0),"")</f>
        <v>2772.72</v>
      </c>
      <c r="I198" s="5">
        <f>IFERROR(VLOOKUP(C198,SRA!B:T,19,0),"")</f>
        <v>0</v>
      </c>
      <c r="J198" s="5">
        <f>IFERROR(VLOOKUP(C198,ABRIL!B:F,3,0),"")</f>
        <v>3625.36</v>
      </c>
      <c r="K198" s="5">
        <f t="shared" si="9"/>
        <v>2189.0500000000002</v>
      </c>
      <c r="L198" s="5">
        <f>IFERROR(VLOOKUP(C198,ABRIL!B:H,7,0),"")</f>
        <v>1436.31</v>
      </c>
      <c r="M198" s="40"/>
    </row>
    <row r="199" spans="2:13">
      <c r="B199" s="7">
        <f t="shared" si="7"/>
        <v>191</v>
      </c>
      <c r="C199" s="7">
        <v>2146</v>
      </c>
      <c r="D199" s="6" t="s">
        <v>123</v>
      </c>
      <c r="E199" s="7" t="str">
        <f>IFERROR(VLOOKUP(C199,SRA!B:I,8,0),"")</f>
        <v>CLT</v>
      </c>
      <c r="F199" s="9" t="s">
        <v>725</v>
      </c>
      <c r="G199" s="7" t="str">
        <f>IFERROR(VLOOKUP(VLOOKUP(C199,SRA!B:F,5,0),FUNÇÃO!A:B,2,0),"")</f>
        <v>OP. DE PROD. IND.</v>
      </c>
      <c r="H199" s="5">
        <f>IFERROR(VLOOKUP(C199,SRA!B:T,18,0),"")</f>
        <v>2395.17</v>
      </c>
      <c r="I199" s="5">
        <f>IFERROR(VLOOKUP(C199,SRA!B:T,19,0),"")</f>
        <v>0</v>
      </c>
      <c r="J199" s="5">
        <f>IFERROR(VLOOKUP(C199,ABRIL!B:F,3,0),"")</f>
        <v>3204.4</v>
      </c>
      <c r="K199" s="5">
        <f t="shared" si="9"/>
        <v>2217.37</v>
      </c>
      <c r="L199" s="5">
        <f>IFERROR(VLOOKUP(C199,ABRIL!B:H,7,0),"")</f>
        <v>987.03</v>
      </c>
      <c r="M199" s="40"/>
    </row>
    <row r="200" spans="2:13">
      <c r="B200" s="7">
        <f t="shared" si="7"/>
        <v>192</v>
      </c>
      <c r="C200" s="7">
        <v>2149</v>
      </c>
      <c r="D200" s="6" t="s">
        <v>124</v>
      </c>
      <c r="E200" s="7" t="str">
        <f>IFERROR(VLOOKUP(C200,SRA!B:I,8,0),"")</f>
        <v>CLT</v>
      </c>
      <c r="F200" s="9" t="s">
        <v>725</v>
      </c>
      <c r="G200" s="7" t="str">
        <f>IFERROR(VLOOKUP(VLOOKUP(C200,SRA!B:F,5,0),FUNÇÃO!A:B,2,0),"")</f>
        <v>OP. DE PROD. IND.</v>
      </c>
      <c r="H200" s="5">
        <f>IFERROR(VLOOKUP(C200,SRA!B:T,18,0),"")</f>
        <v>2395.17</v>
      </c>
      <c r="I200" s="5">
        <f>IFERROR(VLOOKUP(C200,SRA!B:T,19,0),"")</f>
        <v>0</v>
      </c>
      <c r="J200" s="5">
        <f>IFERROR(VLOOKUP(C200,ABRIL!B:F,3,0),"")</f>
        <v>3144.54</v>
      </c>
      <c r="K200" s="5">
        <f t="shared" si="9"/>
        <v>2019.5</v>
      </c>
      <c r="L200" s="5">
        <f>IFERROR(VLOOKUP(C200,ABRIL!B:H,7,0),"")</f>
        <v>1125.04</v>
      </c>
      <c r="M200" s="40"/>
    </row>
    <row r="201" spans="2:13">
      <c r="B201" s="7">
        <f t="shared" si="7"/>
        <v>193</v>
      </c>
      <c r="C201" s="7">
        <v>2151</v>
      </c>
      <c r="D201" s="6" t="s">
        <v>125</v>
      </c>
      <c r="E201" s="7" t="str">
        <f>IFERROR(VLOOKUP(C201,SRA!B:I,8,0),"")</f>
        <v>CLT</v>
      </c>
      <c r="F201" s="9" t="s">
        <v>725</v>
      </c>
      <c r="G201" s="7" t="str">
        <f>IFERROR(VLOOKUP(VLOOKUP(C201,SRA!B:F,5,0),FUNÇÃO!A:B,2,0),"")</f>
        <v>OP. PROD. IND. (D)</v>
      </c>
      <c r="H201" s="5">
        <f>IFERROR(VLOOKUP(C201,SRA!B:T,18,0),"")</f>
        <v>2498.5099999999998</v>
      </c>
      <c r="I201" s="5">
        <f>IFERROR(VLOOKUP(C201,SRA!B:T,19,0),"")</f>
        <v>0</v>
      </c>
      <c r="J201" s="5">
        <f>IFERROR(VLOOKUP(C201,ABRIL!B:F,3,0),"")</f>
        <v>3124.66</v>
      </c>
      <c r="K201" s="5">
        <f t="shared" si="9"/>
        <v>1677.6399999999999</v>
      </c>
      <c r="L201" s="5">
        <f>IFERROR(VLOOKUP(C201,ABRIL!B:H,7,0),"")</f>
        <v>1447.02</v>
      </c>
      <c r="M201" s="40"/>
    </row>
    <row r="202" spans="2:13">
      <c r="B202" s="7">
        <f t="shared" si="7"/>
        <v>194</v>
      </c>
      <c r="C202" s="7">
        <v>2153</v>
      </c>
      <c r="D202" s="6" t="s">
        <v>126</v>
      </c>
      <c r="E202" s="7" t="str">
        <f>IFERROR(VLOOKUP(C202,SRA!B:I,8,0),"")</f>
        <v>CLT</v>
      </c>
      <c r="F202" s="9" t="s">
        <v>725</v>
      </c>
      <c r="G202" s="7" t="str">
        <f>IFERROR(VLOOKUP(VLOOKUP(C202,SRA!B:F,5,0),FUNÇÃO!A:B,2,0),"")</f>
        <v>OP. DE PROD. IND.</v>
      </c>
      <c r="H202" s="5">
        <f>IFERROR(VLOOKUP(C202,SRA!B:T,18,0),"")</f>
        <v>2911.36</v>
      </c>
      <c r="I202" s="5">
        <f>IFERROR(VLOOKUP(C202,SRA!B:T,19,0),"")</f>
        <v>0</v>
      </c>
      <c r="J202" s="5">
        <f>IFERROR(VLOOKUP(C202,ABRIL!B:F,3,0),"")</f>
        <v>3955.19</v>
      </c>
      <c r="K202" s="5">
        <f t="shared" si="9"/>
        <v>2614.9899999999998</v>
      </c>
      <c r="L202" s="5">
        <f>IFERROR(VLOOKUP(C202,ABRIL!B:H,7,0),"")</f>
        <v>1340.2</v>
      </c>
      <c r="M202" s="40"/>
    </row>
    <row r="203" spans="2:13">
      <c r="B203" s="7">
        <f t="shared" si="7"/>
        <v>195</v>
      </c>
      <c r="C203" s="7">
        <v>2156</v>
      </c>
      <c r="D203" s="6" t="s">
        <v>127</v>
      </c>
      <c r="E203" s="7" t="str">
        <f>IFERROR(VLOOKUP(C203,SRA!B:I,8,0),"")</f>
        <v>CLT</v>
      </c>
      <c r="F203" s="9" t="s">
        <v>725</v>
      </c>
      <c r="G203" s="7" t="str">
        <f>IFERROR(VLOOKUP(VLOOKUP(C203,SRA!B:F,5,0),FUNÇÃO!A:B,2,0),"")</f>
        <v>TEC. EM ADM. E FIN.</v>
      </c>
      <c r="H203" s="5">
        <f>IFERROR(VLOOKUP(C203,SRA!B:T,18,0),"")</f>
        <v>2761.12</v>
      </c>
      <c r="I203" s="5">
        <f>IFERROR(VLOOKUP(C203,SRA!B:T,19,0),"")</f>
        <v>0</v>
      </c>
      <c r="J203" s="5">
        <f>IFERROR(VLOOKUP(C203,ABRIL!B:F,3,0),"")</f>
        <v>3662.62</v>
      </c>
      <c r="K203" s="5">
        <f t="shared" si="9"/>
        <v>2420.3000000000002</v>
      </c>
      <c r="L203" s="5">
        <f>IFERROR(VLOOKUP(C203,ABRIL!B:H,7,0),"")</f>
        <v>1242.32</v>
      </c>
      <c r="M203" s="40"/>
    </row>
    <row r="204" spans="2:13">
      <c r="B204" s="7">
        <f t="shared" ref="B204:B267" si="10">B203+1</f>
        <v>196</v>
      </c>
      <c r="C204" s="7">
        <v>2159</v>
      </c>
      <c r="D204" s="6" t="s">
        <v>128</v>
      </c>
      <c r="E204" s="7" t="str">
        <f>IFERROR(VLOOKUP(C204,SRA!B:I,8,0),"")</f>
        <v>CLT</v>
      </c>
      <c r="F204" s="9" t="s">
        <v>725</v>
      </c>
      <c r="G204" s="7" t="str">
        <f>IFERROR(VLOOKUP(VLOOKUP(C204,SRA!B:F,5,0),FUNÇÃO!A:B,2,0),"")</f>
        <v>TEC. EM ADM. E FIN.</v>
      </c>
      <c r="H204" s="5">
        <f>IFERROR(VLOOKUP(C204,SRA!B:T,18,0),"")</f>
        <v>5166.95</v>
      </c>
      <c r="I204" s="5">
        <f>IFERROR(VLOOKUP(C204,SRA!B:T,19,0),"")</f>
        <v>0</v>
      </c>
      <c r="J204" s="5">
        <f>IFERROR(VLOOKUP(C204,ABRIL!B:F,3,0),"")</f>
        <v>6624.66</v>
      </c>
      <c r="K204" s="5">
        <f t="shared" si="9"/>
        <v>3056.67</v>
      </c>
      <c r="L204" s="5">
        <f>IFERROR(VLOOKUP(C204,ABRIL!B:H,7,0),"")</f>
        <v>3567.99</v>
      </c>
      <c r="M204" s="40"/>
    </row>
    <row r="205" spans="2:13">
      <c r="B205" s="7">
        <f t="shared" si="10"/>
        <v>197</v>
      </c>
      <c r="C205" s="7">
        <v>2161</v>
      </c>
      <c r="D205" s="6" t="s">
        <v>130</v>
      </c>
      <c r="E205" s="7" t="str">
        <f>IFERROR(VLOOKUP(C205,SRA!B:I,8,0),"")</f>
        <v>CLT</v>
      </c>
      <c r="F205" s="9" t="s">
        <v>725</v>
      </c>
      <c r="G205" s="7" t="str">
        <f>IFERROR(VLOOKUP(VLOOKUP(C205,SRA!B:F,5,0),FUNÇÃO!A:B,2,0),"")</f>
        <v>OP. PROD. IND. (D)</v>
      </c>
      <c r="H205" s="5">
        <f>IFERROR(VLOOKUP(C205,SRA!B:T,18,0),"")</f>
        <v>3836.38</v>
      </c>
      <c r="I205" s="5">
        <f>IFERROR(VLOOKUP(C205,SRA!B:T,19,0),"")</f>
        <v>0</v>
      </c>
      <c r="J205" s="5">
        <f>IFERROR(VLOOKUP(C205,ABRIL!B:F,3,0),"")</f>
        <v>5431.11</v>
      </c>
      <c r="K205" s="5">
        <f t="shared" ref="K205:K235" si="11">J205-L205</f>
        <v>4040.12</v>
      </c>
      <c r="L205" s="5">
        <f>IFERROR(VLOOKUP(C205,ABRIL!B:H,7,0),"")</f>
        <v>1390.9899999999998</v>
      </c>
      <c r="M205" s="40"/>
    </row>
    <row r="206" spans="2:13">
      <c r="B206" s="7">
        <f t="shared" si="10"/>
        <v>198</v>
      </c>
      <c r="C206" s="7">
        <v>2181</v>
      </c>
      <c r="D206" s="6" t="s">
        <v>131</v>
      </c>
      <c r="E206" s="7" t="str">
        <f>IFERROR(VLOOKUP(C206,SRA!B:I,8,0),"")</f>
        <v>CLT</v>
      </c>
      <c r="F206" s="9" t="s">
        <v>725</v>
      </c>
      <c r="G206" s="7" t="str">
        <f>IFERROR(VLOOKUP(VLOOKUP(C206,SRA!B:F,5,0),FUNÇÃO!A:B,2,0),"")</f>
        <v>FARMACEUTICO IND</v>
      </c>
      <c r="H206" s="5">
        <f>IFERROR(VLOOKUP(C206,SRA!B:T,18,0),"")</f>
        <v>9432.44</v>
      </c>
      <c r="I206" s="5">
        <f>IFERROR(VLOOKUP(C206,SRA!B:T,19,0),"")</f>
        <v>0</v>
      </c>
      <c r="J206" s="5">
        <f>IFERROR(VLOOKUP(C206,ABRIL!B:F,3,0),"")</f>
        <v>12149.39</v>
      </c>
      <c r="K206" s="5">
        <f t="shared" si="11"/>
        <v>8763.5499999999993</v>
      </c>
      <c r="L206" s="5">
        <f>IFERROR(VLOOKUP(C206,ABRIL!B:H,7,0),"")</f>
        <v>3385.8399999999997</v>
      </c>
      <c r="M206" s="40"/>
    </row>
    <row r="207" spans="2:13">
      <c r="B207" s="7">
        <f t="shared" si="10"/>
        <v>199</v>
      </c>
      <c r="C207" s="7">
        <v>2330</v>
      </c>
      <c r="D207" s="6" t="s">
        <v>138</v>
      </c>
      <c r="E207" s="7" t="str">
        <f>IFERROR(VLOOKUP(C207,SRA!B:I,8,0),"")</f>
        <v>CLT</v>
      </c>
      <c r="F207" s="9" t="s">
        <v>725</v>
      </c>
      <c r="G207" s="7" t="str">
        <f>IFERROR(VLOOKUP(VLOOKUP(C207,SRA!B:F,5,0),FUNÇÃO!A:B,2,0),"")</f>
        <v>ANALISTA INFORMATICA</v>
      </c>
      <c r="H207" s="5">
        <f>IFERROR(VLOOKUP(C207,SRA!B:T,18,0),"")</f>
        <v>3764.06</v>
      </c>
      <c r="I207" s="5">
        <f>IFERROR(VLOOKUP(C207,SRA!B:T,19,0),"")</f>
        <v>708.95</v>
      </c>
      <c r="J207" s="5">
        <f>IFERROR(VLOOKUP(C207,ABRIL!B:F,3,0),"")</f>
        <v>5568.93</v>
      </c>
      <c r="K207" s="5">
        <f t="shared" si="11"/>
        <v>2245.5300000000002</v>
      </c>
      <c r="L207" s="5">
        <f>IFERROR(VLOOKUP(C207,ABRIL!B:H,7,0),"")</f>
        <v>3323.4</v>
      </c>
      <c r="M207" s="40"/>
    </row>
    <row r="208" spans="2:13">
      <c r="B208" s="7">
        <f t="shared" si="10"/>
        <v>200</v>
      </c>
      <c r="C208" s="7">
        <v>2337</v>
      </c>
      <c r="D208" s="6" t="s">
        <v>139</v>
      </c>
      <c r="E208" s="7" t="str">
        <f>IFERROR(VLOOKUP(C208,SRA!B:I,8,0),"")</f>
        <v>CLT</v>
      </c>
      <c r="F208" s="9" t="s">
        <v>725</v>
      </c>
      <c r="G208" s="7" t="str">
        <f>IFERROR(VLOOKUP(VLOOKUP(C208,SRA!B:F,5,0),FUNÇÃO!A:B,2,0),"")</f>
        <v>FARMACEUTICO IND</v>
      </c>
      <c r="H208" s="5">
        <f>IFERROR(VLOOKUP(C208,SRA!B:T,18,0),"")</f>
        <v>4656.5600000000004</v>
      </c>
      <c r="I208" s="5">
        <f>IFERROR(VLOOKUP(C208,SRA!B:T,19,0),"")</f>
        <v>0</v>
      </c>
      <c r="J208" s="5">
        <f>IFERROR(VLOOKUP(C208,ABRIL!B:F,3,0),"")</f>
        <v>6301.64</v>
      </c>
      <c r="K208" s="5">
        <f t="shared" si="11"/>
        <v>3317.09</v>
      </c>
      <c r="L208" s="5">
        <f>IFERROR(VLOOKUP(C208,ABRIL!B:H,7,0),"")</f>
        <v>2984.55</v>
      </c>
      <c r="M208" s="40"/>
    </row>
    <row r="209" spans="2:13">
      <c r="B209" s="7">
        <f t="shared" si="10"/>
        <v>201</v>
      </c>
      <c r="C209" s="7">
        <v>2339</v>
      </c>
      <c r="D209" s="6" t="s">
        <v>140</v>
      </c>
      <c r="E209" s="7" t="str">
        <f>IFERROR(VLOOKUP(C209,SRA!B:I,8,0),"")</f>
        <v>CLT</v>
      </c>
      <c r="F209" s="9" t="s">
        <v>725</v>
      </c>
      <c r="G209" s="7" t="str">
        <f>IFERROR(VLOOKUP(VLOOKUP(C209,SRA!B:F,5,0),FUNÇÃO!A:B,2,0),"")</f>
        <v>FARMACEUTICO IND</v>
      </c>
      <c r="H209" s="5">
        <f>IFERROR(VLOOKUP(C209,SRA!B:T,18,0),"")</f>
        <v>7707.97</v>
      </c>
      <c r="I209" s="5">
        <f>IFERROR(VLOOKUP(C209,SRA!B:T,19,0),"")</f>
        <v>0</v>
      </c>
      <c r="J209" s="5">
        <f>IFERROR(VLOOKUP(C209,ABRIL!B:F,3,0),"")</f>
        <v>9952.16</v>
      </c>
      <c r="K209" s="5">
        <f t="shared" si="11"/>
        <v>4825.12</v>
      </c>
      <c r="L209" s="5">
        <f>IFERROR(VLOOKUP(C209,ABRIL!B:H,7,0),"")</f>
        <v>5127.04</v>
      </c>
      <c r="M209" s="40"/>
    </row>
    <row r="210" spans="2:13">
      <c r="B210" s="7">
        <f t="shared" si="10"/>
        <v>202</v>
      </c>
      <c r="C210" s="7">
        <v>2342</v>
      </c>
      <c r="D210" s="6" t="s">
        <v>141</v>
      </c>
      <c r="E210" s="7" t="str">
        <f>IFERROR(VLOOKUP(C210,SRA!B:I,8,0),"")</f>
        <v>CLT</v>
      </c>
      <c r="F210" s="9" t="s">
        <v>725</v>
      </c>
      <c r="G210" s="7" t="str">
        <f>IFERROR(VLOOKUP(VLOOKUP(C210,SRA!B:F,5,0),FUNÇÃO!A:B,2,0),"")</f>
        <v>FARMACEUTICO IND</v>
      </c>
      <c r="H210" s="5">
        <f>IFERROR(VLOOKUP(C210,SRA!B:T,18,0),"")</f>
        <v>4656.5600000000004</v>
      </c>
      <c r="I210" s="5">
        <f>IFERROR(VLOOKUP(C210,SRA!B:T,19,0),"")</f>
        <v>1993.92</v>
      </c>
      <c r="J210" s="5">
        <f>IFERROR(VLOOKUP(C210,ABRIL!B:F,3,0),"")</f>
        <v>8006.24</v>
      </c>
      <c r="K210" s="5">
        <f t="shared" si="11"/>
        <v>4920.1099999999997</v>
      </c>
      <c r="L210" s="5">
        <f>IFERROR(VLOOKUP(C210,ABRIL!B:H,7,0),"")</f>
        <v>3086.13</v>
      </c>
      <c r="M210" s="40"/>
    </row>
    <row r="211" spans="2:13">
      <c r="B211" s="7">
        <f t="shared" si="10"/>
        <v>203</v>
      </c>
      <c r="C211" s="7">
        <v>2343</v>
      </c>
      <c r="D211" s="6" t="s">
        <v>142</v>
      </c>
      <c r="E211" s="7" t="str">
        <f>IFERROR(VLOOKUP(C211,SRA!B:I,8,0),"")</f>
        <v>CLT</v>
      </c>
      <c r="F211" s="9" t="s">
        <v>725</v>
      </c>
      <c r="G211" s="7" t="str">
        <f>IFERROR(VLOOKUP(VLOOKUP(C211,SRA!B:F,5,0),FUNÇÃO!A:B,2,0),"")</f>
        <v>FARMACEUTICO IND</v>
      </c>
      <c r="H211" s="5">
        <f>IFERROR(VLOOKUP(C211,SRA!B:T,18,0),"")</f>
        <v>7707.97</v>
      </c>
      <c r="I211" s="5">
        <f>IFERROR(VLOOKUP(C211,SRA!B:T,19,0),"")</f>
        <v>0</v>
      </c>
      <c r="J211" s="5">
        <f>IFERROR(VLOOKUP(C211,ABRIL!B:F,3,0),"")</f>
        <v>9952.16</v>
      </c>
      <c r="K211" s="5">
        <f t="shared" si="11"/>
        <v>4635.53</v>
      </c>
      <c r="L211" s="5">
        <f>IFERROR(VLOOKUP(C211,ABRIL!B:H,7,0),"")</f>
        <v>5316.63</v>
      </c>
      <c r="M211" s="40"/>
    </row>
    <row r="212" spans="2:13">
      <c r="B212" s="7">
        <f t="shared" si="10"/>
        <v>204</v>
      </c>
      <c r="C212" s="7">
        <v>2344</v>
      </c>
      <c r="D212" s="6" t="s">
        <v>143</v>
      </c>
      <c r="E212" s="7" t="str">
        <f>IFERROR(VLOOKUP(C212,SRA!B:I,8,0),"")</f>
        <v>CLT</v>
      </c>
      <c r="F212" s="9" t="s">
        <v>725</v>
      </c>
      <c r="G212" s="7" t="str">
        <f>IFERROR(VLOOKUP(VLOOKUP(C212,SRA!B:F,5,0),FUNÇÃO!A:B,2,0),"")</f>
        <v>ANALISTA QUALI IND</v>
      </c>
      <c r="H212" s="5">
        <f>IFERROR(VLOOKUP(C212,SRA!B:T,18,0),"")</f>
        <v>4656.5600000000004</v>
      </c>
      <c r="I212" s="5">
        <f>IFERROR(VLOOKUP(C212,SRA!B:T,19,0),"")</f>
        <v>5739.47</v>
      </c>
      <c r="J212" s="5">
        <f>IFERROR(VLOOKUP(C212,ABRIL!B:F,3,0),"")</f>
        <v>11752.15</v>
      </c>
      <c r="K212" s="5">
        <f t="shared" si="11"/>
        <v>4250.7199999999993</v>
      </c>
      <c r="L212" s="5">
        <f>IFERROR(VLOOKUP(C212,ABRIL!B:H,7,0),"")</f>
        <v>7501.43</v>
      </c>
      <c r="M212" s="40"/>
    </row>
    <row r="213" spans="2:13">
      <c r="B213" s="7">
        <f t="shared" si="10"/>
        <v>205</v>
      </c>
      <c r="C213" s="7">
        <v>2351</v>
      </c>
      <c r="D213" s="6" t="s">
        <v>144</v>
      </c>
      <c r="E213" s="7" t="str">
        <f>IFERROR(VLOOKUP(C213,SRA!B:I,8,0),"")</f>
        <v>CLT</v>
      </c>
      <c r="F213" s="9" t="s">
        <v>725</v>
      </c>
      <c r="G213" s="7" t="str">
        <f>IFERROR(VLOOKUP(VLOOKUP(C213,SRA!B:F,5,0),FUNÇÃO!A:B,2,0),"")</f>
        <v>OP. DE PROD. IND.</v>
      </c>
      <c r="H213" s="5">
        <f>IFERROR(VLOOKUP(C213,SRA!B:T,18,0),"")</f>
        <v>1333.73</v>
      </c>
      <c r="I213" s="5">
        <f>IFERROR(VLOOKUP(C213,SRA!B:T,19,0),"")</f>
        <v>0</v>
      </c>
      <c r="J213" s="5">
        <f>IFERROR(VLOOKUP(C213,ABRIL!B:F,3,0),"")</f>
        <v>1717.84</v>
      </c>
      <c r="K213" s="5">
        <f t="shared" si="11"/>
        <v>1212.7199999999998</v>
      </c>
      <c r="L213" s="5">
        <f>IFERROR(VLOOKUP(C213,ABRIL!B:H,7,0),"")</f>
        <v>505.12</v>
      </c>
      <c r="M213" s="40"/>
    </row>
    <row r="214" spans="2:13">
      <c r="B214" s="7">
        <f t="shared" si="10"/>
        <v>206</v>
      </c>
      <c r="C214" s="7">
        <v>2363</v>
      </c>
      <c r="D214" s="6" t="s">
        <v>145</v>
      </c>
      <c r="E214" s="7" t="str">
        <f>IFERROR(VLOOKUP(C214,SRA!B:I,8,0),"")</f>
        <v>CLT</v>
      </c>
      <c r="F214" s="9" t="s">
        <v>725</v>
      </c>
      <c r="G214" s="7" t="str">
        <f>IFERROR(VLOOKUP(VLOOKUP(C214,SRA!B:F,5,0),FUNÇÃO!A:B,2,0),"")</f>
        <v>OP. DE PROD. IND.</v>
      </c>
      <c r="H214" s="5">
        <f>IFERROR(VLOOKUP(C214,SRA!B:T,18,0),"")</f>
        <v>1333.73</v>
      </c>
      <c r="I214" s="5">
        <f>IFERROR(VLOOKUP(C214,SRA!B:T,19,0),"")</f>
        <v>0</v>
      </c>
      <c r="J214" s="5">
        <f>IFERROR(VLOOKUP(C214,ABRIL!B:F,3,0),"")</f>
        <v>1757.56</v>
      </c>
      <c r="K214" s="5">
        <f t="shared" si="11"/>
        <v>824.93999999999994</v>
      </c>
      <c r="L214" s="5">
        <f>IFERROR(VLOOKUP(C214,ABRIL!B:H,7,0),"")</f>
        <v>932.62</v>
      </c>
      <c r="M214" s="40"/>
    </row>
    <row r="215" spans="2:13">
      <c r="B215" s="7">
        <f t="shared" si="10"/>
        <v>207</v>
      </c>
      <c r="C215" s="7">
        <v>2367</v>
      </c>
      <c r="D215" s="6" t="s">
        <v>146</v>
      </c>
      <c r="E215" s="7" t="str">
        <f>IFERROR(VLOOKUP(C215,SRA!B:I,8,0),"")</f>
        <v>CLT</v>
      </c>
      <c r="F215" s="9" t="s">
        <v>725</v>
      </c>
      <c r="G215" s="7" t="str">
        <f>IFERROR(VLOOKUP(VLOOKUP(C215,SRA!B:F,5,0),FUNÇÃO!A:B,2,0),"")</f>
        <v>TEC.EM QUALIDADE IND</v>
      </c>
      <c r="H215" s="5">
        <f>IFERROR(VLOOKUP(C215,SRA!B:T,18,0),"")</f>
        <v>1537.47</v>
      </c>
      <c r="I215" s="5">
        <f>IFERROR(VLOOKUP(C215,SRA!B:T,19,0),"")</f>
        <v>0</v>
      </c>
      <c r="J215" s="5">
        <f>IFERROR(VLOOKUP(C215,ABRIL!B:F,3,0),"")</f>
        <v>2318.86</v>
      </c>
      <c r="K215" s="5">
        <f t="shared" si="11"/>
        <v>1213.6100000000001</v>
      </c>
      <c r="L215" s="5">
        <f>IFERROR(VLOOKUP(C215,ABRIL!B:H,7,0),"")</f>
        <v>1105.25</v>
      </c>
      <c r="M215" s="40"/>
    </row>
    <row r="216" spans="2:13">
      <c r="B216" s="7">
        <f t="shared" si="10"/>
        <v>208</v>
      </c>
      <c r="C216" s="7">
        <v>2371</v>
      </c>
      <c r="D216" s="6" t="s">
        <v>147</v>
      </c>
      <c r="E216" s="7" t="str">
        <f>IFERROR(VLOOKUP(C216,SRA!B:I,8,0),"")</f>
        <v>CLT</v>
      </c>
      <c r="F216" s="9" t="s">
        <v>725</v>
      </c>
      <c r="G216" s="7" t="str">
        <f>IFERROR(VLOOKUP(VLOOKUP(C216,SRA!B:F,5,0),FUNÇÃO!A:B,2,0),"")</f>
        <v>TEC EM SEG DO TRAB.</v>
      </c>
      <c r="H216" s="5">
        <f>IFERROR(VLOOKUP(C216,SRA!B:T,18,0),"")</f>
        <v>1962.27</v>
      </c>
      <c r="I216" s="5">
        <f>IFERROR(VLOOKUP(C216,SRA!B:T,19,0),"")</f>
        <v>0</v>
      </c>
      <c r="J216" s="5">
        <f>IFERROR(VLOOKUP(C216,ABRIL!B:F,3,0),"")</f>
        <v>2500.2800000000002</v>
      </c>
      <c r="K216" s="5">
        <f t="shared" si="11"/>
        <v>1661.6800000000003</v>
      </c>
      <c r="L216" s="5">
        <f>IFERROR(VLOOKUP(C216,ABRIL!B:H,7,0),"")</f>
        <v>838.6</v>
      </c>
      <c r="M216" s="40"/>
    </row>
    <row r="217" spans="2:13">
      <c r="B217" s="7">
        <f t="shared" si="10"/>
        <v>209</v>
      </c>
      <c r="C217" s="7">
        <v>2382</v>
      </c>
      <c r="D217" s="6" t="s">
        <v>148</v>
      </c>
      <c r="E217" s="7" t="str">
        <f>IFERROR(VLOOKUP(C217,SRA!B:I,8,0),"")</f>
        <v>CLT</v>
      </c>
      <c r="F217" s="9" t="s">
        <v>725</v>
      </c>
      <c r="G217" s="7" t="str">
        <f>IFERROR(VLOOKUP(VLOOKUP(C217,SRA!B:F,5,0),FUNÇÃO!A:B,2,0),"")</f>
        <v>FARMACEUTICO IND</v>
      </c>
      <c r="H217" s="5">
        <f>IFERROR(VLOOKUP(C217,SRA!B:T,18,0),"")</f>
        <v>4656.5600000000004</v>
      </c>
      <c r="I217" s="5">
        <f>IFERROR(VLOOKUP(C217,SRA!B:T,19,0),"")</f>
        <v>5739.47</v>
      </c>
      <c r="J217" s="5">
        <f>IFERROR(VLOOKUP(C217,ABRIL!B:F,3,0),"")</f>
        <v>11751.8</v>
      </c>
      <c r="K217" s="5">
        <f t="shared" si="11"/>
        <v>4250.7099999999991</v>
      </c>
      <c r="L217" s="5">
        <f>IFERROR(VLOOKUP(C217,ABRIL!B:H,7,0),"")</f>
        <v>7501.09</v>
      </c>
      <c r="M217" s="40"/>
    </row>
    <row r="218" spans="2:13">
      <c r="B218" s="7">
        <f t="shared" si="10"/>
        <v>210</v>
      </c>
      <c r="C218" s="7">
        <v>2384</v>
      </c>
      <c r="D218" s="6" t="s">
        <v>149</v>
      </c>
      <c r="E218" s="7" t="str">
        <f>IFERROR(VLOOKUP(C218,SRA!B:I,8,0),"")</f>
        <v>CLT</v>
      </c>
      <c r="F218" s="9" t="s">
        <v>725</v>
      </c>
      <c r="G218" s="7" t="str">
        <f>IFERROR(VLOOKUP(VLOOKUP(C218,SRA!B:F,5,0),FUNÇÃO!A:B,2,0),"")</f>
        <v>TEC.EM QUALIDADE IND</v>
      </c>
      <c r="H218" s="5">
        <f>IFERROR(VLOOKUP(C218,SRA!B:T,18,0),"")</f>
        <v>1537.47</v>
      </c>
      <c r="I218" s="5">
        <f>IFERROR(VLOOKUP(C218,SRA!B:T,19,0),"")</f>
        <v>0</v>
      </c>
      <c r="J218" s="5">
        <f>IFERROR(VLOOKUP(C218,ABRIL!B:F,3,0),"")</f>
        <v>2682.44</v>
      </c>
      <c r="K218" s="5">
        <f t="shared" si="11"/>
        <v>1285.42</v>
      </c>
      <c r="L218" s="5">
        <f>IFERROR(VLOOKUP(C218,ABRIL!B:H,7,0),"")</f>
        <v>1397.02</v>
      </c>
      <c r="M218" s="40"/>
    </row>
    <row r="219" spans="2:13">
      <c r="B219" s="7">
        <f t="shared" si="10"/>
        <v>211</v>
      </c>
      <c r="C219" s="7">
        <v>2392</v>
      </c>
      <c r="D219" s="6" t="s">
        <v>150</v>
      </c>
      <c r="E219" s="7" t="str">
        <f>IFERROR(VLOOKUP(C219,SRA!B:I,8,0),"")</f>
        <v>CLT</v>
      </c>
      <c r="F219" s="9" t="s">
        <v>725</v>
      </c>
      <c r="G219" s="7" t="str">
        <f>IFERROR(VLOOKUP(VLOOKUP(C219,SRA!B:F,5,0),FUNÇÃO!A:B,2,0),"")</f>
        <v>TEC UTI TRA EFLUENTE</v>
      </c>
      <c r="H219" s="5">
        <f>IFERROR(VLOOKUP(C219,SRA!B:T,18,0),"")</f>
        <v>1537.47</v>
      </c>
      <c r="I219" s="5">
        <f>IFERROR(VLOOKUP(C219,SRA!B:T,19,0),"")</f>
        <v>1993.92</v>
      </c>
      <c r="J219" s="5">
        <f>IFERROR(VLOOKUP(C219,ABRIL!B:F,3,0),"")</f>
        <v>4333.5</v>
      </c>
      <c r="K219" s="5">
        <f t="shared" si="11"/>
        <v>2681.92</v>
      </c>
      <c r="L219" s="5">
        <f>IFERROR(VLOOKUP(C219,ABRIL!B:H,7,0),"")</f>
        <v>1651.58</v>
      </c>
      <c r="M219" s="40"/>
    </row>
    <row r="220" spans="2:13">
      <c r="B220" s="7">
        <f t="shared" si="10"/>
        <v>212</v>
      </c>
      <c r="C220" s="7">
        <v>2403</v>
      </c>
      <c r="D220" s="6" t="s">
        <v>151</v>
      </c>
      <c r="E220" s="7" t="str">
        <f>IFERROR(VLOOKUP(C220,SRA!B:I,8,0),"")</f>
        <v>CLT</v>
      </c>
      <c r="F220" s="9" t="s">
        <v>726</v>
      </c>
      <c r="G220" s="7" t="str">
        <f>IFERROR(VLOOKUP(VLOOKUP(C220,SRA!B:F,5,0),FUNÇÃO!A:B,2,0),"")</f>
        <v>OP. DE PROD. IND.</v>
      </c>
      <c r="H220" s="5">
        <f>IFERROR(VLOOKUP(C220,SRA!B:T,18,0),"")</f>
        <v>1543.95</v>
      </c>
      <c r="I220" s="5">
        <f>IFERROR(VLOOKUP(C220,SRA!B:T,19,0),"")</f>
        <v>0</v>
      </c>
      <c r="J220" s="5">
        <f>IFERROR(VLOOKUP(C220,ABRIL!B:F,3,0),"")</f>
        <v>1006.71</v>
      </c>
      <c r="K220" s="5">
        <f t="shared" si="11"/>
        <v>1006.71</v>
      </c>
      <c r="L220" s="5">
        <f>IFERROR(VLOOKUP(C220,ABRIL!B:H,7,0),"")</f>
        <v>0</v>
      </c>
      <c r="M220" s="40"/>
    </row>
    <row r="221" spans="2:13">
      <c r="B221" s="7">
        <f t="shared" si="10"/>
        <v>213</v>
      </c>
      <c r="C221" s="7">
        <v>2406</v>
      </c>
      <c r="D221" s="6" t="s">
        <v>152</v>
      </c>
      <c r="E221" s="7" t="str">
        <f>IFERROR(VLOOKUP(C221,SRA!B:I,8,0),"")</f>
        <v>CLT</v>
      </c>
      <c r="F221" s="9" t="s">
        <v>725</v>
      </c>
      <c r="G221" s="7" t="str">
        <f>IFERROR(VLOOKUP(VLOOKUP(C221,SRA!B:F,5,0),FUNÇÃO!A:B,2,0),"")</f>
        <v>OP. DE PROD. IND.</v>
      </c>
      <c r="H221" s="5">
        <f>IFERROR(VLOOKUP(C221,SRA!B:T,18,0),"")</f>
        <v>1209.72</v>
      </c>
      <c r="I221" s="5">
        <f>IFERROR(VLOOKUP(C221,SRA!B:T,19,0),"")</f>
        <v>0</v>
      </c>
      <c r="J221" s="5">
        <f>IFERROR(VLOOKUP(C221,ABRIL!B:F,3,0),"")</f>
        <v>1614.98</v>
      </c>
      <c r="K221" s="5">
        <f t="shared" si="11"/>
        <v>953.51</v>
      </c>
      <c r="L221" s="5">
        <f>IFERROR(VLOOKUP(C221,ABRIL!B:H,7,0),"")</f>
        <v>661.47</v>
      </c>
      <c r="M221" s="40"/>
    </row>
    <row r="222" spans="2:13">
      <c r="B222" s="7">
        <f t="shared" si="10"/>
        <v>214</v>
      </c>
      <c r="C222" s="7">
        <v>2414</v>
      </c>
      <c r="D222" s="6" t="s">
        <v>153</v>
      </c>
      <c r="E222" s="7" t="str">
        <f>IFERROR(VLOOKUP(C222,SRA!B:I,8,0),"")</f>
        <v>CLT</v>
      </c>
      <c r="F222" s="9" t="s">
        <v>725</v>
      </c>
      <c r="G222" s="7" t="str">
        <f>IFERROR(VLOOKUP(VLOOKUP(C222,SRA!B:F,5,0),FUNÇÃO!A:B,2,0),"")</f>
        <v>OP. DE PROD. IND.</v>
      </c>
      <c r="H222" s="5">
        <f>IFERROR(VLOOKUP(C222,SRA!B:T,18,0),"")</f>
        <v>1097.25</v>
      </c>
      <c r="I222" s="5">
        <f>IFERROR(VLOOKUP(C222,SRA!B:T,19,0),"")</f>
        <v>0</v>
      </c>
      <c r="J222" s="5">
        <f>IFERROR(VLOOKUP(C222,ABRIL!B:F,3,0),"")</f>
        <v>1435.46</v>
      </c>
      <c r="K222" s="5">
        <f t="shared" si="11"/>
        <v>719.69</v>
      </c>
      <c r="L222" s="5">
        <f>IFERROR(VLOOKUP(C222,ABRIL!B:H,7,0),"")</f>
        <v>715.77</v>
      </c>
      <c r="M222" s="40"/>
    </row>
    <row r="223" spans="2:13">
      <c r="B223" s="7">
        <f t="shared" si="10"/>
        <v>215</v>
      </c>
      <c r="C223" s="7">
        <v>2415</v>
      </c>
      <c r="D223" s="6" t="s">
        <v>154</v>
      </c>
      <c r="E223" s="7" t="str">
        <f>IFERROR(VLOOKUP(C223,SRA!B:I,8,0),"")</f>
        <v>CLT</v>
      </c>
      <c r="F223" s="9" t="s">
        <v>725</v>
      </c>
      <c r="G223" s="7" t="str">
        <f>IFERROR(VLOOKUP(VLOOKUP(C223,SRA!B:F,5,0),FUNÇÃO!A:B,2,0),"")</f>
        <v>FARMACEUTICO IND</v>
      </c>
      <c r="H223" s="5">
        <f>IFERROR(VLOOKUP(C223,SRA!B:T,18,0),"")</f>
        <v>4656.5600000000004</v>
      </c>
      <c r="I223" s="5">
        <f>IFERROR(VLOOKUP(C223,SRA!B:T,19,0),"")</f>
        <v>5739.47</v>
      </c>
      <c r="J223" s="5">
        <f>IFERROR(VLOOKUP(C223,ABRIL!B:F,3,0),"")</f>
        <v>11724.84</v>
      </c>
      <c r="K223" s="5">
        <f t="shared" si="11"/>
        <v>4250.7199999999993</v>
      </c>
      <c r="L223" s="5">
        <f>IFERROR(VLOOKUP(C223,ABRIL!B:H,7,0),"")</f>
        <v>7474.1200000000008</v>
      </c>
      <c r="M223" s="40"/>
    </row>
    <row r="224" spans="2:13">
      <c r="B224" s="7">
        <f t="shared" si="10"/>
        <v>216</v>
      </c>
      <c r="C224" s="7">
        <v>2417</v>
      </c>
      <c r="D224" s="6" t="s">
        <v>155</v>
      </c>
      <c r="E224" s="7" t="str">
        <f>IFERROR(VLOOKUP(C224,SRA!B:I,8,0),"")</f>
        <v>CLT</v>
      </c>
      <c r="F224" s="9" t="s">
        <v>725</v>
      </c>
      <c r="G224" s="7" t="str">
        <f>IFERROR(VLOOKUP(VLOOKUP(C224,SRA!B:F,5,0),FUNÇÃO!A:B,2,0),"")</f>
        <v>OP. DE PROD. IND.</v>
      </c>
      <c r="H224" s="5">
        <f>IFERROR(VLOOKUP(C224,SRA!B:T,18,0),"")</f>
        <v>1333.73</v>
      </c>
      <c r="I224" s="5">
        <f>IFERROR(VLOOKUP(C224,SRA!B:T,19,0),"")</f>
        <v>0</v>
      </c>
      <c r="J224" s="5">
        <f>IFERROR(VLOOKUP(C224,ABRIL!B:F,3,0),"")</f>
        <v>1626.31</v>
      </c>
      <c r="K224" s="5">
        <f t="shared" si="11"/>
        <v>843.52</v>
      </c>
      <c r="L224" s="5">
        <f>IFERROR(VLOOKUP(C224,ABRIL!B:H,7,0),"")</f>
        <v>782.79</v>
      </c>
      <c r="M224" s="40"/>
    </row>
    <row r="225" spans="2:13">
      <c r="B225" s="7">
        <f t="shared" si="10"/>
        <v>217</v>
      </c>
      <c r="C225" s="7">
        <v>2420</v>
      </c>
      <c r="D225" s="6" t="s">
        <v>156</v>
      </c>
      <c r="E225" s="7" t="str">
        <f>IFERROR(VLOOKUP(C225,SRA!B:I,8,0),"")</f>
        <v>CLT</v>
      </c>
      <c r="F225" s="9" t="s">
        <v>725</v>
      </c>
      <c r="G225" s="7" t="str">
        <f>IFERROR(VLOOKUP(VLOOKUP(C225,SRA!B:F,5,0),FUNÇÃO!A:B,2,0),"")</f>
        <v>FARMACEUTICO IND</v>
      </c>
      <c r="H225" s="5">
        <f>IFERROR(VLOOKUP(C225,SRA!B:T,18,0),"")</f>
        <v>4656.5600000000004</v>
      </c>
      <c r="I225" s="5">
        <f>IFERROR(VLOOKUP(C225,SRA!B:T,19,0),"")</f>
        <v>5739.47</v>
      </c>
      <c r="J225" s="5">
        <f>IFERROR(VLOOKUP(C225,ABRIL!B:F,3,0),"")</f>
        <v>12027.39</v>
      </c>
      <c r="K225" s="5">
        <f t="shared" si="11"/>
        <v>4241.1499999999996</v>
      </c>
      <c r="L225" s="5">
        <f>IFERROR(VLOOKUP(C225,ABRIL!B:H,7,0),"")</f>
        <v>7786.24</v>
      </c>
      <c r="M225" s="40"/>
    </row>
    <row r="226" spans="2:13">
      <c r="B226" s="7">
        <f t="shared" si="10"/>
        <v>218</v>
      </c>
      <c r="C226" s="7">
        <v>2421</v>
      </c>
      <c r="D226" s="6" t="s">
        <v>157</v>
      </c>
      <c r="E226" s="7" t="str">
        <f>IFERROR(VLOOKUP(C226,SRA!B:I,8,0),"")</f>
        <v>CLT</v>
      </c>
      <c r="F226" s="9" t="s">
        <v>725</v>
      </c>
      <c r="G226" s="7" t="str">
        <f>IFERROR(VLOOKUP(VLOOKUP(C226,SRA!B:F,5,0),FUNÇÃO!A:B,2,0),"")</f>
        <v>ANALISTA EM RH</v>
      </c>
      <c r="H226" s="5">
        <f>IFERROR(VLOOKUP(C226,SRA!B:T,18,0),"")</f>
        <v>2949.24</v>
      </c>
      <c r="I226" s="5">
        <f>IFERROR(VLOOKUP(C226,SRA!B:T,19,0),"")</f>
        <v>1993.92</v>
      </c>
      <c r="J226" s="5">
        <f>IFERROR(VLOOKUP(C226,ABRIL!B:F,3,0),"")</f>
        <v>5803.12</v>
      </c>
      <c r="K226" s="5">
        <f t="shared" si="11"/>
        <v>2087.9399999999996</v>
      </c>
      <c r="L226" s="5">
        <f>IFERROR(VLOOKUP(C226,ABRIL!B:H,7,0),"")</f>
        <v>3715.1800000000003</v>
      </c>
      <c r="M226" s="40"/>
    </row>
    <row r="227" spans="2:13">
      <c r="B227" s="7">
        <f t="shared" si="10"/>
        <v>219</v>
      </c>
      <c r="C227" s="7">
        <v>2437</v>
      </c>
      <c r="D227" s="6" t="s">
        <v>158</v>
      </c>
      <c r="E227" s="7" t="str">
        <f>IFERROR(VLOOKUP(C227,SRA!B:I,8,0),"")</f>
        <v>CLT</v>
      </c>
      <c r="F227" s="9" t="s">
        <v>725</v>
      </c>
      <c r="G227" s="7" t="str">
        <f>IFERROR(VLOOKUP(VLOOKUP(C227,SRA!B:F,5,0),FUNÇÃO!A:B,2,0),"")</f>
        <v>TEC.EM QUALIDADE IND</v>
      </c>
      <c r="H227" s="5">
        <f>IFERROR(VLOOKUP(C227,SRA!B:T,18,0),"")</f>
        <v>1537.47</v>
      </c>
      <c r="I227" s="5">
        <f>IFERROR(VLOOKUP(C227,SRA!B:T,19,0),"")</f>
        <v>0</v>
      </c>
      <c r="J227" s="5">
        <f>IFERROR(VLOOKUP(C227,ABRIL!B:F,3,0),"")</f>
        <v>1980.96</v>
      </c>
      <c r="K227" s="5">
        <f t="shared" si="11"/>
        <v>893.47</v>
      </c>
      <c r="L227" s="5">
        <f>IFERROR(VLOOKUP(C227,ABRIL!B:H,7,0),"")</f>
        <v>1087.49</v>
      </c>
      <c r="M227" s="40"/>
    </row>
    <row r="228" spans="2:13">
      <c r="B228" s="7">
        <f t="shared" si="10"/>
        <v>220</v>
      </c>
      <c r="C228" s="7">
        <v>2440</v>
      </c>
      <c r="D228" s="6" t="s">
        <v>159</v>
      </c>
      <c r="E228" s="7" t="str">
        <f>IFERROR(VLOOKUP(C228,SRA!B:I,8,0),"")</f>
        <v>CLT</v>
      </c>
      <c r="F228" s="9" t="s">
        <v>725</v>
      </c>
      <c r="G228" s="7" t="str">
        <f>IFERROR(VLOOKUP(VLOOKUP(C228,SRA!B:F,5,0),FUNÇÃO!A:B,2,0),"")</f>
        <v>OP. DE PROD. IND.</v>
      </c>
      <c r="H228" s="5">
        <f>IFERROR(VLOOKUP(C228,SRA!B:T,18,0),"")</f>
        <v>1333.73</v>
      </c>
      <c r="I228" s="5">
        <f>IFERROR(VLOOKUP(C228,SRA!B:T,19,0),"")</f>
        <v>1107.73</v>
      </c>
      <c r="J228" s="5">
        <f>IFERROR(VLOOKUP(C228,ABRIL!B:F,3,0),"")</f>
        <v>2832.2</v>
      </c>
      <c r="K228" s="5">
        <f t="shared" si="11"/>
        <v>1005.7799999999997</v>
      </c>
      <c r="L228" s="5">
        <f>IFERROR(VLOOKUP(C228,ABRIL!B:H,7,0),"")</f>
        <v>1826.42</v>
      </c>
      <c r="M228" s="40"/>
    </row>
    <row r="229" spans="2:13">
      <c r="B229" s="7">
        <f t="shared" si="10"/>
        <v>221</v>
      </c>
      <c r="C229" s="7">
        <v>2441</v>
      </c>
      <c r="D229" s="6" t="s">
        <v>160</v>
      </c>
      <c r="E229" s="7" t="str">
        <f>IFERROR(VLOOKUP(C229,SRA!B:I,8,0),"")</f>
        <v>CLT</v>
      </c>
      <c r="F229" s="9" t="s">
        <v>725</v>
      </c>
      <c r="G229" s="7" t="str">
        <f>IFERROR(VLOOKUP(VLOOKUP(C229,SRA!B:F,5,0),FUNÇÃO!A:B,2,0),"")</f>
        <v>OP. DE PROD. IND.(C)</v>
      </c>
      <c r="H229" s="5">
        <f>IFERROR(VLOOKUP(C229,SRA!B:T,18,0),"")</f>
        <v>1470.45</v>
      </c>
      <c r="I229" s="5">
        <f>IFERROR(VLOOKUP(C229,SRA!B:T,19,0),"")</f>
        <v>0</v>
      </c>
      <c r="J229" s="5">
        <f>IFERROR(VLOOKUP(C229,ABRIL!B:F,3,0),"")</f>
        <v>2208.33</v>
      </c>
      <c r="K229" s="5">
        <f t="shared" si="11"/>
        <v>983.98</v>
      </c>
      <c r="L229" s="5">
        <f>IFERROR(VLOOKUP(C229,ABRIL!B:H,7,0),"")</f>
        <v>1224.3499999999999</v>
      </c>
      <c r="M229" s="40"/>
    </row>
    <row r="230" spans="2:13">
      <c r="B230" s="7">
        <f t="shared" si="10"/>
        <v>222</v>
      </c>
      <c r="C230" s="7">
        <v>2443</v>
      </c>
      <c r="D230" s="6" t="s">
        <v>161</v>
      </c>
      <c r="E230" s="7" t="str">
        <f>IFERROR(VLOOKUP(C230,SRA!B:I,8,0),"")</f>
        <v>CLT</v>
      </c>
      <c r="F230" s="9" t="s">
        <v>725</v>
      </c>
      <c r="G230" s="7" t="str">
        <f>IFERROR(VLOOKUP(VLOOKUP(C230,SRA!B:F,5,0),FUNÇÃO!A:B,2,0),"")</f>
        <v>OP. DE PROD. IND.</v>
      </c>
      <c r="H230" s="5">
        <f>IFERROR(VLOOKUP(C230,SRA!B:T,18,0),"")</f>
        <v>1333.73</v>
      </c>
      <c r="I230" s="5">
        <f>IFERROR(VLOOKUP(C230,SRA!B:T,19,0),"")</f>
        <v>0</v>
      </c>
      <c r="J230" s="5">
        <f>IFERROR(VLOOKUP(C230,ABRIL!B:F,3,0),"")</f>
        <v>2092.04</v>
      </c>
      <c r="K230" s="5">
        <f t="shared" si="11"/>
        <v>796.59999999999991</v>
      </c>
      <c r="L230" s="5">
        <f>IFERROR(VLOOKUP(C230,ABRIL!B:H,7,0),"")</f>
        <v>1295.44</v>
      </c>
      <c r="M230" s="40"/>
    </row>
    <row r="231" spans="2:13">
      <c r="B231" s="7">
        <f t="shared" si="10"/>
        <v>223</v>
      </c>
      <c r="C231" s="7">
        <v>2448</v>
      </c>
      <c r="D231" s="6" t="s">
        <v>162</v>
      </c>
      <c r="E231" s="7" t="str">
        <f>IFERROR(VLOOKUP(C231,SRA!B:I,8,0),"")</f>
        <v>CLT</v>
      </c>
      <c r="F231" s="9" t="s">
        <v>725</v>
      </c>
      <c r="G231" s="7" t="str">
        <f>IFERROR(VLOOKUP(VLOOKUP(C231,SRA!B:F,5,0),FUNÇÃO!A:B,2,0),"")</f>
        <v>OP. DE PROD. IND.</v>
      </c>
      <c r="H231" s="5">
        <f>IFERROR(VLOOKUP(C231,SRA!B:T,18,0),"")</f>
        <v>1333.73</v>
      </c>
      <c r="I231" s="5">
        <f>IFERROR(VLOOKUP(C231,SRA!B:T,19,0),"")</f>
        <v>1107.73</v>
      </c>
      <c r="J231" s="5">
        <f>IFERROR(VLOOKUP(C231,ABRIL!B:F,3,0),"")</f>
        <v>2924.94</v>
      </c>
      <c r="K231" s="5">
        <f t="shared" si="11"/>
        <v>1274.3600000000001</v>
      </c>
      <c r="L231" s="5">
        <f>IFERROR(VLOOKUP(C231,ABRIL!B:H,7,0),"")</f>
        <v>1650.58</v>
      </c>
      <c r="M231" s="40"/>
    </row>
    <row r="232" spans="2:13">
      <c r="B232" s="7">
        <f t="shared" si="10"/>
        <v>224</v>
      </c>
      <c r="C232" s="7">
        <v>2451</v>
      </c>
      <c r="D232" s="6" t="s">
        <v>163</v>
      </c>
      <c r="E232" s="7" t="str">
        <f>IFERROR(VLOOKUP(C232,SRA!B:I,8,0),"")</f>
        <v>CLT</v>
      </c>
      <c r="F232" s="9" t="s">
        <v>725</v>
      </c>
      <c r="G232" s="7" t="str">
        <f>IFERROR(VLOOKUP(VLOOKUP(C232,SRA!B:F,5,0),FUNÇÃO!A:B,2,0),"")</f>
        <v>OP. DE PROD. IND.</v>
      </c>
      <c r="H232" s="5">
        <f>IFERROR(VLOOKUP(C232,SRA!B:T,18,0),"")</f>
        <v>1333.73</v>
      </c>
      <c r="I232" s="5">
        <f>IFERROR(VLOOKUP(C232,SRA!B:T,19,0),"")</f>
        <v>0</v>
      </c>
      <c r="J232" s="5">
        <f>IFERROR(VLOOKUP(C232,ABRIL!B:F,3,0),"")</f>
        <v>2224.1</v>
      </c>
      <c r="K232" s="5">
        <f t="shared" si="11"/>
        <v>606.48999999999978</v>
      </c>
      <c r="L232" s="5">
        <f>IFERROR(VLOOKUP(C232,ABRIL!B:H,7,0),"")</f>
        <v>1617.6100000000001</v>
      </c>
      <c r="M232" s="40"/>
    </row>
    <row r="233" spans="2:13">
      <c r="B233" s="7">
        <f t="shared" si="10"/>
        <v>225</v>
      </c>
      <c r="C233" s="7">
        <v>2460</v>
      </c>
      <c r="D233" s="6" t="s">
        <v>164</v>
      </c>
      <c r="E233" s="7" t="str">
        <f>IFERROR(VLOOKUP(C233,SRA!B:I,8,0),"")</f>
        <v>CLT</v>
      </c>
      <c r="F233" s="9" t="s">
        <v>726</v>
      </c>
      <c r="G233" s="7" t="str">
        <f>IFERROR(VLOOKUP(VLOOKUP(C233,SRA!B:F,5,0),FUNÇÃO!A:B,2,0),"")</f>
        <v>OP. DE PROD. IND.</v>
      </c>
      <c r="H233" s="5">
        <f>IFERROR(VLOOKUP(C233,SRA!B:T,18,0),"")</f>
        <v>1333.73</v>
      </c>
      <c r="I233" s="5">
        <f>IFERROR(VLOOKUP(C233,SRA!B:T,19,0),"")</f>
        <v>0</v>
      </c>
      <c r="J233" s="5">
        <f>IFERROR(VLOOKUP(C233,ABRIL!B:F,3,0),"")</f>
        <v>100</v>
      </c>
      <c r="K233" s="5">
        <f t="shared" si="11"/>
        <v>100</v>
      </c>
      <c r="L233" s="5">
        <f>IFERROR(VLOOKUP(C233,ABRIL!B:H,7,0),"")</f>
        <v>0</v>
      </c>
      <c r="M233" s="40"/>
    </row>
    <row r="234" spans="2:13">
      <c r="B234" s="7">
        <f t="shared" si="10"/>
        <v>226</v>
      </c>
      <c r="C234" s="7">
        <v>2468</v>
      </c>
      <c r="D234" s="6" t="s">
        <v>165</v>
      </c>
      <c r="E234" s="7" t="str">
        <f>IFERROR(VLOOKUP(C234,SRA!B:I,8,0),"")</f>
        <v>CLT</v>
      </c>
      <c r="F234" s="9" t="s">
        <v>725</v>
      </c>
      <c r="G234" s="7" t="str">
        <f>IFERROR(VLOOKUP(VLOOKUP(C234,SRA!B:F,5,0),FUNÇÃO!A:B,2,0),"")</f>
        <v>TEC. EM ADM. E FIN.</v>
      </c>
      <c r="H234" s="5">
        <f>IFERROR(VLOOKUP(C234,SRA!B:T,18,0),"")</f>
        <v>1614.36</v>
      </c>
      <c r="I234" s="5">
        <f>IFERROR(VLOOKUP(C234,SRA!B:T,19,0),"")</f>
        <v>4993.92</v>
      </c>
      <c r="J234" s="5">
        <f>IFERROR(VLOOKUP(C234,ABRIL!B:F,3,0),"")</f>
        <v>7933.98</v>
      </c>
      <c r="K234" s="5">
        <f t="shared" si="11"/>
        <v>3548.9599999999991</v>
      </c>
      <c r="L234" s="5">
        <f>IFERROR(VLOOKUP(C234,ABRIL!B:H,7,0),"")</f>
        <v>4385.0200000000004</v>
      </c>
      <c r="M234" s="40"/>
    </row>
    <row r="235" spans="2:13">
      <c r="B235" s="7">
        <f t="shared" si="10"/>
        <v>227</v>
      </c>
      <c r="C235" s="7">
        <v>2470</v>
      </c>
      <c r="D235" s="6" t="s">
        <v>166</v>
      </c>
      <c r="E235" s="7" t="str">
        <f>IFERROR(VLOOKUP(C235,SRA!B:I,8,0),"")</f>
        <v>CLT</v>
      </c>
      <c r="F235" s="9" t="s">
        <v>725</v>
      </c>
      <c r="G235" s="7" t="str">
        <f>IFERROR(VLOOKUP(VLOOKUP(C235,SRA!B:F,5,0),FUNÇÃO!A:B,2,0),"")</f>
        <v>TEC.EM MAN. ELE. IND</v>
      </c>
      <c r="H235" s="5">
        <f>IFERROR(VLOOKUP(C235,SRA!B:T,18,0),"")</f>
        <v>1537.47</v>
      </c>
      <c r="I235" s="5">
        <f>IFERROR(VLOOKUP(C235,SRA!B:T,19,0),"")</f>
        <v>0</v>
      </c>
      <c r="J235" s="5">
        <f>IFERROR(VLOOKUP(C235,ABRIL!B:F,3,0),"")</f>
        <v>2599.88</v>
      </c>
      <c r="K235" s="5">
        <f t="shared" si="11"/>
        <v>977.05000000000018</v>
      </c>
      <c r="L235" s="5">
        <f>IFERROR(VLOOKUP(C235,ABRIL!B:H,7,0),"")</f>
        <v>1622.83</v>
      </c>
      <c r="M235" s="40"/>
    </row>
    <row r="236" spans="2:13">
      <c r="B236" s="7">
        <f t="shared" si="10"/>
        <v>228</v>
      </c>
      <c r="C236" s="7">
        <v>2474</v>
      </c>
      <c r="D236" s="6" t="s">
        <v>167</v>
      </c>
      <c r="E236" s="7" t="str">
        <f>IFERROR(VLOOKUP(C236,SRA!B:I,8,0),"")</f>
        <v>CLT</v>
      </c>
      <c r="F236" s="9" t="s">
        <v>725</v>
      </c>
      <c r="G236" s="7" t="str">
        <f>IFERROR(VLOOKUP(VLOOKUP(C236,SRA!B:F,5,0),FUNÇÃO!A:B,2,0),"")</f>
        <v>FARMACEUTICO IND</v>
      </c>
      <c r="H236" s="5">
        <f>IFERROR(VLOOKUP(C236,SRA!B:T,18,0),"")</f>
        <v>4656.5600000000004</v>
      </c>
      <c r="I236" s="5">
        <f>IFERROR(VLOOKUP(C236,SRA!B:T,19,0),"")</f>
        <v>6245.89</v>
      </c>
      <c r="J236" s="5">
        <f>IFERROR(VLOOKUP(C236,ABRIL!B:F,3,0),"")</f>
        <v>12527.35</v>
      </c>
      <c r="K236" s="5">
        <f t="shared" ref="K236:K266" si="12">J236-L236</f>
        <v>4844.49</v>
      </c>
      <c r="L236" s="5">
        <f>IFERROR(VLOOKUP(C236,ABRIL!B:H,7,0),"")</f>
        <v>7682.8600000000006</v>
      </c>
      <c r="M236" s="40"/>
    </row>
    <row r="237" spans="2:13">
      <c r="B237" s="7">
        <f t="shared" si="10"/>
        <v>229</v>
      </c>
      <c r="C237" s="7">
        <v>2478</v>
      </c>
      <c r="D237" s="6" t="s">
        <v>494</v>
      </c>
      <c r="E237" s="7" t="str">
        <f>IFERROR(VLOOKUP(C237,SRA!B:I,8,0),"")</f>
        <v>CLT</v>
      </c>
      <c r="F237" s="9" t="s">
        <v>725</v>
      </c>
      <c r="G237" s="7" t="str">
        <f>IFERROR(VLOOKUP(VLOOKUP(C237,SRA!B:F,5,0),FUNÇÃO!A:B,2,0),"")</f>
        <v>ANA ASS FARMACEUTICA</v>
      </c>
      <c r="H237" s="5">
        <f>IFERROR(VLOOKUP(C237,SRA!B:T,18,0),"")</f>
        <v>4149.8900000000003</v>
      </c>
      <c r="I237" s="5">
        <f>IFERROR(VLOOKUP(C237,SRA!B:T,19,0),"")</f>
        <v>0</v>
      </c>
      <c r="J237" s="5">
        <f>IFERROR(VLOOKUP(C237,ABRIL!B:F,3,0),"")</f>
        <v>5349.46</v>
      </c>
      <c r="K237" s="5">
        <f t="shared" si="12"/>
        <v>2286.3199999999997</v>
      </c>
      <c r="L237" s="5">
        <f>IFERROR(VLOOKUP(C237,ABRIL!B:H,7,0),"")</f>
        <v>3063.1400000000003</v>
      </c>
      <c r="M237" s="40"/>
    </row>
    <row r="238" spans="2:13">
      <c r="B238" s="7">
        <f t="shared" si="10"/>
        <v>230</v>
      </c>
      <c r="C238" s="7">
        <v>2481</v>
      </c>
      <c r="D238" s="6" t="s">
        <v>466</v>
      </c>
      <c r="E238" s="7" t="str">
        <f>IFERROR(VLOOKUP(C238,SRA!B:I,8,0),"")</f>
        <v>CLT</v>
      </c>
      <c r="F238" s="9" t="s">
        <v>725</v>
      </c>
      <c r="G238" s="7" t="str">
        <f>IFERROR(VLOOKUP(VLOOKUP(C238,SRA!B:F,5,0),FUNÇÃO!A:B,2,0),"")</f>
        <v>ANA ASS FARMACEUTICA</v>
      </c>
      <c r="H238" s="5">
        <f>IFERROR(VLOOKUP(C238,SRA!B:T,18,0),"")</f>
        <v>4149.8900000000003</v>
      </c>
      <c r="I238" s="5">
        <f>IFERROR(VLOOKUP(C238,SRA!B:T,19,0),"")</f>
        <v>0</v>
      </c>
      <c r="J238" s="5">
        <f>IFERROR(VLOOKUP(C238,ABRIL!B:F,3,0),"")</f>
        <v>5322.13</v>
      </c>
      <c r="K238" s="5">
        <f t="shared" si="12"/>
        <v>2928.33</v>
      </c>
      <c r="L238" s="5">
        <f>IFERROR(VLOOKUP(C238,ABRIL!B:H,7,0),"")</f>
        <v>2393.8000000000002</v>
      </c>
      <c r="M238" s="40"/>
    </row>
    <row r="239" spans="2:13">
      <c r="B239" s="7">
        <f t="shared" si="10"/>
        <v>231</v>
      </c>
      <c r="C239" s="7">
        <v>2484</v>
      </c>
      <c r="D239" s="6" t="s">
        <v>487</v>
      </c>
      <c r="E239" s="7" t="str">
        <f>IFERROR(VLOOKUP(C239,SRA!B:I,8,0),"")</f>
        <v>CLT</v>
      </c>
      <c r="F239" s="9" t="s">
        <v>725</v>
      </c>
      <c r="G239" s="7" t="str">
        <f>IFERROR(VLOOKUP(VLOOKUP(C239,SRA!B:F,5,0),FUNÇÃO!A:B,2,0),"")</f>
        <v>ANA ASS FARMACEUTICA</v>
      </c>
      <c r="H239" s="5">
        <f>IFERROR(VLOOKUP(C239,SRA!B:T,18,0),"")</f>
        <v>4357.38</v>
      </c>
      <c r="I239" s="5">
        <f>IFERROR(VLOOKUP(C239,SRA!B:T,19,0),"")</f>
        <v>0</v>
      </c>
      <c r="J239" s="5">
        <f>IFERROR(VLOOKUP(C239,ABRIL!B:F,3,0),"")</f>
        <v>5926.03</v>
      </c>
      <c r="K239" s="5">
        <f t="shared" si="12"/>
        <v>2751.5499999999997</v>
      </c>
      <c r="L239" s="5">
        <f>IFERROR(VLOOKUP(C239,ABRIL!B:H,7,0),"")</f>
        <v>3174.48</v>
      </c>
      <c r="M239" s="40"/>
    </row>
    <row r="240" spans="2:13">
      <c r="B240" s="7">
        <f t="shared" si="10"/>
        <v>232</v>
      </c>
      <c r="C240" s="7">
        <v>2490</v>
      </c>
      <c r="D240" s="6" t="s">
        <v>168</v>
      </c>
      <c r="E240" s="7" t="str">
        <f>IFERROR(VLOOKUP(C240,SRA!B:I,8,0),"")</f>
        <v>CLT</v>
      </c>
      <c r="F240" s="9" t="s">
        <v>725</v>
      </c>
      <c r="G240" s="7" t="str">
        <f>IFERROR(VLOOKUP(VLOOKUP(C240,SRA!B:F,5,0),FUNÇÃO!A:B,2,0),"")</f>
        <v>TEC. EM ADM. E FIN.</v>
      </c>
      <c r="H240" s="5">
        <f>IFERROR(VLOOKUP(C240,SRA!B:T,18,0),"")</f>
        <v>1614.36</v>
      </c>
      <c r="I240" s="5">
        <f>IFERROR(VLOOKUP(C240,SRA!B:T,19,0),"")</f>
        <v>708.95</v>
      </c>
      <c r="J240" s="5">
        <f>IFERROR(VLOOKUP(C240,ABRIL!B:F,3,0),"")</f>
        <v>4661.37</v>
      </c>
      <c r="K240" s="5">
        <f t="shared" si="12"/>
        <v>4051.6099999999997</v>
      </c>
      <c r="L240" s="5">
        <f>IFERROR(VLOOKUP(C240,ABRIL!B:H,7,0),"")</f>
        <v>609.76</v>
      </c>
      <c r="M240" s="40"/>
    </row>
    <row r="241" spans="2:13">
      <c r="B241" s="7">
        <f t="shared" si="10"/>
        <v>233</v>
      </c>
      <c r="C241" s="7">
        <v>2493</v>
      </c>
      <c r="D241" s="6" t="s">
        <v>169</v>
      </c>
      <c r="E241" s="7" t="str">
        <f>IFERROR(VLOOKUP(C241,SRA!B:I,8,0),"")</f>
        <v>CLT</v>
      </c>
      <c r="F241" s="9" t="s">
        <v>725</v>
      </c>
      <c r="G241" s="7" t="str">
        <f>IFERROR(VLOOKUP(VLOOKUP(C241,SRA!B:F,5,0),FUNÇÃO!A:B,2,0),"")</f>
        <v>TEC. EM ADM. E FIN.</v>
      </c>
      <c r="H241" s="5">
        <f>IFERROR(VLOOKUP(C241,SRA!B:T,18,0),"")</f>
        <v>1614.36</v>
      </c>
      <c r="I241" s="5">
        <f>IFERROR(VLOOKUP(C241,SRA!B:T,19,0),"")</f>
        <v>1993.92</v>
      </c>
      <c r="J241" s="5">
        <f>IFERROR(VLOOKUP(C241,ABRIL!B:F,3,0),"")</f>
        <v>4078.31</v>
      </c>
      <c r="K241" s="5">
        <f t="shared" si="12"/>
        <v>1678.25</v>
      </c>
      <c r="L241" s="5">
        <f>IFERROR(VLOOKUP(C241,ABRIL!B:H,7,0),"")</f>
        <v>2400.06</v>
      </c>
      <c r="M241" s="40"/>
    </row>
    <row r="242" spans="2:13">
      <c r="B242" s="7">
        <f t="shared" si="10"/>
        <v>234</v>
      </c>
      <c r="C242" s="7">
        <v>2498</v>
      </c>
      <c r="D242" s="6" t="s">
        <v>170</v>
      </c>
      <c r="E242" s="7" t="str">
        <f>IFERROR(VLOOKUP(C242,SRA!B:I,8,0),"")</f>
        <v>CLT</v>
      </c>
      <c r="F242" s="9" t="s">
        <v>725</v>
      </c>
      <c r="G242" s="7" t="str">
        <f>IFERROR(VLOOKUP(VLOOKUP(C242,SRA!B:F,5,0),FUNÇÃO!A:B,2,0),"")</f>
        <v>TEC. EM OPTICA</v>
      </c>
      <c r="H242" s="5">
        <f>IFERROR(VLOOKUP(C242,SRA!B:T,18,0),"")</f>
        <v>1537.47</v>
      </c>
      <c r="I242" s="5">
        <f>IFERROR(VLOOKUP(C242,SRA!B:T,19,0),"")</f>
        <v>0</v>
      </c>
      <c r="J242" s="5">
        <f>IFERROR(VLOOKUP(C242,ABRIL!B:F,3,0),"")</f>
        <v>2338.04</v>
      </c>
      <c r="K242" s="5">
        <f t="shared" si="12"/>
        <v>1003.6800000000001</v>
      </c>
      <c r="L242" s="5">
        <f>IFERROR(VLOOKUP(C242,ABRIL!B:H,7,0),"")</f>
        <v>1334.36</v>
      </c>
      <c r="M242" s="40"/>
    </row>
    <row r="243" spans="2:13">
      <c r="B243" s="7">
        <f t="shared" si="10"/>
        <v>235</v>
      </c>
      <c r="C243" s="7">
        <v>2502</v>
      </c>
      <c r="D243" s="6" t="s">
        <v>171</v>
      </c>
      <c r="E243" s="7" t="str">
        <f>IFERROR(VLOOKUP(C243,SRA!B:I,8,0),"")</f>
        <v>CLT</v>
      </c>
      <c r="F243" s="9" t="s">
        <v>725</v>
      </c>
      <c r="G243" s="7" t="str">
        <f>IFERROR(VLOOKUP(VLOOKUP(C243,SRA!B:F,5,0),FUNÇÃO!A:B,2,0),"")</f>
        <v>TEC. EM OPTICA</v>
      </c>
      <c r="H243" s="5">
        <f>IFERROR(VLOOKUP(C243,SRA!B:T,18,0),"")</f>
        <v>1537.47</v>
      </c>
      <c r="I243" s="5">
        <f>IFERROR(VLOOKUP(C243,SRA!B:T,19,0),"")</f>
        <v>0</v>
      </c>
      <c r="J243" s="5">
        <f>IFERROR(VLOOKUP(C243,ABRIL!B:F,3,0),"")</f>
        <v>1985.1</v>
      </c>
      <c r="K243" s="5">
        <f t="shared" si="12"/>
        <v>1407.2399999999998</v>
      </c>
      <c r="L243" s="5">
        <f>IFERROR(VLOOKUP(C243,ABRIL!B:H,7,0),"")</f>
        <v>577.86</v>
      </c>
      <c r="M243" s="40"/>
    </row>
    <row r="244" spans="2:13">
      <c r="B244" s="7">
        <f t="shared" si="10"/>
        <v>236</v>
      </c>
      <c r="C244" s="7">
        <v>2503</v>
      </c>
      <c r="D244" s="6" t="s">
        <v>172</v>
      </c>
      <c r="E244" s="7" t="str">
        <f>IFERROR(VLOOKUP(C244,SRA!B:I,8,0),"")</f>
        <v>CLT</v>
      </c>
      <c r="F244" s="9" t="s">
        <v>725</v>
      </c>
      <c r="G244" s="7" t="str">
        <f>IFERROR(VLOOKUP(VLOOKUP(C244,SRA!B:F,5,0),FUNÇÃO!A:B,2,0),"")</f>
        <v>ANA ASS FARMACEUTICA</v>
      </c>
      <c r="H244" s="5">
        <f>IFERROR(VLOOKUP(C244,SRA!B:T,18,0),"")</f>
        <v>4149.8900000000003</v>
      </c>
      <c r="I244" s="5">
        <f>IFERROR(VLOOKUP(C244,SRA!B:T,19,0),"")</f>
        <v>0</v>
      </c>
      <c r="J244" s="5">
        <f>IFERROR(VLOOKUP(C244,ABRIL!B:F,3,0),"")</f>
        <v>5447.44</v>
      </c>
      <c r="K244" s="5">
        <f t="shared" si="12"/>
        <v>3079.7599999999993</v>
      </c>
      <c r="L244" s="5">
        <f>IFERROR(VLOOKUP(C244,ABRIL!B:H,7,0),"")</f>
        <v>2367.6800000000003</v>
      </c>
      <c r="M244" s="40"/>
    </row>
    <row r="245" spans="2:13">
      <c r="B245" s="7">
        <f t="shared" si="10"/>
        <v>237</v>
      </c>
      <c r="C245" s="7">
        <v>2512</v>
      </c>
      <c r="D245" s="6" t="s">
        <v>478</v>
      </c>
      <c r="E245" s="7" t="str">
        <f>IFERROR(VLOOKUP(C245,SRA!B:I,8,0),"")</f>
        <v>CLT</v>
      </c>
      <c r="F245" s="9" t="s">
        <v>725</v>
      </c>
      <c r="G245" s="7" t="str">
        <f>IFERROR(VLOOKUP(VLOOKUP(C245,SRA!B:F,5,0),FUNÇÃO!A:B,2,0),"")</f>
        <v>ANA ASS FARMACEUTICA</v>
      </c>
      <c r="H245" s="5">
        <f>IFERROR(VLOOKUP(C245,SRA!B:T,18,0),"")</f>
        <v>4149.8900000000003</v>
      </c>
      <c r="I245" s="5">
        <f>IFERROR(VLOOKUP(C245,SRA!B:T,19,0),"")</f>
        <v>0</v>
      </c>
      <c r="J245" s="5">
        <f>IFERROR(VLOOKUP(C245,ABRIL!B:F,3,0),"")</f>
        <v>5581.24</v>
      </c>
      <c r="K245" s="5">
        <f t="shared" si="12"/>
        <v>2504.4799999999996</v>
      </c>
      <c r="L245" s="5">
        <f>IFERROR(VLOOKUP(C245,ABRIL!B:H,7,0),"")</f>
        <v>3076.76</v>
      </c>
      <c r="M245" s="40"/>
    </row>
    <row r="246" spans="2:13">
      <c r="B246" s="7">
        <f t="shared" si="10"/>
        <v>238</v>
      </c>
      <c r="C246" s="7">
        <v>2513</v>
      </c>
      <c r="D246" s="6" t="s">
        <v>178</v>
      </c>
      <c r="E246" s="7" t="str">
        <f>IFERROR(VLOOKUP(C246,SRA!B:I,8,0),"")</f>
        <v>CLT</v>
      </c>
      <c r="F246" s="9" t="s">
        <v>725</v>
      </c>
      <c r="G246" s="7" t="str">
        <f>IFERROR(VLOOKUP(VLOOKUP(C246,SRA!B:F,5,0),FUNÇÃO!A:B,2,0),"")</f>
        <v>TEC. EM ADM. E FIN.</v>
      </c>
      <c r="H246" s="5">
        <f>IFERROR(VLOOKUP(C246,SRA!B:T,18,0),"")</f>
        <v>1614.36</v>
      </c>
      <c r="I246" s="5">
        <f>IFERROR(VLOOKUP(C246,SRA!B:T,19,0),"")</f>
        <v>930.5</v>
      </c>
      <c r="J246" s="5">
        <f>IFERROR(VLOOKUP(C246,ABRIL!B:F,3,0),"")</f>
        <v>3974.05</v>
      </c>
      <c r="K246" s="5">
        <f t="shared" si="12"/>
        <v>3878.23</v>
      </c>
      <c r="L246" s="5">
        <f>IFERROR(VLOOKUP(C246,ABRIL!B:H,7,0),"")</f>
        <v>95.82</v>
      </c>
      <c r="M246" s="40"/>
    </row>
    <row r="247" spans="2:13">
      <c r="B247" s="7">
        <f t="shared" si="10"/>
        <v>239</v>
      </c>
      <c r="C247" s="7">
        <v>2514</v>
      </c>
      <c r="D247" s="6" t="s">
        <v>179</v>
      </c>
      <c r="E247" s="7" t="str">
        <f>IFERROR(VLOOKUP(C247,SRA!B:I,8,0),"")</f>
        <v>CLT</v>
      </c>
      <c r="F247" s="9" t="s">
        <v>725</v>
      </c>
      <c r="G247" s="7" t="str">
        <f>IFERROR(VLOOKUP(VLOOKUP(C247,SRA!B:F,5,0),FUNÇÃO!A:B,2,0),"")</f>
        <v>TEC. EM ADM. E FIN.</v>
      </c>
      <c r="H247" s="5">
        <f>IFERROR(VLOOKUP(C247,SRA!B:T,18,0),"")</f>
        <v>1614.37</v>
      </c>
      <c r="I247" s="5">
        <f>IFERROR(VLOOKUP(C247,SRA!B:T,19,0),"")</f>
        <v>0</v>
      </c>
      <c r="J247" s="5">
        <f>IFERROR(VLOOKUP(C247,ABRIL!B:F,3,0),"")</f>
        <v>2993.78</v>
      </c>
      <c r="K247" s="5">
        <f t="shared" si="12"/>
        <v>2757.2400000000002</v>
      </c>
      <c r="L247" s="5">
        <f>IFERROR(VLOOKUP(C247,ABRIL!B:H,7,0),"")</f>
        <v>236.54</v>
      </c>
      <c r="M247" s="40"/>
    </row>
    <row r="248" spans="2:13">
      <c r="B248" s="7">
        <f t="shared" si="10"/>
        <v>240</v>
      </c>
      <c r="C248" s="7">
        <v>2518</v>
      </c>
      <c r="D248" s="6" t="s">
        <v>477</v>
      </c>
      <c r="E248" s="7" t="str">
        <f>IFERROR(VLOOKUP(C248,SRA!B:I,8,0),"")</f>
        <v>CLT</v>
      </c>
      <c r="F248" s="9" t="s">
        <v>725</v>
      </c>
      <c r="G248" s="7" t="str">
        <f>IFERROR(VLOOKUP(VLOOKUP(C248,SRA!B:F,5,0),FUNÇÃO!A:B,2,0),"")</f>
        <v>TEC. EM ADM. E FIN.</v>
      </c>
      <c r="H248" s="5">
        <f>IFERROR(VLOOKUP(C248,SRA!B:T,18,0),"")</f>
        <v>1614.36</v>
      </c>
      <c r="I248" s="5">
        <f>IFERROR(VLOOKUP(C248,SRA!B:T,19,0),"")</f>
        <v>174.95</v>
      </c>
      <c r="J248" s="5">
        <f>IFERROR(VLOOKUP(C248,ABRIL!B:F,3,0),"")</f>
        <v>2310.3000000000002</v>
      </c>
      <c r="K248" s="5">
        <f t="shared" si="12"/>
        <v>800.16000000000031</v>
      </c>
      <c r="L248" s="5">
        <f>IFERROR(VLOOKUP(C248,ABRIL!B:H,7,0),"")</f>
        <v>1510.1399999999999</v>
      </c>
      <c r="M248" s="40"/>
    </row>
    <row r="249" spans="2:13">
      <c r="B249" s="7">
        <f t="shared" si="10"/>
        <v>241</v>
      </c>
      <c r="C249" s="7">
        <v>2520</v>
      </c>
      <c r="D249" s="6" t="s">
        <v>479</v>
      </c>
      <c r="E249" s="7" t="str">
        <f>IFERROR(VLOOKUP(C249,SRA!B:I,8,0),"")</f>
        <v>CLT</v>
      </c>
      <c r="F249" s="9" t="s">
        <v>725</v>
      </c>
      <c r="G249" s="7" t="str">
        <f>IFERROR(VLOOKUP(VLOOKUP(C249,SRA!B:F,5,0),FUNÇÃO!A:B,2,0),"")</f>
        <v>TEC. EM ADM. E FIN.</v>
      </c>
      <c r="H249" s="5">
        <f>IFERROR(VLOOKUP(C249,SRA!B:T,18,0),"")</f>
        <v>1614.36</v>
      </c>
      <c r="I249" s="5">
        <f>IFERROR(VLOOKUP(C249,SRA!B:T,19,0),"")</f>
        <v>174.95</v>
      </c>
      <c r="J249" s="5">
        <f>IFERROR(VLOOKUP(C249,ABRIL!B:F,3,0),"")</f>
        <v>2317.7399999999998</v>
      </c>
      <c r="K249" s="5">
        <f t="shared" si="12"/>
        <v>1346.8999999999996</v>
      </c>
      <c r="L249" s="5">
        <f>IFERROR(VLOOKUP(C249,ABRIL!B:H,7,0),"")</f>
        <v>970.84</v>
      </c>
      <c r="M249" s="40"/>
    </row>
    <row r="250" spans="2:13">
      <c r="B250" s="7">
        <f t="shared" si="10"/>
        <v>242</v>
      </c>
      <c r="C250" s="7">
        <v>2523</v>
      </c>
      <c r="D250" s="6" t="s">
        <v>488</v>
      </c>
      <c r="E250" s="7" t="str">
        <f>IFERROR(VLOOKUP(C250,SRA!B:I,8,0),"")</f>
        <v>CLT</v>
      </c>
      <c r="F250" s="9" t="s">
        <v>725</v>
      </c>
      <c r="G250" s="7" t="str">
        <f>IFERROR(VLOOKUP(VLOOKUP(C250,SRA!B:F,5,0),FUNÇÃO!A:B,2,0),"")</f>
        <v>TEC. EM ADM. E FIN.</v>
      </c>
      <c r="H250" s="5">
        <f>IFERROR(VLOOKUP(C250,SRA!B:T,18,0),"")</f>
        <v>1614.36</v>
      </c>
      <c r="I250" s="5">
        <f>IFERROR(VLOOKUP(C250,SRA!B:T,19,0),"")</f>
        <v>174.95</v>
      </c>
      <c r="J250" s="5">
        <f>IFERROR(VLOOKUP(C250,ABRIL!B:F,3,0),"")</f>
        <v>2310.3000000000002</v>
      </c>
      <c r="K250" s="5">
        <f t="shared" si="12"/>
        <v>999.66000000000031</v>
      </c>
      <c r="L250" s="5">
        <f>IFERROR(VLOOKUP(C250,ABRIL!B:H,7,0),"")</f>
        <v>1310.6399999999999</v>
      </c>
      <c r="M250" s="40"/>
    </row>
    <row r="251" spans="2:13">
      <c r="B251" s="7">
        <f t="shared" si="10"/>
        <v>243</v>
      </c>
      <c r="C251" s="7">
        <v>2525</v>
      </c>
      <c r="D251" s="6" t="s">
        <v>441</v>
      </c>
      <c r="E251" s="7" t="str">
        <f>IFERROR(VLOOKUP(C251,SRA!B:I,8,0),"")</f>
        <v>CLT</v>
      </c>
      <c r="F251" s="9" t="s">
        <v>725</v>
      </c>
      <c r="G251" s="7" t="str">
        <f>IFERROR(VLOOKUP(VLOOKUP(C251,SRA!B:F,5,0),FUNÇÃO!A:B,2,0),"")</f>
        <v>TEC. EM ADM. E FIN.</v>
      </c>
      <c r="H251" s="5">
        <f>IFERROR(VLOOKUP(C251,SRA!B:T,18,0),"")</f>
        <v>1614.36</v>
      </c>
      <c r="I251" s="5">
        <f>IFERROR(VLOOKUP(C251,SRA!B:T,19,0),"")</f>
        <v>174.95</v>
      </c>
      <c r="J251" s="5">
        <f>IFERROR(VLOOKUP(C251,ABRIL!B:F,3,0),"")</f>
        <v>2310.29</v>
      </c>
      <c r="K251" s="5">
        <f t="shared" si="12"/>
        <v>1040.28</v>
      </c>
      <c r="L251" s="5">
        <f>IFERROR(VLOOKUP(C251,ABRIL!B:H,7,0),"")</f>
        <v>1270.01</v>
      </c>
      <c r="M251" s="40"/>
    </row>
    <row r="252" spans="2:13">
      <c r="B252" s="7">
        <f t="shared" si="10"/>
        <v>244</v>
      </c>
      <c r="C252" s="7">
        <v>2526</v>
      </c>
      <c r="D252" s="6" t="s">
        <v>180</v>
      </c>
      <c r="E252" s="7" t="str">
        <f>IFERROR(VLOOKUP(C252,SRA!B:I,8,0),"")</f>
        <v>CLT</v>
      </c>
      <c r="F252" s="9" t="s">
        <v>725</v>
      </c>
      <c r="G252" s="7" t="str">
        <f>IFERROR(VLOOKUP(VLOOKUP(C252,SRA!B:F,5,0),FUNÇÃO!A:B,2,0),"")</f>
        <v>TEC.EM MAN. ELE. IND</v>
      </c>
      <c r="H252" s="5">
        <f>IFERROR(VLOOKUP(C252,SRA!B:T,18,0),"")</f>
        <v>1537.47</v>
      </c>
      <c r="I252" s="5">
        <f>IFERROR(VLOOKUP(C252,SRA!B:T,19,0),"")</f>
        <v>0</v>
      </c>
      <c r="J252" s="5">
        <f>IFERROR(VLOOKUP(C252,ABRIL!B:F,3,0),"")</f>
        <v>2731.68</v>
      </c>
      <c r="K252" s="5">
        <f t="shared" si="12"/>
        <v>1503.7999999999997</v>
      </c>
      <c r="L252" s="5">
        <f>IFERROR(VLOOKUP(C252,ABRIL!B:H,7,0),"")</f>
        <v>1227.8800000000001</v>
      </c>
      <c r="M252" s="40"/>
    </row>
    <row r="253" spans="2:13">
      <c r="B253" s="7">
        <f t="shared" si="10"/>
        <v>245</v>
      </c>
      <c r="C253" s="7">
        <v>2530</v>
      </c>
      <c r="D253" s="6" t="s">
        <v>181</v>
      </c>
      <c r="E253" s="7" t="str">
        <f>IFERROR(VLOOKUP(C253,SRA!B:I,8,0),"")</f>
        <v>CLT</v>
      </c>
      <c r="F253" s="9" t="s">
        <v>725</v>
      </c>
      <c r="G253" s="7" t="str">
        <f>IFERROR(VLOOKUP(VLOOKUP(C253,SRA!B:F,5,0),FUNÇÃO!A:B,2,0),"")</f>
        <v>OP. DE PROD. IND.</v>
      </c>
      <c r="H253" s="5">
        <f>IFERROR(VLOOKUP(C253,SRA!B:T,18,0),"")</f>
        <v>1333.73</v>
      </c>
      <c r="I253" s="5">
        <f>IFERROR(VLOOKUP(C253,SRA!B:T,19,0),"")</f>
        <v>0</v>
      </c>
      <c r="J253" s="5">
        <f>IFERROR(VLOOKUP(C253,ABRIL!B:F,3,0),"")</f>
        <v>1722</v>
      </c>
      <c r="K253" s="5">
        <f t="shared" si="12"/>
        <v>895.06</v>
      </c>
      <c r="L253" s="5">
        <f>IFERROR(VLOOKUP(C253,ABRIL!B:H,7,0),"")</f>
        <v>826.94</v>
      </c>
      <c r="M253" s="40"/>
    </row>
    <row r="254" spans="2:13">
      <c r="B254" s="7">
        <f t="shared" si="10"/>
        <v>246</v>
      </c>
      <c r="C254" s="7">
        <v>2534</v>
      </c>
      <c r="D254" s="6" t="s">
        <v>182</v>
      </c>
      <c r="E254" s="7" t="str">
        <f>IFERROR(VLOOKUP(C254,SRA!B:I,8,0),"")</f>
        <v>CLT</v>
      </c>
      <c r="F254" s="9" t="s">
        <v>725</v>
      </c>
      <c r="G254" s="7" t="str">
        <f>IFERROR(VLOOKUP(VLOOKUP(C254,SRA!B:F,5,0),FUNÇÃO!A:B,2,0),"")</f>
        <v>OP. DE PROD. IND.</v>
      </c>
      <c r="H254" s="5">
        <f>IFERROR(VLOOKUP(C254,SRA!B:T,18,0),"")</f>
        <v>1333.73</v>
      </c>
      <c r="I254" s="5">
        <f>IFERROR(VLOOKUP(C254,SRA!B:T,19,0),"")</f>
        <v>0</v>
      </c>
      <c r="J254" s="5">
        <f>IFERROR(VLOOKUP(C254,ABRIL!B:F,3,0),"")</f>
        <v>1722</v>
      </c>
      <c r="K254" s="5">
        <f t="shared" si="12"/>
        <v>834.89</v>
      </c>
      <c r="L254" s="5">
        <f>IFERROR(VLOOKUP(C254,ABRIL!B:H,7,0),"")</f>
        <v>887.11</v>
      </c>
      <c r="M254" s="40"/>
    </row>
    <row r="255" spans="2:13">
      <c r="B255" s="7">
        <f t="shared" si="10"/>
        <v>247</v>
      </c>
      <c r="C255" s="7">
        <v>2539</v>
      </c>
      <c r="D255" s="6" t="s">
        <v>183</v>
      </c>
      <c r="E255" s="7" t="str">
        <f>IFERROR(VLOOKUP(C255,SRA!B:I,8,0),"")</f>
        <v>CLT</v>
      </c>
      <c r="F255" s="9" t="s">
        <v>725</v>
      </c>
      <c r="G255" s="7" t="str">
        <f>IFERROR(VLOOKUP(VLOOKUP(C255,SRA!B:F,5,0),FUNÇÃO!A:B,2,0),"")</f>
        <v>OP. DE PROD. IND.(C)</v>
      </c>
      <c r="H255" s="5">
        <f>IFERROR(VLOOKUP(C255,SRA!B:T,18,0),"")</f>
        <v>1543.96</v>
      </c>
      <c r="I255" s="5">
        <f>IFERROR(VLOOKUP(C255,SRA!B:T,19,0),"")</f>
        <v>0</v>
      </c>
      <c r="J255" s="5">
        <f>IFERROR(VLOOKUP(C255,ABRIL!B:F,3,0),"")</f>
        <v>2154.37</v>
      </c>
      <c r="K255" s="5">
        <f t="shared" si="12"/>
        <v>1493.07</v>
      </c>
      <c r="L255" s="5">
        <f>IFERROR(VLOOKUP(C255,ABRIL!B:H,7,0),"")</f>
        <v>661.3</v>
      </c>
      <c r="M255" s="40"/>
    </row>
    <row r="256" spans="2:13">
      <c r="B256" s="7">
        <f t="shared" si="10"/>
        <v>248</v>
      </c>
      <c r="C256" s="7">
        <v>2541</v>
      </c>
      <c r="D256" s="6" t="s">
        <v>184</v>
      </c>
      <c r="E256" s="7" t="str">
        <f>IFERROR(VLOOKUP(C256,SRA!B:I,8,0),"")</f>
        <v>CLT</v>
      </c>
      <c r="F256" s="9" t="s">
        <v>725</v>
      </c>
      <c r="G256" s="7" t="str">
        <f>IFERROR(VLOOKUP(VLOOKUP(C256,SRA!B:F,5,0),FUNÇÃO!A:B,2,0),"")</f>
        <v>OP. DE PROD. IND.</v>
      </c>
      <c r="H256" s="5">
        <f>IFERROR(VLOOKUP(C256,SRA!B:T,18,0),"")</f>
        <v>1333.73</v>
      </c>
      <c r="I256" s="5">
        <f>IFERROR(VLOOKUP(C256,SRA!B:T,19,0),"")</f>
        <v>0</v>
      </c>
      <c r="J256" s="5">
        <f>IFERROR(VLOOKUP(C256,ABRIL!B:F,3,0),"")</f>
        <v>1739.57</v>
      </c>
      <c r="K256" s="5">
        <f t="shared" si="12"/>
        <v>1226.28</v>
      </c>
      <c r="L256" s="5">
        <f>IFERROR(VLOOKUP(C256,ABRIL!B:H,7,0),"")</f>
        <v>513.29</v>
      </c>
      <c r="M256" s="40"/>
    </row>
    <row r="257" spans="2:13">
      <c r="B257" s="7">
        <f t="shared" si="10"/>
        <v>249</v>
      </c>
      <c r="C257" s="7">
        <v>2547</v>
      </c>
      <c r="D257" s="6" t="s">
        <v>508</v>
      </c>
      <c r="E257" s="7" t="str">
        <f>IFERROR(VLOOKUP(C257,SRA!B:I,8,0),"")</f>
        <v>CLT</v>
      </c>
      <c r="F257" s="9" t="s">
        <v>725</v>
      </c>
      <c r="G257" s="7" t="str">
        <f>IFERROR(VLOOKUP(VLOOKUP(C257,SRA!B:F,5,0),FUNÇÃO!A:B,2,0),"")</f>
        <v>TEC. EM ADM. E FIN.</v>
      </c>
      <c r="H257" s="5">
        <f>IFERROR(VLOOKUP(C257,SRA!B:T,18,0),"")</f>
        <v>1614.37</v>
      </c>
      <c r="I257" s="5">
        <f>IFERROR(VLOOKUP(C257,SRA!B:T,19,0),"")</f>
        <v>0</v>
      </c>
      <c r="J257" s="5">
        <f>IFERROR(VLOOKUP(C257,ABRIL!B:F,3,0),"")</f>
        <v>7946.22</v>
      </c>
      <c r="K257" s="5">
        <f t="shared" si="12"/>
        <v>7946.22</v>
      </c>
      <c r="L257" s="5">
        <f>IFERROR(VLOOKUP(C257,ABRIL!B:H,7,0),"")</f>
        <v>0</v>
      </c>
      <c r="M257" s="40"/>
    </row>
    <row r="258" spans="2:13">
      <c r="B258" s="7">
        <f t="shared" si="10"/>
        <v>250</v>
      </c>
      <c r="C258" s="7">
        <v>2548</v>
      </c>
      <c r="D258" s="6" t="s">
        <v>185</v>
      </c>
      <c r="E258" s="7" t="str">
        <f>IFERROR(VLOOKUP(C258,SRA!B:I,8,0),"")</f>
        <v>CLT</v>
      </c>
      <c r="F258" s="9" t="s">
        <v>725</v>
      </c>
      <c r="G258" s="7" t="str">
        <f>IFERROR(VLOOKUP(VLOOKUP(C258,SRA!B:F,5,0),FUNÇÃO!A:B,2,0),"")</f>
        <v>TEC. EM ADM. E FIN.</v>
      </c>
      <c r="H258" s="5">
        <f>IFERROR(VLOOKUP(C258,SRA!B:T,18,0),"")</f>
        <v>1695.09</v>
      </c>
      <c r="I258" s="5">
        <f>IFERROR(VLOOKUP(C258,SRA!B:T,19,0),"")</f>
        <v>1350.38</v>
      </c>
      <c r="J258" s="5">
        <f>IFERROR(VLOOKUP(C258,ABRIL!B:F,3,0),"")</f>
        <v>3834.88</v>
      </c>
      <c r="K258" s="5">
        <f t="shared" si="12"/>
        <v>1587.67</v>
      </c>
      <c r="L258" s="5">
        <f>IFERROR(VLOOKUP(C258,ABRIL!B:H,7,0),"")</f>
        <v>2247.21</v>
      </c>
      <c r="M258" s="40"/>
    </row>
    <row r="259" spans="2:13">
      <c r="B259" s="7">
        <f t="shared" si="10"/>
        <v>251</v>
      </c>
      <c r="C259" s="7">
        <v>2553</v>
      </c>
      <c r="D259" s="6" t="s">
        <v>186</v>
      </c>
      <c r="E259" s="7" t="str">
        <f>IFERROR(VLOOKUP(C259,SRA!B:I,8,0),"")</f>
        <v>CLT</v>
      </c>
      <c r="F259" s="9" t="s">
        <v>725</v>
      </c>
      <c r="G259" s="7" t="str">
        <f>IFERROR(VLOOKUP(VLOOKUP(C259,SRA!B:F,5,0),FUNÇÃO!A:B,2,0),"")</f>
        <v>TEC. EM ADM. E FIN.</v>
      </c>
      <c r="H259" s="5">
        <f>IFERROR(VLOOKUP(C259,SRA!B:T,18,0),"")</f>
        <v>1614.36</v>
      </c>
      <c r="I259" s="5">
        <f>IFERROR(VLOOKUP(C259,SRA!B:T,19,0),"")</f>
        <v>1993.92</v>
      </c>
      <c r="J259" s="5">
        <f>IFERROR(VLOOKUP(C259,ABRIL!B:F,3,0),"")</f>
        <v>4754.57</v>
      </c>
      <c r="K259" s="5">
        <f t="shared" si="12"/>
        <v>1499.6699999999996</v>
      </c>
      <c r="L259" s="5">
        <f>IFERROR(VLOOKUP(C259,ABRIL!B:H,7,0),"")</f>
        <v>3254.9</v>
      </c>
      <c r="M259" s="40"/>
    </row>
    <row r="260" spans="2:13">
      <c r="B260" s="7">
        <f t="shared" si="10"/>
        <v>252</v>
      </c>
      <c r="C260" s="7">
        <v>2559</v>
      </c>
      <c r="D260" s="6" t="s">
        <v>449</v>
      </c>
      <c r="E260" s="7" t="str">
        <f>IFERROR(VLOOKUP(C260,SRA!B:I,8,0),"")</f>
        <v>CLT</v>
      </c>
      <c r="F260" s="9" t="s">
        <v>725</v>
      </c>
      <c r="G260" s="7" t="str">
        <f>IFERROR(VLOOKUP(VLOOKUP(C260,SRA!B:F,5,0),FUNÇÃO!A:B,2,0),"")</f>
        <v>TEC. EM ADM. E FIN.</v>
      </c>
      <c r="H260" s="5">
        <f>IFERROR(VLOOKUP(C260,SRA!B:T,18,0),"")</f>
        <v>1614.36</v>
      </c>
      <c r="I260" s="5">
        <f>IFERROR(VLOOKUP(C260,SRA!B:T,19,0),"")</f>
        <v>0</v>
      </c>
      <c r="J260" s="5">
        <f>IFERROR(VLOOKUP(C260,ABRIL!B:F,3,0),"")</f>
        <v>2034.03</v>
      </c>
      <c r="K260" s="5">
        <f t="shared" si="12"/>
        <v>1434.27</v>
      </c>
      <c r="L260" s="5">
        <f>IFERROR(VLOOKUP(C260,ABRIL!B:H,7,0),"")</f>
        <v>599.76</v>
      </c>
      <c r="M260" s="40"/>
    </row>
    <row r="261" spans="2:13">
      <c r="B261" s="7">
        <f t="shared" si="10"/>
        <v>253</v>
      </c>
      <c r="C261" s="7">
        <v>2562</v>
      </c>
      <c r="D261" s="6" t="s">
        <v>468</v>
      </c>
      <c r="E261" s="7" t="str">
        <f>IFERROR(VLOOKUP(C261,SRA!B:I,8,0),"")</f>
        <v>CLT</v>
      </c>
      <c r="F261" s="9" t="s">
        <v>725</v>
      </c>
      <c r="G261" s="7" t="str">
        <f>IFERROR(VLOOKUP(VLOOKUP(C261,SRA!B:F,5,0),FUNÇÃO!A:B,2,0),"")</f>
        <v>ANA ASS FARMACEUTICA</v>
      </c>
      <c r="H261" s="5">
        <f>IFERROR(VLOOKUP(C261,SRA!B:T,18,0),"")</f>
        <v>4149.8900000000003</v>
      </c>
      <c r="I261" s="5">
        <f>IFERROR(VLOOKUP(C261,SRA!B:T,19,0),"")</f>
        <v>0</v>
      </c>
      <c r="J261" s="5">
        <f>IFERROR(VLOOKUP(C261,ABRIL!B:F,3,0),"")</f>
        <v>5767.75</v>
      </c>
      <c r="K261" s="5">
        <f t="shared" si="12"/>
        <v>3679.83</v>
      </c>
      <c r="L261" s="5">
        <f>IFERROR(VLOOKUP(C261,ABRIL!B:H,7,0),"")</f>
        <v>2087.92</v>
      </c>
      <c r="M261" s="40"/>
    </row>
    <row r="262" spans="2:13">
      <c r="B262" s="7">
        <f t="shared" si="10"/>
        <v>254</v>
      </c>
      <c r="C262" s="7">
        <v>2568</v>
      </c>
      <c r="D262" s="6" t="s">
        <v>507</v>
      </c>
      <c r="E262" s="7" t="str">
        <f>IFERROR(VLOOKUP(C262,SRA!B:I,8,0),"")</f>
        <v>CLT</v>
      </c>
      <c r="F262" s="9" t="s">
        <v>725</v>
      </c>
      <c r="G262" s="7" t="str">
        <f>IFERROR(VLOOKUP(VLOOKUP(C262,SRA!B:F,5,0),FUNÇÃO!A:B,2,0),"")</f>
        <v>ANA ASS FARMACEUTICA</v>
      </c>
      <c r="H262" s="5">
        <f>IFERROR(VLOOKUP(C262,SRA!B:T,18,0),"")</f>
        <v>4149.8900000000003</v>
      </c>
      <c r="I262" s="5">
        <f>IFERROR(VLOOKUP(C262,SRA!B:T,19,0),"")</f>
        <v>0</v>
      </c>
      <c r="J262" s="5">
        <f>IFERROR(VLOOKUP(C262,ABRIL!B:F,3,0),"")</f>
        <v>8075.78</v>
      </c>
      <c r="K262" s="5">
        <f t="shared" si="12"/>
        <v>7022.54</v>
      </c>
      <c r="L262" s="5">
        <f>IFERROR(VLOOKUP(C262,ABRIL!B:H,7,0),"")</f>
        <v>1053.24</v>
      </c>
      <c r="M262" s="40"/>
    </row>
    <row r="263" spans="2:13">
      <c r="B263" s="7">
        <f t="shared" si="10"/>
        <v>255</v>
      </c>
      <c r="C263" s="7">
        <v>2574</v>
      </c>
      <c r="D263" s="6" t="s">
        <v>187</v>
      </c>
      <c r="E263" s="7" t="str">
        <f>IFERROR(VLOOKUP(C263,SRA!B:I,8,0),"")</f>
        <v>CLT</v>
      </c>
      <c r="F263" s="9" t="s">
        <v>725</v>
      </c>
      <c r="G263" s="7" t="str">
        <f>IFERROR(VLOOKUP(VLOOKUP(C263,SRA!B:F,5,0),FUNÇÃO!A:B,2,0),"")</f>
        <v>TEC. EM ADM. E FIN.</v>
      </c>
      <c r="H263" s="5">
        <f>IFERROR(VLOOKUP(C263,SRA!B:T,18,0),"")</f>
        <v>1695.09</v>
      </c>
      <c r="I263" s="5">
        <f>IFERROR(VLOOKUP(C263,SRA!B:T,19,0),"")</f>
        <v>1993.92</v>
      </c>
      <c r="J263" s="5">
        <f>IFERROR(VLOOKUP(C263,ABRIL!B:F,3,0),"")</f>
        <v>4164.84</v>
      </c>
      <c r="K263" s="5">
        <f t="shared" si="12"/>
        <v>1357.0500000000002</v>
      </c>
      <c r="L263" s="5">
        <f>IFERROR(VLOOKUP(C263,ABRIL!B:H,7,0),"")</f>
        <v>2807.79</v>
      </c>
      <c r="M263" s="40"/>
    </row>
    <row r="264" spans="2:13">
      <c r="B264" s="7">
        <f t="shared" si="10"/>
        <v>256</v>
      </c>
      <c r="C264" s="7">
        <v>2577</v>
      </c>
      <c r="D264" s="6" t="s">
        <v>188</v>
      </c>
      <c r="E264" s="7" t="str">
        <f>IFERROR(VLOOKUP(C264,SRA!B:I,8,0),"")</f>
        <v>CLT</v>
      </c>
      <c r="F264" s="9" t="s">
        <v>725</v>
      </c>
      <c r="G264" s="7" t="str">
        <f>IFERROR(VLOOKUP(VLOOKUP(C264,SRA!B:F,5,0),FUNÇÃO!A:B,2,0),"")</f>
        <v>TEC. EM ADM. E FIN.</v>
      </c>
      <c r="H264" s="5">
        <f>IFERROR(VLOOKUP(C264,SRA!B:T,18,0),"")</f>
        <v>1614.36</v>
      </c>
      <c r="I264" s="5">
        <f>IFERROR(VLOOKUP(C264,SRA!B:T,19,0),"")</f>
        <v>708.95</v>
      </c>
      <c r="J264" s="5">
        <f>IFERROR(VLOOKUP(C264,ABRIL!B:F,3,0),"")</f>
        <v>2809.65</v>
      </c>
      <c r="K264" s="5">
        <f t="shared" si="12"/>
        <v>1238.0400000000002</v>
      </c>
      <c r="L264" s="5">
        <f>IFERROR(VLOOKUP(C264,ABRIL!B:H,7,0),"")</f>
        <v>1571.61</v>
      </c>
      <c r="M264" s="40"/>
    </row>
    <row r="265" spans="2:13">
      <c r="B265" s="7">
        <f t="shared" si="10"/>
        <v>257</v>
      </c>
      <c r="C265" s="7">
        <v>2584</v>
      </c>
      <c r="D265" s="6" t="s">
        <v>189</v>
      </c>
      <c r="E265" s="7" t="str">
        <f>IFERROR(VLOOKUP(C265,SRA!B:I,8,0),"")</f>
        <v>CLT</v>
      </c>
      <c r="F265" s="9" t="s">
        <v>725</v>
      </c>
      <c r="G265" s="7" t="str">
        <f>IFERROR(VLOOKUP(VLOOKUP(C265,SRA!B:F,5,0),FUNÇÃO!A:B,2,0),"")</f>
        <v>TEC. EM ADM. E FIN.</v>
      </c>
      <c r="H265" s="5">
        <f>IFERROR(VLOOKUP(C265,SRA!B:T,18,0),"")</f>
        <v>1614.37</v>
      </c>
      <c r="I265" s="5">
        <f>IFERROR(VLOOKUP(C265,SRA!B:T,19,0),"")</f>
        <v>0</v>
      </c>
      <c r="J265" s="5">
        <f>IFERROR(VLOOKUP(C265,ABRIL!B:F,3,0),"")</f>
        <v>2091.11</v>
      </c>
      <c r="K265" s="5">
        <f t="shared" si="12"/>
        <v>1019.0800000000002</v>
      </c>
      <c r="L265" s="5">
        <f>IFERROR(VLOOKUP(C265,ABRIL!B:H,7,0),"")</f>
        <v>1072.03</v>
      </c>
      <c r="M265" s="40"/>
    </row>
    <row r="266" spans="2:13">
      <c r="B266" s="7">
        <f t="shared" si="10"/>
        <v>258</v>
      </c>
      <c r="C266" s="7">
        <v>2585</v>
      </c>
      <c r="D266" s="6" t="s">
        <v>190</v>
      </c>
      <c r="E266" s="7" t="str">
        <f>IFERROR(VLOOKUP(C266,SRA!B:I,8,0),"")</f>
        <v>CLT</v>
      </c>
      <c r="F266" s="9" t="s">
        <v>725</v>
      </c>
      <c r="G266" s="7" t="str">
        <f>IFERROR(VLOOKUP(VLOOKUP(C266,SRA!B:F,5,0),FUNÇÃO!A:B,2,0),"")</f>
        <v>TEC. EM ADM. E FIN.</v>
      </c>
      <c r="H266" s="5">
        <f>IFERROR(VLOOKUP(C266,SRA!B:T,18,0),"")</f>
        <v>1614.36</v>
      </c>
      <c r="I266" s="5">
        <f>IFERROR(VLOOKUP(C266,SRA!B:T,19,0),"")</f>
        <v>0</v>
      </c>
      <c r="J266" s="5">
        <f>IFERROR(VLOOKUP(C266,ABRIL!B:F,3,0),"")</f>
        <v>2091.1</v>
      </c>
      <c r="K266" s="5">
        <f t="shared" si="12"/>
        <v>1019.3299999999999</v>
      </c>
      <c r="L266" s="5">
        <f>IFERROR(VLOOKUP(C266,ABRIL!B:H,7,0),"")</f>
        <v>1071.77</v>
      </c>
      <c r="M266" s="40"/>
    </row>
    <row r="267" spans="2:13">
      <c r="B267" s="7">
        <f t="shared" si="10"/>
        <v>259</v>
      </c>
      <c r="C267" s="7">
        <v>2586</v>
      </c>
      <c r="D267" s="6" t="s">
        <v>450</v>
      </c>
      <c r="E267" s="7" t="str">
        <f>IFERROR(VLOOKUP(C267,SRA!B:I,8,0),"")</f>
        <v>CLT</v>
      </c>
      <c r="F267" s="9" t="s">
        <v>725</v>
      </c>
      <c r="G267" s="7" t="str">
        <f>IFERROR(VLOOKUP(VLOOKUP(C267,SRA!B:F,5,0),FUNÇÃO!A:B,2,0),"")</f>
        <v>TEC. EM ADM. E FIN.</v>
      </c>
      <c r="H267" s="5">
        <f>IFERROR(VLOOKUP(C267,SRA!B:T,18,0),"")</f>
        <v>1614.36</v>
      </c>
      <c r="I267" s="5">
        <f>IFERROR(VLOOKUP(C267,SRA!B:T,19,0),"")</f>
        <v>174.95</v>
      </c>
      <c r="J267" s="5">
        <f>IFERROR(VLOOKUP(C267,ABRIL!B:F,3,0),"")</f>
        <v>2291.69</v>
      </c>
      <c r="K267" s="5">
        <f t="shared" ref="K267:K268" si="13">J267-L267</f>
        <v>1543.8400000000001</v>
      </c>
      <c r="L267" s="5">
        <f>IFERROR(VLOOKUP(C267,ABRIL!B:H,7,0),"")</f>
        <v>747.85</v>
      </c>
      <c r="M267" s="40"/>
    </row>
    <row r="268" spans="2:13">
      <c r="B268" s="7">
        <f t="shared" ref="B268:B331" si="14">B267+1</f>
        <v>260</v>
      </c>
      <c r="C268" s="7">
        <v>2588</v>
      </c>
      <c r="D268" s="6" t="s">
        <v>191</v>
      </c>
      <c r="E268" s="7" t="str">
        <f>IFERROR(VLOOKUP(C268,SRA!B:I,8,0),"")</f>
        <v>CLT</v>
      </c>
      <c r="F268" s="9" t="s">
        <v>725</v>
      </c>
      <c r="G268" s="7" t="str">
        <f>IFERROR(VLOOKUP(VLOOKUP(C268,SRA!B:F,5,0),FUNÇÃO!A:B,2,0),"")</f>
        <v>TEC. EM ADM. E FIN.</v>
      </c>
      <c r="H268" s="5">
        <f>IFERROR(VLOOKUP(C268,SRA!B:T,18,0),"")</f>
        <v>1614.36</v>
      </c>
      <c r="I268" s="5">
        <f>IFERROR(VLOOKUP(C268,SRA!B:T,19,0),"")</f>
        <v>1993.92</v>
      </c>
      <c r="J268" s="5">
        <f>IFERROR(VLOOKUP(C268,ABRIL!B:F,3,0),"")</f>
        <v>7809.3</v>
      </c>
      <c r="K268" s="5">
        <f t="shared" si="13"/>
        <v>3538.0199999999995</v>
      </c>
      <c r="L268" s="5">
        <f>IFERROR(VLOOKUP(C268,ABRIL!B:H,7,0),"")</f>
        <v>4271.2800000000007</v>
      </c>
      <c r="M268" s="40"/>
    </row>
    <row r="269" spans="2:13">
      <c r="B269" s="7">
        <f t="shared" si="14"/>
        <v>261</v>
      </c>
      <c r="C269" s="7">
        <v>2593</v>
      </c>
      <c r="D269" s="6" t="s">
        <v>538</v>
      </c>
      <c r="E269" s="7" t="str">
        <f>IFERROR(VLOOKUP(C269,SRA!B:I,8,0),"")</f>
        <v>CLT</v>
      </c>
      <c r="F269" s="9" t="s">
        <v>726</v>
      </c>
      <c r="G269" s="7" t="str">
        <f>IFERROR(VLOOKUP(VLOOKUP(C269,SRA!B:F,5,0),FUNÇÃO!A:B,2,0),"")</f>
        <v>TEC. EM ADM. E FIN.</v>
      </c>
      <c r="H269" s="5">
        <f>IFERROR(VLOOKUP(C269,SRA!B:T,18,0),"")</f>
        <v>1614.36</v>
      </c>
      <c r="I269" s="5">
        <f>IFERROR(VLOOKUP(C269,SRA!B:T,19,0),"")</f>
        <v>0</v>
      </c>
      <c r="J269" s="5">
        <v>0</v>
      </c>
      <c r="K269" s="5">
        <v>0</v>
      </c>
      <c r="L269" s="5">
        <v>0</v>
      </c>
      <c r="M269" s="40"/>
    </row>
    <row r="270" spans="2:13">
      <c r="B270" s="7">
        <f t="shared" si="14"/>
        <v>262</v>
      </c>
      <c r="C270" s="7">
        <v>2596</v>
      </c>
      <c r="D270" s="6" t="s">
        <v>480</v>
      </c>
      <c r="E270" s="7" t="str">
        <f>IFERROR(VLOOKUP(C270,SRA!B:I,8,0),"")</f>
        <v>CLT</v>
      </c>
      <c r="F270" s="9" t="s">
        <v>725</v>
      </c>
      <c r="G270" s="7" t="str">
        <f>IFERROR(VLOOKUP(VLOOKUP(C270,SRA!B:F,5,0),FUNÇÃO!A:B,2,0),"")</f>
        <v>TEC. EM ADM. E FIN.</v>
      </c>
      <c r="H270" s="5">
        <f>IFERROR(VLOOKUP(C270,SRA!B:T,18,0),"")</f>
        <v>1614.36</v>
      </c>
      <c r="I270" s="5">
        <f>IFERROR(VLOOKUP(C270,SRA!B:T,19,0),"")</f>
        <v>174.95</v>
      </c>
      <c r="J270" s="5">
        <f>IFERROR(VLOOKUP(C270,ABRIL!B:F,3,0),"")</f>
        <v>2995.95</v>
      </c>
      <c r="K270" s="5">
        <f t="shared" ref="K270:K299" si="15">J270-L270</f>
        <v>2028.4299999999998</v>
      </c>
      <c r="L270" s="5">
        <f>IFERROR(VLOOKUP(C270,ABRIL!B:H,7,0),"")</f>
        <v>967.52</v>
      </c>
      <c r="M270" s="40"/>
    </row>
    <row r="271" spans="2:13">
      <c r="B271" s="7">
        <f t="shared" si="14"/>
        <v>263</v>
      </c>
      <c r="C271" s="7">
        <v>2602</v>
      </c>
      <c r="D271" s="6" t="s">
        <v>489</v>
      </c>
      <c r="E271" s="7" t="str">
        <f>IFERROR(VLOOKUP(C271,SRA!B:I,8,0),"")</f>
        <v>CLT</v>
      </c>
      <c r="F271" s="9" t="s">
        <v>725</v>
      </c>
      <c r="G271" s="7" t="str">
        <f>IFERROR(VLOOKUP(VLOOKUP(C271,SRA!B:F,5,0),FUNÇÃO!A:B,2,0),"")</f>
        <v>ANA ASS FARMACEUTICA</v>
      </c>
      <c r="H271" s="5">
        <f>IFERROR(VLOOKUP(C271,SRA!B:T,18,0),"")</f>
        <v>4149.8900000000003</v>
      </c>
      <c r="I271" s="5">
        <f>IFERROR(VLOOKUP(C271,SRA!B:T,19,0),"")</f>
        <v>0</v>
      </c>
      <c r="J271" s="5">
        <f>IFERROR(VLOOKUP(C271,ABRIL!B:F,3,0),"")</f>
        <v>7057.09</v>
      </c>
      <c r="K271" s="5">
        <f t="shared" si="15"/>
        <v>7057.09</v>
      </c>
      <c r="L271" s="5">
        <f>IFERROR(VLOOKUP(C271,ABRIL!B:H,7,0),"")</f>
        <v>0</v>
      </c>
      <c r="M271" s="40"/>
    </row>
    <row r="272" spans="2:13">
      <c r="B272" s="7">
        <f t="shared" si="14"/>
        <v>264</v>
      </c>
      <c r="C272" s="7">
        <v>2604</v>
      </c>
      <c r="D272" s="6" t="s">
        <v>509</v>
      </c>
      <c r="E272" s="7" t="str">
        <f>IFERROR(VLOOKUP(C272,SRA!B:I,8,0),"")</f>
        <v>CLT</v>
      </c>
      <c r="F272" s="9" t="s">
        <v>725</v>
      </c>
      <c r="G272" s="7" t="str">
        <f>IFERROR(VLOOKUP(VLOOKUP(C272,SRA!B:F,5,0),FUNÇÃO!A:B,2,0),"")</f>
        <v>ANA ASS FARMACEUTICA</v>
      </c>
      <c r="H272" s="5">
        <f>IFERROR(VLOOKUP(C272,SRA!B:T,18,0),"")</f>
        <v>4149.8900000000003</v>
      </c>
      <c r="I272" s="5">
        <f>IFERROR(VLOOKUP(C272,SRA!B:T,19,0),"")</f>
        <v>0</v>
      </c>
      <c r="J272" s="5">
        <f>IFERROR(VLOOKUP(C272,ABRIL!B:F,3,0),"")</f>
        <v>5447.44</v>
      </c>
      <c r="K272" s="5">
        <f t="shared" si="15"/>
        <v>3594.0699999999997</v>
      </c>
      <c r="L272" s="5">
        <f>IFERROR(VLOOKUP(C272,ABRIL!B:H,7,0),"")</f>
        <v>1853.3700000000001</v>
      </c>
      <c r="M272" s="40"/>
    </row>
    <row r="273" spans="2:13">
      <c r="B273" s="7">
        <f t="shared" si="14"/>
        <v>265</v>
      </c>
      <c r="C273" s="7">
        <v>2614</v>
      </c>
      <c r="D273" s="6" t="s">
        <v>192</v>
      </c>
      <c r="E273" s="7" t="str">
        <f>IFERROR(VLOOKUP(C273,SRA!B:I,8,0),"")</f>
        <v>CLT</v>
      </c>
      <c r="F273" s="9" t="s">
        <v>725</v>
      </c>
      <c r="G273" s="7" t="str">
        <f>IFERROR(VLOOKUP(VLOOKUP(C273,SRA!B:F,5,0),FUNÇÃO!A:B,2,0),"")</f>
        <v>OP. DE PROD. IND.</v>
      </c>
      <c r="H273" s="5">
        <f>IFERROR(VLOOKUP(C273,SRA!B:T,18,0),"")</f>
        <v>1333.73</v>
      </c>
      <c r="I273" s="5">
        <f>IFERROR(VLOOKUP(C273,SRA!B:T,19,0),"")</f>
        <v>708.95</v>
      </c>
      <c r="J273" s="5">
        <f>IFERROR(VLOOKUP(C273,ABRIL!B:F,3,0),"")</f>
        <v>2440.79</v>
      </c>
      <c r="K273" s="5">
        <f t="shared" si="15"/>
        <v>1102.76</v>
      </c>
      <c r="L273" s="5">
        <f>IFERROR(VLOOKUP(C273,ABRIL!B:H,7,0),"")</f>
        <v>1338.03</v>
      </c>
      <c r="M273" s="40"/>
    </row>
    <row r="274" spans="2:13">
      <c r="B274" s="7">
        <f t="shared" si="14"/>
        <v>266</v>
      </c>
      <c r="C274" s="7">
        <v>2618</v>
      </c>
      <c r="D274" s="6" t="s">
        <v>193</v>
      </c>
      <c r="E274" s="7" t="str">
        <f>IFERROR(VLOOKUP(C274,SRA!B:I,8,0),"")</f>
        <v>CLT</v>
      </c>
      <c r="F274" s="9" t="s">
        <v>725</v>
      </c>
      <c r="G274" s="7" t="str">
        <f>IFERROR(VLOOKUP(VLOOKUP(C274,SRA!B:F,5,0),FUNÇÃO!A:B,2,0),"")</f>
        <v>OP. DE PROD. IND.</v>
      </c>
      <c r="H274" s="5">
        <f>IFERROR(VLOOKUP(C274,SRA!B:T,18,0),"")</f>
        <v>1333.73</v>
      </c>
      <c r="I274" s="5">
        <f>IFERROR(VLOOKUP(C274,SRA!B:T,19,0),"")</f>
        <v>0</v>
      </c>
      <c r="J274" s="5">
        <f>IFERROR(VLOOKUP(C274,ABRIL!B:F,3,0),"")</f>
        <v>1703.97</v>
      </c>
      <c r="K274" s="5">
        <f t="shared" si="15"/>
        <v>911.87000000000012</v>
      </c>
      <c r="L274" s="5">
        <f>IFERROR(VLOOKUP(C274,ABRIL!B:H,7,0),"")</f>
        <v>792.09999999999991</v>
      </c>
      <c r="M274" s="40"/>
    </row>
    <row r="275" spans="2:13">
      <c r="B275" s="7">
        <f t="shared" si="14"/>
        <v>267</v>
      </c>
      <c r="C275" s="7">
        <v>2623</v>
      </c>
      <c r="D275" s="6" t="s">
        <v>194</v>
      </c>
      <c r="E275" s="7" t="str">
        <f>IFERROR(VLOOKUP(C275,SRA!B:I,8,0),"")</f>
        <v>CLT</v>
      </c>
      <c r="F275" s="9" t="s">
        <v>725</v>
      </c>
      <c r="G275" s="7" t="str">
        <f>IFERROR(VLOOKUP(VLOOKUP(C275,SRA!B:F,5,0),FUNÇÃO!A:B,2,0),"")</f>
        <v>OP. DE PROD. IND.</v>
      </c>
      <c r="H275" s="5">
        <f>IFERROR(VLOOKUP(C275,SRA!B:T,18,0),"")</f>
        <v>1209.71</v>
      </c>
      <c r="I275" s="5">
        <f>IFERROR(VLOOKUP(C275,SRA!B:T,19,0),"")</f>
        <v>0</v>
      </c>
      <c r="J275" s="5">
        <f>IFERROR(VLOOKUP(C275,ABRIL!B:F,3,0),"")</f>
        <v>1574.58</v>
      </c>
      <c r="K275" s="5">
        <f t="shared" si="15"/>
        <v>686.09999999999991</v>
      </c>
      <c r="L275" s="5">
        <f>IFERROR(VLOOKUP(C275,ABRIL!B:H,7,0),"")</f>
        <v>888.48</v>
      </c>
      <c r="M275" s="40"/>
    </row>
    <row r="276" spans="2:13">
      <c r="B276" s="7">
        <f t="shared" si="14"/>
        <v>268</v>
      </c>
      <c r="C276" s="7">
        <v>2627</v>
      </c>
      <c r="D276" s="6" t="s">
        <v>443</v>
      </c>
      <c r="E276" s="7" t="str">
        <f>IFERROR(VLOOKUP(C276,SRA!B:I,8,0),"")</f>
        <v>CLT</v>
      </c>
      <c r="F276" s="9" t="s">
        <v>725</v>
      </c>
      <c r="G276" s="7" t="str">
        <f>IFERROR(VLOOKUP(VLOOKUP(C276,SRA!B:F,5,0),FUNÇÃO!A:B,2,0),"")</f>
        <v>ANA ASS FARMACEUTICA</v>
      </c>
      <c r="H276" s="5">
        <f>IFERROR(VLOOKUP(C276,SRA!B:T,18,0),"")</f>
        <v>4149.8900000000003</v>
      </c>
      <c r="I276" s="5">
        <f>IFERROR(VLOOKUP(C276,SRA!B:T,19,0),"")</f>
        <v>0</v>
      </c>
      <c r="J276" s="5">
        <f>IFERROR(VLOOKUP(C276,ABRIL!B:F,3,0),"")</f>
        <v>5695.83</v>
      </c>
      <c r="K276" s="5">
        <f t="shared" si="15"/>
        <v>2295.6499999999996</v>
      </c>
      <c r="L276" s="5">
        <f>IFERROR(VLOOKUP(C276,ABRIL!B:H,7,0),"")</f>
        <v>3400.1800000000003</v>
      </c>
      <c r="M276" s="40"/>
    </row>
    <row r="277" spans="2:13">
      <c r="B277" s="7">
        <f t="shared" si="14"/>
        <v>269</v>
      </c>
      <c r="C277" s="7">
        <v>2628</v>
      </c>
      <c r="D277" s="6" t="s">
        <v>195</v>
      </c>
      <c r="E277" s="7" t="str">
        <f>IFERROR(VLOOKUP(C277,SRA!B:I,8,0),"")</f>
        <v>CLT</v>
      </c>
      <c r="F277" s="9" t="s">
        <v>725</v>
      </c>
      <c r="G277" s="7" t="str">
        <f>IFERROR(VLOOKUP(VLOOKUP(C277,SRA!B:F,5,0),FUNÇÃO!A:B,2,0),"")</f>
        <v>TEC. EM ADM. E FIN.</v>
      </c>
      <c r="H277" s="5">
        <f>IFERROR(VLOOKUP(C277,SRA!B:T,18,0),"")</f>
        <v>1614.36</v>
      </c>
      <c r="I277" s="5">
        <f>IFERROR(VLOOKUP(C277,SRA!B:T,19,0),"")</f>
        <v>1250</v>
      </c>
      <c r="J277" s="5">
        <f>IFERROR(VLOOKUP(C277,ABRIL!B:F,3,0),"")</f>
        <v>3587.3</v>
      </c>
      <c r="K277" s="5">
        <f t="shared" si="15"/>
        <v>1910.4800000000002</v>
      </c>
      <c r="L277" s="5">
        <f>IFERROR(VLOOKUP(C277,ABRIL!B:H,7,0),"")</f>
        <v>1676.82</v>
      </c>
      <c r="M277" s="40"/>
    </row>
    <row r="278" spans="2:13">
      <c r="B278" s="7">
        <f t="shared" si="14"/>
        <v>270</v>
      </c>
      <c r="C278" s="7">
        <v>2634</v>
      </c>
      <c r="D278" s="6" t="s">
        <v>481</v>
      </c>
      <c r="E278" s="7" t="str">
        <f>IFERROR(VLOOKUP(C278,SRA!B:I,8,0),"")</f>
        <v>CLT</v>
      </c>
      <c r="F278" s="9" t="s">
        <v>725</v>
      </c>
      <c r="G278" s="7" t="str">
        <f>IFERROR(VLOOKUP(VLOOKUP(C278,SRA!B:F,5,0),FUNÇÃO!A:B,2,0),"")</f>
        <v>TEC. EM ADM. E FIN.</v>
      </c>
      <c r="H278" s="5">
        <f>IFERROR(VLOOKUP(C278,SRA!B:T,18,0),"")</f>
        <v>1614.36</v>
      </c>
      <c r="I278" s="5">
        <f>IFERROR(VLOOKUP(C278,SRA!B:T,19,0),"")</f>
        <v>0</v>
      </c>
      <c r="J278" s="5">
        <f>IFERROR(VLOOKUP(C278,ABRIL!B:F,3,0),"")</f>
        <v>2067.6</v>
      </c>
      <c r="K278" s="5">
        <f t="shared" si="15"/>
        <v>1006.8999999999999</v>
      </c>
      <c r="L278" s="5">
        <f>IFERROR(VLOOKUP(C278,ABRIL!B:H,7,0),"")</f>
        <v>1060.7</v>
      </c>
      <c r="M278" s="40"/>
    </row>
    <row r="279" spans="2:13">
      <c r="B279" s="7">
        <f t="shared" si="14"/>
        <v>271</v>
      </c>
      <c r="C279" s="7">
        <v>2642</v>
      </c>
      <c r="D279" s="6" t="s">
        <v>196</v>
      </c>
      <c r="E279" s="7" t="str">
        <f>IFERROR(VLOOKUP(C279,SRA!B:I,8,0),"")</f>
        <v>CLT</v>
      </c>
      <c r="F279" s="9" t="s">
        <v>725</v>
      </c>
      <c r="G279" s="7" t="str">
        <f>IFERROR(VLOOKUP(VLOOKUP(C279,SRA!B:F,5,0),FUNÇÃO!A:B,2,0),"")</f>
        <v>TEC. EM ADM. E FIN.</v>
      </c>
      <c r="H279" s="5">
        <f>IFERROR(VLOOKUP(C279,SRA!B:T,18,0),"")</f>
        <v>1695.09</v>
      </c>
      <c r="I279" s="5">
        <f>IFERROR(VLOOKUP(C279,SRA!B:T,19,0),"")</f>
        <v>930.5</v>
      </c>
      <c r="J279" s="5">
        <f>IFERROR(VLOOKUP(C279,ABRIL!B:F,3,0),"")</f>
        <v>3144.82</v>
      </c>
      <c r="K279" s="5">
        <f t="shared" si="15"/>
        <v>1291.4000000000001</v>
      </c>
      <c r="L279" s="5">
        <f>IFERROR(VLOOKUP(C279,ABRIL!B:H,7,0),"")</f>
        <v>1853.42</v>
      </c>
      <c r="M279" s="40"/>
    </row>
    <row r="280" spans="2:13">
      <c r="B280" s="7">
        <f t="shared" si="14"/>
        <v>272</v>
      </c>
      <c r="C280" s="7">
        <v>2644</v>
      </c>
      <c r="D280" s="6" t="s">
        <v>492</v>
      </c>
      <c r="E280" s="7" t="str">
        <f>IFERROR(VLOOKUP(C280,SRA!B:I,8,0),"")</f>
        <v>CLT</v>
      </c>
      <c r="F280" s="9" t="s">
        <v>725</v>
      </c>
      <c r="G280" s="7" t="str">
        <f>IFERROR(VLOOKUP(VLOOKUP(C280,SRA!B:F,5,0),FUNÇÃO!A:B,2,0),"")</f>
        <v>ANA ASS FARMACEUTICA</v>
      </c>
      <c r="H280" s="5">
        <f>IFERROR(VLOOKUP(C280,SRA!B:T,18,0),"")</f>
        <v>4149.8900000000003</v>
      </c>
      <c r="I280" s="5">
        <f>IFERROR(VLOOKUP(C280,SRA!B:T,19,0),"")</f>
        <v>0</v>
      </c>
      <c r="J280" s="5">
        <f>IFERROR(VLOOKUP(C280,ABRIL!B:F,3,0),"")</f>
        <v>5412.76</v>
      </c>
      <c r="K280" s="5">
        <f t="shared" si="15"/>
        <v>3916.3500000000004</v>
      </c>
      <c r="L280" s="5">
        <f>IFERROR(VLOOKUP(C280,ABRIL!B:H,7,0),"")</f>
        <v>1496.41</v>
      </c>
      <c r="M280" s="40"/>
    </row>
    <row r="281" spans="2:13">
      <c r="B281" s="7">
        <f t="shared" si="14"/>
        <v>273</v>
      </c>
      <c r="C281" s="7">
        <v>2651</v>
      </c>
      <c r="D281" s="6" t="s">
        <v>493</v>
      </c>
      <c r="E281" s="7" t="str">
        <f>IFERROR(VLOOKUP(C281,SRA!B:I,8,0),"")</f>
        <v>CLT</v>
      </c>
      <c r="F281" s="9" t="s">
        <v>725</v>
      </c>
      <c r="G281" s="7" t="str">
        <f>IFERROR(VLOOKUP(VLOOKUP(C281,SRA!B:F,5,0),FUNÇÃO!A:B,2,0),"")</f>
        <v>ANA ASS FARMACEUTICA</v>
      </c>
      <c r="H281" s="5">
        <f>IFERROR(VLOOKUP(C281,SRA!B:T,18,0),"")</f>
        <v>4149.8900000000003</v>
      </c>
      <c r="I281" s="5">
        <f>IFERROR(VLOOKUP(C281,SRA!B:T,19,0),"")</f>
        <v>0</v>
      </c>
      <c r="J281" s="5">
        <f>IFERROR(VLOOKUP(C281,ABRIL!B:F,3,0),"")</f>
        <v>5418.51</v>
      </c>
      <c r="K281" s="5">
        <f t="shared" si="15"/>
        <v>2568.4400000000005</v>
      </c>
      <c r="L281" s="5">
        <f>IFERROR(VLOOKUP(C281,ABRIL!B:H,7,0),"")</f>
        <v>2850.0699999999997</v>
      </c>
      <c r="M281" s="40"/>
    </row>
    <row r="282" spans="2:13">
      <c r="B282" s="7">
        <f t="shared" si="14"/>
        <v>274</v>
      </c>
      <c r="C282" s="7">
        <v>2656</v>
      </c>
      <c r="D282" s="6" t="s">
        <v>197</v>
      </c>
      <c r="E282" s="7" t="str">
        <f>IFERROR(VLOOKUP(C282,SRA!B:I,8,0),"")</f>
        <v>CLT</v>
      </c>
      <c r="F282" s="9" t="s">
        <v>725</v>
      </c>
      <c r="G282" s="7" t="str">
        <f>IFERROR(VLOOKUP(VLOOKUP(C282,SRA!B:F,5,0),FUNÇÃO!A:B,2,0),"")</f>
        <v>TEC. EM ADM. E FIN.</v>
      </c>
      <c r="H282" s="5">
        <f>IFERROR(VLOOKUP(C282,SRA!B:T,18,0),"")</f>
        <v>1614.36</v>
      </c>
      <c r="I282" s="5">
        <f>IFERROR(VLOOKUP(C282,SRA!B:T,19,0),"")</f>
        <v>708.95</v>
      </c>
      <c r="J282" s="5">
        <f>IFERROR(VLOOKUP(C282,ABRIL!B:F,3,0),"")</f>
        <v>3124.22</v>
      </c>
      <c r="K282" s="5">
        <f t="shared" si="15"/>
        <v>1444.61</v>
      </c>
      <c r="L282" s="5">
        <f>IFERROR(VLOOKUP(C282,ABRIL!B:H,7,0),"")</f>
        <v>1679.61</v>
      </c>
      <c r="M282" s="40"/>
    </row>
    <row r="283" spans="2:13">
      <c r="B283" s="7">
        <f t="shared" si="14"/>
        <v>275</v>
      </c>
      <c r="C283" s="7">
        <v>2659</v>
      </c>
      <c r="D283" s="6" t="s">
        <v>198</v>
      </c>
      <c r="E283" s="7" t="str">
        <f>IFERROR(VLOOKUP(C283,SRA!B:I,8,0),"")</f>
        <v>CLT</v>
      </c>
      <c r="F283" s="9" t="s">
        <v>725</v>
      </c>
      <c r="G283" s="7" t="str">
        <f>IFERROR(VLOOKUP(VLOOKUP(C283,SRA!B:F,5,0),FUNÇÃO!A:B,2,0),"")</f>
        <v>TEC. EM ADM. E FIN.</v>
      </c>
      <c r="H283" s="5">
        <f>IFERROR(VLOOKUP(C283,SRA!B:T,18,0),"")</f>
        <v>1614.36</v>
      </c>
      <c r="I283" s="5">
        <f>IFERROR(VLOOKUP(C283,SRA!B:T,19,0),"")</f>
        <v>1993.92</v>
      </c>
      <c r="J283" s="5">
        <f>IFERROR(VLOOKUP(C283,ABRIL!B:F,3,0),"")</f>
        <v>5099.87</v>
      </c>
      <c r="K283" s="5">
        <f t="shared" si="15"/>
        <v>1674.46</v>
      </c>
      <c r="L283" s="5">
        <f>IFERROR(VLOOKUP(C283,ABRIL!B:H,7,0),"")</f>
        <v>3425.41</v>
      </c>
      <c r="M283" s="40"/>
    </row>
    <row r="284" spans="2:13">
      <c r="B284" s="7">
        <f t="shared" si="14"/>
        <v>276</v>
      </c>
      <c r="C284" s="7">
        <v>2661</v>
      </c>
      <c r="D284" s="6" t="s">
        <v>199</v>
      </c>
      <c r="E284" s="7" t="str">
        <f>IFERROR(VLOOKUP(C284,SRA!B:I,8,0),"")</f>
        <v>CLT</v>
      </c>
      <c r="F284" s="9" t="s">
        <v>725</v>
      </c>
      <c r="G284" s="7" t="str">
        <f>IFERROR(VLOOKUP(VLOOKUP(C284,SRA!B:F,5,0),FUNÇÃO!A:B,2,0),"")</f>
        <v>OP. DE PROD. IND.</v>
      </c>
      <c r="H284" s="5">
        <f>IFERROR(VLOOKUP(C284,SRA!B:T,18,0),"")</f>
        <v>1270.2</v>
      </c>
      <c r="I284" s="5">
        <f>IFERROR(VLOOKUP(C284,SRA!B:T,19,0),"")</f>
        <v>0</v>
      </c>
      <c r="J284" s="5">
        <f>IFERROR(VLOOKUP(C284,ABRIL!B:F,3,0),"")</f>
        <v>2281.0700000000002</v>
      </c>
      <c r="K284" s="5">
        <f t="shared" si="15"/>
        <v>739.92000000000007</v>
      </c>
      <c r="L284" s="5">
        <f>IFERROR(VLOOKUP(C284,ABRIL!B:H,7,0),"")</f>
        <v>1541.15</v>
      </c>
      <c r="M284" s="40"/>
    </row>
    <row r="285" spans="2:13">
      <c r="B285" s="7">
        <f t="shared" si="14"/>
        <v>277</v>
      </c>
      <c r="C285" s="7">
        <v>2664</v>
      </c>
      <c r="D285" s="6" t="s">
        <v>200</v>
      </c>
      <c r="E285" s="7" t="str">
        <f>IFERROR(VLOOKUP(C285,SRA!B:I,8,0),"")</f>
        <v>CLT</v>
      </c>
      <c r="F285" s="9" t="s">
        <v>725</v>
      </c>
      <c r="G285" s="7" t="str">
        <f>IFERROR(VLOOKUP(VLOOKUP(C285,SRA!B:F,5,0),FUNÇÃO!A:B,2,0),"")</f>
        <v>FARMACEUTICO IND</v>
      </c>
      <c r="H285" s="5">
        <f>IFERROR(VLOOKUP(C285,SRA!B:T,18,0),"")</f>
        <v>4656.5600000000004</v>
      </c>
      <c r="I285" s="5">
        <f>IFERROR(VLOOKUP(C285,SRA!B:T,19,0),"")</f>
        <v>1993.92</v>
      </c>
      <c r="J285" s="5">
        <f>IFERROR(VLOOKUP(C285,ABRIL!B:F,3,0),"")</f>
        <v>7969.58</v>
      </c>
      <c r="K285" s="5">
        <f t="shared" si="15"/>
        <v>3753.1800000000003</v>
      </c>
      <c r="L285" s="5">
        <f>IFERROR(VLOOKUP(C285,ABRIL!B:H,7,0),"")</f>
        <v>4216.3999999999996</v>
      </c>
      <c r="M285" s="40"/>
    </row>
    <row r="286" spans="2:13">
      <c r="B286" s="7">
        <f t="shared" si="14"/>
        <v>278</v>
      </c>
      <c r="C286" s="7">
        <v>2665</v>
      </c>
      <c r="D286" s="6" t="s">
        <v>201</v>
      </c>
      <c r="E286" s="7" t="str">
        <f>IFERROR(VLOOKUP(C286,SRA!B:I,8,0),"")</f>
        <v>CLT</v>
      </c>
      <c r="F286" s="9" t="s">
        <v>725</v>
      </c>
      <c r="G286" s="7" t="str">
        <f>IFERROR(VLOOKUP(VLOOKUP(C286,SRA!B:F,5,0),FUNÇÃO!A:B,2,0),"")</f>
        <v>TEC. EM ADM. E FIN.</v>
      </c>
      <c r="H286" s="5">
        <f>IFERROR(VLOOKUP(C286,SRA!B:T,18,0),"")</f>
        <v>1614.36</v>
      </c>
      <c r="I286" s="5">
        <f>IFERROR(VLOOKUP(C286,SRA!B:T,19,0),"")</f>
        <v>708.95</v>
      </c>
      <c r="J286" s="5">
        <f>IFERROR(VLOOKUP(C286,ABRIL!B:F,3,0),"")</f>
        <v>4663.41</v>
      </c>
      <c r="K286" s="5">
        <f t="shared" si="15"/>
        <v>3950.45</v>
      </c>
      <c r="L286" s="5">
        <f>IFERROR(VLOOKUP(C286,ABRIL!B:H,7,0),"")</f>
        <v>712.96</v>
      </c>
      <c r="M286" s="40"/>
    </row>
    <row r="287" spans="2:13">
      <c r="B287" s="7">
        <f t="shared" si="14"/>
        <v>279</v>
      </c>
      <c r="C287" s="7">
        <v>2666</v>
      </c>
      <c r="D287" s="6" t="s">
        <v>202</v>
      </c>
      <c r="E287" s="7" t="str">
        <f>IFERROR(VLOOKUP(C287,SRA!B:I,8,0),"")</f>
        <v>CLT</v>
      </c>
      <c r="F287" s="9" t="s">
        <v>725</v>
      </c>
      <c r="G287" s="7" t="str">
        <f>IFERROR(VLOOKUP(VLOOKUP(C287,SRA!B:F,5,0),FUNÇÃO!A:B,2,0),"")</f>
        <v>TEC. EM ADM. E FIN.</v>
      </c>
      <c r="H287" s="5">
        <f>IFERROR(VLOOKUP(C287,SRA!B:T,18,0),"")</f>
        <v>1614.36</v>
      </c>
      <c r="I287" s="5">
        <f>IFERROR(VLOOKUP(C287,SRA!B:T,19,0),"")</f>
        <v>1993.92</v>
      </c>
      <c r="J287" s="5">
        <f>IFERROR(VLOOKUP(C287,ABRIL!B:F,3,0),"")</f>
        <v>4095.45</v>
      </c>
      <c r="K287" s="5">
        <f t="shared" si="15"/>
        <v>2277.62</v>
      </c>
      <c r="L287" s="5">
        <f>IFERROR(VLOOKUP(C287,ABRIL!B:H,7,0),"")</f>
        <v>1817.83</v>
      </c>
      <c r="M287" s="40"/>
    </row>
    <row r="288" spans="2:13">
      <c r="B288" s="7">
        <f t="shared" si="14"/>
        <v>280</v>
      </c>
      <c r="C288" s="7">
        <v>2668</v>
      </c>
      <c r="D288" s="6" t="s">
        <v>203</v>
      </c>
      <c r="E288" s="7" t="str">
        <f>IFERROR(VLOOKUP(C288,SRA!B:I,8,0),"")</f>
        <v>CLT</v>
      </c>
      <c r="F288" s="9" t="s">
        <v>725</v>
      </c>
      <c r="G288" s="7" t="str">
        <f>IFERROR(VLOOKUP(VLOOKUP(C288,SRA!B:F,5,0),FUNÇÃO!A:B,2,0),"")</f>
        <v>TEC. EM ADM. E FIN.</v>
      </c>
      <c r="H288" s="5">
        <f>IFERROR(VLOOKUP(C288,SRA!B:T,18,0),"")</f>
        <v>1614.36</v>
      </c>
      <c r="I288" s="5">
        <f>IFERROR(VLOOKUP(C288,SRA!B:T,19,0),"")</f>
        <v>0</v>
      </c>
      <c r="J288" s="5">
        <f>IFERROR(VLOOKUP(C288,ABRIL!B:F,3,0),"")</f>
        <v>2771.05</v>
      </c>
      <c r="K288" s="5">
        <f t="shared" si="15"/>
        <v>724.84000000000015</v>
      </c>
      <c r="L288" s="5">
        <f>IFERROR(VLOOKUP(C288,ABRIL!B:H,7,0),"")</f>
        <v>2046.21</v>
      </c>
      <c r="M288" s="40"/>
    </row>
    <row r="289" spans="2:13">
      <c r="B289" s="7">
        <f t="shared" si="14"/>
        <v>281</v>
      </c>
      <c r="C289" s="7">
        <v>2671</v>
      </c>
      <c r="D289" s="6" t="s">
        <v>204</v>
      </c>
      <c r="E289" s="7" t="str">
        <f>IFERROR(VLOOKUP(C289,SRA!B:I,8,0),"")</f>
        <v>CLT</v>
      </c>
      <c r="F289" s="9" t="s">
        <v>725</v>
      </c>
      <c r="G289" s="7" t="str">
        <f>IFERROR(VLOOKUP(VLOOKUP(C289,SRA!B:F,5,0),FUNÇÃO!A:B,2,0),"")</f>
        <v>OP. DE PROD. IND.</v>
      </c>
      <c r="H289" s="5">
        <f>IFERROR(VLOOKUP(C289,SRA!B:T,18,0),"")</f>
        <v>1333.73</v>
      </c>
      <c r="I289" s="5">
        <f>IFERROR(VLOOKUP(C289,SRA!B:T,19,0),"")</f>
        <v>0</v>
      </c>
      <c r="J289" s="5">
        <f>IFERROR(VLOOKUP(C289,ABRIL!B:F,3,0),"")</f>
        <v>1751.2</v>
      </c>
      <c r="K289" s="5">
        <f t="shared" si="15"/>
        <v>558.88000000000011</v>
      </c>
      <c r="L289" s="5">
        <f>IFERROR(VLOOKUP(C289,ABRIL!B:H,7,0),"")</f>
        <v>1192.32</v>
      </c>
      <c r="M289" s="40"/>
    </row>
    <row r="290" spans="2:13">
      <c r="B290" s="7">
        <f t="shared" si="14"/>
        <v>282</v>
      </c>
      <c r="C290" s="7">
        <v>2672</v>
      </c>
      <c r="D290" s="6" t="s">
        <v>205</v>
      </c>
      <c r="E290" s="7" t="str">
        <f>IFERROR(VLOOKUP(C290,SRA!B:I,8,0),"")</f>
        <v>CLT</v>
      </c>
      <c r="F290" s="9" t="s">
        <v>725</v>
      </c>
      <c r="G290" s="7" t="str">
        <f>IFERROR(VLOOKUP(VLOOKUP(C290,SRA!B:F,5,0),FUNÇÃO!A:B,2,0),"")</f>
        <v>OP. DE PROD. IND.</v>
      </c>
      <c r="H290" s="5">
        <f>IFERROR(VLOOKUP(C290,SRA!B:T,18,0),"")</f>
        <v>1270.21</v>
      </c>
      <c r="I290" s="5">
        <f>IFERROR(VLOOKUP(C290,SRA!B:T,19,0),"")</f>
        <v>0</v>
      </c>
      <c r="J290" s="5">
        <f>IFERROR(VLOOKUP(C290,ABRIL!B:F,3,0),"")</f>
        <v>1688.25</v>
      </c>
      <c r="K290" s="5">
        <f t="shared" si="15"/>
        <v>830.88</v>
      </c>
      <c r="L290" s="5">
        <f>IFERROR(VLOOKUP(C290,ABRIL!B:H,7,0),"")</f>
        <v>857.37</v>
      </c>
      <c r="M290" s="40"/>
    </row>
    <row r="291" spans="2:13">
      <c r="B291" s="7">
        <f t="shared" si="14"/>
        <v>283</v>
      </c>
      <c r="C291" s="7">
        <v>2675</v>
      </c>
      <c r="D291" s="6" t="s">
        <v>206</v>
      </c>
      <c r="E291" s="7" t="str">
        <f>IFERROR(VLOOKUP(C291,SRA!B:I,8,0),"")</f>
        <v>CLT</v>
      </c>
      <c r="F291" s="9" t="s">
        <v>725</v>
      </c>
      <c r="G291" s="7" t="str">
        <f>IFERROR(VLOOKUP(VLOOKUP(C291,SRA!B:F,5,0),FUNÇÃO!A:B,2,0),"")</f>
        <v>OP. DE PROD. IND.</v>
      </c>
      <c r="H291" s="5">
        <f>IFERROR(VLOOKUP(C291,SRA!B:T,18,0),"")</f>
        <v>1209.71</v>
      </c>
      <c r="I291" s="5">
        <f>IFERROR(VLOOKUP(C291,SRA!B:T,19,0),"")</f>
        <v>0</v>
      </c>
      <c r="J291" s="5">
        <f>IFERROR(VLOOKUP(C291,ABRIL!B:F,3,0),"")</f>
        <v>1666.51</v>
      </c>
      <c r="K291" s="5">
        <f t="shared" si="15"/>
        <v>871.61999999999989</v>
      </c>
      <c r="L291" s="5">
        <f>IFERROR(VLOOKUP(C291,ABRIL!B:H,7,0),"")</f>
        <v>794.8900000000001</v>
      </c>
      <c r="M291" s="40"/>
    </row>
    <row r="292" spans="2:13">
      <c r="B292" s="7">
        <f t="shared" si="14"/>
        <v>284</v>
      </c>
      <c r="C292" s="7">
        <v>2682</v>
      </c>
      <c r="D292" s="6" t="s">
        <v>207</v>
      </c>
      <c r="E292" s="7" t="str">
        <f>IFERROR(VLOOKUP(C292,SRA!B:I,8,0),"")</f>
        <v>CLT</v>
      </c>
      <c r="F292" s="9" t="s">
        <v>725</v>
      </c>
      <c r="G292" s="7" t="str">
        <f>IFERROR(VLOOKUP(VLOOKUP(C292,SRA!B:F,5,0),FUNÇÃO!A:B,2,0),"")</f>
        <v>TEC. EM ADM. E FIN.</v>
      </c>
      <c r="H292" s="5">
        <f>IFERROR(VLOOKUP(C292,SRA!B:T,18,0),"")</f>
        <v>1614.37</v>
      </c>
      <c r="I292" s="5">
        <f>IFERROR(VLOOKUP(C292,SRA!B:T,19,0),"")</f>
        <v>0</v>
      </c>
      <c r="J292" s="5">
        <f>IFERROR(VLOOKUP(C292,ABRIL!B:F,3,0),"")</f>
        <v>2101.17</v>
      </c>
      <c r="K292" s="5">
        <f t="shared" si="15"/>
        <v>1552.13</v>
      </c>
      <c r="L292" s="5">
        <f>IFERROR(VLOOKUP(C292,ABRIL!B:H,7,0),"")</f>
        <v>549.04</v>
      </c>
      <c r="M292" s="40"/>
    </row>
    <row r="293" spans="2:13">
      <c r="B293" s="7">
        <f t="shared" si="14"/>
        <v>285</v>
      </c>
      <c r="C293" s="7">
        <v>2684</v>
      </c>
      <c r="D293" s="6" t="s">
        <v>453</v>
      </c>
      <c r="E293" s="7" t="str">
        <f>IFERROR(VLOOKUP(C293,SRA!B:I,8,0),"")</f>
        <v>CLT</v>
      </c>
      <c r="F293" s="9" t="s">
        <v>725</v>
      </c>
      <c r="G293" s="7" t="str">
        <f>IFERROR(VLOOKUP(VLOOKUP(C293,SRA!B:F,5,0),FUNÇÃO!A:B,2,0),"")</f>
        <v>ANA ASS FARMACEUTICA</v>
      </c>
      <c r="H293" s="5">
        <f>IFERROR(VLOOKUP(C293,SRA!B:T,18,0),"")</f>
        <v>4149.8900000000003</v>
      </c>
      <c r="I293" s="5">
        <f>IFERROR(VLOOKUP(C293,SRA!B:T,19,0),"")</f>
        <v>0</v>
      </c>
      <c r="J293" s="5">
        <f>IFERROR(VLOOKUP(C293,ABRIL!B:F,3,0),"")</f>
        <v>5701.59</v>
      </c>
      <c r="K293" s="5">
        <f t="shared" si="15"/>
        <v>4078.99</v>
      </c>
      <c r="L293" s="5">
        <f>IFERROR(VLOOKUP(C293,ABRIL!B:H,7,0),"")</f>
        <v>1622.6000000000001</v>
      </c>
      <c r="M293" s="40"/>
    </row>
    <row r="294" spans="2:13">
      <c r="B294" s="7">
        <f t="shared" si="14"/>
        <v>286</v>
      </c>
      <c r="C294" s="7">
        <v>2687</v>
      </c>
      <c r="D294" s="6" t="s">
        <v>208</v>
      </c>
      <c r="E294" s="7" t="str">
        <f>IFERROR(VLOOKUP(C294,SRA!B:I,8,0),"")</f>
        <v>CLT</v>
      </c>
      <c r="F294" s="9" t="s">
        <v>725</v>
      </c>
      <c r="G294" s="7" t="str">
        <f>IFERROR(VLOOKUP(VLOOKUP(C294,SRA!B:F,5,0),FUNÇÃO!A:B,2,0),"")</f>
        <v>TEC. EM ADM. E FIN.</v>
      </c>
      <c r="H294" s="5">
        <f>IFERROR(VLOOKUP(C294,SRA!B:T,18,0),"")</f>
        <v>1614.36</v>
      </c>
      <c r="I294" s="5">
        <f>IFERROR(VLOOKUP(C294,SRA!B:T,19,0),"")</f>
        <v>0</v>
      </c>
      <c r="J294" s="5">
        <f>IFERROR(VLOOKUP(C294,ABRIL!B:F,3,0),"")</f>
        <v>2322.1799999999998</v>
      </c>
      <c r="K294" s="5">
        <f t="shared" si="15"/>
        <v>994.2199999999998</v>
      </c>
      <c r="L294" s="5">
        <f>IFERROR(VLOOKUP(C294,ABRIL!B:H,7,0),"")</f>
        <v>1327.96</v>
      </c>
      <c r="M294" s="40"/>
    </row>
    <row r="295" spans="2:13">
      <c r="B295" s="7">
        <f t="shared" si="14"/>
        <v>287</v>
      </c>
      <c r="C295" s="7">
        <v>2689</v>
      </c>
      <c r="D295" s="6" t="s">
        <v>209</v>
      </c>
      <c r="E295" s="7" t="str">
        <f>IFERROR(VLOOKUP(C295,SRA!B:I,8,0),"")</f>
        <v>CLT</v>
      </c>
      <c r="F295" s="9" t="s">
        <v>725</v>
      </c>
      <c r="G295" s="7" t="str">
        <f>IFERROR(VLOOKUP(VLOOKUP(C295,SRA!B:F,5,0),FUNÇÃO!A:B,2,0),"")</f>
        <v>TEC. EM ADM. E FIN.</v>
      </c>
      <c r="H295" s="5">
        <f>IFERROR(VLOOKUP(C295,SRA!B:T,18,0),"")</f>
        <v>1614.36</v>
      </c>
      <c r="I295" s="5">
        <f>IFERROR(VLOOKUP(C295,SRA!B:T,19,0),"")</f>
        <v>930.5</v>
      </c>
      <c r="J295" s="5">
        <f>IFERROR(VLOOKUP(C295,ABRIL!B:F,3,0),"")</f>
        <v>3340.04</v>
      </c>
      <c r="K295" s="5">
        <f t="shared" si="15"/>
        <v>1229.0900000000001</v>
      </c>
      <c r="L295" s="5">
        <f>IFERROR(VLOOKUP(C295,ABRIL!B:H,7,0),"")</f>
        <v>2110.9499999999998</v>
      </c>
      <c r="M295" s="40"/>
    </row>
    <row r="296" spans="2:13">
      <c r="B296" s="7">
        <f t="shared" si="14"/>
        <v>288</v>
      </c>
      <c r="C296" s="7">
        <v>2692</v>
      </c>
      <c r="D296" s="6" t="s">
        <v>464</v>
      </c>
      <c r="E296" s="7" t="str">
        <f>IFERROR(VLOOKUP(C296,SRA!B:I,8,0),"")</f>
        <v>CLT</v>
      </c>
      <c r="F296" s="9" t="s">
        <v>725</v>
      </c>
      <c r="G296" s="7" t="str">
        <f>IFERROR(VLOOKUP(VLOOKUP(C296,SRA!B:F,5,0),FUNÇÃO!A:B,2,0),"")</f>
        <v>TEC. EM ADM. E FIN.</v>
      </c>
      <c r="H296" s="5">
        <f>IFERROR(VLOOKUP(C296,SRA!B:T,18,0),"")</f>
        <v>1614.36</v>
      </c>
      <c r="I296" s="5">
        <f>IFERROR(VLOOKUP(C296,SRA!B:T,19,0),"")</f>
        <v>174.95</v>
      </c>
      <c r="J296" s="5">
        <f>IFERROR(VLOOKUP(C296,ABRIL!B:F,3,0),"")</f>
        <v>2310.3000000000002</v>
      </c>
      <c r="K296" s="5">
        <f t="shared" si="15"/>
        <v>878.36000000000013</v>
      </c>
      <c r="L296" s="5">
        <f>IFERROR(VLOOKUP(C296,ABRIL!B:H,7,0),"")</f>
        <v>1431.94</v>
      </c>
      <c r="M296" s="40"/>
    </row>
    <row r="297" spans="2:13">
      <c r="B297" s="7">
        <f t="shared" si="14"/>
        <v>289</v>
      </c>
      <c r="C297" s="7">
        <v>2696</v>
      </c>
      <c r="D297" s="6" t="s">
        <v>510</v>
      </c>
      <c r="E297" s="7" t="str">
        <f>IFERROR(VLOOKUP(C297,SRA!B:I,8,0),"")</f>
        <v>CLT</v>
      </c>
      <c r="F297" s="9" t="s">
        <v>725</v>
      </c>
      <c r="G297" s="7" t="str">
        <f>IFERROR(VLOOKUP(VLOOKUP(C297,SRA!B:F,5,0),FUNÇÃO!A:B,2,0),"")</f>
        <v>TEC. EM ADM. E FIN.</v>
      </c>
      <c r="H297" s="5">
        <f>IFERROR(VLOOKUP(C297,SRA!B:T,18,0),"")</f>
        <v>1614.36</v>
      </c>
      <c r="I297" s="5">
        <f>IFERROR(VLOOKUP(C297,SRA!B:T,19,0),"")</f>
        <v>0</v>
      </c>
      <c r="J297" s="5">
        <f>IFERROR(VLOOKUP(C297,ABRIL!B:F,3,0),"")</f>
        <v>3798.77</v>
      </c>
      <c r="K297" s="5">
        <f t="shared" si="15"/>
        <v>3267.01</v>
      </c>
      <c r="L297" s="5">
        <f>IFERROR(VLOOKUP(C297,ABRIL!B:H,7,0),"")</f>
        <v>531.76</v>
      </c>
      <c r="M297" s="40"/>
    </row>
    <row r="298" spans="2:13">
      <c r="B298" s="7">
        <f t="shared" si="14"/>
        <v>290</v>
      </c>
      <c r="C298" s="7">
        <v>2697</v>
      </c>
      <c r="D298" s="6" t="s">
        <v>210</v>
      </c>
      <c r="E298" s="7" t="str">
        <f>IFERROR(VLOOKUP(C298,SRA!B:I,8,0),"")</f>
        <v>CLT</v>
      </c>
      <c r="F298" s="9" t="s">
        <v>725</v>
      </c>
      <c r="G298" s="7" t="str">
        <f>IFERROR(VLOOKUP(VLOOKUP(C298,SRA!B:F,5,0),FUNÇÃO!A:B,2,0),"")</f>
        <v>TEC. EM ADM. E FIN.</v>
      </c>
      <c r="H298" s="5">
        <f>IFERROR(VLOOKUP(C298,SRA!B:T,18,0),"")</f>
        <v>1614.36</v>
      </c>
      <c r="I298" s="5">
        <f>IFERROR(VLOOKUP(C298,SRA!B:T,19,0),"")</f>
        <v>0</v>
      </c>
      <c r="J298" s="5">
        <f>IFERROR(VLOOKUP(C298,ABRIL!B:F,3,0),"")</f>
        <v>2189.2199999999998</v>
      </c>
      <c r="K298" s="5">
        <f t="shared" si="15"/>
        <v>1649.5499999999997</v>
      </c>
      <c r="L298" s="5">
        <f>IFERROR(VLOOKUP(C298,ABRIL!B:H,7,0),"")</f>
        <v>539.67000000000007</v>
      </c>
      <c r="M298" s="40"/>
    </row>
    <row r="299" spans="2:13">
      <c r="B299" s="7">
        <f t="shared" si="14"/>
        <v>291</v>
      </c>
      <c r="C299" s="7">
        <v>2701</v>
      </c>
      <c r="D299" s="6" t="s">
        <v>211</v>
      </c>
      <c r="E299" s="7" t="str">
        <f>IFERROR(VLOOKUP(C299,SRA!B:I,8,0),"")</f>
        <v>CLT</v>
      </c>
      <c r="F299" s="9" t="s">
        <v>725</v>
      </c>
      <c r="G299" s="7" t="str">
        <f>IFERROR(VLOOKUP(VLOOKUP(C299,SRA!B:F,5,0),FUNÇÃO!A:B,2,0),"")</f>
        <v>TEC. EM ADM. E FIN.</v>
      </c>
      <c r="H299" s="5">
        <f>IFERROR(VLOOKUP(C299,SRA!B:T,18,0),"")</f>
        <v>1614.36</v>
      </c>
      <c r="I299" s="5">
        <f>IFERROR(VLOOKUP(C299,SRA!B:T,19,0),"")</f>
        <v>0</v>
      </c>
      <c r="J299" s="5">
        <f>IFERROR(VLOOKUP(C299,ABRIL!B:F,3,0),"")</f>
        <v>3434.77</v>
      </c>
      <c r="K299" s="5">
        <f t="shared" si="15"/>
        <v>1257.7599999999998</v>
      </c>
      <c r="L299" s="5">
        <f>IFERROR(VLOOKUP(C299,ABRIL!B:H,7,0),"")</f>
        <v>2177.0100000000002</v>
      </c>
      <c r="M299" s="40"/>
    </row>
    <row r="300" spans="2:13">
      <c r="B300" s="7">
        <f t="shared" si="14"/>
        <v>292</v>
      </c>
      <c r="C300" s="7">
        <v>2702</v>
      </c>
      <c r="D300" s="6" t="s">
        <v>482</v>
      </c>
      <c r="E300" s="7" t="str">
        <f>IFERROR(VLOOKUP(C300,SRA!B:I,8,0),"")</f>
        <v>CLT</v>
      </c>
      <c r="F300" s="9" t="s">
        <v>725</v>
      </c>
      <c r="G300" s="7" t="str">
        <f>IFERROR(VLOOKUP(VLOOKUP(C300,SRA!B:F,5,0),FUNÇÃO!A:B,2,0),"")</f>
        <v>ANA ASS FARMACEUTICA</v>
      </c>
      <c r="H300" s="5">
        <f>IFERROR(VLOOKUP(C300,SRA!B:T,18,0),"")</f>
        <v>4149.8900000000003</v>
      </c>
      <c r="I300" s="5">
        <f>IFERROR(VLOOKUP(C300,SRA!B:T,19,0),"")</f>
        <v>0</v>
      </c>
      <c r="J300" s="5">
        <f>IFERROR(VLOOKUP(C300,ABRIL!B:F,3,0),"")</f>
        <v>5514.3</v>
      </c>
      <c r="K300" s="5">
        <f t="shared" ref="K300:K316" si="16">J300-L300</f>
        <v>2525.6400000000003</v>
      </c>
      <c r="L300" s="5">
        <f>IFERROR(VLOOKUP(C300,ABRIL!B:H,7,0),"")</f>
        <v>2988.66</v>
      </c>
      <c r="M300" s="40"/>
    </row>
    <row r="301" spans="2:13">
      <c r="B301" s="7">
        <f t="shared" si="14"/>
        <v>293</v>
      </c>
      <c r="C301" s="7">
        <v>2705</v>
      </c>
      <c r="D301" s="6" t="s">
        <v>483</v>
      </c>
      <c r="E301" s="7" t="str">
        <f>IFERROR(VLOOKUP(C301,SRA!B:I,8,0),"")</f>
        <v>CLT</v>
      </c>
      <c r="F301" s="9" t="s">
        <v>725</v>
      </c>
      <c r="G301" s="7" t="str">
        <f>IFERROR(VLOOKUP(VLOOKUP(C301,SRA!B:F,5,0),FUNÇÃO!A:B,2,0),"")</f>
        <v>TEC. EM ADM. E FIN.</v>
      </c>
      <c r="H301" s="5">
        <f>IFERROR(VLOOKUP(C301,SRA!B:T,18,0),"")</f>
        <v>1614.36</v>
      </c>
      <c r="I301" s="5">
        <f>IFERROR(VLOOKUP(C301,SRA!B:T,19,0),"")</f>
        <v>0</v>
      </c>
      <c r="J301" s="5">
        <f>IFERROR(VLOOKUP(C301,ABRIL!B:F,3,0),"")</f>
        <v>2282.2399999999998</v>
      </c>
      <c r="K301" s="5">
        <f t="shared" si="16"/>
        <v>986.69999999999982</v>
      </c>
      <c r="L301" s="5">
        <f>IFERROR(VLOOKUP(C301,ABRIL!B:H,7,0),"")</f>
        <v>1295.54</v>
      </c>
      <c r="M301" s="40"/>
    </row>
    <row r="302" spans="2:13">
      <c r="B302" s="7">
        <f t="shared" si="14"/>
        <v>294</v>
      </c>
      <c r="C302" s="7">
        <v>2706</v>
      </c>
      <c r="D302" s="6" t="s">
        <v>471</v>
      </c>
      <c r="E302" s="7" t="str">
        <f>IFERROR(VLOOKUP(C302,SRA!B:I,8,0),"")</f>
        <v>CLT</v>
      </c>
      <c r="F302" s="9" t="s">
        <v>725</v>
      </c>
      <c r="G302" s="7" t="str">
        <f>IFERROR(VLOOKUP(VLOOKUP(C302,SRA!B:F,5,0),FUNÇÃO!A:B,2,0),"")</f>
        <v>ANA ASS FARMACEUTICA</v>
      </c>
      <c r="H302" s="5">
        <f>IFERROR(VLOOKUP(C302,SRA!B:T,18,0),"")</f>
        <v>4149.8900000000003</v>
      </c>
      <c r="I302" s="5">
        <f>IFERROR(VLOOKUP(C302,SRA!B:T,19,0),"")</f>
        <v>0</v>
      </c>
      <c r="J302" s="5">
        <f>IFERROR(VLOOKUP(C302,ABRIL!B:F,3,0),"")</f>
        <v>5921.66</v>
      </c>
      <c r="K302" s="5">
        <f t="shared" si="16"/>
        <v>2896.89</v>
      </c>
      <c r="L302" s="5">
        <f>IFERROR(VLOOKUP(C302,ABRIL!B:H,7,0),"")</f>
        <v>3024.77</v>
      </c>
      <c r="M302" s="40"/>
    </row>
    <row r="303" spans="2:13">
      <c r="B303" s="7">
        <f t="shared" si="14"/>
        <v>295</v>
      </c>
      <c r="C303" s="7">
        <v>2707</v>
      </c>
      <c r="D303" s="6" t="s">
        <v>212</v>
      </c>
      <c r="E303" s="7" t="str">
        <f>IFERROR(VLOOKUP(C303,SRA!B:I,8,0),"")</f>
        <v>CLT</v>
      </c>
      <c r="F303" s="9" t="s">
        <v>725</v>
      </c>
      <c r="G303" s="7" t="str">
        <f>IFERROR(VLOOKUP(VLOOKUP(C303,SRA!B:F,5,0),FUNÇÃO!A:B,2,0),"")</f>
        <v>TEC. EM ADM. E FIN.</v>
      </c>
      <c r="H303" s="5">
        <f>IFERROR(VLOOKUP(C303,SRA!B:T,18,0),"")</f>
        <v>1614.36</v>
      </c>
      <c r="I303" s="5">
        <f>IFERROR(VLOOKUP(C303,SRA!B:T,19,0),"")</f>
        <v>708.95</v>
      </c>
      <c r="J303" s="5">
        <f>IFERROR(VLOOKUP(C303,ABRIL!B:F,3,0),"")</f>
        <v>2793.34</v>
      </c>
      <c r="K303" s="5">
        <f t="shared" si="16"/>
        <v>1251.5100000000002</v>
      </c>
      <c r="L303" s="5">
        <f>IFERROR(VLOOKUP(C303,ABRIL!B:H,7,0),"")</f>
        <v>1541.83</v>
      </c>
      <c r="M303" s="40"/>
    </row>
    <row r="304" spans="2:13">
      <c r="B304" s="7">
        <f t="shared" si="14"/>
        <v>296</v>
      </c>
      <c r="C304" s="7">
        <v>2709</v>
      </c>
      <c r="D304" s="6" t="s">
        <v>213</v>
      </c>
      <c r="E304" s="7" t="str">
        <f>IFERROR(VLOOKUP(C304,SRA!B:I,8,0),"")</f>
        <v>CLT</v>
      </c>
      <c r="F304" s="9" t="s">
        <v>725</v>
      </c>
      <c r="G304" s="7" t="str">
        <f>IFERROR(VLOOKUP(VLOOKUP(C304,SRA!B:F,5,0),FUNÇÃO!A:B,2,0),"")</f>
        <v>TEC. EM ADM. E FIN.</v>
      </c>
      <c r="H304" s="5">
        <f>IFERROR(VLOOKUP(C304,SRA!B:T,18,0),"")</f>
        <v>1614.36</v>
      </c>
      <c r="I304" s="5">
        <f>IFERROR(VLOOKUP(C304,SRA!B:T,19,0),"")</f>
        <v>708.95</v>
      </c>
      <c r="J304" s="5">
        <f>IFERROR(VLOOKUP(C304,ABRIL!B:F,3,0),"")</f>
        <v>3079.09</v>
      </c>
      <c r="K304" s="5">
        <f t="shared" si="16"/>
        <v>1817.5800000000002</v>
      </c>
      <c r="L304" s="5">
        <f>IFERROR(VLOOKUP(C304,ABRIL!B:H,7,0),"")</f>
        <v>1261.51</v>
      </c>
      <c r="M304" s="40"/>
    </row>
    <row r="305" spans="2:13">
      <c r="B305" s="7">
        <f t="shared" si="14"/>
        <v>297</v>
      </c>
      <c r="C305" s="7">
        <v>2710</v>
      </c>
      <c r="D305" s="6" t="s">
        <v>214</v>
      </c>
      <c r="E305" s="7" t="str">
        <f>IFERROR(VLOOKUP(C305,SRA!B:I,8,0),"")</f>
        <v>CLT</v>
      </c>
      <c r="F305" s="9" t="s">
        <v>725</v>
      </c>
      <c r="G305" s="7" t="str">
        <f>IFERROR(VLOOKUP(VLOOKUP(C305,SRA!B:F,5,0),FUNÇÃO!A:B,2,0),"")</f>
        <v>TEC. EM ADM. E FIN.</v>
      </c>
      <c r="H305" s="5">
        <f>IFERROR(VLOOKUP(C305,SRA!B:T,18,0),"")</f>
        <v>1695.09</v>
      </c>
      <c r="I305" s="5">
        <f>IFERROR(VLOOKUP(C305,SRA!B:T,19,0),"")</f>
        <v>708.95</v>
      </c>
      <c r="J305" s="5">
        <f>IFERROR(VLOOKUP(C305,ABRIL!B:F,3,0),"")</f>
        <v>2897.49</v>
      </c>
      <c r="K305" s="5">
        <f t="shared" si="16"/>
        <v>1089.0699999999997</v>
      </c>
      <c r="L305" s="5">
        <f>IFERROR(VLOOKUP(C305,ABRIL!B:H,7,0),"")</f>
        <v>1808.42</v>
      </c>
      <c r="M305" s="40"/>
    </row>
    <row r="306" spans="2:13">
      <c r="B306" s="7">
        <f t="shared" si="14"/>
        <v>298</v>
      </c>
      <c r="C306" s="7">
        <v>2712</v>
      </c>
      <c r="D306" s="6" t="s">
        <v>215</v>
      </c>
      <c r="E306" s="7" t="str">
        <f>IFERROR(VLOOKUP(C306,SRA!B:I,8,0),"")</f>
        <v>CLT</v>
      </c>
      <c r="F306" s="9" t="s">
        <v>725</v>
      </c>
      <c r="G306" s="7" t="str">
        <f>IFERROR(VLOOKUP(VLOOKUP(C306,SRA!B:F,5,0),FUNÇÃO!A:B,2,0),"")</f>
        <v>TEC. EM ADM. E FIN.</v>
      </c>
      <c r="H306" s="5">
        <f>IFERROR(VLOOKUP(C306,SRA!B:T,18,0),"")</f>
        <v>1695.09</v>
      </c>
      <c r="I306" s="5">
        <f>IFERROR(VLOOKUP(C306,SRA!B:T,19,0),"")</f>
        <v>0</v>
      </c>
      <c r="J306" s="5">
        <f>IFERROR(VLOOKUP(C306,ABRIL!B:F,3,0),"")</f>
        <v>3857.92</v>
      </c>
      <c r="K306" s="5">
        <f t="shared" si="16"/>
        <v>3004.81</v>
      </c>
      <c r="L306" s="5">
        <f>IFERROR(VLOOKUP(C306,ABRIL!B:H,7,0),"")</f>
        <v>853.11</v>
      </c>
      <c r="M306" s="40"/>
    </row>
    <row r="307" spans="2:13">
      <c r="B307" s="7">
        <f t="shared" si="14"/>
        <v>299</v>
      </c>
      <c r="C307" s="7">
        <v>2717</v>
      </c>
      <c r="D307" s="6" t="s">
        <v>217</v>
      </c>
      <c r="E307" s="7" t="str">
        <f>IFERROR(VLOOKUP(C307,SRA!B:I,8,0),"")</f>
        <v>CLT</v>
      </c>
      <c r="F307" s="9" t="s">
        <v>725</v>
      </c>
      <c r="G307" s="7" t="str">
        <f>IFERROR(VLOOKUP(VLOOKUP(C307,SRA!B:F,5,0),FUNÇÃO!A:B,2,0),"")</f>
        <v>ANA ASS FARMACEUTICA</v>
      </c>
      <c r="H307" s="5">
        <f>IFERROR(VLOOKUP(C307,SRA!B:T,18,0),"")</f>
        <v>4149.8900000000003</v>
      </c>
      <c r="I307" s="5">
        <f>IFERROR(VLOOKUP(C307,SRA!B:T,19,0),"")</f>
        <v>0</v>
      </c>
      <c r="J307" s="5">
        <f>IFERROR(VLOOKUP(C307,ABRIL!B:F,3,0),"")</f>
        <v>5327.88</v>
      </c>
      <c r="K307" s="5">
        <f t="shared" si="16"/>
        <v>2293.58</v>
      </c>
      <c r="L307" s="5">
        <f>IFERROR(VLOOKUP(C307,ABRIL!B:H,7,0),"")</f>
        <v>3034.3</v>
      </c>
      <c r="M307" s="40"/>
    </row>
    <row r="308" spans="2:13">
      <c r="B308" s="7">
        <f t="shared" si="14"/>
        <v>300</v>
      </c>
      <c r="C308" s="7">
        <v>2718</v>
      </c>
      <c r="D308" s="6" t="s">
        <v>472</v>
      </c>
      <c r="E308" s="7" t="str">
        <f>IFERROR(VLOOKUP(C308,SRA!B:I,8,0),"")</f>
        <v>CLT</v>
      </c>
      <c r="F308" s="9" t="s">
        <v>725</v>
      </c>
      <c r="G308" s="7" t="str">
        <f>IFERROR(VLOOKUP(VLOOKUP(C308,SRA!B:F,5,0),FUNÇÃO!A:B,2,0),"")</f>
        <v>TEC. EM ADM. E FIN.</v>
      </c>
      <c r="H308" s="5">
        <f>IFERROR(VLOOKUP(C308,SRA!B:T,18,0),"")</f>
        <v>1614.36</v>
      </c>
      <c r="I308" s="5">
        <f>IFERROR(VLOOKUP(C308,SRA!B:T,19,0),"")</f>
        <v>174.95</v>
      </c>
      <c r="J308" s="5">
        <f>IFERROR(VLOOKUP(C308,ABRIL!B:F,3,0),"")</f>
        <v>2417.13</v>
      </c>
      <c r="K308" s="5">
        <f t="shared" si="16"/>
        <v>1061.43</v>
      </c>
      <c r="L308" s="5">
        <f>IFERROR(VLOOKUP(C308,ABRIL!B:H,7,0),"")</f>
        <v>1355.7</v>
      </c>
      <c r="M308" s="40"/>
    </row>
    <row r="309" spans="2:13">
      <c r="B309" s="7">
        <f t="shared" si="14"/>
        <v>301</v>
      </c>
      <c r="C309" s="7">
        <v>2719</v>
      </c>
      <c r="D309" s="6" t="s">
        <v>457</v>
      </c>
      <c r="E309" s="7" t="str">
        <f>IFERROR(VLOOKUP(C309,SRA!B:I,8,0),"")</f>
        <v>CLT</v>
      </c>
      <c r="F309" s="9" t="s">
        <v>725</v>
      </c>
      <c r="G309" s="7" t="str">
        <f>IFERROR(VLOOKUP(VLOOKUP(C309,SRA!B:F,5,0),FUNÇÃO!A:B,2,0),"")</f>
        <v>TEC. EM ADM. E FIN.</v>
      </c>
      <c r="H309" s="5">
        <f>IFERROR(VLOOKUP(C309,SRA!B:T,18,0),"")</f>
        <v>1695.09</v>
      </c>
      <c r="I309" s="5">
        <f>IFERROR(VLOOKUP(C309,SRA!B:T,19,0),"")</f>
        <v>174.95</v>
      </c>
      <c r="J309" s="5">
        <f>IFERROR(VLOOKUP(C309,ABRIL!B:F,3,0),"")</f>
        <v>2931.63</v>
      </c>
      <c r="K309" s="5">
        <f t="shared" si="16"/>
        <v>1438.98</v>
      </c>
      <c r="L309" s="5">
        <f>IFERROR(VLOOKUP(C309,ABRIL!B:H,7,0),"")</f>
        <v>1492.65</v>
      </c>
      <c r="M309" s="40"/>
    </row>
    <row r="310" spans="2:13">
      <c r="B310" s="7">
        <f t="shared" si="14"/>
        <v>302</v>
      </c>
      <c r="C310" s="7">
        <v>2720</v>
      </c>
      <c r="D310" s="6" t="s">
        <v>484</v>
      </c>
      <c r="E310" s="7" t="str">
        <f>IFERROR(VLOOKUP(C310,SRA!B:I,8,0),"")</f>
        <v>CLT</v>
      </c>
      <c r="F310" s="9" t="s">
        <v>725</v>
      </c>
      <c r="G310" s="7" t="str">
        <f>IFERROR(VLOOKUP(VLOOKUP(C310,SRA!B:F,5,0),FUNÇÃO!A:B,2,0),"")</f>
        <v>TEC. EM ADM. E FIN.</v>
      </c>
      <c r="H310" s="5">
        <f>IFERROR(VLOOKUP(C310,SRA!B:T,18,0),"")</f>
        <v>1614.37</v>
      </c>
      <c r="I310" s="5">
        <f>IFERROR(VLOOKUP(C310,SRA!B:T,19,0),"")</f>
        <v>0</v>
      </c>
      <c r="J310" s="5">
        <f>IFERROR(VLOOKUP(C310,ABRIL!B:F,3,0),"")</f>
        <v>2087.1999999999998</v>
      </c>
      <c r="K310" s="5">
        <f t="shared" si="16"/>
        <v>1068.4599999999998</v>
      </c>
      <c r="L310" s="5">
        <f>IFERROR(VLOOKUP(C310,ABRIL!B:H,7,0),"")</f>
        <v>1018.74</v>
      </c>
      <c r="M310" s="40"/>
    </row>
    <row r="311" spans="2:13">
      <c r="B311" s="7">
        <f t="shared" si="14"/>
        <v>303</v>
      </c>
      <c r="C311" s="7">
        <v>2721</v>
      </c>
      <c r="D311" s="6" t="s">
        <v>495</v>
      </c>
      <c r="E311" s="7" t="str">
        <f>IFERROR(VLOOKUP(C311,SRA!B:I,8,0),"")</f>
        <v>CLT</v>
      </c>
      <c r="F311" s="9" t="s">
        <v>725</v>
      </c>
      <c r="G311" s="7" t="str">
        <f>IFERROR(VLOOKUP(VLOOKUP(C311,SRA!B:F,5,0),FUNÇÃO!A:B,2,0),"")</f>
        <v>TEC. EM ADM. E FIN.</v>
      </c>
      <c r="H311" s="5">
        <f>IFERROR(VLOOKUP(C311,SRA!B:T,18,0),"")</f>
        <v>1614.36</v>
      </c>
      <c r="I311" s="5">
        <f>IFERROR(VLOOKUP(C311,SRA!B:T,19,0),"")</f>
        <v>0</v>
      </c>
      <c r="J311" s="5">
        <f>IFERROR(VLOOKUP(C311,ABRIL!B:F,3,0),"")</f>
        <v>2443.38</v>
      </c>
      <c r="K311" s="5">
        <f t="shared" si="16"/>
        <v>1116.5800000000002</v>
      </c>
      <c r="L311" s="5">
        <f>IFERROR(VLOOKUP(C311,ABRIL!B:H,7,0),"")</f>
        <v>1326.8</v>
      </c>
      <c r="M311" s="40"/>
    </row>
    <row r="312" spans="2:13">
      <c r="B312" s="7">
        <f t="shared" si="14"/>
        <v>304</v>
      </c>
      <c r="C312" s="7">
        <v>2726</v>
      </c>
      <c r="D312" s="6" t="s">
        <v>218</v>
      </c>
      <c r="E312" s="7" t="str">
        <f>IFERROR(VLOOKUP(C312,SRA!B:I,8,0),"")</f>
        <v>CLT</v>
      </c>
      <c r="F312" s="9" t="s">
        <v>725</v>
      </c>
      <c r="G312" s="7" t="str">
        <f>IFERROR(VLOOKUP(VLOOKUP(C312,SRA!B:F,5,0),FUNÇÃO!A:B,2,0),"")</f>
        <v>TEC. EM ADM. E FIN.</v>
      </c>
      <c r="H312" s="5">
        <f>IFERROR(VLOOKUP(C312,SRA!B:T,18,0),"")</f>
        <v>1695.09</v>
      </c>
      <c r="I312" s="5">
        <f>IFERROR(VLOOKUP(C312,SRA!B:T,19,0),"")</f>
        <v>1250</v>
      </c>
      <c r="J312" s="5">
        <f>IFERROR(VLOOKUP(C312,ABRIL!B:F,3,0),"")</f>
        <v>3438.54</v>
      </c>
      <c r="K312" s="5">
        <f t="shared" si="16"/>
        <v>1212.8200000000002</v>
      </c>
      <c r="L312" s="5">
        <f>IFERROR(VLOOKUP(C312,ABRIL!B:H,7,0),"")</f>
        <v>2225.7199999999998</v>
      </c>
      <c r="M312" s="40"/>
    </row>
    <row r="313" spans="2:13">
      <c r="B313" s="7">
        <f t="shared" si="14"/>
        <v>305</v>
      </c>
      <c r="C313" s="7">
        <v>2732</v>
      </c>
      <c r="D313" s="6" t="s">
        <v>219</v>
      </c>
      <c r="E313" s="7" t="str">
        <f>IFERROR(VLOOKUP(C313,SRA!B:I,8,0),"")</f>
        <v>CLT</v>
      </c>
      <c r="F313" s="9" t="s">
        <v>726</v>
      </c>
      <c r="G313" s="7" t="str">
        <f>IFERROR(VLOOKUP(VLOOKUP(C313,SRA!B:F,5,0),FUNÇÃO!A:B,2,0),"")</f>
        <v>TEC. EM ADM. E FIN.</v>
      </c>
      <c r="H313" s="5">
        <f>IFERROR(VLOOKUP(C313,SRA!B:T,18,0),"")</f>
        <v>1614.36</v>
      </c>
      <c r="I313" s="5">
        <f>IFERROR(VLOOKUP(C313,SRA!B:T,19,0),"")</f>
        <v>0</v>
      </c>
      <c r="J313" s="5">
        <f>IFERROR(VLOOKUP(C313,ABRIL!B:F,3,0),"")</f>
        <v>1972.74</v>
      </c>
      <c r="K313" s="5">
        <f t="shared" si="16"/>
        <v>1972.74</v>
      </c>
      <c r="L313" s="5">
        <f>IFERROR(VLOOKUP(C313,ABRIL!B:H,7,0),"")</f>
        <v>0</v>
      </c>
      <c r="M313" s="40"/>
    </row>
    <row r="314" spans="2:13">
      <c r="B314" s="7">
        <f t="shared" si="14"/>
        <v>306</v>
      </c>
      <c r="C314" s="7">
        <v>2736</v>
      </c>
      <c r="D314" s="6" t="s">
        <v>490</v>
      </c>
      <c r="E314" s="7" t="str">
        <f>IFERROR(VLOOKUP(C314,SRA!B:I,8,0),"")</f>
        <v>CLT</v>
      </c>
      <c r="F314" s="9" t="s">
        <v>725</v>
      </c>
      <c r="G314" s="7" t="str">
        <f>IFERROR(VLOOKUP(VLOOKUP(C314,SRA!B:F,5,0),FUNÇÃO!A:B,2,0),"")</f>
        <v>TEC. EM ADM. E FIN.</v>
      </c>
      <c r="H314" s="5">
        <f>IFERROR(VLOOKUP(C314,SRA!B:T,18,0),"")</f>
        <v>1614.36</v>
      </c>
      <c r="I314" s="5">
        <f>IFERROR(VLOOKUP(C314,SRA!B:T,19,0),"")</f>
        <v>174.95</v>
      </c>
      <c r="J314" s="5">
        <f>IFERROR(VLOOKUP(C314,ABRIL!B:F,3,0),"")</f>
        <v>2328.89</v>
      </c>
      <c r="K314" s="5">
        <f t="shared" si="16"/>
        <v>1071.2199999999998</v>
      </c>
      <c r="L314" s="5">
        <f>IFERROR(VLOOKUP(C314,ABRIL!B:H,7,0),"")</f>
        <v>1257.67</v>
      </c>
      <c r="M314" s="40"/>
    </row>
    <row r="315" spans="2:13">
      <c r="B315" s="7">
        <f t="shared" si="14"/>
        <v>307</v>
      </c>
      <c r="C315" s="7">
        <v>2748</v>
      </c>
      <c r="D315" s="6" t="s">
        <v>220</v>
      </c>
      <c r="E315" s="7" t="str">
        <f>IFERROR(VLOOKUP(C315,SRA!B:I,8,0),"")</f>
        <v>CLT</v>
      </c>
      <c r="F315" s="9" t="s">
        <v>725</v>
      </c>
      <c r="G315" s="7" t="str">
        <f>IFERROR(VLOOKUP(VLOOKUP(C315,SRA!B:F,5,0),FUNÇÃO!A:B,2,0),"")</f>
        <v>OP. DE PROD. IND.</v>
      </c>
      <c r="H315" s="5">
        <f>IFERROR(VLOOKUP(C315,SRA!B:T,18,0),"")</f>
        <v>1209.71</v>
      </c>
      <c r="I315" s="5">
        <f>IFERROR(VLOOKUP(C315,SRA!B:T,19,0),"")</f>
        <v>0</v>
      </c>
      <c r="J315" s="5">
        <f>IFERROR(VLOOKUP(C315,ABRIL!B:F,3,0),"")</f>
        <v>1561.86</v>
      </c>
      <c r="K315" s="5">
        <f t="shared" si="16"/>
        <v>704.08999999999992</v>
      </c>
      <c r="L315" s="5">
        <f>IFERROR(VLOOKUP(C315,ABRIL!B:H,7,0),"")</f>
        <v>857.77</v>
      </c>
      <c r="M315" s="40"/>
    </row>
    <row r="316" spans="2:13">
      <c r="B316" s="7">
        <f t="shared" si="14"/>
        <v>308</v>
      </c>
      <c r="C316" s="7">
        <v>2751</v>
      </c>
      <c r="D316" s="6" t="s">
        <v>221</v>
      </c>
      <c r="E316" s="7" t="str">
        <f>IFERROR(VLOOKUP(C316,SRA!B:I,8,0),"")</f>
        <v>CLT</v>
      </c>
      <c r="F316" s="9" t="s">
        <v>725</v>
      </c>
      <c r="G316" s="7" t="str">
        <f>IFERROR(VLOOKUP(VLOOKUP(C316,SRA!B:F,5,0),FUNÇÃO!A:B,2,0),"")</f>
        <v>OP. DE PROD. IND.</v>
      </c>
      <c r="H316" s="5">
        <f>IFERROR(VLOOKUP(C316,SRA!B:T,18,0),"")</f>
        <v>1470.45</v>
      </c>
      <c r="I316" s="5">
        <f>IFERROR(VLOOKUP(C316,SRA!B:T,19,0),"")</f>
        <v>0</v>
      </c>
      <c r="J316" s="5">
        <f>IFERROR(VLOOKUP(C316,ABRIL!B:F,3,0),"")</f>
        <v>1961.41</v>
      </c>
      <c r="K316" s="5">
        <f t="shared" si="16"/>
        <v>1244.43</v>
      </c>
      <c r="L316" s="5">
        <f>IFERROR(VLOOKUP(C316,ABRIL!B:H,7,0),"")</f>
        <v>716.98</v>
      </c>
      <c r="M316" s="40"/>
    </row>
    <row r="317" spans="2:13">
      <c r="B317" s="7">
        <f t="shared" si="14"/>
        <v>309</v>
      </c>
      <c r="C317" s="7">
        <v>2754</v>
      </c>
      <c r="D317" s="6" t="s">
        <v>535</v>
      </c>
      <c r="E317" s="7" t="str">
        <f>IFERROR(VLOOKUP(C317,SRA!B:I,8,0),"")</f>
        <v>CLT</v>
      </c>
      <c r="F317" s="9" t="s">
        <v>726</v>
      </c>
      <c r="G317" s="7" t="str">
        <f>IFERROR(VLOOKUP(VLOOKUP(C317,SRA!B:F,5,0),FUNÇÃO!A:B,2,0),"")</f>
        <v>OP. DE PROD. IND.</v>
      </c>
      <c r="H317" s="5">
        <f>IFERROR(VLOOKUP(C317,SRA!B:T,18,0),"")</f>
        <v>1097.25</v>
      </c>
      <c r="I317" s="5">
        <f>IFERROR(VLOOKUP(C317,SRA!B:T,19,0),"")</f>
        <v>0</v>
      </c>
      <c r="J317" s="5">
        <v>0</v>
      </c>
      <c r="K317" s="5">
        <v>0</v>
      </c>
      <c r="L317" s="5">
        <v>0</v>
      </c>
      <c r="M317" s="40"/>
    </row>
    <row r="318" spans="2:13">
      <c r="B318" s="7">
        <f t="shared" si="14"/>
        <v>310</v>
      </c>
      <c r="C318" s="7">
        <v>2757</v>
      </c>
      <c r="D318" s="6" t="s">
        <v>222</v>
      </c>
      <c r="E318" s="7" t="str">
        <f>IFERROR(VLOOKUP(C318,SRA!B:I,8,0),"")</f>
        <v>CLT</v>
      </c>
      <c r="F318" s="9" t="s">
        <v>725</v>
      </c>
      <c r="G318" s="7" t="str">
        <f>IFERROR(VLOOKUP(VLOOKUP(C318,SRA!B:F,5,0),FUNÇÃO!A:B,2,0),"")</f>
        <v>OP. DE PROD. IND.</v>
      </c>
      <c r="H318" s="5">
        <f>IFERROR(VLOOKUP(C318,SRA!B:T,18,0),"")</f>
        <v>1333.73</v>
      </c>
      <c r="I318" s="5">
        <f>IFERROR(VLOOKUP(C318,SRA!B:T,19,0),"")</f>
        <v>0</v>
      </c>
      <c r="J318" s="5">
        <f>IFERROR(VLOOKUP(C318,ABRIL!B:F,3,0),"")</f>
        <v>1688.86</v>
      </c>
      <c r="K318" s="5">
        <f t="shared" ref="K318:K343" si="17">J318-L318</f>
        <v>1242.52</v>
      </c>
      <c r="L318" s="5">
        <f>IFERROR(VLOOKUP(C318,ABRIL!B:H,7,0),"")</f>
        <v>446.34</v>
      </c>
      <c r="M318" s="40"/>
    </row>
    <row r="319" spans="2:13">
      <c r="B319" s="7">
        <f t="shared" si="14"/>
        <v>311</v>
      </c>
      <c r="C319" s="7">
        <v>2764</v>
      </c>
      <c r="D319" s="6" t="s">
        <v>223</v>
      </c>
      <c r="E319" s="7" t="str">
        <f>IFERROR(VLOOKUP(C319,SRA!B:I,8,0),"")</f>
        <v>CLT</v>
      </c>
      <c r="F319" s="9" t="s">
        <v>725</v>
      </c>
      <c r="G319" s="7" t="str">
        <f>IFERROR(VLOOKUP(VLOOKUP(C319,SRA!B:F,5,0),FUNÇÃO!A:B,2,0),"")</f>
        <v>OP. DE PROD. IND.</v>
      </c>
      <c r="H319" s="5">
        <f>IFERROR(VLOOKUP(C319,SRA!B:T,18,0),"")</f>
        <v>1209.71</v>
      </c>
      <c r="I319" s="5">
        <f>IFERROR(VLOOKUP(C319,SRA!B:T,19,0),"")</f>
        <v>0</v>
      </c>
      <c r="J319" s="5">
        <f>IFERROR(VLOOKUP(C319,ABRIL!B:F,3,0),"")</f>
        <v>1560.72</v>
      </c>
      <c r="K319" s="5">
        <f t="shared" si="17"/>
        <v>1067.46</v>
      </c>
      <c r="L319" s="5">
        <f>IFERROR(VLOOKUP(C319,ABRIL!B:H,7,0),"")</f>
        <v>493.26000000000005</v>
      </c>
      <c r="M319" s="40"/>
    </row>
    <row r="320" spans="2:13">
      <c r="B320" s="7">
        <f t="shared" si="14"/>
        <v>312</v>
      </c>
      <c r="C320" s="7">
        <v>2766</v>
      </c>
      <c r="D320" s="6" t="s">
        <v>224</v>
      </c>
      <c r="E320" s="7" t="str">
        <f>IFERROR(VLOOKUP(C320,SRA!B:I,8,0),"")</f>
        <v>CLT</v>
      </c>
      <c r="F320" s="9" t="s">
        <v>725</v>
      </c>
      <c r="G320" s="7" t="str">
        <f>IFERROR(VLOOKUP(VLOOKUP(C320,SRA!B:F,5,0),FUNÇÃO!A:B,2,0),"")</f>
        <v>TEC.EM QUALIDADE IND</v>
      </c>
      <c r="H320" s="5">
        <f>IFERROR(VLOOKUP(C320,SRA!B:T,18,0),"")</f>
        <v>1537.47</v>
      </c>
      <c r="I320" s="5">
        <f>IFERROR(VLOOKUP(C320,SRA!B:T,19,0),"")</f>
        <v>0</v>
      </c>
      <c r="J320" s="5">
        <f>IFERROR(VLOOKUP(C320,ABRIL!B:F,3,0),"")</f>
        <v>1985.1</v>
      </c>
      <c r="K320" s="5">
        <f t="shared" si="17"/>
        <v>1109.53</v>
      </c>
      <c r="L320" s="5">
        <f>IFERROR(VLOOKUP(C320,ABRIL!B:H,7,0),"")</f>
        <v>875.56999999999994</v>
      </c>
      <c r="M320" s="40"/>
    </row>
    <row r="321" spans="2:13">
      <c r="B321" s="7">
        <f t="shared" si="14"/>
        <v>313</v>
      </c>
      <c r="C321" s="7">
        <v>2768</v>
      </c>
      <c r="D321" s="6" t="s">
        <v>225</v>
      </c>
      <c r="E321" s="7" t="str">
        <f>IFERROR(VLOOKUP(C321,SRA!B:I,8,0),"")</f>
        <v>CLT</v>
      </c>
      <c r="F321" s="9" t="s">
        <v>725</v>
      </c>
      <c r="G321" s="7" t="str">
        <f>IFERROR(VLOOKUP(VLOOKUP(C321,SRA!B:F,5,0),FUNÇÃO!A:B,2,0),"")</f>
        <v>OP. DE PROD. IND.</v>
      </c>
      <c r="H321" s="5">
        <f>IFERROR(VLOOKUP(C321,SRA!B:T,18,0),"")</f>
        <v>1333.73</v>
      </c>
      <c r="I321" s="5">
        <f>IFERROR(VLOOKUP(C321,SRA!B:T,19,0),"")</f>
        <v>0</v>
      </c>
      <c r="J321" s="5">
        <f>IFERROR(VLOOKUP(C321,ABRIL!B:F,3,0),"")</f>
        <v>1774.91</v>
      </c>
      <c r="K321" s="5">
        <f t="shared" si="17"/>
        <v>630.81000000000017</v>
      </c>
      <c r="L321" s="5">
        <f>IFERROR(VLOOKUP(C321,ABRIL!B:H,7,0),"")</f>
        <v>1144.0999999999999</v>
      </c>
      <c r="M321" s="40"/>
    </row>
    <row r="322" spans="2:13">
      <c r="B322" s="7">
        <f t="shared" si="14"/>
        <v>314</v>
      </c>
      <c r="C322" s="7">
        <v>2770</v>
      </c>
      <c r="D322" s="6" t="s">
        <v>226</v>
      </c>
      <c r="E322" s="7" t="str">
        <f>IFERROR(VLOOKUP(C322,SRA!B:I,8,0),"")</f>
        <v>CLT</v>
      </c>
      <c r="F322" s="9" t="s">
        <v>725</v>
      </c>
      <c r="G322" s="7" t="str">
        <f>IFERROR(VLOOKUP(VLOOKUP(C322,SRA!B:F,5,0),FUNÇÃO!A:B,2,0),"")</f>
        <v>OP. DE PROD. IND.</v>
      </c>
      <c r="H322" s="5">
        <f>IFERROR(VLOOKUP(C322,SRA!B:T,18,0),"")</f>
        <v>1097.25</v>
      </c>
      <c r="I322" s="5">
        <f>IFERROR(VLOOKUP(C322,SRA!B:T,19,0),"")</f>
        <v>0</v>
      </c>
      <c r="J322" s="5">
        <f>IFERROR(VLOOKUP(C322,ABRIL!B:F,3,0),"")</f>
        <v>1416.65</v>
      </c>
      <c r="K322" s="5">
        <f t="shared" si="17"/>
        <v>757.71</v>
      </c>
      <c r="L322" s="5">
        <f>IFERROR(VLOOKUP(C322,ABRIL!B:H,7,0),"")</f>
        <v>658.94</v>
      </c>
      <c r="M322" s="40"/>
    </row>
    <row r="323" spans="2:13">
      <c r="B323" s="7">
        <f t="shared" si="14"/>
        <v>315</v>
      </c>
      <c r="C323" s="7">
        <v>2772</v>
      </c>
      <c r="D323" s="6" t="s">
        <v>473</v>
      </c>
      <c r="E323" s="7" t="str">
        <f>IFERROR(VLOOKUP(C323,SRA!B:I,8,0),"")</f>
        <v>CLT</v>
      </c>
      <c r="F323" s="9" t="s">
        <v>725</v>
      </c>
      <c r="G323" s="7" t="str">
        <f>IFERROR(VLOOKUP(VLOOKUP(C323,SRA!B:F,5,0),FUNÇÃO!A:B,2,0),"")</f>
        <v>TEC. EM ADM. E FIN.</v>
      </c>
      <c r="H323" s="5">
        <f>IFERROR(VLOOKUP(C323,SRA!B:T,18,0),"")</f>
        <v>1614.36</v>
      </c>
      <c r="I323" s="5">
        <f>IFERROR(VLOOKUP(C323,SRA!B:T,19,0),"")</f>
        <v>0</v>
      </c>
      <c r="J323" s="5">
        <f>IFERROR(VLOOKUP(C323,ABRIL!B:F,3,0),"")</f>
        <v>2088.86</v>
      </c>
      <c r="K323" s="5">
        <f t="shared" si="17"/>
        <v>757.82000000000016</v>
      </c>
      <c r="L323" s="5">
        <f>IFERROR(VLOOKUP(C323,ABRIL!B:H,7,0),"")</f>
        <v>1331.04</v>
      </c>
      <c r="M323" s="40"/>
    </row>
    <row r="324" spans="2:13">
      <c r="B324" s="7">
        <f t="shared" si="14"/>
        <v>316</v>
      </c>
      <c r="C324" s="7">
        <v>2773</v>
      </c>
      <c r="D324" s="6" t="s">
        <v>227</v>
      </c>
      <c r="E324" s="7" t="str">
        <f>IFERROR(VLOOKUP(C324,SRA!B:I,8,0),"")</f>
        <v>CLT</v>
      </c>
      <c r="F324" s="9" t="s">
        <v>725</v>
      </c>
      <c r="G324" s="7" t="str">
        <f>IFERROR(VLOOKUP(VLOOKUP(C324,SRA!B:F,5,0),FUNÇÃO!A:B,2,0),"")</f>
        <v>TEC.EM QUALIDADE IND</v>
      </c>
      <c r="H324" s="5">
        <f>IFERROR(VLOOKUP(C324,SRA!B:T,18,0),"")</f>
        <v>1537.47</v>
      </c>
      <c r="I324" s="5">
        <f>IFERROR(VLOOKUP(C324,SRA!B:T,19,0),"")</f>
        <v>0</v>
      </c>
      <c r="J324" s="5">
        <f>IFERROR(VLOOKUP(C324,ABRIL!B:F,3,0),"")</f>
        <v>2658.14</v>
      </c>
      <c r="K324" s="5">
        <f t="shared" si="17"/>
        <v>939.56999999999971</v>
      </c>
      <c r="L324" s="5">
        <f>IFERROR(VLOOKUP(C324,ABRIL!B:H,7,0),"")</f>
        <v>1718.5700000000002</v>
      </c>
      <c r="M324" s="40"/>
    </row>
    <row r="325" spans="2:13">
      <c r="B325" s="7">
        <f t="shared" si="14"/>
        <v>317</v>
      </c>
      <c r="C325" s="7">
        <v>2775</v>
      </c>
      <c r="D325" s="6" t="s">
        <v>228</v>
      </c>
      <c r="E325" s="7" t="str">
        <f>IFERROR(VLOOKUP(C325,SRA!B:I,8,0),"")</f>
        <v>CLT</v>
      </c>
      <c r="F325" s="9" t="s">
        <v>725</v>
      </c>
      <c r="G325" s="7" t="str">
        <f>IFERROR(VLOOKUP(VLOOKUP(C325,SRA!B:F,5,0),FUNÇÃO!A:B,2,0),"")</f>
        <v>TEC. EM ADM. E FIN.</v>
      </c>
      <c r="H325" s="5">
        <f>IFERROR(VLOOKUP(C325,SRA!B:T,18,0),"")</f>
        <v>1695.09</v>
      </c>
      <c r="I325" s="5">
        <f>IFERROR(VLOOKUP(C325,SRA!B:T,19,0),"")</f>
        <v>708.95</v>
      </c>
      <c r="J325" s="5">
        <f>IFERROR(VLOOKUP(C325,ABRIL!B:F,3,0),"")</f>
        <v>4504.9799999999996</v>
      </c>
      <c r="K325" s="5">
        <f t="shared" si="17"/>
        <v>2445.8399999999992</v>
      </c>
      <c r="L325" s="5">
        <f>IFERROR(VLOOKUP(C325,ABRIL!B:H,7,0),"")</f>
        <v>2059.1400000000003</v>
      </c>
      <c r="M325" s="40"/>
    </row>
    <row r="326" spans="2:13">
      <c r="B326" s="7">
        <f t="shared" si="14"/>
        <v>318</v>
      </c>
      <c r="C326" s="7">
        <v>2779</v>
      </c>
      <c r="D326" s="6" t="s">
        <v>229</v>
      </c>
      <c r="E326" s="7" t="str">
        <f>IFERROR(VLOOKUP(C326,SRA!B:I,8,0),"")</f>
        <v>CLT</v>
      </c>
      <c r="F326" s="9" t="s">
        <v>725</v>
      </c>
      <c r="G326" s="7" t="str">
        <f>IFERROR(VLOOKUP(VLOOKUP(C326,SRA!B:F,5,0),FUNÇÃO!A:B,2,0),"")</f>
        <v>OP. DE PROD. IND.</v>
      </c>
      <c r="H326" s="5">
        <f>IFERROR(VLOOKUP(C326,SRA!B:T,18,0),"")</f>
        <v>1209.72</v>
      </c>
      <c r="I326" s="5">
        <f>IFERROR(VLOOKUP(C326,SRA!B:T,19,0),"")</f>
        <v>708.95</v>
      </c>
      <c r="J326" s="5">
        <f>IFERROR(VLOOKUP(C326,ABRIL!B:F,3,0),"")</f>
        <v>2320.66</v>
      </c>
      <c r="K326" s="5">
        <f t="shared" si="17"/>
        <v>1419.61</v>
      </c>
      <c r="L326" s="5">
        <f>IFERROR(VLOOKUP(C326,ABRIL!B:H,7,0),"")</f>
        <v>901.05</v>
      </c>
      <c r="M326" s="40"/>
    </row>
    <row r="327" spans="2:13">
      <c r="B327" s="7">
        <f t="shared" si="14"/>
        <v>319</v>
      </c>
      <c r="C327" s="7">
        <v>2782</v>
      </c>
      <c r="D327" s="6" t="s">
        <v>230</v>
      </c>
      <c r="E327" s="7" t="str">
        <f>IFERROR(VLOOKUP(C327,SRA!B:I,8,0),"")</f>
        <v>CLT</v>
      </c>
      <c r="F327" s="9" t="s">
        <v>725</v>
      </c>
      <c r="G327" s="7" t="str">
        <f>IFERROR(VLOOKUP(VLOOKUP(C327,SRA!B:F,5,0),FUNÇÃO!A:B,2,0),"")</f>
        <v>OP. DE PROD. IND.</v>
      </c>
      <c r="H327" s="5">
        <f>IFERROR(VLOOKUP(C327,SRA!B:T,18,0),"")</f>
        <v>1209.71</v>
      </c>
      <c r="I327" s="5">
        <f>IFERROR(VLOOKUP(C327,SRA!B:T,19,0),"")</f>
        <v>0</v>
      </c>
      <c r="J327" s="5">
        <f>IFERROR(VLOOKUP(C327,ABRIL!B:F,3,0),"")</f>
        <v>1565.94</v>
      </c>
      <c r="K327" s="5">
        <f t="shared" si="17"/>
        <v>566.25</v>
      </c>
      <c r="L327" s="5">
        <f>IFERROR(VLOOKUP(C327,ABRIL!B:H,7,0),"")</f>
        <v>999.69</v>
      </c>
      <c r="M327" s="40"/>
    </row>
    <row r="328" spans="2:13">
      <c r="B328" s="7">
        <f t="shared" si="14"/>
        <v>320</v>
      </c>
      <c r="C328" s="7">
        <v>2784</v>
      </c>
      <c r="D328" s="6" t="s">
        <v>231</v>
      </c>
      <c r="E328" s="7" t="str">
        <f>IFERROR(VLOOKUP(C328,SRA!B:I,8,0),"")</f>
        <v>CLT</v>
      </c>
      <c r="F328" s="9" t="s">
        <v>725</v>
      </c>
      <c r="G328" s="7" t="str">
        <f>IFERROR(VLOOKUP(VLOOKUP(C328,SRA!B:F,5,0),FUNÇÃO!A:B,2,0),"")</f>
        <v>OP. DE PROD. IND.</v>
      </c>
      <c r="H328" s="5">
        <f>IFERROR(VLOOKUP(C328,SRA!B:T,18,0),"")</f>
        <v>1270.2</v>
      </c>
      <c r="I328" s="5">
        <f>IFERROR(VLOOKUP(C328,SRA!B:T,19,0),"")</f>
        <v>0</v>
      </c>
      <c r="J328" s="5">
        <f>IFERROR(VLOOKUP(C328,ABRIL!B:F,3,0),"")</f>
        <v>1609.82</v>
      </c>
      <c r="K328" s="5">
        <f t="shared" si="17"/>
        <v>884.8599999999999</v>
      </c>
      <c r="L328" s="5">
        <f>IFERROR(VLOOKUP(C328,ABRIL!B:H,7,0),"")</f>
        <v>724.96</v>
      </c>
      <c r="M328" s="40"/>
    </row>
    <row r="329" spans="2:13">
      <c r="B329" s="7">
        <f t="shared" si="14"/>
        <v>321</v>
      </c>
      <c r="C329" s="7">
        <v>2785</v>
      </c>
      <c r="D329" s="6" t="s">
        <v>232</v>
      </c>
      <c r="E329" s="7" t="str">
        <f>IFERROR(VLOOKUP(C329,SRA!B:I,8,0),"")</f>
        <v>CLT</v>
      </c>
      <c r="F329" s="9" t="s">
        <v>725</v>
      </c>
      <c r="G329" s="7" t="str">
        <f>IFERROR(VLOOKUP(VLOOKUP(C329,SRA!B:F,5,0),FUNÇÃO!A:B,2,0),"")</f>
        <v>OP. DE PROD. IND.</v>
      </c>
      <c r="H329" s="5">
        <f>IFERROR(VLOOKUP(C329,SRA!B:T,18,0),"")</f>
        <v>1209.72</v>
      </c>
      <c r="I329" s="5">
        <f>IFERROR(VLOOKUP(C329,SRA!B:T,19,0),"")</f>
        <v>0</v>
      </c>
      <c r="J329" s="5">
        <f>IFERROR(VLOOKUP(C329,ABRIL!B:F,3,0),"")</f>
        <v>1533.19</v>
      </c>
      <c r="K329" s="5">
        <f t="shared" si="17"/>
        <v>1134.71</v>
      </c>
      <c r="L329" s="5">
        <f>IFERROR(VLOOKUP(C329,ABRIL!B:H,7,0),"")</f>
        <v>398.48</v>
      </c>
      <c r="M329" s="40"/>
    </row>
    <row r="330" spans="2:13">
      <c r="B330" s="7">
        <f t="shared" si="14"/>
        <v>322</v>
      </c>
      <c r="C330" s="7">
        <v>2788</v>
      </c>
      <c r="D330" s="6" t="s">
        <v>233</v>
      </c>
      <c r="E330" s="7" t="str">
        <f>IFERROR(VLOOKUP(C330,SRA!B:I,8,0),"")</f>
        <v>CLT</v>
      </c>
      <c r="F330" s="9" t="s">
        <v>725</v>
      </c>
      <c r="G330" s="7" t="str">
        <f>IFERROR(VLOOKUP(VLOOKUP(C330,SRA!B:F,5,0),FUNÇÃO!A:B,2,0),"")</f>
        <v>OP. DE PROD. IND.</v>
      </c>
      <c r="H330" s="5">
        <f>IFERROR(VLOOKUP(C330,SRA!B:T,18,0),"")</f>
        <v>1333.73</v>
      </c>
      <c r="I330" s="5">
        <f>IFERROR(VLOOKUP(C330,SRA!B:T,19,0),"")</f>
        <v>0</v>
      </c>
      <c r="J330" s="5">
        <f>IFERROR(VLOOKUP(C330,ABRIL!B:F,3,0),"")</f>
        <v>1744.25</v>
      </c>
      <c r="K330" s="5">
        <f t="shared" si="17"/>
        <v>738.09999999999991</v>
      </c>
      <c r="L330" s="5">
        <f>IFERROR(VLOOKUP(C330,ABRIL!B:H,7,0),"")</f>
        <v>1006.1500000000001</v>
      </c>
      <c r="M330" s="40"/>
    </row>
    <row r="331" spans="2:13">
      <c r="B331" s="7">
        <f t="shared" si="14"/>
        <v>323</v>
      </c>
      <c r="C331" s="7">
        <v>2790</v>
      </c>
      <c r="D331" s="6" t="s">
        <v>234</v>
      </c>
      <c r="E331" s="7" t="str">
        <f>IFERROR(VLOOKUP(C331,SRA!B:I,8,0),"")</f>
        <v>CLT</v>
      </c>
      <c r="F331" s="9" t="s">
        <v>725</v>
      </c>
      <c r="G331" s="7" t="str">
        <f>IFERROR(VLOOKUP(VLOOKUP(C331,SRA!B:F,5,0),FUNÇÃO!A:B,2,0),"")</f>
        <v>TEC. EM ADM. E FIN.</v>
      </c>
      <c r="H331" s="5">
        <f>IFERROR(VLOOKUP(C331,SRA!B:T,18,0),"")</f>
        <v>1614.36</v>
      </c>
      <c r="I331" s="5">
        <f>IFERROR(VLOOKUP(C331,SRA!B:T,19,0),"")</f>
        <v>930.5</v>
      </c>
      <c r="J331" s="5">
        <f>IFERROR(VLOOKUP(C331,ABRIL!B:F,3,0),"")</f>
        <v>3014.9</v>
      </c>
      <c r="K331" s="5">
        <f t="shared" si="17"/>
        <v>1874.8400000000001</v>
      </c>
      <c r="L331" s="5">
        <f>IFERROR(VLOOKUP(C331,ABRIL!B:H,7,0),"")</f>
        <v>1140.06</v>
      </c>
      <c r="M331" s="40"/>
    </row>
    <row r="332" spans="2:13">
      <c r="B332" s="7">
        <f t="shared" ref="B332:B395" si="18">B331+1</f>
        <v>324</v>
      </c>
      <c r="C332" s="7">
        <v>2791</v>
      </c>
      <c r="D332" s="6" t="s">
        <v>235</v>
      </c>
      <c r="E332" s="7" t="str">
        <f>IFERROR(VLOOKUP(C332,SRA!B:I,8,0),"")</f>
        <v>CLT</v>
      </c>
      <c r="F332" s="9" t="s">
        <v>725</v>
      </c>
      <c r="G332" s="7" t="str">
        <f>IFERROR(VLOOKUP(VLOOKUP(C332,SRA!B:F,5,0),FUNÇÃO!A:B,2,0),"")</f>
        <v>FARMACEUTICO IND</v>
      </c>
      <c r="H332" s="5">
        <f>IFERROR(VLOOKUP(C332,SRA!B:T,18,0),"")</f>
        <v>4656.5600000000004</v>
      </c>
      <c r="I332" s="5">
        <f>IFERROR(VLOOKUP(C332,SRA!B:T,19,0),"")</f>
        <v>1993.92</v>
      </c>
      <c r="J332" s="5">
        <f>IFERROR(VLOOKUP(C332,ABRIL!B:F,3,0),"")</f>
        <v>7921.72</v>
      </c>
      <c r="K332" s="5">
        <f t="shared" si="17"/>
        <v>3140.3</v>
      </c>
      <c r="L332" s="5">
        <f>IFERROR(VLOOKUP(C332,ABRIL!B:H,7,0),"")</f>
        <v>4781.42</v>
      </c>
      <c r="M332" s="40"/>
    </row>
    <row r="333" spans="2:13">
      <c r="B333" s="7">
        <f t="shared" si="18"/>
        <v>325</v>
      </c>
      <c r="C333" s="7">
        <v>2797</v>
      </c>
      <c r="D333" s="6" t="s">
        <v>236</v>
      </c>
      <c r="E333" s="7" t="str">
        <f>IFERROR(VLOOKUP(C333,SRA!B:I,8,0),"")</f>
        <v>CLT</v>
      </c>
      <c r="F333" s="9" t="s">
        <v>725</v>
      </c>
      <c r="G333" s="7" t="str">
        <f>IFERROR(VLOOKUP(VLOOKUP(C333,SRA!B:F,5,0),FUNÇÃO!A:B,2,0),"")</f>
        <v>TEC. EM ADM. E FIN.</v>
      </c>
      <c r="H333" s="5">
        <f>IFERROR(VLOOKUP(C333,SRA!B:T,18,0),"")</f>
        <v>1614.36</v>
      </c>
      <c r="I333" s="5">
        <f>IFERROR(VLOOKUP(C333,SRA!B:T,19,0),"")</f>
        <v>1993.92</v>
      </c>
      <c r="J333" s="5">
        <f>IFERROR(VLOOKUP(C333,ABRIL!B:F,3,0),"")</f>
        <v>4433.7299999999996</v>
      </c>
      <c r="K333" s="5">
        <f t="shared" si="17"/>
        <v>1956.7099999999996</v>
      </c>
      <c r="L333" s="5">
        <f>IFERROR(VLOOKUP(C333,ABRIL!B:H,7,0),"")</f>
        <v>2477.02</v>
      </c>
      <c r="M333" s="40"/>
    </row>
    <row r="334" spans="2:13">
      <c r="B334" s="7">
        <f t="shared" si="18"/>
        <v>326</v>
      </c>
      <c r="C334" s="7">
        <v>2798</v>
      </c>
      <c r="D334" s="6" t="s">
        <v>237</v>
      </c>
      <c r="E334" s="7" t="str">
        <f>IFERROR(VLOOKUP(C334,SRA!B:I,8,0),"")</f>
        <v>CLT</v>
      </c>
      <c r="F334" s="9" t="s">
        <v>725</v>
      </c>
      <c r="G334" s="7" t="str">
        <f>IFERROR(VLOOKUP(VLOOKUP(C334,SRA!B:F,5,0),FUNÇÃO!A:B,2,0),"")</f>
        <v>TEC. EM ADM. E FIN.</v>
      </c>
      <c r="H334" s="5">
        <f>IFERROR(VLOOKUP(C334,SRA!B:T,18,0),"")</f>
        <v>1614.36</v>
      </c>
      <c r="I334" s="5">
        <f>IFERROR(VLOOKUP(C334,SRA!B:T,19,0),"")</f>
        <v>1993.92</v>
      </c>
      <c r="J334" s="5">
        <f>IFERROR(VLOOKUP(C334,ABRIL!B:F,3,0),"")</f>
        <v>4096.1099999999997</v>
      </c>
      <c r="K334" s="5">
        <f t="shared" si="17"/>
        <v>1658.12</v>
      </c>
      <c r="L334" s="5">
        <f>IFERROR(VLOOKUP(C334,ABRIL!B:H,7,0),"")</f>
        <v>2437.9899999999998</v>
      </c>
      <c r="M334" s="40"/>
    </row>
    <row r="335" spans="2:13">
      <c r="B335" s="7">
        <f t="shared" si="18"/>
        <v>327</v>
      </c>
      <c r="C335" s="7">
        <v>2799</v>
      </c>
      <c r="D335" s="6" t="s">
        <v>467</v>
      </c>
      <c r="E335" s="7" t="str">
        <f>IFERROR(VLOOKUP(C335,SRA!B:I,8,0),"")</f>
        <v>CLT</v>
      </c>
      <c r="F335" s="9" t="s">
        <v>725</v>
      </c>
      <c r="G335" s="7" t="str">
        <f>IFERROR(VLOOKUP(VLOOKUP(C335,SRA!B:F,5,0),FUNÇÃO!A:B,2,0),"")</f>
        <v>TEC. EM ADM. E FIN.</v>
      </c>
      <c r="H335" s="5">
        <f>IFERROR(VLOOKUP(C335,SRA!B:T,18,0),"")</f>
        <v>1614.36</v>
      </c>
      <c r="I335" s="5">
        <f>IFERROR(VLOOKUP(C335,SRA!B:T,19,0),"")</f>
        <v>174.95</v>
      </c>
      <c r="J335" s="5">
        <f>IFERROR(VLOOKUP(C335,ABRIL!B:F,3,0),"")</f>
        <v>3894.98</v>
      </c>
      <c r="K335" s="5">
        <f t="shared" si="17"/>
        <v>3121.54</v>
      </c>
      <c r="L335" s="5">
        <f>IFERROR(VLOOKUP(C335,ABRIL!B:H,7,0),"")</f>
        <v>773.44</v>
      </c>
      <c r="M335" s="40"/>
    </row>
    <row r="336" spans="2:13">
      <c r="B336" s="7">
        <f t="shared" si="18"/>
        <v>328</v>
      </c>
      <c r="C336" s="7">
        <v>2801</v>
      </c>
      <c r="D336" s="6" t="s">
        <v>238</v>
      </c>
      <c r="E336" s="7" t="str">
        <f>IFERROR(VLOOKUP(C336,SRA!B:I,8,0),"")</f>
        <v>CLT</v>
      </c>
      <c r="F336" s="9" t="s">
        <v>725</v>
      </c>
      <c r="G336" s="7" t="str">
        <f>IFERROR(VLOOKUP(VLOOKUP(C336,SRA!B:F,5,0),FUNÇÃO!A:B,2,0),"")</f>
        <v>TEC. CONTABIL</v>
      </c>
      <c r="H336" s="5">
        <f>IFERROR(VLOOKUP(C336,SRA!B:T,18,0),"")</f>
        <v>4498.01</v>
      </c>
      <c r="I336" s="5">
        <f>IFERROR(VLOOKUP(C336,SRA!B:T,19,0),"")</f>
        <v>0</v>
      </c>
      <c r="J336" s="5">
        <f>IFERROR(VLOOKUP(C336,ABRIL!B:F,3,0),"")</f>
        <v>6134.48</v>
      </c>
      <c r="K336" s="5">
        <f t="shared" si="17"/>
        <v>4827.17</v>
      </c>
      <c r="L336" s="5">
        <f>IFERROR(VLOOKUP(C336,ABRIL!B:H,7,0),"")</f>
        <v>1307.31</v>
      </c>
      <c r="M336" s="40"/>
    </row>
    <row r="337" spans="2:13">
      <c r="B337" s="7">
        <f t="shared" si="18"/>
        <v>329</v>
      </c>
      <c r="C337" s="7">
        <v>2806</v>
      </c>
      <c r="D337" s="6" t="s">
        <v>239</v>
      </c>
      <c r="E337" s="7" t="str">
        <f>IFERROR(VLOOKUP(C337,SRA!B:I,8,0),"")</f>
        <v>CLT</v>
      </c>
      <c r="F337" s="9" t="s">
        <v>725</v>
      </c>
      <c r="G337" s="7" t="str">
        <f>IFERROR(VLOOKUP(VLOOKUP(C337,SRA!B:F,5,0),FUNÇÃO!A:B,2,0),"")</f>
        <v>TEC. CONTABIL</v>
      </c>
      <c r="H337" s="5">
        <f>IFERROR(VLOOKUP(C337,SRA!B:T,18,0),"")</f>
        <v>1868.82</v>
      </c>
      <c r="I337" s="5">
        <f>IFERROR(VLOOKUP(C337,SRA!B:T,19,0),"")</f>
        <v>1993.92</v>
      </c>
      <c r="J337" s="5">
        <f>IFERROR(VLOOKUP(C337,ABRIL!B:F,3,0),"")</f>
        <v>4731.78</v>
      </c>
      <c r="K337" s="5">
        <f t="shared" si="17"/>
        <v>2224.9399999999996</v>
      </c>
      <c r="L337" s="5">
        <f>IFERROR(VLOOKUP(C337,ABRIL!B:H,7,0),"")</f>
        <v>2506.84</v>
      </c>
      <c r="M337" s="40"/>
    </row>
    <row r="338" spans="2:13">
      <c r="B338" s="7">
        <f t="shared" si="18"/>
        <v>330</v>
      </c>
      <c r="C338" s="7">
        <v>2808</v>
      </c>
      <c r="D338" s="6" t="s">
        <v>474</v>
      </c>
      <c r="E338" s="7" t="str">
        <f>IFERROR(VLOOKUP(C338,SRA!B:I,8,0),"")</f>
        <v>CLT</v>
      </c>
      <c r="F338" s="9" t="s">
        <v>725</v>
      </c>
      <c r="G338" s="7" t="str">
        <f>IFERROR(VLOOKUP(VLOOKUP(C338,SRA!B:F,5,0),FUNÇÃO!A:B,2,0),"")</f>
        <v>TEC. EM ADM. E FIN.</v>
      </c>
      <c r="H338" s="5">
        <f>IFERROR(VLOOKUP(C338,SRA!B:T,18,0),"")</f>
        <v>1695.09</v>
      </c>
      <c r="I338" s="5">
        <f>IFERROR(VLOOKUP(C338,SRA!B:T,19,0),"")</f>
        <v>0</v>
      </c>
      <c r="J338" s="5">
        <f>IFERROR(VLOOKUP(C338,ABRIL!B:F,3,0),"")</f>
        <v>2526.2800000000002</v>
      </c>
      <c r="K338" s="5">
        <f t="shared" si="17"/>
        <v>1194.9500000000003</v>
      </c>
      <c r="L338" s="5">
        <f>IFERROR(VLOOKUP(C338,ABRIL!B:H,7,0),"")</f>
        <v>1331.33</v>
      </c>
      <c r="M338" s="40"/>
    </row>
    <row r="339" spans="2:13">
      <c r="B339" s="7">
        <f t="shared" si="18"/>
        <v>331</v>
      </c>
      <c r="C339" s="7">
        <v>2816</v>
      </c>
      <c r="D339" s="6" t="s">
        <v>240</v>
      </c>
      <c r="E339" s="7" t="str">
        <f>IFERROR(VLOOKUP(C339,SRA!B:I,8,0),"")</f>
        <v>CLT</v>
      </c>
      <c r="F339" s="9" t="s">
        <v>725</v>
      </c>
      <c r="G339" s="7" t="str">
        <f>IFERROR(VLOOKUP(VLOOKUP(C339,SRA!B:F,5,0),FUNÇÃO!A:B,2,0),"")</f>
        <v>TEC.EM QUALIDADE IND</v>
      </c>
      <c r="H339" s="5">
        <f>IFERROR(VLOOKUP(C339,SRA!B:T,18,0),"")</f>
        <v>1537.47</v>
      </c>
      <c r="I339" s="5">
        <f>IFERROR(VLOOKUP(C339,SRA!B:T,19,0),"")</f>
        <v>0</v>
      </c>
      <c r="J339" s="5">
        <f>IFERROR(VLOOKUP(C339,ABRIL!B:F,3,0),"")</f>
        <v>3858.5</v>
      </c>
      <c r="K339" s="5">
        <f t="shared" si="17"/>
        <v>1743.8400000000001</v>
      </c>
      <c r="L339" s="5">
        <f>IFERROR(VLOOKUP(C339,ABRIL!B:H,7,0),"")</f>
        <v>2114.66</v>
      </c>
      <c r="M339" s="40"/>
    </row>
    <row r="340" spans="2:13">
      <c r="B340" s="7">
        <f t="shared" si="18"/>
        <v>332</v>
      </c>
      <c r="C340" s="7">
        <v>2819</v>
      </c>
      <c r="D340" s="6" t="s">
        <v>241</v>
      </c>
      <c r="E340" s="7" t="str">
        <f>IFERROR(VLOOKUP(C340,SRA!B:I,8,0),"")</f>
        <v>CLT</v>
      </c>
      <c r="F340" s="9" t="s">
        <v>725</v>
      </c>
      <c r="G340" s="7" t="str">
        <f>IFERROR(VLOOKUP(VLOOKUP(C340,SRA!B:F,5,0),FUNÇÃO!A:B,2,0),"")</f>
        <v>TEC. EM ADM. E FIN.</v>
      </c>
      <c r="H340" s="5">
        <f>IFERROR(VLOOKUP(C340,SRA!B:T,18,0),"")</f>
        <v>1614.36</v>
      </c>
      <c r="I340" s="5">
        <f>IFERROR(VLOOKUP(C340,SRA!B:T,19,0),"")</f>
        <v>5739.47</v>
      </c>
      <c r="J340" s="5">
        <f>IFERROR(VLOOKUP(C340,ABRIL!B:F,3,0),"")</f>
        <v>7075.84</v>
      </c>
      <c r="K340" s="5">
        <f t="shared" si="17"/>
        <v>2544.58</v>
      </c>
      <c r="L340" s="5">
        <f>IFERROR(VLOOKUP(C340,ABRIL!B:H,7,0),"")</f>
        <v>4531.26</v>
      </c>
      <c r="M340" s="40"/>
    </row>
    <row r="341" spans="2:13">
      <c r="B341" s="7">
        <f t="shared" si="18"/>
        <v>333</v>
      </c>
      <c r="C341" s="7">
        <v>2820</v>
      </c>
      <c r="D341" s="6" t="s">
        <v>242</v>
      </c>
      <c r="E341" s="7" t="str">
        <f>IFERROR(VLOOKUP(C341,SRA!B:I,8,0),"")</f>
        <v>CLT</v>
      </c>
      <c r="F341" s="9" t="s">
        <v>725</v>
      </c>
      <c r="G341" s="7" t="str">
        <f>IFERROR(VLOOKUP(VLOOKUP(C341,SRA!B:F,5,0),FUNÇÃO!A:B,2,0),"")</f>
        <v>TEC. EM ADM. E FIN.</v>
      </c>
      <c r="H341" s="5">
        <f>IFERROR(VLOOKUP(C341,SRA!B:T,18,0),"")</f>
        <v>1614.36</v>
      </c>
      <c r="I341" s="5">
        <f>IFERROR(VLOOKUP(C341,SRA!B:T,19,0),"")</f>
        <v>3000</v>
      </c>
      <c r="J341" s="5">
        <f>IFERROR(VLOOKUP(C341,ABRIL!B:F,3,0),"")</f>
        <v>5101.71</v>
      </c>
      <c r="K341" s="5">
        <f t="shared" si="17"/>
        <v>2807.04</v>
      </c>
      <c r="L341" s="5">
        <f>IFERROR(VLOOKUP(C341,ABRIL!B:H,7,0),"")</f>
        <v>2294.67</v>
      </c>
      <c r="M341" s="40"/>
    </row>
    <row r="342" spans="2:13">
      <c r="B342" s="7">
        <f t="shared" si="18"/>
        <v>334</v>
      </c>
      <c r="C342" s="7">
        <v>2821</v>
      </c>
      <c r="D342" s="6" t="s">
        <v>475</v>
      </c>
      <c r="E342" s="7" t="str">
        <f>IFERROR(VLOOKUP(C342,SRA!B:I,8,0),"")</f>
        <v>CLT</v>
      </c>
      <c r="F342" s="9" t="s">
        <v>725</v>
      </c>
      <c r="G342" s="7" t="str">
        <f>IFERROR(VLOOKUP(VLOOKUP(C342,SRA!B:F,5,0),FUNÇÃO!A:B,2,0),"")</f>
        <v>ANA ASS FARMACEUTICA</v>
      </c>
      <c r="H342" s="5">
        <f>IFERROR(VLOOKUP(C342,SRA!B:T,18,0),"")</f>
        <v>3952.27</v>
      </c>
      <c r="I342" s="5">
        <f>IFERROR(VLOOKUP(C342,SRA!B:T,19,0),"")</f>
        <v>0</v>
      </c>
      <c r="J342" s="5">
        <f>IFERROR(VLOOKUP(C342,ABRIL!B:F,3,0),"")</f>
        <v>5102.97</v>
      </c>
      <c r="K342" s="5">
        <f t="shared" si="17"/>
        <v>2130.7500000000005</v>
      </c>
      <c r="L342" s="5">
        <f>IFERROR(VLOOKUP(C342,ABRIL!B:H,7,0),"")</f>
        <v>2972.22</v>
      </c>
      <c r="M342" s="40"/>
    </row>
    <row r="343" spans="2:13">
      <c r="B343" s="7">
        <f t="shared" si="18"/>
        <v>335</v>
      </c>
      <c r="C343" s="7">
        <v>2823</v>
      </c>
      <c r="D343" s="6" t="s">
        <v>458</v>
      </c>
      <c r="E343" s="7" t="str">
        <f>IFERROR(VLOOKUP(C343,SRA!B:I,8,0),"")</f>
        <v>CLT</v>
      </c>
      <c r="F343" s="9" t="s">
        <v>725</v>
      </c>
      <c r="G343" s="7" t="str">
        <f>IFERROR(VLOOKUP(VLOOKUP(C343,SRA!B:F,5,0),FUNÇÃO!A:B,2,0),"")</f>
        <v>TEC. EM ADM. E FIN.</v>
      </c>
      <c r="H343" s="5">
        <f>IFERROR(VLOOKUP(C343,SRA!B:T,18,0),"")</f>
        <v>1614.36</v>
      </c>
      <c r="I343" s="5">
        <f>IFERROR(VLOOKUP(C343,SRA!B:T,19,0),"")</f>
        <v>0</v>
      </c>
      <c r="J343" s="5">
        <f>IFERROR(VLOOKUP(C343,ABRIL!B:F,3,0),"")</f>
        <v>2237.09</v>
      </c>
      <c r="K343" s="5">
        <f t="shared" si="17"/>
        <v>1063.3800000000001</v>
      </c>
      <c r="L343" s="5">
        <f>IFERROR(VLOOKUP(C343,ABRIL!B:H,7,0),"")</f>
        <v>1173.71</v>
      </c>
      <c r="M343" s="40"/>
    </row>
    <row r="344" spans="2:13">
      <c r="B344" s="7">
        <f t="shared" si="18"/>
        <v>336</v>
      </c>
      <c r="C344" s="7">
        <v>2824</v>
      </c>
      <c r="D344" s="6" t="s">
        <v>537</v>
      </c>
      <c r="E344" s="7" t="str">
        <f>IFERROR(VLOOKUP(C344,SRA!B:I,8,0),"")</f>
        <v>CLT</v>
      </c>
      <c r="F344" s="9" t="s">
        <v>726</v>
      </c>
      <c r="G344" s="7" t="str">
        <f>IFERROR(VLOOKUP(VLOOKUP(C344,SRA!B:F,5,0),FUNÇÃO!A:B,2,0),"")</f>
        <v>ANA ASS FARMACEUTICA</v>
      </c>
      <c r="H344" s="5">
        <f>IFERROR(VLOOKUP(C344,SRA!B:T,18,0),"")</f>
        <v>3952.26</v>
      </c>
      <c r="I344" s="5">
        <f>IFERROR(VLOOKUP(C344,SRA!B:T,19,0),"")</f>
        <v>0</v>
      </c>
      <c r="J344" s="5">
        <v>0</v>
      </c>
      <c r="K344" s="5">
        <v>0</v>
      </c>
      <c r="L344" s="5">
        <v>0</v>
      </c>
      <c r="M344" s="40"/>
    </row>
    <row r="345" spans="2:13">
      <c r="B345" s="7">
        <f t="shared" si="18"/>
        <v>337</v>
      </c>
      <c r="C345" s="7">
        <v>2827</v>
      </c>
      <c r="D345" s="6" t="s">
        <v>485</v>
      </c>
      <c r="E345" s="7" t="str">
        <f>IFERROR(VLOOKUP(C345,SRA!B:I,8,0),"")</f>
        <v>CLT</v>
      </c>
      <c r="F345" s="9" t="s">
        <v>725</v>
      </c>
      <c r="G345" s="7" t="str">
        <f>IFERROR(VLOOKUP(VLOOKUP(C345,SRA!B:F,5,0),FUNÇÃO!A:B,2,0),"")</f>
        <v>TEC. EM ADM. E FIN.</v>
      </c>
      <c r="H345" s="5">
        <f>IFERROR(VLOOKUP(C345,SRA!B:T,18,0),"")</f>
        <v>1614.36</v>
      </c>
      <c r="I345" s="5">
        <f>IFERROR(VLOOKUP(C345,SRA!B:T,19,0),"")</f>
        <v>174.95</v>
      </c>
      <c r="J345" s="5">
        <f>IFERROR(VLOOKUP(C345,ABRIL!B:F,3,0),"")</f>
        <v>2666.63</v>
      </c>
      <c r="K345" s="5">
        <f t="shared" ref="K345:K376" si="19">J345-L345</f>
        <v>1273.5</v>
      </c>
      <c r="L345" s="5">
        <f>IFERROR(VLOOKUP(C345,ABRIL!B:H,7,0),"")</f>
        <v>1393.13</v>
      </c>
      <c r="M345" s="40"/>
    </row>
    <row r="346" spans="2:13">
      <c r="B346" s="7">
        <f t="shared" si="18"/>
        <v>338</v>
      </c>
      <c r="C346" s="7">
        <v>2831</v>
      </c>
      <c r="D346" s="6" t="s">
        <v>243</v>
      </c>
      <c r="E346" s="7" t="str">
        <f>IFERROR(VLOOKUP(C346,SRA!B:I,8,0),"")</f>
        <v>CLT</v>
      </c>
      <c r="F346" s="9" t="s">
        <v>725</v>
      </c>
      <c r="G346" s="7" t="str">
        <f>IFERROR(VLOOKUP(VLOOKUP(C346,SRA!B:F,5,0),FUNÇÃO!A:B,2,0),"")</f>
        <v>TEC. EM ADM. E FIN.</v>
      </c>
      <c r="H346" s="5">
        <f>IFERROR(VLOOKUP(C346,SRA!B:T,18,0),"")</f>
        <v>1614.36</v>
      </c>
      <c r="I346" s="5">
        <f>IFERROR(VLOOKUP(C346,SRA!B:T,19,0),"")</f>
        <v>3000</v>
      </c>
      <c r="J346" s="5">
        <f>IFERROR(VLOOKUP(C346,ABRIL!B:F,3,0),"")</f>
        <v>5422.07</v>
      </c>
      <c r="K346" s="5">
        <f t="shared" si="19"/>
        <v>1987.25</v>
      </c>
      <c r="L346" s="5">
        <f>IFERROR(VLOOKUP(C346,ABRIL!B:H,7,0),"")</f>
        <v>3434.8199999999997</v>
      </c>
      <c r="M346" s="40"/>
    </row>
    <row r="347" spans="2:13">
      <c r="B347" s="7">
        <f t="shared" si="18"/>
        <v>339</v>
      </c>
      <c r="C347" s="7">
        <v>2833</v>
      </c>
      <c r="D347" s="6" t="s">
        <v>244</v>
      </c>
      <c r="E347" s="7" t="str">
        <f>IFERROR(VLOOKUP(C347,SRA!B:I,8,0),"")</f>
        <v>CLT</v>
      </c>
      <c r="F347" s="9" t="s">
        <v>725</v>
      </c>
      <c r="G347" s="7" t="str">
        <f>IFERROR(VLOOKUP(VLOOKUP(C347,SRA!B:F,5,0),FUNÇÃO!A:B,2,0),"")</f>
        <v>TEC. EM ADM. E FIN.</v>
      </c>
      <c r="H347" s="5">
        <f>IFERROR(VLOOKUP(C347,SRA!B:T,18,0),"")</f>
        <v>1695.09</v>
      </c>
      <c r="I347" s="5">
        <f>IFERROR(VLOOKUP(C347,SRA!B:T,19,0),"")</f>
        <v>930.5</v>
      </c>
      <c r="J347" s="5">
        <f>IFERROR(VLOOKUP(C347,ABRIL!B:F,3,0),"")</f>
        <v>3812.94</v>
      </c>
      <c r="K347" s="5">
        <f t="shared" si="19"/>
        <v>2940.09</v>
      </c>
      <c r="L347" s="5">
        <f>IFERROR(VLOOKUP(C347,ABRIL!B:H,7,0),"")</f>
        <v>872.85</v>
      </c>
      <c r="M347" s="40"/>
    </row>
    <row r="348" spans="2:13">
      <c r="B348" s="7">
        <f t="shared" si="18"/>
        <v>340</v>
      </c>
      <c r="C348" s="7">
        <v>2834</v>
      </c>
      <c r="D348" s="6" t="s">
        <v>245</v>
      </c>
      <c r="E348" s="7" t="str">
        <f>IFERROR(VLOOKUP(C348,SRA!B:I,8,0),"")</f>
        <v>CLT</v>
      </c>
      <c r="F348" s="9" t="s">
        <v>725</v>
      </c>
      <c r="G348" s="7" t="str">
        <f>IFERROR(VLOOKUP(VLOOKUP(C348,SRA!B:F,5,0),FUNÇÃO!A:B,2,0),"")</f>
        <v>TEC. EM ADM. E FIN.</v>
      </c>
      <c r="H348" s="5">
        <f>IFERROR(VLOOKUP(C348,SRA!B:T,18,0),"")</f>
        <v>1614.36</v>
      </c>
      <c r="I348" s="5">
        <f>IFERROR(VLOOKUP(C348,SRA!B:T,19,0),"")</f>
        <v>708.95</v>
      </c>
      <c r="J348" s="5">
        <f>IFERROR(VLOOKUP(C348,ABRIL!B:F,3,0),"")</f>
        <v>3131.09</v>
      </c>
      <c r="K348" s="5">
        <f t="shared" si="19"/>
        <v>1131.7300000000002</v>
      </c>
      <c r="L348" s="5">
        <f>IFERROR(VLOOKUP(C348,ABRIL!B:H,7,0),"")</f>
        <v>1999.36</v>
      </c>
      <c r="M348" s="40"/>
    </row>
    <row r="349" spans="2:13">
      <c r="B349" s="7">
        <f t="shared" si="18"/>
        <v>341</v>
      </c>
      <c r="C349" s="7">
        <v>2835</v>
      </c>
      <c r="D349" s="6" t="s">
        <v>503</v>
      </c>
      <c r="E349" s="7" t="str">
        <f>IFERROR(VLOOKUP(C349,SRA!B:I,8,0),"")</f>
        <v>CLT</v>
      </c>
      <c r="F349" s="9" t="s">
        <v>725</v>
      </c>
      <c r="G349" s="7" t="str">
        <f>IFERROR(VLOOKUP(VLOOKUP(C349,SRA!B:F,5,0),FUNÇÃO!A:B,2,0),"")</f>
        <v>TEC. EM ADM. E FIN.</v>
      </c>
      <c r="H349" s="5">
        <f>IFERROR(VLOOKUP(C349,SRA!B:T,18,0),"")</f>
        <v>1614.36</v>
      </c>
      <c r="I349" s="5">
        <f>IFERROR(VLOOKUP(C349,SRA!B:T,19,0),"")</f>
        <v>174.95</v>
      </c>
      <c r="J349" s="5">
        <f>IFERROR(VLOOKUP(C349,ABRIL!B:F,3,0),"")</f>
        <v>2310.9</v>
      </c>
      <c r="K349" s="5">
        <f t="shared" si="19"/>
        <v>1123.1500000000001</v>
      </c>
      <c r="L349" s="5">
        <f>IFERROR(VLOOKUP(C349,ABRIL!B:H,7,0),"")</f>
        <v>1187.75</v>
      </c>
      <c r="M349" s="40"/>
    </row>
    <row r="350" spans="2:13">
      <c r="B350" s="7">
        <f t="shared" si="18"/>
        <v>342</v>
      </c>
      <c r="C350" s="7">
        <v>2836</v>
      </c>
      <c r="D350" s="6" t="s">
        <v>496</v>
      </c>
      <c r="E350" s="7" t="str">
        <f>IFERROR(VLOOKUP(C350,SRA!B:I,8,0),"")</f>
        <v>CLT</v>
      </c>
      <c r="F350" s="9" t="s">
        <v>725</v>
      </c>
      <c r="G350" s="7" t="str">
        <f>IFERROR(VLOOKUP(VLOOKUP(C350,SRA!B:F,5,0),FUNÇÃO!A:B,2,0),"")</f>
        <v>TEC. EM ADM. E FIN.</v>
      </c>
      <c r="H350" s="5">
        <f>IFERROR(VLOOKUP(C350,SRA!B:T,18,0),"")</f>
        <v>1614.36</v>
      </c>
      <c r="I350" s="5">
        <f>IFERROR(VLOOKUP(C350,SRA!B:T,19,0),"")</f>
        <v>174.95</v>
      </c>
      <c r="J350" s="5">
        <f>IFERROR(VLOOKUP(C350,ABRIL!B:F,3,0),"")</f>
        <v>2666.02</v>
      </c>
      <c r="K350" s="5">
        <f t="shared" si="19"/>
        <v>1491.72</v>
      </c>
      <c r="L350" s="5">
        <f>IFERROR(VLOOKUP(C350,ABRIL!B:H,7,0),"")</f>
        <v>1174.3</v>
      </c>
      <c r="M350" s="40"/>
    </row>
    <row r="351" spans="2:13">
      <c r="B351" s="7">
        <f t="shared" si="18"/>
        <v>343</v>
      </c>
      <c r="C351" s="7">
        <v>2837</v>
      </c>
      <c r="D351" s="6" t="s">
        <v>246</v>
      </c>
      <c r="E351" s="7" t="str">
        <f>IFERROR(VLOOKUP(C351,SRA!B:I,8,0),"")</f>
        <v>CLT</v>
      </c>
      <c r="F351" s="9" t="s">
        <v>725</v>
      </c>
      <c r="G351" s="7" t="str">
        <f>IFERROR(VLOOKUP(VLOOKUP(C351,SRA!B:F,5,0),FUNÇÃO!A:B,2,0),"")</f>
        <v>TEC. EM ADM. E FIN.</v>
      </c>
      <c r="H351" s="5">
        <f>IFERROR(VLOOKUP(C351,SRA!B:T,18,0),"")</f>
        <v>1614.36</v>
      </c>
      <c r="I351" s="5">
        <f>IFERROR(VLOOKUP(C351,SRA!B:T,19,0),"")</f>
        <v>0</v>
      </c>
      <c r="J351" s="5">
        <f>IFERROR(VLOOKUP(C351,ABRIL!B:F,3,0),"")</f>
        <v>2759.86</v>
      </c>
      <c r="K351" s="5">
        <f t="shared" si="19"/>
        <v>1803.44</v>
      </c>
      <c r="L351" s="5">
        <f>IFERROR(VLOOKUP(C351,ABRIL!B:H,7,0),"")</f>
        <v>956.42000000000007</v>
      </c>
      <c r="M351" s="40"/>
    </row>
    <row r="352" spans="2:13">
      <c r="B352" s="7">
        <f t="shared" si="18"/>
        <v>344</v>
      </c>
      <c r="C352" s="7">
        <v>2838</v>
      </c>
      <c r="D352" s="6" t="s">
        <v>462</v>
      </c>
      <c r="E352" s="7" t="str">
        <f>IFERROR(VLOOKUP(C352,SRA!B:I,8,0),"")</f>
        <v>CLT</v>
      </c>
      <c r="F352" s="9" t="s">
        <v>725</v>
      </c>
      <c r="G352" s="7" t="str">
        <f>IFERROR(VLOOKUP(VLOOKUP(C352,SRA!B:F,5,0),FUNÇÃO!A:B,2,0),"")</f>
        <v>TEC. EM ADM. E FIN.</v>
      </c>
      <c r="H352" s="5">
        <f>IFERROR(VLOOKUP(C352,SRA!B:T,18,0),"")</f>
        <v>1614.36</v>
      </c>
      <c r="I352" s="5">
        <f>IFERROR(VLOOKUP(C352,SRA!B:T,19,0),"")</f>
        <v>174.95</v>
      </c>
      <c r="J352" s="5">
        <f>IFERROR(VLOOKUP(C352,ABRIL!B:F,3,0),"")</f>
        <v>2328.9</v>
      </c>
      <c r="K352" s="5">
        <f t="shared" si="19"/>
        <v>1726.0700000000002</v>
      </c>
      <c r="L352" s="5">
        <f>IFERROR(VLOOKUP(C352,ABRIL!B:H,7,0),"")</f>
        <v>602.83000000000004</v>
      </c>
      <c r="M352" s="40"/>
    </row>
    <row r="353" spans="2:13">
      <c r="B353" s="7">
        <f t="shared" si="18"/>
        <v>345</v>
      </c>
      <c r="C353" s="7">
        <v>2839</v>
      </c>
      <c r="D353" s="6" t="s">
        <v>247</v>
      </c>
      <c r="E353" s="7" t="str">
        <f>IFERROR(VLOOKUP(C353,SRA!B:I,8,0),"")</f>
        <v>CLT</v>
      </c>
      <c r="F353" s="9" t="s">
        <v>725</v>
      </c>
      <c r="G353" s="7" t="str">
        <f>IFERROR(VLOOKUP(VLOOKUP(C353,SRA!B:F,5,0),FUNÇÃO!A:B,2,0),"")</f>
        <v>TEC. CONTABIL</v>
      </c>
      <c r="H353" s="5">
        <f>IFERROR(VLOOKUP(C353,SRA!B:T,18,0),"")</f>
        <v>1868.82</v>
      </c>
      <c r="I353" s="5">
        <f>IFERROR(VLOOKUP(C353,SRA!B:T,19,0),"")</f>
        <v>1993.92</v>
      </c>
      <c r="J353" s="5">
        <f>IFERROR(VLOOKUP(C353,ABRIL!B:F,3,0),"")</f>
        <v>4387.84</v>
      </c>
      <c r="K353" s="5">
        <f t="shared" si="19"/>
        <v>1243.0200000000004</v>
      </c>
      <c r="L353" s="5">
        <f>IFERROR(VLOOKUP(C353,ABRIL!B:H,7,0),"")</f>
        <v>3144.8199999999997</v>
      </c>
      <c r="M353" s="40"/>
    </row>
    <row r="354" spans="2:13">
      <c r="B354" s="7">
        <f t="shared" si="18"/>
        <v>346</v>
      </c>
      <c r="C354" s="7">
        <v>2848</v>
      </c>
      <c r="D354" s="6" t="s">
        <v>248</v>
      </c>
      <c r="E354" s="7" t="str">
        <f>IFERROR(VLOOKUP(C354,SRA!B:I,8,0),"")</f>
        <v>CLT</v>
      </c>
      <c r="F354" s="9" t="s">
        <v>725</v>
      </c>
      <c r="G354" s="7" t="str">
        <f>IFERROR(VLOOKUP(VLOOKUP(C354,SRA!B:F,5,0),FUNÇÃO!A:B,2,0),"")</f>
        <v>OP. DE PROD. IND.</v>
      </c>
      <c r="H354" s="5">
        <f>IFERROR(VLOOKUP(C354,SRA!B:T,18,0),"")</f>
        <v>1097.25</v>
      </c>
      <c r="I354" s="5">
        <f>IFERROR(VLOOKUP(C354,SRA!B:T,19,0),"")</f>
        <v>0</v>
      </c>
      <c r="J354" s="5">
        <f>IFERROR(VLOOKUP(C354,ABRIL!B:F,3,0),"")</f>
        <v>1438.38</v>
      </c>
      <c r="K354" s="5">
        <f t="shared" si="19"/>
        <v>652.36000000000013</v>
      </c>
      <c r="L354" s="5">
        <f>IFERROR(VLOOKUP(C354,ABRIL!B:H,7,0),"")</f>
        <v>786.02</v>
      </c>
      <c r="M354" s="40"/>
    </row>
    <row r="355" spans="2:13">
      <c r="B355" s="7">
        <f t="shared" si="18"/>
        <v>347</v>
      </c>
      <c r="C355" s="7">
        <v>2849</v>
      </c>
      <c r="D355" s="6" t="s">
        <v>249</v>
      </c>
      <c r="E355" s="7" t="str">
        <f>IFERROR(VLOOKUP(C355,SRA!B:I,8,0),"")</f>
        <v>CLT</v>
      </c>
      <c r="F355" s="9" t="s">
        <v>725</v>
      </c>
      <c r="G355" s="7" t="str">
        <f>IFERROR(VLOOKUP(VLOOKUP(C355,SRA!B:F,5,0),FUNÇÃO!A:B,2,0),"")</f>
        <v>OP. DE PROD. IND.</v>
      </c>
      <c r="H355" s="5">
        <f>IFERROR(VLOOKUP(C355,SRA!B:T,18,0),"")</f>
        <v>1097.25</v>
      </c>
      <c r="I355" s="5">
        <f>IFERROR(VLOOKUP(C355,SRA!B:T,19,0),"")</f>
        <v>0</v>
      </c>
      <c r="J355" s="5">
        <f>IFERROR(VLOOKUP(C355,ABRIL!B:F,3,0),"")</f>
        <v>1437.71</v>
      </c>
      <c r="K355" s="5">
        <f t="shared" si="19"/>
        <v>536.63000000000011</v>
      </c>
      <c r="L355" s="5">
        <f>IFERROR(VLOOKUP(C355,ABRIL!B:H,7,0),"")</f>
        <v>901.07999999999993</v>
      </c>
      <c r="M355" s="40"/>
    </row>
    <row r="356" spans="2:13">
      <c r="B356" s="7">
        <f t="shared" si="18"/>
        <v>348</v>
      </c>
      <c r="C356" s="7">
        <v>2850</v>
      </c>
      <c r="D356" s="6" t="s">
        <v>250</v>
      </c>
      <c r="E356" s="7" t="str">
        <f>IFERROR(VLOOKUP(C356,SRA!B:I,8,0),"")</f>
        <v>CLT</v>
      </c>
      <c r="F356" s="9" t="s">
        <v>725</v>
      </c>
      <c r="G356" s="7" t="str">
        <f>IFERROR(VLOOKUP(VLOOKUP(C356,SRA!B:F,5,0),FUNÇÃO!A:B,2,0),"")</f>
        <v>OP. DE PROD. IND.</v>
      </c>
      <c r="H356" s="5">
        <f>IFERROR(VLOOKUP(C356,SRA!B:T,18,0),"")</f>
        <v>1097.25</v>
      </c>
      <c r="I356" s="5">
        <f>IFERROR(VLOOKUP(C356,SRA!B:T,19,0),"")</f>
        <v>0</v>
      </c>
      <c r="J356" s="5">
        <f>IFERROR(VLOOKUP(C356,ABRIL!B:F,3,0),"")</f>
        <v>1428.06</v>
      </c>
      <c r="K356" s="5">
        <f t="shared" si="19"/>
        <v>908.24</v>
      </c>
      <c r="L356" s="5">
        <f>IFERROR(VLOOKUP(C356,ABRIL!B:H,7,0),"")</f>
        <v>519.81999999999994</v>
      </c>
      <c r="M356" s="40"/>
    </row>
    <row r="357" spans="2:13">
      <c r="B357" s="7">
        <f t="shared" si="18"/>
        <v>349</v>
      </c>
      <c r="C357" s="7">
        <v>2851</v>
      </c>
      <c r="D357" s="6" t="s">
        <v>251</v>
      </c>
      <c r="E357" s="7" t="str">
        <f>IFERROR(VLOOKUP(C357,SRA!B:I,8,0),"")</f>
        <v>CLT</v>
      </c>
      <c r="F357" s="9" t="s">
        <v>725</v>
      </c>
      <c r="G357" s="7" t="str">
        <f>IFERROR(VLOOKUP(VLOOKUP(C357,SRA!B:F,5,0),FUNÇÃO!A:B,2,0),"")</f>
        <v>OP. DE PROD. IND.</v>
      </c>
      <c r="H357" s="5">
        <f>IFERROR(VLOOKUP(C357,SRA!B:T,18,0),"")</f>
        <v>1209.71</v>
      </c>
      <c r="I357" s="5">
        <f>IFERROR(VLOOKUP(C357,SRA!B:T,19,0),"")</f>
        <v>0</v>
      </c>
      <c r="J357" s="5">
        <f>IFERROR(VLOOKUP(C357,ABRIL!B:F,3,0),"")</f>
        <v>1715.31</v>
      </c>
      <c r="K357" s="5">
        <f t="shared" si="19"/>
        <v>985.15999999999985</v>
      </c>
      <c r="L357" s="5">
        <f>IFERROR(VLOOKUP(C357,ABRIL!B:H,7,0),"")</f>
        <v>730.15000000000009</v>
      </c>
      <c r="M357" s="40"/>
    </row>
    <row r="358" spans="2:13">
      <c r="B358" s="7">
        <f t="shared" si="18"/>
        <v>350</v>
      </c>
      <c r="C358" s="7">
        <v>2853</v>
      </c>
      <c r="D358" s="6" t="s">
        <v>252</v>
      </c>
      <c r="E358" s="7" t="str">
        <f>IFERROR(VLOOKUP(C358,SRA!B:I,8,0),"")</f>
        <v>CLT</v>
      </c>
      <c r="F358" s="9" t="s">
        <v>725</v>
      </c>
      <c r="G358" s="7" t="str">
        <f>IFERROR(VLOOKUP(VLOOKUP(C358,SRA!B:F,5,0),FUNÇÃO!A:B,2,0),"")</f>
        <v>OP. DE PROD. IND.</v>
      </c>
      <c r="H358" s="5">
        <f>IFERROR(VLOOKUP(C358,SRA!B:T,18,0),"")</f>
        <v>1209.72</v>
      </c>
      <c r="I358" s="5">
        <f>IFERROR(VLOOKUP(C358,SRA!B:T,19,0),"")</f>
        <v>0</v>
      </c>
      <c r="J358" s="5">
        <f>IFERROR(VLOOKUP(C358,ABRIL!B:F,3,0),"")</f>
        <v>2009.9</v>
      </c>
      <c r="K358" s="5">
        <f t="shared" si="19"/>
        <v>791.32999999999993</v>
      </c>
      <c r="L358" s="5">
        <f>IFERROR(VLOOKUP(C358,ABRIL!B:H,7,0),"")</f>
        <v>1218.5700000000002</v>
      </c>
      <c r="M358" s="40"/>
    </row>
    <row r="359" spans="2:13">
      <c r="B359" s="7">
        <f t="shared" si="18"/>
        <v>351</v>
      </c>
      <c r="C359" s="7">
        <v>2854</v>
      </c>
      <c r="D359" s="6" t="s">
        <v>253</v>
      </c>
      <c r="E359" s="7" t="str">
        <f>IFERROR(VLOOKUP(C359,SRA!B:I,8,0),"")</f>
        <v>CLT</v>
      </c>
      <c r="F359" s="9" t="s">
        <v>725</v>
      </c>
      <c r="G359" s="7" t="str">
        <f>IFERROR(VLOOKUP(VLOOKUP(C359,SRA!B:F,5,0),FUNÇÃO!A:B,2,0),"")</f>
        <v>OP. DE PROD. IND.</v>
      </c>
      <c r="H359" s="5">
        <f>IFERROR(VLOOKUP(C359,SRA!B:T,18,0),"")</f>
        <v>1097.25</v>
      </c>
      <c r="I359" s="5">
        <f>IFERROR(VLOOKUP(C359,SRA!B:T,19,0),"")</f>
        <v>0</v>
      </c>
      <c r="J359" s="5">
        <f>IFERROR(VLOOKUP(C359,ABRIL!B:F,3,0),"")</f>
        <v>1455.83</v>
      </c>
      <c r="K359" s="5">
        <f t="shared" si="19"/>
        <v>1075.0899999999999</v>
      </c>
      <c r="L359" s="5">
        <f>IFERROR(VLOOKUP(C359,ABRIL!B:H,7,0),"")</f>
        <v>380.74</v>
      </c>
      <c r="M359" s="40"/>
    </row>
    <row r="360" spans="2:13">
      <c r="B360" s="7">
        <f t="shared" si="18"/>
        <v>352</v>
      </c>
      <c r="C360" s="7">
        <v>2856</v>
      </c>
      <c r="D360" s="6" t="s">
        <v>254</v>
      </c>
      <c r="E360" s="7" t="str">
        <f>IFERROR(VLOOKUP(C360,SRA!B:I,8,0),"")</f>
        <v>CLT</v>
      </c>
      <c r="F360" s="9" t="s">
        <v>725</v>
      </c>
      <c r="G360" s="7" t="str">
        <f>IFERROR(VLOOKUP(VLOOKUP(C360,SRA!B:F,5,0),FUNÇÃO!A:B,2,0),"")</f>
        <v>TEC.EM QUALIDADE IND</v>
      </c>
      <c r="H360" s="5">
        <f>IFERROR(VLOOKUP(C360,SRA!B:T,18,0),"")</f>
        <v>1537.47</v>
      </c>
      <c r="I360" s="5">
        <f>IFERROR(VLOOKUP(C360,SRA!B:T,19,0),"")</f>
        <v>0</v>
      </c>
      <c r="J360" s="5">
        <f>IFERROR(VLOOKUP(C360,ABRIL!B:F,3,0),"")</f>
        <v>2618.6999999999998</v>
      </c>
      <c r="K360" s="5">
        <f t="shared" si="19"/>
        <v>1167.4899999999998</v>
      </c>
      <c r="L360" s="5">
        <f>IFERROR(VLOOKUP(C360,ABRIL!B:H,7,0),"")</f>
        <v>1451.21</v>
      </c>
      <c r="M360" s="40"/>
    </row>
    <row r="361" spans="2:13">
      <c r="B361" s="7">
        <f t="shared" si="18"/>
        <v>353</v>
      </c>
      <c r="C361" s="7">
        <v>2857</v>
      </c>
      <c r="D361" s="6" t="s">
        <v>255</v>
      </c>
      <c r="E361" s="7" t="str">
        <f>IFERROR(VLOOKUP(C361,SRA!B:I,8,0),"")</f>
        <v>CLT</v>
      </c>
      <c r="F361" s="9" t="s">
        <v>725</v>
      </c>
      <c r="G361" s="7" t="str">
        <f>IFERROR(VLOOKUP(VLOOKUP(C361,SRA!B:F,5,0),FUNÇÃO!A:B,2,0),"")</f>
        <v>TEC. EM ADM. E FIN.</v>
      </c>
      <c r="H361" s="5">
        <f>IFERROR(VLOOKUP(C361,SRA!B:T,18,0),"")</f>
        <v>1614.37</v>
      </c>
      <c r="I361" s="5">
        <f>IFERROR(VLOOKUP(C361,SRA!B:T,19,0),"")</f>
        <v>0</v>
      </c>
      <c r="J361" s="5">
        <f>IFERROR(VLOOKUP(C361,ABRIL!B:F,3,0),"")</f>
        <v>2259.92</v>
      </c>
      <c r="K361" s="5">
        <f t="shared" si="19"/>
        <v>1053.6000000000001</v>
      </c>
      <c r="L361" s="5">
        <f>IFERROR(VLOOKUP(C361,ABRIL!B:H,7,0),"")</f>
        <v>1206.32</v>
      </c>
      <c r="M361" s="40"/>
    </row>
    <row r="362" spans="2:13">
      <c r="B362" s="7">
        <f t="shared" si="18"/>
        <v>354</v>
      </c>
      <c r="C362" s="7">
        <v>2860</v>
      </c>
      <c r="D362" s="6" t="s">
        <v>256</v>
      </c>
      <c r="E362" s="7" t="str">
        <f>IFERROR(VLOOKUP(C362,SRA!B:I,8,0),"")</f>
        <v>CLT</v>
      </c>
      <c r="F362" s="9" t="s">
        <v>725</v>
      </c>
      <c r="G362" s="7" t="str">
        <f>IFERROR(VLOOKUP(VLOOKUP(C362,SRA!B:F,5,0),FUNÇÃO!A:B,2,0),"")</f>
        <v>OP. DE PROD. IND.</v>
      </c>
      <c r="H362" s="5">
        <f>IFERROR(VLOOKUP(C362,SRA!B:T,18,0),"")</f>
        <v>1097.25</v>
      </c>
      <c r="I362" s="5">
        <f>IFERROR(VLOOKUP(C362,SRA!B:T,19,0),"")</f>
        <v>0</v>
      </c>
      <c r="J362" s="5">
        <f>IFERROR(VLOOKUP(C362,ABRIL!B:F,3,0),"")</f>
        <v>1444.12</v>
      </c>
      <c r="K362" s="5">
        <f t="shared" si="19"/>
        <v>1326.1799999999998</v>
      </c>
      <c r="L362" s="5">
        <f>IFERROR(VLOOKUP(C362,ABRIL!B:H,7,0),"")</f>
        <v>117.94</v>
      </c>
      <c r="M362" s="40"/>
    </row>
    <row r="363" spans="2:13">
      <c r="B363" s="7">
        <f t="shared" si="18"/>
        <v>355</v>
      </c>
      <c r="C363" s="7">
        <v>2863</v>
      </c>
      <c r="D363" s="6" t="s">
        <v>257</v>
      </c>
      <c r="E363" s="7" t="str">
        <f>IFERROR(VLOOKUP(C363,SRA!B:I,8,0),"")</f>
        <v>CLT</v>
      </c>
      <c r="F363" s="9" t="s">
        <v>725</v>
      </c>
      <c r="G363" s="7" t="str">
        <f>IFERROR(VLOOKUP(VLOOKUP(C363,SRA!B:F,5,0),FUNÇÃO!A:B,2,0),"")</f>
        <v>OP. DE PROD. IND.</v>
      </c>
      <c r="H363" s="5">
        <f>IFERROR(VLOOKUP(C363,SRA!B:T,18,0),"")</f>
        <v>1097.25</v>
      </c>
      <c r="I363" s="5">
        <f>IFERROR(VLOOKUP(C363,SRA!B:T,19,0),"")</f>
        <v>0</v>
      </c>
      <c r="J363" s="5">
        <f>IFERROR(VLOOKUP(C363,ABRIL!B:F,3,0),"")</f>
        <v>2588.59</v>
      </c>
      <c r="K363" s="5">
        <f t="shared" si="19"/>
        <v>2227.1600000000003</v>
      </c>
      <c r="L363" s="5">
        <f>IFERROR(VLOOKUP(C363,ABRIL!B:H,7,0),"")</f>
        <v>361.43</v>
      </c>
      <c r="M363" s="40"/>
    </row>
    <row r="364" spans="2:13">
      <c r="B364" s="7">
        <f t="shared" si="18"/>
        <v>356</v>
      </c>
      <c r="C364" s="7">
        <v>2864</v>
      </c>
      <c r="D364" s="6" t="s">
        <v>258</v>
      </c>
      <c r="E364" s="7" t="str">
        <f>IFERROR(VLOOKUP(C364,SRA!B:I,8,0),"")</f>
        <v>CLT</v>
      </c>
      <c r="F364" s="9" t="s">
        <v>725</v>
      </c>
      <c r="G364" s="7" t="str">
        <f>IFERROR(VLOOKUP(VLOOKUP(C364,SRA!B:F,5,0),FUNÇÃO!A:B,2,0),"")</f>
        <v>OP. DE PROD. IND.</v>
      </c>
      <c r="H364" s="5">
        <f>IFERROR(VLOOKUP(C364,SRA!B:T,18,0),"")</f>
        <v>1270.2</v>
      </c>
      <c r="I364" s="5">
        <f>IFERROR(VLOOKUP(C364,SRA!B:T,19,0),"")</f>
        <v>708.95</v>
      </c>
      <c r="J364" s="5">
        <f>IFERROR(VLOOKUP(C364,ABRIL!B:F,3,0),"")</f>
        <v>2487.9499999999998</v>
      </c>
      <c r="K364" s="5">
        <f t="shared" si="19"/>
        <v>1475.9799999999998</v>
      </c>
      <c r="L364" s="5">
        <f>IFERROR(VLOOKUP(C364,ABRIL!B:H,7,0),"")</f>
        <v>1011.97</v>
      </c>
      <c r="M364" s="40"/>
    </row>
    <row r="365" spans="2:13">
      <c r="B365" s="7">
        <f t="shared" si="18"/>
        <v>357</v>
      </c>
      <c r="C365" s="7">
        <v>2866</v>
      </c>
      <c r="D365" s="6" t="s">
        <v>259</v>
      </c>
      <c r="E365" s="7" t="str">
        <f>IFERROR(VLOOKUP(C365,SRA!B:I,8,0),"")</f>
        <v>CLT</v>
      </c>
      <c r="F365" s="9" t="s">
        <v>725</v>
      </c>
      <c r="G365" s="7" t="str">
        <f>IFERROR(VLOOKUP(VLOOKUP(C365,SRA!B:F,5,0),FUNÇÃO!A:B,2,0),"")</f>
        <v>OP. DE PROD. IND.</v>
      </c>
      <c r="H365" s="5">
        <f>IFERROR(VLOOKUP(C365,SRA!B:T,18,0),"")</f>
        <v>1097.25</v>
      </c>
      <c r="I365" s="5">
        <f>IFERROR(VLOOKUP(C365,SRA!B:T,19,0),"")</f>
        <v>930.5</v>
      </c>
      <c r="J365" s="5">
        <f>IFERROR(VLOOKUP(C365,ABRIL!B:F,3,0),"")</f>
        <v>2350.56</v>
      </c>
      <c r="K365" s="5">
        <f t="shared" si="19"/>
        <v>783.01</v>
      </c>
      <c r="L365" s="5">
        <f>IFERROR(VLOOKUP(C365,ABRIL!B:H,7,0),"")</f>
        <v>1567.55</v>
      </c>
      <c r="M365" s="40"/>
    </row>
    <row r="366" spans="2:13">
      <c r="B366" s="7">
        <f t="shared" si="18"/>
        <v>358</v>
      </c>
      <c r="C366" s="7">
        <v>2867</v>
      </c>
      <c r="D366" s="6" t="s">
        <v>260</v>
      </c>
      <c r="E366" s="7" t="str">
        <f>IFERROR(VLOOKUP(C366,SRA!B:I,8,0),"")</f>
        <v>CLT</v>
      </c>
      <c r="F366" s="9" t="s">
        <v>725</v>
      </c>
      <c r="G366" s="7" t="str">
        <f>IFERROR(VLOOKUP(VLOOKUP(C366,SRA!B:F,5,0),FUNÇÃO!A:B,2,0),"")</f>
        <v>OP. DE PROD. IND.</v>
      </c>
      <c r="H366" s="5">
        <f>IFERROR(VLOOKUP(C366,SRA!B:T,18,0),"")</f>
        <v>1209.71</v>
      </c>
      <c r="I366" s="5">
        <f>IFERROR(VLOOKUP(C366,SRA!B:T,19,0),"")</f>
        <v>0</v>
      </c>
      <c r="J366" s="5">
        <f>IFERROR(VLOOKUP(C366,ABRIL!B:F,3,0),"")</f>
        <v>1600.87</v>
      </c>
      <c r="K366" s="5">
        <f t="shared" si="19"/>
        <v>782.63999999999987</v>
      </c>
      <c r="L366" s="5">
        <f>IFERROR(VLOOKUP(C366,ABRIL!B:H,7,0),"")</f>
        <v>818.23</v>
      </c>
      <c r="M366" s="40"/>
    </row>
    <row r="367" spans="2:13">
      <c r="B367" s="7">
        <f t="shared" si="18"/>
        <v>359</v>
      </c>
      <c r="C367" s="7">
        <v>2869</v>
      </c>
      <c r="D367" s="6" t="s">
        <v>261</v>
      </c>
      <c r="E367" s="7" t="str">
        <f>IFERROR(VLOOKUP(C367,SRA!B:I,8,0),"")</f>
        <v>CLT</v>
      </c>
      <c r="F367" s="9" t="s">
        <v>725</v>
      </c>
      <c r="G367" s="7" t="str">
        <f>IFERROR(VLOOKUP(VLOOKUP(C367,SRA!B:F,5,0),FUNÇÃO!A:B,2,0),"")</f>
        <v>OP. DE PROD. IND.</v>
      </c>
      <c r="H367" s="5">
        <f>IFERROR(VLOOKUP(C367,SRA!B:T,18,0),"")</f>
        <v>1097.25</v>
      </c>
      <c r="I367" s="5">
        <f>IFERROR(VLOOKUP(C367,SRA!B:T,19,0),"")</f>
        <v>0</v>
      </c>
      <c r="J367" s="5">
        <f>IFERROR(VLOOKUP(C367,ABRIL!B:F,3,0),"")</f>
        <v>1416.64</v>
      </c>
      <c r="K367" s="5">
        <f t="shared" si="19"/>
        <v>714.34000000000015</v>
      </c>
      <c r="L367" s="5">
        <f>IFERROR(VLOOKUP(C367,ABRIL!B:H,7,0),"")</f>
        <v>702.3</v>
      </c>
      <c r="M367" s="40"/>
    </row>
    <row r="368" spans="2:13">
      <c r="B368" s="7">
        <f t="shared" si="18"/>
        <v>360</v>
      </c>
      <c r="C368" s="7">
        <v>2870</v>
      </c>
      <c r="D368" s="6" t="s">
        <v>262</v>
      </c>
      <c r="E368" s="7" t="str">
        <f>IFERROR(VLOOKUP(C368,SRA!B:I,8,0),"")</f>
        <v>CLT</v>
      </c>
      <c r="F368" s="9" t="s">
        <v>725</v>
      </c>
      <c r="G368" s="7" t="str">
        <f>IFERROR(VLOOKUP(VLOOKUP(C368,SRA!B:F,5,0),FUNÇÃO!A:B,2,0),"")</f>
        <v>OP. DE PROD. IND.</v>
      </c>
      <c r="H368" s="5">
        <f>IFERROR(VLOOKUP(C368,SRA!B:T,18,0),"")</f>
        <v>1097.25</v>
      </c>
      <c r="I368" s="5">
        <f>IFERROR(VLOOKUP(C368,SRA!B:T,19,0),"")</f>
        <v>0</v>
      </c>
      <c r="J368" s="5">
        <f>IFERROR(VLOOKUP(C368,ABRIL!B:F,3,0),"")</f>
        <v>1416.66</v>
      </c>
      <c r="K368" s="5">
        <f t="shared" si="19"/>
        <v>737.72</v>
      </c>
      <c r="L368" s="5">
        <f>IFERROR(VLOOKUP(C368,ABRIL!B:H,7,0),"")</f>
        <v>678.94</v>
      </c>
      <c r="M368" s="40"/>
    </row>
    <row r="369" spans="2:13">
      <c r="B369" s="7">
        <f t="shared" si="18"/>
        <v>361</v>
      </c>
      <c r="C369" s="7">
        <v>2871</v>
      </c>
      <c r="D369" s="6" t="s">
        <v>263</v>
      </c>
      <c r="E369" s="7" t="str">
        <f>IFERROR(VLOOKUP(C369,SRA!B:I,8,0),"")</f>
        <v>CLT</v>
      </c>
      <c r="F369" s="9" t="s">
        <v>725</v>
      </c>
      <c r="G369" s="7" t="str">
        <f>IFERROR(VLOOKUP(VLOOKUP(C369,SRA!B:F,5,0),FUNÇÃO!A:B,2,0),"")</f>
        <v>OP. DE PROD. IND.</v>
      </c>
      <c r="H369" s="5">
        <f>IFERROR(VLOOKUP(C369,SRA!B:T,18,0),"")</f>
        <v>1209.72</v>
      </c>
      <c r="I369" s="5">
        <f>IFERROR(VLOOKUP(C369,SRA!B:T,19,0),"")</f>
        <v>0</v>
      </c>
      <c r="J369" s="5">
        <f>IFERROR(VLOOKUP(C369,ABRIL!B:F,3,0),"")</f>
        <v>1974.89</v>
      </c>
      <c r="K369" s="5">
        <f t="shared" si="19"/>
        <v>885.28</v>
      </c>
      <c r="L369" s="5">
        <f>IFERROR(VLOOKUP(C369,ABRIL!B:H,7,0),"")</f>
        <v>1089.6100000000001</v>
      </c>
      <c r="M369" s="40"/>
    </row>
    <row r="370" spans="2:13">
      <c r="B370" s="7">
        <f t="shared" si="18"/>
        <v>362</v>
      </c>
      <c r="C370" s="7">
        <v>2873</v>
      </c>
      <c r="D370" s="6" t="s">
        <v>463</v>
      </c>
      <c r="E370" s="7" t="str">
        <f>IFERROR(VLOOKUP(C370,SRA!B:I,8,0),"")</f>
        <v>CLT</v>
      </c>
      <c r="F370" s="9" t="s">
        <v>725</v>
      </c>
      <c r="G370" s="7" t="str">
        <f>IFERROR(VLOOKUP(VLOOKUP(C370,SRA!B:F,5,0),FUNÇÃO!A:B,2,0),"")</f>
        <v>ANA ASS FARMACEUTICA</v>
      </c>
      <c r="H370" s="5">
        <f>IFERROR(VLOOKUP(C370,SRA!B:T,18,0),"")</f>
        <v>3952.26</v>
      </c>
      <c r="I370" s="5">
        <f>IFERROR(VLOOKUP(C370,SRA!B:T,19,0),"")</f>
        <v>0</v>
      </c>
      <c r="J370" s="5">
        <f>IFERROR(VLOOKUP(C370,ABRIL!B:F,3,0),"")</f>
        <v>5222.4799999999996</v>
      </c>
      <c r="K370" s="5">
        <f t="shared" si="19"/>
        <v>2393.2999999999997</v>
      </c>
      <c r="L370" s="5">
        <f>IFERROR(VLOOKUP(C370,ABRIL!B:H,7,0),"")</f>
        <v>2829.18</v>
      </c>
      <c r="M370" s="40"/>
    </row>
    <row r="371" spans="2:13">
      <c r="B371" s="7">
        <f t="shared" si="18"/>
        <v>363</v>
      </c>
      <c r="C371" s="7">
        <v>2878</v>
      </c>
      <c r="D371" s="6" t="s">
        <v>476</v>
      </c>
      <c r="E371" s="7" t="str">
        <f>IFERROR(VLOOKUP(C371,SRA!B:I,8,0),"")</f>
        <v>CLT</v>
      </c>
      <c r="F371" s="9" t="s">
        <v>725</v>
      </c>
      <c r="G371" s="7" t="str">
        <f>IFERROR(VLOOKUP(VLOOKUP(C371,SRA!B:F,5,0),FUNÇÃO!A:B,2,0),"")</f>
        <v>TEC. EM ADM. E FIN.</v>
      </c>
      <c r="H371" s="5">
        <f>IFERROR(VLOOKUP(C371,SRA!B:T,18,0),"")</f>
        <v>1614.36</v>
      </c>
      <c r="I371" s="5">
        <f>IFERROR(VLOOKUP(C371,SRA!B:T,19,0),"")</f>
        <v>174.95</v>
      </c>
      <c r="J371" s="5">
        <f>IFERROR(VLOOKUP(C371,ABRIL!B:F,3,0),"")</f>
        <v>2300.9699999999998</v>
      </c>
      <c r="K371" s="5">
        <f t="shared" si="19"/>
        <v>1366.5099999999998</v>
      </c>
      <c r="L371" s="5">
        <f>IFERROR(VLOOKUP(C371,ABRIL!B:H,7,0),"")</f>
        <v>934.46</v>
      </c>
      <c r="M371" s="40"/>
    </row>
    <row r="372" spans="2:13">
      <c r="B372" s="7">
        <f t="shared" si="18"/>
        <v>364</v>
      </c>
      <c r="C372" s="7">
        <v>2882</v>
      </c>
      <c r="D372" s="6" t="s">
        <v>264</v>
      </c>
      <c r="E372" s="7" t="str">
        <f>IFERROR(VLOOKUP(C372,SRA!B:I,8,0),"")</f>
        <v>CLT</v>
      </c>
      <c r="F372" s="9" t="s">
        <v>725</v>
      </c>
      <c r="G372" s="7" t="str">
        <f>IFERROR(VLOOKUP(VLOOKUP(C372,SRA!B:F,5,0),FUNÇÃO!A:B,2,0),"")</f>
        <v>OP. DE PROD. IND.</v>
      </c>
      <c r="H372" s="5">
        <f>IFERROR(VLOOKUP(C372,SRA!B:T,18,0),"")</f>
        <v>1209.71</v>
      </c>
      <c r="I372" s="5">
        <f>IFERROR(VLOOKUP(C372,SRA!B:T,19,0),"")</f>
        <v>0</v>
      </c>
      <c r="J372" s="5">
        <f>IFERROR(VLOOKUP(C372,ABRIL!B:F,3,0),"")</f>
        <v>1646.27</v>
      </c>
      <c r="K372" s="5">
        <f t="shared" si="19"/>
        <v>929.98</v>
      </c>
      <c r="L372" s="5">
        <f>IFERROR(VLOOKUP(C372,ABRIL!B:H,7,0),"")</f>
        <v>716.29</v>
      </c>
      <c r="M372" s="40"/>
    </row>
    <row r="373" spans="2:13">
      <c r="B373" s="7">
        <f t="shared" si="18"/>
        <v>365</v>
      </c>
      <c r="C373" s="7">
        <v>2887</v>
      </c>
      <c r="D373" s="6" t="s">
        <v>265</v>
      </c>
      <c r="E373" s="7" t="str">
        <f>IFERROR(VLOOKUP(C373,SRA!B:I,8,0),"")</f>
        <v>CLT</v>
      </c>
      <c r="F373" s="9" t="s">
        <v>725</v>
      </c>
      <c r="G373" s="7" t="str">
        <f>IFERROR(VLOOKUP(VLOOKUP(C373,SRA!B:F,5,0),FUNÇÃO!A:B,2,0),"")</f>
        <v>TEC. EM ADM. E FIN.</v>
      </c>
      <c r="H373" s="5">
        <f>IFERROR(VLOOKUP(C373,SRA!B:T,18,0),"")</f>
        <v>1614.37</v>
      </c>
      <c r="I373" s="5">
        <f>IFERROR(VLOOKUP(C373,SRA!B:T,19,0),"")</f>
        <v>0</v>
      </c>
      <c r="J373" s="5">
        <f>IFERROR(VLOOKUP(C373,ABRIL!B:F,3,0),"")</f>
        <v>2091.11</v>
      </c>
      <c r="K373" s="5">
        <f t="shared" si="19"/>
        <v>879.92000000000007</v>
      </c>
      <c r="L373" s="5">
        <f>IFERROR(VLOOKUP(C373,ABRIL!B:H,7,0),"")</f>
        <v>1211.19</v>
      </c>
      <c r="M373" s="40"/>
    </row>
    <row r="374" spans="2:13">
      <c r="B374" s="7">
        <f t="shared" si="18"/>
        <v>366</v>
      </c>
      <c r="C374" s="7">
        <v>2889</v>
      </c>
      <c r="D374" s="6" t="s">
        <v>266</v>
      </c>
      <c r="E374" s="7" t="str">
        <f>IFERROR(VLOOKUP(C374,SRA!B:I,8,0),"")</f>
        <v>CLT</v>
      </c>
      <c r="F374" s="9" t="s">
        <v>725</v>
      </c>
      <c r="G374" s="7" t="str">
        <f>IFERROR(VLOOKUP(VLOOKUP(C374,SRA!B:F,5,0),FUNÇÃO!A:B,2,0),"")</f>
        <v>TEC. CONTABIL</v>
      </c>
      <c r="H374" s="5">
        <f>IFERROR(VLOOKUP(C374,SRA!B:T,18,0),"")</f>
        <v>1868.82</v>
      </c>
      <c r="I374" s="5">
        <f>IFERROR(VLOOKUP(C374,SRA!B:T,19,0),"")</f>
        <v>0</v>
      </c>
      <c r="J374" s="5">
        <f>IFERROR(VLOOKUP(C374,ABRIL!B:F,3,0),"")</f>
        <v>2674.58</v>
      </c>
      <c r="K374" s="5">
        <f t="shared" si="19"/>
        <v>1317.3799999999999</v>
      </c>
      <c r="L374" s="5">
        <f>IFERROR(VLOOKUP(C374,ABRIL!B:H,7,0),"")</f>
        <v>1357.2</v>
      </c>
      <c r="M374" s="40"/>
    </row>
    <row r="375" spans="2:13">
      <c r="B375" s="7">
        <f t="shared" si="18"/>
        <v>367</v>
      </c>
      <c r="C375" s="7">
        <v>2890</v>
      </c>
      <c r="D375" s="6" t="s">
        <v>267</v>
      </c>
      <c r="E375" s="7" t="str">
        <f>IFERROR(VLOOKUP(C375,SRA!B:I,8,0),"")</f>
        <v>CLT</v>
      </c>
      <c r="F375" s="9" t="s">
        <v>725</v>
      </c>
      <c r="G375" s="7" t="str">
        <f>IFERROR(VLOOKUP(VLOOKUP(C375,SRA!B:F,5,0),FUNÇÃO!A:B,2,0),"")</f>
        <v>OP. DE PROD. IND.</v>
      </c>
      <c r="H375" s="5">
        <f>IFERROR(VLOOKUP(C375,SRA!B:T,18,0),"")</f>
        <v>1097.25</v>
      </c>
      <c r="I375" s="5">
        <f>IFERROR(VLOOKUP(C375,SRA!B:T,19,0),"")</f>
        <v>0</v>
      </c>
      <c r="J375" s="5">
        <f>IFERROR(VLOOKUP(C375,ABRIL!B:F,3,0),"")</f>
        <v>1419.92</v>
      </c>
      <c r="K375" s="5">
        <f t="shared" si="19"/>
        <v>627.1400000000001</v>
      </c>
      <c r="L375" s="5">
        <f>IFERROR(VLOOKUP(C375,ABRIL!B:H,7,0),"")</f>
        <v>792.78</v>
      </c>
      <c r="M375" s="40"/>
    </row>
    <row r="376" spans="2:13">
      <c r="B376" s="7">
        <f t="shared" si="18"/>
        <v>368</v>
      </c>
      <c r="C376" s="7">
        <v>2891</v>
      </c>
      <c r="D376" s="6" t="s">
        <v>268</v>
      </c>
      <c r="E376" s="7" t="str">
        <f>IFERROR(VLOOKUP(C376,SRA!B:I,8,0),"")</f>
        <v>CLT</v>
      </c>
      <c r="F376" s="9" t="s">
        <v>725</v>
      </c>
      <c r="G376" s="7" t="str">
        <f>IFERROR(VLOOKUP(VLOOKUP(C376,SRA!B:F,5,0),FUNÇÃO!A:B,2,0),"")</f>
        <v>OP. DE PROD. IND.</v>
      </c>
      <c r="H376" s="5">
        <f>IFERROR(VLOOKUP(C376,SRA!B:T,18,0),"")</f>
        <v>1152.1199999999999</v>
      </c>
      <c r="I376" s="5">
        <f>IFERROR(VLOOKUP(C376,SRA!B:T,19,0),"")</f>
        <v>0</v>
      </c>
      <c r="J376" s="5">
        <f>IFERROR(VLOOKUP(C376,ABRIL!B:F,3,0),"")</f>
        <v>1498.29</v>
      </c>
      <c r="K376" s="5">
        <f t="shared" si="19"/>
        <v>1017.63</v>
      </c>
      <c r="L376" s="5">
        <f>IFERROR(VLOOKUP(C376,ABRIL!B:H,7,0),"")</f>
        <v>480.65999999999997</v>
      </c>
      <c r="M376" s="40"/>
    </row>
    <row r="377" spans="2:13">
      <c r="B377" s="7">
        <f t="shared" si="18"/>
        <v>369</v>
      </c>
      <c r="C377" s="7">
        <v>2894</v>
      </c>
      <c r="D377" s="6" t="s">
        <v>269</v>
      </c>
      <c r="E377" s="7" t="str">
        <f>IFERROR(VLOOKUP(C377,SRA!B:I,8,0),"")</f>
        <v>CLT</v>
      </c>
      <c r="F377" s="9" t="s">
        <v>725</v>
      </c>
      <c r="G377" s="7" t="str">
        <f>IFERROR(VLOOKUP(VLOOKUP(C377,SRA!B:F,5,0),FUNÇÃO!A:B,2,0),"")</f>
        <v>OP. DE PROD. IND.</v>
      </c>
      <c r="H377" s="5">
        <f>IFERROR(VLOOKUP(C377,SRA!B:T,18,0),"")</f>
        <v>1209.72</v>
      </c>
      <c r="I377" s="5">
        <f>IFERROR(VLOOKUP(C377,SRA!B:T,19,0),"")</f>
        <v>0</v>
      </c>
      <c r="J377" s="5">
        <f>IFERROR(VLOOKUP(C377,ABRIL!B:F,3,0),"")</f>
        <v>1585.81</v>
      </c>
      <c r="K377" s="5">
        <f t="shared" ref="K377:K407" si="20">J377-L377</f>
        <v>1185.77</v>
      </c>
      <c r="L377" s="5">
        <f>IFERROR(VLOOKUP(C377,ABRIL!B:H,7,0),"")</f>
        <v>400.04</v>
      </c>
      <c r="M377" s="40"/>
    </row>
    <row r="378" spans="2:13">
      <c r="B378" s="7">
        <f t="shared" si="18"/>
        <v>370</v>
      </c>
      <c r="C378" s="7">
        <v>2895</v>
      </c>
      <c r="D378" s="6" t="s">
        <v>270</v>
      </c>
      <c r="E378" s="7" t="str">
        <f>IFERROR(VLOOKUP(C378,SRA!B:I,8,0),"")</f>
        <v>CLT</v>
      </c>
      <c r="F378" s="9" t="s">
        <v>725</v>
      </c>
      <c r="G378" s="7" t="str">
        <f>IFERROR(VLOOKUP(VLOOKUP(C378,SRA!B:F,5,0),FUNÇÃO!A:B,2,0),"")</f>
        <v>OP. DE PROD. IND.</v>
      </c>
      <c r="H378" s="5">
        <f>IFERROR(VLOOKUP(C378,SRA!B:T,18,0),"")</f>
        <v>1097.25</v>
      </c>
      <c r="I378" s="5">
        <f>IFERROR(VLOOKUP(C378,SRA!B:T,19,0),"")</f>
        <v>0</v>
      </c>
      <c r="J378" s="5">
        <f>IFERROR(VLOOKUP(C378,ABRIL!B:F,3,0),"")</f>
        <v>1416.66</v>
      </c>
      <c r="K378" s="5">
        <f t="shared" si="20"/>
        <v>631.37000000000012</v>
      </c>
      <c r="L378" s="5">
        <f>IFERROR(VLOOKUP(C378,ABRIL!B:H,7,0),"")</f>
        <v>785.29</v>
      </c>
      <c r="M378" s="40"/>
    </row>
    <row r="379" spans="2:13">
      <c r="B379" s="7">
        <f t="shared" si="18"/>
        <v>371</v>
      </c>
      <c r="C379" s="7">
        <v>2904</v>
      </c>
      <c r="D379" s="6" t="s">
        <v>491</v>
      </c>
      <c r="E379" s="7" t="str">
        <f>IFERROR(VLOOKUP(C379,SRA!B:I,8,0),"")</f>
        <v>CLT</v>
      </c>
      <c r="F379" s="9" t="s">
        <v>725</v>
      </c>
      <c r="G379" s="7" t="str">
        <f>IFERROR(VLOOKUP(VLOOKUP(C379,SRA!B:F,5,0),FUNÇÃO!A:B,2,0),"")</f>
        <v>TEC. EM ADM. E FIN.</v>
      </c>
      <c r="H379" s="5">
        <f>IFERROR(VLOOKUP(C379,SRA!B:T,18,0),"")</f>
        <v>1614.37</v>
      </c>
      <c r="I379" s="5">
        <f>IFERROR(VLOOKUP(C379,SRA!B:T,19,0),"")</f>
        <v>0</v>
      </c>
      <c r="J379" s="5">
        <f>IFERROR(VLOOKUP(C379,ABRIL!B:F,3,0),"")</f>
        <v>2067.61</v>
      </c>
      <c r="K379" s="5">
        <f t="shared" si="20"/>
        <v>864.76000000000022</v>
      </c>
      <c r="L379" s="5">
        <f>IFERROR(VLOOKUP(C379,ABRIL!B:H,7,0),"")</f>
        <v>1202.8499999999999</v>
      </c>
      <c r="M379" s="40"/>
    </row>
    <row r="380" spans="2:13">
      <c r="B380" s="7">
        <f t="shared" si="18"/>
        <v>372</v>
      </c>
      <c r="C380" s="7">
        <v>2906</v>
      </c>
      <c r="D380" s="6" t="s">
        <v>459</v>
      </c>
      <c r="E380" s="7" t="str">
        <f>IFERROR(VLOOKUP(C380,SRA!B:I,8,0),"")</f>
        <v>CLT</v>
      </c>
      <c r="F380" s="9" t="s">
        <v>725</v>
      </c>
      <c r="G380" s="7" t="str">
        <f>IFERROR(VLOOKUP(VLOOKUP(C380,SRA!B:F,5,0),FUNÇÃO!A:B,2,0),"")</f>
        <v>ANA ASS FARMACEUTICA</v>
      </c>
      <c r="H380" s="5">
        <f>IFERROR(VLOOKUP(C380,SRA!B:T,18,0),"")</f>
        <v>3952.26</v>
      </c>
      <c r="I380" s="5">
        <f>IFERROR(VLOOKUP(C380,SRA!B:T,19,0),"")</f>
        <v>0</v>
      </c>
      <c r="J380" s="5">
        <f>IFERROR(VLOOKUP(C380,ABRIL!B:F,3,0),"")</f>
        <v>5737.35</v>
      </c>
      <c r="K380" s="5">
        <f t="shared" si="20"/>
        <v>2806.26</v>
      </c>
      <c r="L380" s="5">
        <f>IFERROR(VLOOKUP(C380,ABRIL!B:H,7,0),"")</f>
        <v>2931.09</v>
      </c>
      <c r="M380" s="40"/>
    </row>
    <row r="381" spans="2:13">
      <c r="B381" s="7">
        <f t="shared" si="18"/>
        <v>373</v>
      </c>
      <c r="C381" s="7">
        <v>2907</v>
      </c>
      <c r="D381" s="6" t="s">
        <v>271</v>
      </c>
      <c r="E381" s="7" t="str">
        <f>IFERROR(VLOOKUP(C381,SRA!B:I,8,0),"")</f>
        <v>CLT</v>
      </c>
      <c r="F381" s="9" t="s">
        <v>725</v>
      </c>
      <c r="G381" s="7" t="str">
        <f>IFERROR(VLOOKUP(VLOOKUP(C381,SRA!B:F,5,0),FUNÇÃO!A:B,2,0),"")</f>
        <v>TEC. EM ADM. E FIN.</v>
      </c>
      <c r="H381" s="5">
        <f>IFERROR(VLOOKUP(C381,SRA!B:T,18,0),"")</f>
        <v>1614.37</v>
      </c>
      <c r="I381" s="5">
        <f>IFERROR(VLOOKUP(C381,SRA!B:T,19,0),"")</f>
        <v>0</v>
      </c>
      <c r="J381" s="5">
        <f>IFERROR(VLOOKUP(C381,ABRIL!B:F,3,0),"")</f>
        <v>2107.89</v>
      </c>
      <c r="K381" s="5">
        <f t="shared" si="20"/>
        <v>1284.3999999999999</v>
      </c>
      <c r="L381" s="5">
        <f>IFERROR(VLOOKUP(C381,ABRIL!B:H,7,0),"")</f>
        <v>823.49</v>
      </c>
      <c r="M381" s="40"/>
    </row>
    <row r="382" spans="2:13">
      <c r="B382" s="7">
        <f t="shared" si="18"/>
        <v>374</v>
      </c>
      <c r="C382" s="7">
        <v>2909</v>
      </c>
      <c r="D382" s="6" t="s">
        <v>272</v>
      </c>
      <c r="E382" s="7" t="str">
        <f>IFERROR(VLOOKUP(C382,SRA!B:I,8,0),"")</f>
        <v>CLT</v>
      </c>
      <c r="F382" s="9" t="s">
        <v>725</v>
      </c>
      <c r="G382" s="7" t="str">
        <f>IFERROR(VLOOKUP(VLOOKUP(C382,SRA!B:F,5,0),FUNÇÃO!A:B,2,0),"")</f>
        <v>TEC. EM ADM. E FIN.</v>
      </c>
      <c r="H382" s="5">
        <f>IFERROR(VLOOKUP(C382,SRA!B:T,18,0),"")</f>
        <v>1614.37</v>
      </c>
      <c r="I382" s="5">
        <f>IFERROR(VLOOKUP(C382,SRA!B:T,19,0),"")</f>
        <v>0</v>
      </c>
      <c r="J382" s="5">
        <f>IFERROR(VLOOKUP(C382,ABRIL!B:F,3,0),"")</f>
        <v>2067.61</v>
      </c>
      <c r="K382" s="5">
        <f t="shared" si="20"/>
        <v>728.94</v>
      </c>
      <c r="L382" s="5">
        <f>IFERROR(VLOOKUP(C382,ABRIL!B:H,7,0),"")</f>
        <v>1338.67</v>
      </c>
      <c r="M382" s="40"/>
    </row>
    <row r="383" spans="2:13">
      <c r="B383" s="7">
        <f t="shared" si="18"/>
        <v>375</v>
      </c>
      <c r="C383" s="7">
        <v>2910</v>
      </c>
      <c r="D383" s="6" t="s">
        <v>273</v>
      </c>
      <c r="E383" s="7" t="str">
        <f>IFERROR(VLOOKUP(C383,SRA!B:I,8,0),"")</f>
        <v>CLT</v>
      </c>
      <c r="F383" s="9" t="s">
        <v>725</v>
      </c>
      <c r="G383" s="7" t="str">
        <f>IFERROR(VLOOKUP(VLOOKUP(C383,SRA!B:F,5,0),FUNÇÃO!A:B,2,0),"")</f>
        <v>TEC. EM ADM. E FIN.</v>
      </c>
      <c r="H383" s="5">
        <f>IFERROR(VLOOKUP(C383,SRA!B:T,18,0),"")</f>
        <v>1695.09</v>
      </c>
      <c r="I383" s="5">
        <f>IFERROR(VLOOKUP(C383,SRA!B:T,19,0),"")</f>
        <v>3243.92</v>
      </c>
      <c r="J383" s="5">
        <f>IFERROR(VLOOKUP(C383,ABRIL!B:F,3,0),"")</f>
        <v>17765.48</v>
      </c>
      <c r="K383" s="5">
        <f t="shared" si="20"/>
        <v>12664.61</v>
      </c>
      <c r="L383" s="5">
        <f>IFERROR(VLOOKUP(C383,ABRIL!B:H,7,0),"")</f>
        <v>5100.87</v>
      </c>
      <c r="M383" s="40"/>
    </row>
    <row r="384" spans="2:13">
      <c r="B384" s="7">
        <f t="shared" si="18"/>
        <v>376</v>
      </c>
      <c r="C384" s="7">
        <v>2911</v>
      </c>
      <c r="D384" s="6" t="s">
        <v>274</v>
      </c>
      <c r="E384" s="7" t="str">
        <f>IFERROR(VLOOKUP(C384,SRA!B:I,8,0),"")</f>
        <v>CLT</v>
      </c>
      <c r="F384" s="9" t="s">
        <v>725</v>
      </c>
      <c r="G384" s="7" t="str">
        <f>IFERROR(VLOOKUP(VLOOKUP(C384,SRA!B:F,5,0),FUNÇÃO!A:B,2,0),"")</f>
        <v>OP. DE PROD. IND.</v>
      </c>
      <c r="H384" s="5">
        <f>IFERROR(VLOOKUP(C384,SRA!B:T,18,0),"")</f>
        <v>1209.71</v>
      </c>
      <c r="I384" s="5">
        <f>IFERROR(VLOOKUP(C384,SRA!B:T,19,0),"")</f>
        <v>0</v>
      </c>
      <c r="J384" s="5">
        <f>IFERROR(VLOOKUP(C384,ABRIL!B:F,3,0),"")</f>
        <v>1782.66</v>
      </c>
      <c r="K384" s="5">
        <f t="shared" si="20"/>
        <v>1002.3000000000001</v>
      </c>
      <c r="L384" s="5">
        <f>IFERROR(VLOOKUP(C384,ABRIL!B:H,7,0),"")</f>
        <v>780.36</v>
      </c>
      <c r="M384" s="40"/>
    </row>
    <row r="385" spans="2:13">
      <c r="B385" s="7">
        <f t="shared" si="18"/>
        <v>377</v>
      </c>
      <c r="C385" s="7">
        <v>2913</v>
      </c>
      <c r="D385" s="6" t="s">
        <v>275</v>
      </c>
      <c r="E385" s="7" t="str">
        <f>IFERROR(VLOOKUP(C385,SRA!B:I,8,0),"")</f>
        <v>CLT</v>
      </c>
      <c r="F385" s="9" t="s">
        <v>725</v>
      </c>
      <c r="G385" s="7" t="str">
        <f>IFERROR(VLOOKUP(VLOOKUP(C385,SRA!B:F,5,0),FUNÇÃO!A:B,2,0),"")</f>
        <v>OP. DE PROD. IND.</v>
      </c>
      <c r="H385" s="5">
        <f>IFERROR(VLOOKUP(C385,SRA!B:T,18,0),"")</f>
        <v>1209.71</v>
      </c>
      <c r="I385" s="5">
        <f>IFERROR(VLOOKUP(C385,SRA!B:T,19,0),"")</f>
        <v>0</v>
      </c>
      <c r="J385" s="5">
        <f>IFERROR(VLOOKUP(C385,ABRIL!B:F,3,0),"")</f>
        <v>1561.86</v>
      </c>
      <c r="K385" s="5">
        <f t="shared" si="20"/>
        <v>631.63999999999987</v>
      </c>
      <c r="L385" s="5">
        <f>IFERROR(VLOOKUP(C385,ABRIL!B:H,7,0),"")</f>
        <v>930.22</v>
      </c>
      <c r="M385" s="40"/>
    </row>
    <row r="386" spans="2:13">
      <c r="B386" s="7">
        <f t="shared" si="18"/>
        <v>378</v>
      </c>
      <c r="C386" s="7">
        <v>2915</v>
      </c>
      <c r="D386" s="6" t="s">
        <v>276</v>
      </c>
      <c r="E386" s="7" t="str">
        <f>IFERROR(VLOOKUP(C386,SRA!B:I,8,0),"")</f>
        <v>CLT</v>
      </c>
      <c r="F386" s="9" t="s">
        <v>725</v>
      </c>
      <c r="G386" s="7" t="str">
        <f>IFERROR(VLOOKUP(VLOOKUP(C386,SRA!B:F,5,0),FUNÇÃO!A:B,2,0),"")</f>
        <v>OP. DE PROD. IND.</v>
      </c>
      <c r="H386" s="5">
        <f>IFERROR(VLOOKUP(C386,SRA!B:T,18,0),"")</f>
        <v>1209.71</v>
      </c>
      <c r="I386" s="5">
        <f>IFERROR(VLOOKUP(C386,SRA!B:T,19,0),"")</f>
        <v>0</v>
      </c>
      <c r="J386" s="5">
        <f>IFERROR(VLOOKUP(C386,ABRIL!B:F,3,0),"")</f>
        <v>3041.03</v>
      </c>
      <c r="K386" s="5">
        <f t="shared" si="20"/>
        <v>2440.8900000000003</v>
      </c>
      <c r="L386" s="5">
        <f>IFERROR(VLOOKUP(C386,ABRIL!B:H,7,0),"")</f>
        <v>600.14</v>
      </c>
      <c r="M386" s="40"/>
    </row>
    <row r="387" spans="2:13">
      <c r="B387" s="7">
        <f t="shared" si="18"/>
        <v>379</v>
      </c>
      <c r="C387" s="7">
        <v>2917</v>
      </c>
      <c r="D387" s="6" t="s">
        <v>277</v>
      </c>
      <c r="E387" s="7" t="str">
        <f>IFERROR(VLOOKUP(C387,SRA!B:I,8,0),"")</f>
        <v>CLT</v>
      </c>
      <c r="F387" s="9" t="s">
        <v>725</v>
      </c>
      <c r="G387" s="7" t="str">
        <f>IFERROR(VLOOKUP(VLOOKUP(C387,SRA!B:F,5,0),FUNÇÃO!A:B,2,0),"")</f>
        <v>OP. DE PROD. IND.</v>
      </c>
      <c r="H387" s="5">
        <f>IFERROR(VLOOKUP(C387,SRA!B:T,18,0),"")</f>
        <v>1270.2</v>
      </c>
      <c r="I387" s="5">
        <f>IFERROR(VLOOKUP(C387,SRA!B:T,19,0),"")</f>
        <v>0</v>
      </c>
      <c r="J387" s="5">
        <f>IFERROR(VLOOKUP(C387,ABRIL!B:F,3,0),"")</f>
        <v>1680.69</v>
      </c>
      <c r="K387" s="5">
        <f t="shared" si="20"/>
        <v>893.12000000000012</v>
      </c>
      <c r="L387" s="5">
        <f>IFERROR(VLOOKUP(C387,ABRIL!B:H,7,0),"")</f>
        <v>787.56999999999994</v>
      </c>
      <c r="M387" s="40"/>
    </row>
    <row r="388" spans="2:13">
      <c r="B388" s="7">
        <f t="shared" si="18"/>
        <v>380</v>
      </c>
      <c r="C388" s="7">
        <v>2918</v>
      </c>
      <c r="D388" s="6" t="s">
        <v>278</v>
      </c>
      <c r="E388" s="7" t="str">
        <f>IFERROR(VLOOKUP(C388,SRA!B:I,8,0),"")</f>
        <v>CLT</v>
      </c>
      <c r="F388" s="9" t="s">
        <v>725</v>
      </c>
      <c r="G388" s="7" t="str">
        <f>IFERROR(VLOOKUP(VLOOKUP(C388,SRA!B:F,5,0),FUNÇÃO!A:B,2,0),"")</f>
        <v>OP. DE PROD. IND.</v>
      </c>
      <c r="H388" s="5">
        <f>IFERROR(VLOOKUP(C388,SRA!B:T,18,0),"")</f>
        <v>1097.25</v>
      </c>
      <c r="I388" s="5">
        <f>IFERROR(VLOOKUP(C388,SRA!B:T,19,0),"")</f>
        <v>0</v>
      </c>
      <c r="J388" s="5">
        <f>IFERROR(VLOOKUP(C388,ABRIL!B:F,3,0),"")</f>
        <v>1416.96</v>
      </c>
      <c r="K388" s="5">
        <f t="shared" si="20"/>
        <v>826.90000000000009</v>
      </c>
      <c r="L388" s="5">
        <f>IFERROR(VLOOKUP(C388,ABRIL!B:H,7,0),"")</f>
        <v>590.05999999999995</v>
      </c>
      <c r="M388" s="40"/>
    </row>
    <row r="389" spans="2:13">
      <c r="B389" s="7">
        <f t="shared" si="18"/>
        <v>381</v>
      </c>
      <c r="C389" s="7">
        <v>2921</v>
      </c>
      <c r="D389" s="6" t="s">
        <v>279</v>
      </c>
      <c r="E389" s="7" t="str">
        <f>IFERROR(VLOOKUP(C389,SRA!B:I,8,0),"")</f>
        <v>CLT</v>
      </c>
      <c r="F389" s="9" t="s">
        <v>725</v>
      </c>
      <c r="G389" s="7" t="str">
        <f>IFERROR(VLOOKUP(VLOOKUP(C389,SRA!B:F,5,0),FUNÇÃO!A:B,2,0),"")</f>
        <v>OP. DE PROD. IND.</v>
      </c>
      <c r="H389" s="5">
        <f>IFERROR(VLOOKUP(C389,SRA!B:T,18,0),"")</f>
        <v>1209.71</v>
      </c>
      <c r="I389" s="5">
        <f>IFERROR(VLOOKUP(C389,SRA!B:T,19,0),"")</f>
        <v>0</v>
      </c>
      <c r="J389" s="5">
        <f>IFERROR(VLOOKUP(C389,ABRIL!B:F,3,0),"")</f>
        <v>2484.4499999999998</v>
      </c>
      <c r="K389" s="5">
        <f t="shared" si="20"/>
        <v>2472.73</v>
      </c>
      <c r="L389" s="5">
        <f>IFERROR(VLOOKUP(C389,ABRIL!B:H,7,0),"")</f>
        <v>11.72</v>
      </c>
      <c r="M389" s="40"/>
    </row>
    <row r="390" spans="2:13">
      <c r="B390" s="7">
        <f t="shared" si="18"/>
        <v>382</v>
      </c>
      <c r="C390" s="7">
        <v>2922</v>
      </c>
      <c r="D390" s="6" t="s">
        <v>280</v>
      </c>
      <c r="E390" s="7" t="str">
        <f>IFERROR(VLOOKUP(C390,SRA!B:I,8,0),"")</f>
        <v>CLT</v>
      </c>
      <c r="F390" s="9" t="s">
        <v>725</v>
      </c>
      <c r="G390" s="7" t="str">
        <f>IFERROR(VLOOKUP(VLOOKUP(C390,SRA!B:F,5,0),FUNÇÃO!A:B,2,0),"")</f>
        <v>OP. DE PROD. IND.</v>
      </c>
      <c r="H390" s="5">
        <f>IFERROR(VLOOKUP(C390,SRA!B:T,18,0),"")</f>
        <v>1270.2</v>
      </c>
      <c r="I390" s="5">
        <f>IFERROR(VLOOKUP(C390,SRA!B:T,19,0),"")</f>
        <v>0</v>
      </c>
      <c r="J390" s="5">
        <f>IFERROR(VLOOKUP(C390,ABRIL!B:F,3,0),"")</f>
        <v>1639.99</v>
      </c>
      <c r="K390" s="5">
        <f t="shared" si="20"/>
        <v>689.56000000000006</v>
      </c>
      <c r="L390" s="5">
        <f>IFERROR(VLOOKUP(C390,ABRIL!B:H,7,0),"")</f>
        <v>950.43</v>
      </c>
      <c r="M390" s="40"/>
    </row>
    <row r="391" spans="2:13">
      <c r="B391" s="7">
        <f t="shared" si="18"/>
        <v>383</v>
      </c>
      <c r="C391" s="7">
        <v>2924</v>
      </c>
      <c r="D391" s="6" t="s">
        <v>281</v>
      </c>
      <c r="E391" s="7" t="str">
        <f>IFERROR(VLOOKUP(C391,SRA!B:I,8,0),"")</f>
        <v>CLT</v>
      </c>
      <c r="F391" s="9" t="s">
        <v>725</v>
      </c>
      <c r="G391" s="7" t="str">
        <f>IFERROR(VLOOKUP(VLOOKUP(C391,SRA!B:F,5,0),FUNÇÃO!A:B,2,0),"")</f>
        <v>TEC. EM ADM. E FIN.</v>
      </c>
      <c r="H391" s="5">
        <f>IFERROR(VLOOKUP(C391,SRA!B:T,18,0),"")</f>
        <v>1614.36</v>
      </c>
      <c r="I391" s="5">
        <f>IFERROR(VLOOKUP(C391,SRA!B:T,19,0),"")</f>
        <v>0</v>
      </c>
      <c r="J391" s="5">
        <f>IFERROR(VLOOKUP(C391,ABRIL!B:F,3,0),"")</f>
        <v>2101.17</v>
      </c>
      <c r="K391" s="5">
        <f t="shared" si="20"/>
        <v>965.94</v>
      </c>
      <c r="L391" s="5">
        <f>IFERROR(VLOOKUP(C391,ABRIL!B:H,7,0),"")</f>
        <v>1135.23</v>
      </c>
      <c r="M391" s="40"/>
    </row>
    <row r="392" spans="2:13">
      <c r="B392" s="7">
        <f t="shared" si="18"/>
        <v>384</v>
      </c>
      <c r="C392" s="7">
        <v>2926</v>
      </c>
      <c r="D392" s="6" t="s">
        <v>282</v>
      </c>
      <c r="E392" s="7" t="str">
        <f>IFERROR(VLOOKUP(C392,SRA!B:I,8,0),"")</f>
        <v>CLT</v>
      </c>
      <c r="F392" s="9" t="s">
        <v>725</v>
      </c>
      <c r="G392" s="7" t="str">
        <f>IFERROR(VLOOKUP(VLOOKUP(C392,SRA!B:F,5,0),FUNÇÃO!A:B,2,0),"")</f>
        <v>OP. DE PROD. IND.</v>
      </c>
      <c r="H392" s="5">
        <f>IFERROR(VLOOKUP(C392,SRA!B:T,18,0),"")</f>
        <v>1333.75</v>
      </c>
      <c r="I392" s="5">
        <f>IFERROR(VLOOKUP(C392,SRA!B:T,19,0),"")</f>
        <v>0</v>
      </c>
      <c r="J392" s="5">
        <f>IFERROR(VLOOKUP(C392,ABRIL!B:F,3,0),"")</f>
        <v>1570.81</v>
      </c>
      <c r="K392" s="5">
        <f t="shared" si="20"/>
        <v>646.95999999999992</v>
      </c>
      <c r="L392" s="5">
        <f>IFERROR(VLOOKUP(C392,ABRIL!B:H,7,0),"")</f>
        <v>923.85</v>
      </c>
      <c r="M392" s="40"/>
    </row>
    <row r="393" spans="2:13">
      <c r="B393" s="7">
        <f t="shared" si="18"/>
        <v>385</v>
      </c>
      <c r="C393" s="7">
        <v>2927</v>
      </c>
      <c r="D393" s="6" t="s">
        <v>283</v>
      </c>
      <c r="E393" s="7" t="str">
        <f>IFERROR(VLOOKUP(C393,SRA!B:I,8,0),"")</f>
        <v>CLT</v>
      </c>
      <c r="F393" s="9" t="s">
        <v>725</v>
      </c>
      <c r="G393" s="7" t="str">
        <f>IFERROR(VLOOKUP(VLOOKUP(C393,SRA!B:F,5,0),FUNÇÃO!A:B,2,0),"")</f>
        <v>OP. DE PROD. IND.</v>
      </c>
      <c r="H393" s="5">
        <f>IFERROR(VLOOKUP(C393,SRA!B:T,18,0),"")</f>
        <v>1209.72</v>
      </c>
      <c r="I393" s="5">
        <f>IFERROR(VLOOKUP(C393,SRA!B:T,19,0),"")</f>
        <v>0</v>
      </c>
      <c r="J393" s="5">
        <f>IFERROR(VLOOKUP(C393,ABRIL!B:F,3,0),"")</f>
        <v>2009.05</v>
      </c>
      <c r="K393" s="5">
        <f t="shared" si="20"/>
        <v>1051.26</v>
      </c>
      <c r="L393" s="5">
        <f>IFERROR(VLOOKUP(C393,ABRIL!B:H,7,0),"")</f>
        <v>957.79</v>
      </c>
      <c r="M393" s="40"/>
    </row>
    <row r="394" spans="2:13">
      <c r="B394" s="7">
        <f t="shared" si="18"/>
        <v>386</v>
      </c>
      <c r="C394" s="7">
        <v>2930</v>
      </c>
      <c r="D394" s="6" t="s">
        <v>284</v>
      </c>
      <c r="E394" s="7" t="str">
        <f>IFERROR(VLOOKUP(C394,SRA!B:I,8,0),"")</f>
        <v>CLT</v>
      </c>
      <c r="F394" s="9" t="s">
        <v>725</v>
      </c>
      <c r="G394" s="7" t="str">
        <f>IFERROR(VLOOKUP(VLOOKUP(C394,SRA!B:F,5,0),FUNÇÃO!A:B,2,0),"")</f>
        <v>OP. DE PROD. IND.(C)</v>
      </c>
      <c r="H394" s="5">
        <f>IFERROR(VLOOKUP(C394,SRA!B:T,18,0),"")</f>
        <v>1333.75</v>
      </c>
      <c r="I394" s="5">
        <f>IFERROR(VLOOKUP(C394,SRA!B:T,19,0),"")</f>
        <v>0</v>
      </c>
      <c r="J394" s="5">
        <f>IFERROR(VLOOKUP(C394,ABRIL!B:F,3,0),"")</f>
        <v>1704.11</v>
      </c>
      <c r="K394" s="5">
        <f t="shared" si="20"/>
        <v>1089.9899999999998</v>
      </c>
      <c r="L394" s="5">
        <f>IFERROR(VLOOKUP(C394,ABRIL!B:H,7,0),"")</f>
        <v>614.12</v>
      </c>
      <c r="M394" s="40"/>
    </row>
    <row r="395" spans="2:13">
      <c r="B395" s="7">
        <f t="shared" si="18"/>
        <v>387</v>
      </c>
      <c r="C395" s="7">
        <v>2931</v>
      </c>
      <c r="D395" s="6" t="s">
        <v>285</v>
      </c>
      <c r="E395" s="7" t="str">
        <f>IFERROR(VLOOKUP(C395,SRA!B:I,8,0),"")</f>
        <v>CLT</v>
      </c>
      <c r="F395" s="9" t="s">
        <v>725</v>
      </c>
      <c r="G395" s="7" t="str">
        <f>IFERROR(VLOOKUP(VLOOKUP(C395,SRA!B:F,5,0),FUNÇÃO!A:B,2,0),"")</f>
        <v>OP. DE PROD. IND.</v>
      </c>
      <c r="H395" s="5">
        <f>IFERROR(VLOOKUP(C395,SRA!B:T,18,0),"")</f>
        <v>1209.71</v>
      </c>
      <c r="I395" s="5">
        <f>IFERROR(VLOOKUP(C395,SRA!B:T,19,0),"")</f>
        <v>708.95</v>
      </c>
      <c r="J395" s="5">
        <f>IFERROR(VLOOKUP(C395,ABRIL!B:F,3,0),"")</f>
        <v>2558.7399999999998</v>
      </c>
      <c r="K395" s="5">
        <f t="shared" si="20"/>
        <v>903.60999999999967</v>
      </c>
      <c r="L395" s="5">
        <f>IFERROR(VLOOKUP(C395,ABRIL!B:H,7,0),"")</f>
        <v>1655.13</v>
      </c>
      <c r="M395" s="40"/>
    </row>
    <row r="396" spans="2:13">
      <c r="B396" s="7">
        <f t="shared" ref="B396:B459" si="21">B395+1</f>
        <v>388</v>
      </c>
      <c r="C396" s="7">
        <v>2933</v>
      </c>
      <c r="D396" s="6" t="s">
        <v>286</v>
      </c>
      <c r="E396" s="7" t="str">
        <f>IFERROR(VLOOKUP(C396,SRA!B:I,8,0),"")</f>
        <v>CLT</v>
      </c>
      <c r="F396" s="9" t="s">
        <v>725</v>
      </c>
      <c r="G396" s="7" t="str">
        <f>IFERROR(VLOOKUP(VLOOKUP(C396,SRA!B:F,5,0),FUNÇÃO!A:B,2,0),"")</f>
        <v>OP. DE PROD. IND.</v>
      </c>
      <c r="H396" s="5">
        <f>IFERROR(VLOOKUP(C396,SRA!B:T,18,0),"")</f>
        <v>1209.71</v>
      </c>
      <c r="I396" s="5">
        <f>IFERROR(VLOOKUP(C396,SRA!B:T,19,0),"")</f>
        <v>0</v>
      </c>
      <c r="J396" s="5">
        <f>IFERROR(VLOOKUP(C396,ABRIL!B:F,3,0),"")</f>
        <v>1519.28</v>
      </c>
      <c r="K396" s="5">
        <f t="shared" si="20"/>
        <v>1063.4000000000001</v>
      </c>
      <c r="L396" s="5">
        <f>IFERROR(VLOOKUP(C396,ABRIL!B:H,7,0),"")</f>
        <v>455.88</v>
      </c>
      <c r="M396" s="40"/>
    </row>
    <row r="397" spans="2:13">
      <c r="B397" s="7">
        <f t="shared" si="21"/>
        <v>389</v>
      </c>
      <c r="C397" s="7">
        <v>2936</v>
      </c>
      <c r="D397" s="6" t="s">
        <v>287</v>
      </c>
      <c r="E397" s="7" t="str">
        <f>IFERROR(VLOOKUP(C397,SRA!B:I,8,0),"")</f>
        <v>CLT</v>
      </c>
      <c r="F397" s="9" t="s">
        <v>725</v>
      </c>
      <c r="G397" s="7" t="str">
        <f>IFERROR(VLOOKUP(VLOOKUP(C397,SRA!B:F,5,0),FUNÇÃO!A:B,2,0),"")</f>
        <v>OP. DE PROD. IND.</v>
      </c>
      <c r="H397" s="5">
        <f>IFERROR(VLOOKUP(C397,SRA!B:T,18,0),"")</f>
        <v>1209.71</v>
      </c>
      <c r="I397" s="5">
        <f>IFERROR(VLOOKUP(C397,SRA!B:T,19,0),"")</f>
        <v>0</v>
      </c>
      <c r="J397" s="5">
        <f>IFERROR(VLOOKUP(C397,ABRIL!B:F,3,0),"")</f>
        <v>1573.02</v>
      </c>
      <c r="K397" s="5">
        <f t="shared" si="20"/>
        <v>966.08999999999992</v>
      </c>
      <c r="L397" s="5">
        <f>IFERROR(VLOOKUP(C397,ABRIL!B:H,7,0),"")</f>
        <v>606.93000000000006</v>
      </c>
      <c r="M397" s="40"/>
    </row>
    <row r="398" spans="2:13">
      <c r="B398" s="7">
        <f t="shared" si="21"/>
        <v>390</v>
      </c>
      <c r="C398" s="7">
        <v>2937</v>
      </c>
      <c r="D398" s="6" t="s">
        <v>288</v>
      </c>
      <c r="E398" s="7" t="str">
        <f>IFERROR(VLOOKUP(C398,SRA!B:I,8,0),"")</f>
        <v>CLT</v>
      </c>
      <c r="F398" s="9" t="s">
        <v>725</v>
      </c>
      <c r="G398" s="7" t="str">
        <f>IFERROR(VLOOKUP(VLOOKUP(C398,SRA!B:F,5,0),FUNÇÃO!A:B,2,0),"")</f>
        <v>OP. DE PROD. IND.</v>
      </c>
      <c r="H398" s="5">
        <f>IFERROR(VLOOKUP(C398,SRA!B:T,18,0),"")</f>
        <v>1097.25</v>
      </c>
      <c r="I398" s="5">
        <f>IFERROR(VLOOKUP(C398,SRA!B:T,19,0),"")</f>
        <v>0</v>
      </c>
      <c r="J398" s="5">
        <f>IFERROR(VLOOKUP(C398,ABRIL!B:F,3,0),"")</f>
        <v>1392.7</v>
      </c>
      <c r="K398" s="5">
        <f t="shared" si="20"/>
        <v>611.96</v>
      </c>
      <c r="L398" s="5">
        <f>IFERROR(VLOOKUP(C398,ABRIL!B:H,7,0),"")</f>
        <v>780.74</v>
      </c>
      <c r="M398" s="40"/>
    </row>
    <row r="399" spans="2:13">
      <c r="B399" s="7">
        <f t="shared" si="21"/>
        <v>391</v>
      </c>
      <c r="C399" s="7">
        <v>2941</v>
      </c>
      <c r="D399" s="6" t="s">
        <v>289</v>
      </c>
      <c r="E399" s="7" t="str">
        <f>IFERROR(VLOOKUP(C399,SRA!B:I,8,0),"")</f>
        <v>CLT</v>
      </c>
      <c r="F399" s="9" t="s">
        <v>725</v>
      </c>
      <c r="G399" s="7" t="str">
        <f>IFERROR(VLOOKUP(VLOOKUP(C399,SRA!B:F,5,0),FUNÇÃO!A:B,2,0),"")</f>
        <v>TEC. EM ADM. E FIN.</v>
      </c>
      <c r="H399" s="5">
        <f>IFERROR(VLOOKUP(C399,SRA!B:T,18,0),"")</f>
        <v>1614.36</v>
      </c>
      <c r="I399" s="5">
        <f>IFERROR(VLOOKUP(C399,SRA!B:T,19,0),"")</f>
        <v>708.95</v>
      </c>
      <c r="J399" s="5">
        <f>IFERROR(VLOOKUP(C399,ABRIL!B:F,3,0),"")</f>
        <v>2810.78</v>
      </c>
      <c r="K399" s="5">
        <f t="shared" si="20"/>
        <v>1950.8000000000002</v>
      </c>
      <c r="L399" s="5">
        <f>IFERROR(VLOOKUP(C399,ABRIL!B:H,7,0),"")</f>
        <v>859.98</v>
      </c>
      <c r="M399" s="40"/>
    </row>
    <row r="400" spans="2:13">
      <c r="B400" s="7">
        <f t="shared" si="21"/>
        <v>392</v>
      </c>
      <c r="C400" s="7">
        <v>2942</v>
      </c>
      <c r="D400" s="6" t="s">
        <v>290</v>
      </c>
      <c r="E400" s="7" t="str">
        <f>IFERROR(VLOOKUP(C400,SRA!B:I,8,0),"")</f>
        <v>CLT</v>
      </c>
      <c r="F400" s="9" t="s">
        <v>725</v>
      </c>
      <c r="G400" s="7" t="str">
        <f>IFERROR(VLOOKUP(VLOOKUP(C400,SRA!B:F,5,0),FUNÇÃO!A:B,2,0),"")</f>
        <v>OP. DE PROD. IND.</v>
      </c>
      <c r="H400" s="5">
        <f>IFERROR(VLOOKUP(C400,SRA!B:T,18,0),"")</f>
        <v>1209.72</v>
      </c>
      <c r="I400" s="5">
        <f>IFERROR(VLOOKUP(C400,SRA!B:T,19,0),"")</f>
        <v>0</v>
      </c>
      <c r="J400" s="5">
        <f>IFERROR(VLOOKUP(C400,ABRIL!B:F,3,0),"")</f>
        <v>1588.29</v>
      </c>
      <c r="K400" s="5">
        <f t="shared" si="20"/>
        <v>800.87999999999988</v>
      </c>
      <c r="L400" s="5">
        <f>IFERROR(VLOOKUP(C400,ABRIL!B:H,7,0),"")</f>
        <v>787.41000000000008</v>
      </c>
      <c r="M400" s="40"/>
    </row>
    <row r="401" spans="2:13">
      <c r="B401" s="7">
        <f t="shared" si="21"/>
        <v>393</v>
      </c>
      <c r="C401" s="7">
        <v>2943</v>
      </c>
      <c r="D401" s="6" t="s">
        <v>291</v>
      </c>
      <c r="E401" s="7" t="str">
        <f>IFERROR(VLOOKUP(C401,SRA!B:I,8,0),"")</f>
        <v>CLT</v>
      </c>
      <c r="F401" s="9" t="s">
        <v>725</v>
      </c>
      <c r="G401" s="7" t="str">
        <f>IFERROR(VLOOKUP(VLOOKUP(C401,SRA!B:F,5,0),FUNÇÃO!A:B,2,0),"")</f>
        <v>OP. DE PROD. IND.</v>
      </c>
      <c r="H401" s="5">
        <f>IFERROR(VLOOKUP(C401,SRA!B:T,18,0),"")</f>
        <v>1097.25</v>
      </c>
      <c r="I401" s="5">
        <f>IFERROR(VLOOKUP(C401,SRA!B:T,19,0),"")</f>
        <v>0</v>
      </c>
      <c r="J401" s="5">
        <f>IFERROR(VLOOKUP(C401,ABRIL!B:F,3,0),"")</f>
        <v>1706.72</v>
      </c>
      <c r="K401" s="5">
        <f t="shared" si="20"/>
        <v>691.25</v>
      </c>
      <c r="L401" s="5">
        <f>IFERROR(VLOOKUP(C401,ABRIL!B:H,7,0),"")</f>
        <v>1015.47</v>
      </c>
      <c r="M401" s="40"/>
    </row>
    <row r="402" spans="2:13">
      <c r="B402" s="7">
        <f t="shared" si="21"/>
        <v>394</v>
      </c>
      <c r="C402" s="7">
        <v>2962</v>
      </c>
      <c r="D402" s="6" t="s">
        <v>511</v>
      </c>
      <c r="E402" s="7" t="str">
        <f>IFERROR(VLOOKUP(C402,SRA!B:I,8,0),"")</f>
        <v>CLT</v>
      </c>
      <c r="F402" s="9" t="s">
        <v>725</v>
      </c>
      <c r="G402" s="7" t="str">
        <f>IFERROR(VLOOKUP(VLOOKUP(C402,SRA!B:F,5,0),FUNÇÃO!A:B,2,0),"")</f>
        <v>TEC. EM ADM. E VEN.</v>
      </c>
      <c r="H402" s="5">
        <f>IFERROR(VLOOKUP(C402,SRA!B:T,18,0),"")</f>
        <v>1537.47</v>
      </c>
      <c r="I402" s="5">
        <f>IFERROR(VLOOKUP(C402,SRA!B:T,19,0),"")</f>
        <v>174.95</v>
      </c>
      <c r="J402" s="5">
        <f>IFERROR(VLOOKUP(C402,ABRIL!B:F,3,0),"")</f>
        <v>3152.94</v>
      </c>
      <c r="K402" s="5">
        <f t="shared" si="20"/>
        <v>2695.85</v>
      </c>
      <c r="L402" s="5">
        <f>IFERROR(VLOOKUP(C402,ABRIL!B:H,7,0),"")</f>
        <v>457.09</v>
      </c>
      <c r="M402" s="40"/>
    </row>
    <row r="403" spans="2:13">
      <c r="B403" s="7">
        <f t="shared" si="21"/>
        <v>395</v>
      </c>
      <c r="C403" s="7">
        <v>2967</v>
      </c>
      <c r="D403" s="6" t="s">
        <v>444</v>
      </c>
      <c r="E403" s="7" t="str">
        <f>IFERROR(VLOOKUP(C403,SRA!B:I,8,0),"")</f>
        <v>CLT</v>
      </c>
      <c r="F403" s="9" t="s">
        <v>725</v>
      </c>
      <c r="G403" s="7" t="str">
        <f>IFERROR(VLOOKUP(VLOOKUP(C403,SRA!B:F,5,0),FUNÇÃO!A:B,2,0),"")</f>
        <v>ANA ASS FARMACEUTICA</v>
      </c>
      <c r="H403" s="5">
        <f>IFERROR(VLOOKUP(C403,SRA!B:T,18,0),"")</f>
        <v>3414.1</v>
      </c>
      <c r="I403" s="5">
        <f>IFERROR(VLOOKUP(C403,SRA!B:T,19,0),"")</f>
        <v>0</v>
      </c>
      <c r="J403" s="5">
        <f>IFERROR(VLOOKUP(C403,ABRIL!B:F,3,0),"")</f>
        <v>4266.1000000000004</v>
      </c>
      <c r="K403" s="5">
        <f t="shared" si="20"/>
        <v>2353.2100000000005</v>
      </c>
      <c r="L403" s="5">
        <f>IFERROR(VLOOKUP(C403,ABRIL!B:H,7,0),"")</f>
        <v>1912.8899999999999</v>
      </c>
      <c r="M403" s="40"/>
    </row>
    <row r="404" spans="2:13">
      <c r="B404" s="7">
        <f t="shared" si="21"/>
        <v>396</v>
      </c>
      <c r="C404" s="7">
        <v>2969</v>
      </c>
      <c r="D404" s="6" t="s">
        <v>293</v>
      </c>
      <c r="E404" s="7" t="str">
        <f>IFERROR(VLOOKUP(C404,SRA!B:I,8,0),"")</f>
        <v>CLT</v>
      </c>
      <c r="F404" s="9" t="s">
        <v>725</v>
      </c>
      <c r="G404" s="7" t="str">
        <f>IFERROR(VLOOKUP(VLOOKUP(C404,SRA!B:F,5,0),FUNÇÃO!A:B,2,0),"")</f>
        <v>TEC. EM ADM. E VEN.</v>
      </c>
      <c r="H404" s="5">
        <f>IFERROR(VLOOKUP(C404,SRA!B:T,18,0),"")</f>
        <v>1537.48</v>
      </c>
      <c r="I404" s="5">
        <f>IFERROR(VLOOKUP(C404,SRA!B:T,19,0),"")</f>
        <v>930.5</v>
      </c>
      <c r="J404" s="5">
        <f>IFERROR(VLOOKUP(C404,ABRIL!B:F,3,0),"")</f>
        <v>2899.62</v>
      </c>
      <c r="K404" s="5">
        <f t="shared" si="20"/>
        <v>1951.26</v>
      </c>
      <c r="L404" s="5">
        <f>IFERROR(VLOOKUP(C404,ABRIL!B:H,7,0),"")</f>
        <v>948.3599999999999</v>
      </c>
      <c r="M404" s="40"/>
    </row>
    <row r="405" spans="2:13">
      <c r="B405" s="7">
        <f t="shared" si="21"/>
        <v>397</v>
      </c>
      <c r="C405" s="7">
        <v>2970</v>
      </c>
      <c r="D405" s="6" t="s">
        <v>445</v>
      </c>
      <c r="E405" s="7" t="str">
        <f>IFERROR(VLOOKUP(C405,SRA!B:I,8,0),"")</f>
        <v>CLT</v>
      </c>
      <c r="F405" s="9" t="s">
        <v>725</v>
      </c>
      <c r="G405" s="7" t="str">
        <f>IFERROR(VLOOKUP(VLOOKUP(C405,SRA!B:F,5,0),FUNÇÃO!A:B,2,0),"")</f>
        <v>TEC. EM ADM. E VEN.</v>
      </c>
      <c r="H405" s="5">
        <f>IFERROR(VLOOKUP(C405,SRA!B:T,18,0),"")</f>
        <v>1537.47</v>
      </c>
      <c r="I405" s="5">
        <f>IFERROR(VLOOKUP(C405,SRA!B:T,19,0),"")</f>
        <v>174.95</v>
      </c>
      <c r="J405" s="5">
        <f>IFERROR(VLOOKUP(C405,ABRIL!B:F,3,0),"")</f>
        <v>2567.54</v>
      </c>
      <c r="K405" s="5">
        <f t="shared" si="20"/>
        <v>1625.55</v>
      </c>
      <c r="L405" s="5">
        <f>IFERROR(VLOOKUP(C405,ABRIL!B:H,7,0),"")</f>
        <v>941.99</v>
      </c>
      <c r="M405" s="40"/>
    </row>
    <row r="406" spans="2:13">
      <c r="B406" s="7">
        <f t="shared" si="21"/>
        <v>398</v>
      </c>
      <c r="C406" s="7">
        <v>2971</v>
      </c>
      <c r="D406" s="6" t="s">
        <v>501</v>
      </c>
      <c r="E406" s="7" t="str">
        <f>IFERROR(VLOOKUP(C406,SRA!B:I,8,0),"")</f>
        <v>CLT</v>
      </c>
      <c r="F406" s="9" t="s">
        <v>725</v>
      </c>
      <c r="G406" s="7" t="str">
        <f>IFERROR(VLOOKUP(VLOOKUP(C406,SRA!B:F,5,0),FUNÇÃO!A:B,2,0),"")</f>
        <v>TEC. EM ADM. E VEN.</v>
      </c>
      <c r="H406" s="5">
        <f>IFERROR(VLOOKUP(C406,SRA!B:T,18,0),"")</f>
        <v>1537.47</v>
      </c>
      <c r="I406" s="5">
        <f>IFERROR(VLOOKUP(C406,SRA!B:T,19,0),"")</f>
        <v>0</v>
      </c>
      <c r="J406" s="5">
        <f>IFERROR(VLOOKUP(C406,ABRIL!B:F,3,0),"")</f>
        <v>2011.75</v>
      </c>
      <c r="K406" s="5">
        <f t="shared" si="20"/>
        <v>1019.61</v>
      </c>
      <c r="L406" s="5">
        <f>IFERROR(VLOOKUP(C406,ABRIL!B:H,7,0),"")</f>
        <v>992.14</v>
      </c>
      <c r="M406" s="40"/>
    </row>
    <row r="407" spans="2:13">
      <c r="B407" s="7">
        <f t="shared" si="21"/>
        <v>399</v>
      </c>
      <c r="C407" s="7">
        <v>2973</v>
      </c>
      <c r="D407" s="6" t="s">
        <v>454</v>
      </c>
      <c r="E407" s="7" t="str">
        <f>IFERROR(VLOOKUP(C407,SRA!B:I,8,0),"")</f>
        <v>CLT</v>
      </c>
      <c r="F407" s="9" t="s">
        <v>725</v>
      </c>
      <c r="G407" s="7" t="str">
        <f>IFERROR(VLOOKUP(VLOOKUP(C407,SRA!B:F,5,0),FUNÇÃO!A:B,2,0),"")</f>
        <v>TEC. EM ADM. E VEN.</v>
      </c>
      <c r="H407" s="5">
        <f>IFERROR(VLOOKUP(C407,SRA!B:T,18,0),"")</f>
        <v>1537.47</v>
      </c>
      <c r="I407" s="5">
        <f>IFERROR(VLOOKUP(C407,SRA!B:T,19,0),"")</f>
        <v>174.95</v>
      </c>
      <c r="J407" s="5">
        <f>IFERROR(VLOOKUP(C407,ABRIL!B:F,3,0),"")</f>
        <v>2193.1999999999998</v>
      </c>
      <c r="K407" s="5">
        <f t="shared" si="20"/>
        <v>1680.35</v>
      </c>
      <c r="L407" s="5">
        <f>IFERROR(VLOOKUP(C407,ABRIL!B:H,7,0),"")</f>
        <v>512.85</v>
      </c>
      <c r="M407" s="40"/>
    </row>
    <row r="408" spans="2:13">
      <c r="B408" s="7">
        <f t="shared" si="21"/>
        <v>400</v>
      </c>
      <c r="C408" s="7">
        <v>2974</v>
      </c>
      <c r="D408" s="6" t="s">
        <v>455</v>
      </c>
      <c r="E408" s="7" t="str">
        <f>IFERROR(VLOOKUP(C408,SRA!B:I,8,0),"")</f>
        <v>CLT</v>
      </c>
      <c r="F408" s="9" t="s">
        <v>725</v>
      </c>
      <c r="G408" s="7" t="str">
        <f>IFERROR(VLOOKUP(VLOOKUP(C408,SRA!B:F,5,0),FUNÇÃO!A:B,2,0),"")</f>
        <v>TEC. EM ADM. E VEN.</v>
      </c>
      <c r="H408" s="5">
        <f>IFERROR(VLOOKUP(C408,SRA!B:T,18,0),"")</f>
        <v>1537.47</v>
      </c>
      <c r="I408" s="5">
        <f>IFERROR(VLOOKUP(C408,SRA!B:T,19,0),"")</f>
        <v>0</v>
      </c>
      <c r="J408" s="5">
        <f>IFERROR(VLOOKUP(C408,ABRIL!B:F,3,0),"")</f>
        <v>1991.5</v>
      </c>
      <c r="K408" s="5">
        <f t="shared" ref="K408:K439" si="22">J408-L408</f>
        <v>1125.8800000000001</v>
      </c>
      <c r="L408" s="5">
        <f>IFERROR(VLOOKUP(C408,ABRIL!B:H,7,0),"")</f>
        <v>865.62</v>
      </c>
      <c r="M408" s="40"/>
    </row>
    <row r="409" spans="2:13">
      <c r="B409" s="7">
        <f t="shared" si="21"/>
        <v>401</v>
      </c>
      <c r="C409" s="7">
        <v>2977</v>
      </c>
      <c r="D409" s="6" t="s">
        <v>469</v>
      </c>
      <c r="E409" s="7" t="str">
        <f>IFERROR(VLOOKUP(C409,SRA!B:I,8,0),"")</f>
        <v>CLT</v>
      </c>
      <c r="F409" s="9" t="s">
        <v>725</v>
      </c>
      <c r="G409" s="7" t="str">
        <f>IFERROR(VLOOKUP(VLOOKUP(C409,SRA!B:F,5,0),FUNÇÃO!A:B,2,0),"")</f>
        <v>ANA ASS FARMACEUTICA</v>
      </c>
      <c r="H409" s="5">
        <f>IFERROR(VLOOKUP(C409,SRA!B:T,18,0),"")</f>
        <v>3414.1</v>
      </c>
      <c r="I409" s="5">
        <f>IFERROR(VLOOKUP(C409,SRA!B:T,19,0),"")</f>
        <v>0</v>
      </c>
      <c r="J409" s="5">
        <f>IFERROR(VLOOKUP(C409,ABRIL!B:F,3,0),"")</f>
        <v>4382.07</v>
      </c>
      <c r="K409" s="5">
        <f t="shared" si="22"/>
        <v>2100.21</v>
      </c>
      <c r="L409" s="5">
        <f>IFERROR(VLOOKUP(C409,ABRIL!B:H,7,0),"")</f>
        <v>2281.8599999999997</v>
      </c>
      <c r="M409" s="40"/>
    </row>
    <row r="410" spans="2:13">
      <c r="B410" s="7">
        <f t="shared" si="21"/>
        <v>402</v>
      </c>
      <c r="C410" s="7">
        <v>2978</v>
      </c>
      <c r="D410" s="6" t="s">
        <v>470</v>
      </c>
      <c r="E410" s="7" t="str">
        <f>IFERROR(VLOOKUP(C410,SRA!B:I,8,0),"")</f>
        <v>CLT</v>
      </c>
      <c r="F410" s="9" t="s">
        <v>725</v>
      </c>
      <c r="G410" s="7" t="str">
        <f>IFERROR(VLOOKUP(VLOOKUP(C410,SRA!B:F,5,0),FUNÇÃO!A:B,2,0),"")</f>
        <v>TEC. EM ADM. E VEN.</v>
      </c>
      <c r="H410" s="5">
        <f>IFERROR(VLOOKUP(C410,SRA!B:T,18,0),"")</f>
        <v>1537.47</v>
      </c>
      <c r="I410" s="5">
        <f>IFERROR(VLOOKUP(C410,SRA!B:T,19,0),"")</f>
        <v>0</v>
      </c>
      <c r="J410" s="5">
        <f>IFERROR(VLOOKUP(C410,ABRIL!B:F,3,0),"")</f>
        <v>2306.85</v>
      </c>
      <c r="K410" s="5">
        <f t="shared" si="22"/>
        <v>927.05</v>
      </c>
      <c r="L410" s="5">
        <f>IFERROR(VLOOKUP(C410,ABRIL!B:H,7,0),"")</f>
        <v>1379.8</v>
      </c>
      <c r="M410" s="40"/>
    </row>
    <row r="411" spans="2:13">
      <c r="B411" s="7">
        <f t="shared" si="21"/>
        <v>403</v>
      </c>
      <c r="C411" s="7">
        <v>2982</v>
      </c>
      <c r="D411" s="6" t="s">
        <v>294</v>
      </c>
      <c r="E411" s="7" t="str">
        <f>IFERROR(VLOOKUP(C411,SRA!B:I,8,0),"")</f>
        <v>CLT</v>
      </c>
      <c r="F411" s="9" t="s">
        <v>725</v>
      </c>
      <c r="G411" s="7" t="str">
        <f>IFERROR(VLOOKUP(VLOOKUP(C411,SRA!B:F,5,0),FUNÇÃO!A:B,2,0),"")</f>
        <v>ENFERMEIRO TRABALHO</v>
      </c>
      <c r="H411" s="5">
        <f>IFERROR(VLOOKUP(C411,SRA!B:T,18,0),"")</f>
        <v>2675.02</v>
      </c>
      <c r="I411" s="5">
        <f>IFERROR(VLOOKUP(C411,SRA!B:T,19,0),"")</f>
        <v>930.5</v>
      </c>
      <c r="J411" s="5">
        <f>IFERROR(VLOOKUP(C411,ABRIL!B:F,3,0),"")</f>
        <v>4996.6000000000004</v>
      </c>
      <c r="K411" s="5">
        <f t="shared" si="22"/>
        <v>2031.6100000000006</v>
      </c>
      <c r="L411" s="5">
        <f>IFERROR(VLOOKUP(C411,ABRIL!B:H,7,0),"")</f>
        <v>2964.99</v>
      </c>
      <c r="M411" s="40"/>
    </row>
    <row r="412" spans="2:13">
      <c r="B412" s="7">
        <f t="shared" si="21"/>
        <v>404</v>
      </c>
      <c r="C412" s="7">
        <v>2983</v>
      </c>
      <c r="D412" s="6" t="s">
        <v>295</v>
      </c>
      <c r="E412" s="7" t="str">
        <f>IFERROR(VLOOKUP(C412,SRA!B:I,8,0),"")</f>
        <v>CLT</v>
      </c>
      <c r="F412" s="9" t="s">
        <v>725</v>
      </c>
      <c r="G412" s="7" t="str">
        <f>IFERROR(VLOOKUP(VLOOKUP(C412,SRA!B:F,5,0),FUNÇÃO!A:B,2,0),"")</f>
        <v>TEC EM SEG DO TRAB.</v>
      </c>
      <c r="H412" s="5">
        <f>IFERROR(VLOOKUP(C412,SRA!B:T,18,0),"")</f>
        <v>1537.47</v>
      </c>
      <c r="I412" s="5">
        <f>IFERROR(VLOOKUP(C412,SRA!B:T,19,0),"")</f>
        <v>708.95</v>
      </c>
      <c r="J412" s="5">
        <f>IFERROR(VLOOKUP(C412,ABRIL!B:F,3,0),"")</f>
        <v>2677.88</v>
      </c>
      <c r="K412" s="5">
        <f t="shared" si="22"/>
        <v>1444.04</v>
      </c>
      <c r="L412" s="5">
        <f>IFERROR(VLOOKUP(C412,ABRIL!B:H,7,0),"")</f>
        <v>1233.8400000000001</v>
      </c>
      <c r="M412" s="40"/>
    </row>
    <row r="413" spans="2:13">
      <c r="B413" s="7">
        <f t="shared" si="21"/>
        <v>405</v>
      </c>
      <c r="C413" s="7">
        <v>2988</v>
      </c>
      <c r="D413" s="6" t="s">
        <v>296</v>
      </c>
      <c r="E413" s="7" t="str">
        <f>IFERROR(VLOOKUP(C413,SRA!B:I,8,0),"")</f>
        <v>CLT</v>
      </c>
      <c r="F413" s="9" t="s">
        <v>725</v>
      </c>
      <c r="G413" s="7" t="str">
        <f>IFERROR(VLOOKUP(VLOOKUP(C413,SRA!B:F,5,0),FUNÇÃO!A:B,2,0),"")</f>
        <v>ANALISTA FINANCEIRO</v>
      </c>
      <c r="H413" s="5">
        <f>IFERROR(VLOOKUP(C413,SRA!B:T,18,0),"")</f>
        <v>2675.02</v>
      </c>
      <c r="I413" s="5">
        <f>IFERROR(VLOOKUP(C413,SRA!B:T,19,0),"")</f>
        <v>0</v>
      </c>
      <c r="J413" s="5">
        <f>IFERROR(VLOOKUP(C413,ABRIL!B:F,3,0),"")</f>
        <v>8140.23</v>
      </c>
      <c r="K413" s="5">
        <f t="shared" si="22"/>
        <v>4746.67</v>
      </c>
      <c r="L413" s="5">
        <f>IFERROR(VLOOKUP(C413,ABRIL!B:H,7,0),"")</f>
        <v>3393.56</v>
      </c>
      <c r="M413" s="40"/>
    </row>
    <row r="414" spans="2:13">
      <c r="B414" s="7">
        <f t="shared" si="21"/>
        <v>406</v>
      </c>
      <c r="C414" s="7">
        <v>2990</v>
      </c>
      <c r="D414" s="6" t="s">
        <v>297</v>
      </c>
      <c r="E414" s="7" t="str">
        <f>IFERROR(VLOOKUP(C414,SRA!B:I,8,0),"")</f>
        <v>CLT</v>
      </c>
      <c r="F414" s="9" t="s">
        <v>725</v>
      </c>
      <c r="G414" s="7" t="str">
        <f>IFERROR(VLOOKUP(VLOOKUP(C414,SRA!B:F,5,0),FUNÇÃO!A:B,2,0),"")</f>
        <v>TEC. CONTABIL</v>
      </c>
      <c r="H414" s="5">
        <f>IFERROR(VLOOKUP(C414,SRA!B:T,18,0),"")</f>
        <v>1537.47</v>
      </c>
      <c r="I414" s="5">
        <f>IFERROR(VLOOKUP(C414,SRA!B:T,19,0),"")</f>
        <v>0</v>
      </c>
      <c r="J414" s="5">
        <f>IFERROR(VLOOKUP(C414,ABRIL!B:F,3,0),"")</f>
        <v>2003.23</v>
      </c>
      <c r="K414" s="5">
        <f t="shared" si="22"/>
        <v>1065.43</v>
      </c>
      <c r="L414" s="5">
        <f>IFERROR(VLOOKUP(C414,ABRIL!B:H,7,0),"")</f>
        <v>937.8</v>
      </c>
      <c r="M414" s="40"/>
    </row>
    <row r="415" spans="2:13">
      <c r="B415" s="7">
        <f t="shared" si="21"/>
        <v>407</v>
      </c>
      <c r="C415" s="7">
        <v>2991</v>
      </c>
      <c r="D415" s="6" t="s">
        <v>298</v>
      </c>
      <c r="E415" s="7" t="str">
        <f>IFERROR(VLOOKUP(C415,SRA!B:I,8,0),"")</f>
        <v>CLT</v>
      </c>
      <c r="F415" s="9" t="s">
        <v>725</v>
      </c>
      <c r="G415" s="7" t="str">
        <f>IFERROR(VLOOKUP(VLOOKUP(C415,SRA!B:F,5,0),FUNÇÃO!A:B,2,0),"")</f>
        <v>TEC. CONTABIL</v>
      </c>
      <c r="H415" s="5">
        <f>IFERROR(VLOOKUP(C415,SRA!B:T,18,0),"")</f>
        <v>1537.47</v>
      </c>
      <c r="I415" s="5">
        <f>IFERROR(VLOOKUP(C415,SRA!B:T,19,0),"")</f>
        <v>708.95</v>
      </c>
      <c r="J415" s="5">
        <f>IFERROR(VLOOKUP(C415,ABRIL!B:F,3,0),"")</f>
        <v>2678.33</v>
      </c>
      <c r="K415" s="5">
        <f t="shared" si="22"/>
        <v>1155.44</v>
      </c>
      <c r="L415" s="5">
        <f>IFERROR(VLOOKUP(C415,ABRIL!B:H,7,0),"")</f>
        <v>1522.8899999999999</v>
      </c>
      <c r="M415" s="40"/>
    </row>
    <row r="416" spans="2:13">
      <c r="B416" s="7">
        <f t="shared" si="21"/>
        <v>408</v>
      </c>
      <c r="C416" s="7">
        <v>2995</v>
      </c>
      <c r="D416" s="6" t="s">
        <v>299</v>
      </c>
      <c r="E416" s="7" t="str">
        <f>IFERROR(VLOOKUP(C416,SRA!B:I,8,0),"")</f>
        <v>CLT</v>
      </c>
      <c r="F416" s="9" t="s">
        <v>725</v>
      </c>
      <c r="G416" s="7" t="str">
        <f>IFERROR(VLOOKUP(VLOOKUP(C416,SRA!B:F,5,0),FUNÇÃO!A:B,2,0),"")</f>
        <v>ANALISTA QUALI IND</v>
      </c>
      <c r="H416" s="5">
        <f>IFERROR(VLOOKUP(C416,SRA!B:T,18,0),"")</f>
        <v>4656.5600000000004</v>
      </c>
      <c r="I416" s="5">
        <f>IFERROR(VLOOKUP(C416,SRA!B:T,19,0),"")</f>
        <v>1993.92</v>
      </c>
      <c r="J416" s="5">
        <f>IFERROR(VLOOKUP(C416,ABRIL!B:F,3,0),"")</f>
        <v>8314.48</v>
      </c>
      <c r="K416" s="5">
        <f t="shared" si="22"/>
        <v>4403.4399999999996</v>
      </c>
      <c r="L416" s="5">
        <f>IFERROR(VLOOKUP(C416,ABRIL!B:H,7,0),"")</f>
        <v>3911.04</v>
      </c>
      <c r="M416" s="40"/>
    </row>
    <row r="417" spans="2:13">
      <c r="B417" s="7">
        <f t="shared" si="21"/>
        <v>409</v>
      </c>
      <c r="C417" s="7">
        <v>2996</v>
      </c>
      <c r="D417" s="6" t="s">
        <v>300</v>
      </c>
      <c r="E417" s="7" t="str">
        <f>IFERROR(VLOOKUP(C417,SRA!B:I,8,0),"")</f>
        <v>CLT</v>
      </c>
      <c r="F417" s="9" t="s">
        <v>725</v>
      </c>
      <c r="G417" s="7" t="str">
        <f>IFERROR(VLOOKUP(VLOOKUP(C417,SRA!B:F,5,0),FUNÇÃO!A:B,2,0),"")</f>
        <v>ANALISTA QUALI IND</v>
      </c>
      <c r="H417" s="5">
        <f>IFERROR(VLOOKUP(C417,SRA!B:T,18,0),"")</f>
        <v>4656.5600000000004</v>
      </c>
      <c r="I417" s="5">
        <f>IFERROR(VLOOKUP(C417,SRA!B:T,19,0),"")</f>
        <v>0</v>
      </c>
      <c r="J417" s="5">
        <f>IFERROR(VLOOKUP(C417,ABRIL!B:F,3,0),"")</f>
        <v>6309.7</v>
      </c>
      <c r="K417" s="5">
        <f t="shared" si="22"/>
        <v>2923.0299999999997</v>
      </c>
      <c r="L417" s="5">
        <f>IFERROR(VLOOKUP(C417,ABRIL!B:H,7,0),"")</f>
        <v>3386.67</v>
      </c>
      <c r="M417" s="40"/>
    </row>
    <row r="418" spans="2:13">
      <c r="B418" s="7">
        <f t="shared" si="21"/>
        <v>410</v>
      </c>
      <c r="C418" s="7">
        <v>2997</v>
      </c>
      <c r="D418" s="6" t="s">
        <v>301</v>
      </c>
      <c r="E418" s="7" t="str">
        <f>IFERROR(VLOOKUP(C418,SRA!B:I,8,0),"")</f>
        <v>CLT</v>
      </c>
      <c r="F418" s="9" t="s">
        <v>725</v>
      </c>
      <c r="G418" s="7" t="str">
        <f>IFERROR(VLOOKUP(VLOOKUP(C418,SRA!B:F,5,0),FUNÇÃO!A:B,2,0),"")</f>
        <v>ANALISTA QUALI IND</v>
      </c>
      <c r="H418" s="5">
        <f>IFERROR(VLOOKUP(C418,SRA!B:T,18,0),"")</f>
        <v>4656.5600000000004</v>
      </c>
      <c r="I418" s="5">
        <f>IFERROR(VLOOKUP(C418,SRA!B:T,19,0),"")</f>
        <v>1993.92</v>
      </c>
      <c r="J418" s="5">
        <f>IFERROR(VLOOKUP(C418,ABRIL!B:F,3,0),"")</f>
        <v>8632.65</v>
      </c>
      <c r="K418" s="5">
        <f t="shared" si="22"/>
        <v>3512.4299999999994</v>
      </c>
      <c r="L418" s="5">
        <f>IFERROR(VLOOKUP(C418,ABRIL!B:H,7,0),"")</f>
        <v>5120.22</v>
      </c>
      <c r="M418" s="40"/>
    </row>
    <row r="419" spans="2:13">
      <c r="B419" s="7">
        <f t="shared" si="21"/>
        <v>411</v>
      </c>
      <c r="C419" s="7">
        <v>2998</v>
      </c>
      <c r="D419" s="6" t="s">
        <v>302</v>
      </c>
      <c r="E419" s="7" t="str">
        <f>IFERROR(VLOOKUP(C419,SRA!B:I,8,0),"")</f>
        <v>CLT</v>
      </c>
      <c r="F419" s="9" t="s">
        <v>725</v>
      </c>
      <c r="G419" s="7" t="str">
        <f>IFERROR(VLOOKUP(VLOOKUP(C419,SRA!B:F,5,0),FUNÇÃO!A:B,2,0),"")</f>
        <v>ANALISTA QUALI IND</v>
      </c>
      <c r="H419" s="5">
        <f>IFERROR(VLOOKUP(C419,SRA!B:T,18,0),"")</f>
        <v>4656.5600000000004</v>
      </c>
      <c r="I419" s="5">
        <f>IFERROR(VLOOKUP(C419,SRA!B:T,19,0),"")</f>
        <v>5739.47</v>
      </c>
      <c r="J419" s="5">
        <f>IFERROR(VLOOKUP(C419,ABRIL!B:F,3,0),"")</f>
        <v>12138.65</v>
      </c>
      <c r="K419" s="5">
        <f t="shared" si="22"/>
        <v>4881.5399999999991</v>
      </c>
      <c r="L419" s="5">
        <f>IFERROR(VLOOKUP(C419,ABRIL!B:H,7,0),"")</f>
        <v>7257.1100000000006</v>
      </c>
      <c r="M419" s="40"/>
    </row>
    <row r="420" spans="2:13">
      <c r="B420" s="7">
        <f t="shared" si="21"/>
        <v>412</v>
      </c>
      <c r="C420" s="7">
        <v>3000</v>
      </c>
      <c r="D420" s="6" t="s">
        <v>303</v>
      </c>
      <c r="E420" s="7" t="str">
        <f>IFERROR(VLOOKUP(C420,SRA!B:I,8,0),"")</f>
        <v>CLT</v>
      </c>
      <c r="F420" s="9" t="s">
        <v>725</v>
      </c>
      <c r="G420" s="7" t="str">
        <f>IFERROR(VLOOKUP(VLOOKUP(C420,SRA!B:F,5,0),FUNÇÃO!A:B,2,0),"")</f>
        <v>TEC.EM QUALIDADE IND</v>
      </c>
      <c r="H420" s="5">
        <f>IFERROR(VLOOKUP(C420,SRA!B:T,18,0),"")</f>
        <v>1537.47</v>
      </c>
      <c r="I420" s="5">
        <f>IFERROR(VLOOKUP(C420,SRA!B:T,19,0),"")</f>
        <v>0</v>
      </c>
      <c r="J420" s="5">
        <f>IFERROR(VLOOKUP(C420,ABRIL!B:F,3,0),"")</f>
        <v>2313.33</v>
      </c>
      <c r="K420" s="5">
        <f t="shared" si="22"/>
        <v>1011.2999999999997</v>
      </c>
      <c r="L420" s="5">
        <f>IFERROR(VLOOKUP(C420,ABRIL!B:H,7,0),"")</f>
        <v>1302.0300000000002</v>
      </c>
      <c r="M420" s="40"/>
    </row>
    <row r="421" spans="2:13">
      <c r="B421" s="7">
        <f t="shared" si="21"/>
        <v>413</v>
      </c>
      <c r="C421" s="7">
        <v>3002</v>
      </c>
      <c r="D421" s="6" t="s">
        <v>304</v>
      </c>
      <c r="E421" s="7" t="str">
        <f>IFERROR(VLOOKUP(C421,SRA!B:I,8,0),"")</f>
        <v>CLT</v>
      </c>
      <c r="F421" s="9" t="s">
        <v>725</v>
      </c>
      <c r="G421" s="7" t="str">
        <f>IFERROR(VLOOKUP(VLOOKUP(C421,SRA!B:F,5,0),FUNÇÃO!A:B,2,0),"")</f>
        <v>TEC.EM QUALIDADE IND</v>
      </c>
      <c r="H421" s="5">
        <f>IFERROR(VLOOKUP(C421,SRA!B:T,18,0),"")</f>
        <v>1537.47</v>
      </c>
      <c r="I421" s="5">
        <f>IFERROR(VLOOKUP(C421,SRA!B:T,19,0),"")</f>
        <v>0</v>
      </c>
      <c r="J421" s="5">
        <f>IFERROR(VLOOKUP(C421,ABRIL!B:F,3,0),"")</f>
        <v>1985.1</v>
      </c>
      <c r="K421" s="5">
        <f t="shared" si="22"/>
        <v>1192.3799999999999</v>
      </c>
      <c r="L421" s="5">
        <f>IFERROR(VLOOKUP(C421,ABRIL!B:H,7,0),"")</f>
        <v>792.72</v>
      </c>
      <c r="M421" s="40"/>
    </row>
    <row r="422" spans="2:13">
      <c r="B422" s="7">
        <f t="shared" si="21"/>
        <v>414</v>
      </c>
      <c r="C422" s="7">
        <v>3003</v>
      </c>
      <c r="D422" s="6" t="s">
        <v>305</v>
      </c>
      <c r="E422" s="7" t="str">
        <f>IFERROR(VLOOKUP(C422,SRA!B:I,8,0),"")</f>
        <v>CLT</v>
      </c>
      <c r="F422" s="9" t="s">
        <v>725</v>
      </c>
      <c r="G422" s="7" t="str">
        <f>IFERROR(VLOOKUP(VLOOKUP(C422,SRA!B:F,5,0),FUNÇÃO!A:B,2,0),"")</f>
        <v>ANALISTA CONTABIL</v>
      </c>
      <c r="H422" s="5">
        <f>IFERROR(VLOOKUP(C422,SRA!B:T,18,0),"")</f>
        <v>2675.02</v>
      </c>
      <c r="I422" s="5">
        <f>IFERROR(VLOOKUP(C422,SRA!B:T,19,0),"")</f>
        <v>0</v>
      </c>
      <c r="J422" s="5">
        <f>IFERROR(VLOOKUP(C422,ABRIL!B:F,3,0),"")</f>
        <v>3692.73</v>
      </c>
      <c r="K422" s="5">
        <f t="shared" si="22"/>
        <v>1745.9099999999999</v>
      </c>
      <c r="L422" s="5">
        <f>IFERROR(VLOOKUP(C422,ABRIL!B:H,7,0),"")</f>
        <v>1946.8200000000002</v>
      </c>
      <c r="M422" s="40"/>
    </row>
    <row r="423" spans="2:13">
      <c r="B423" s="7">
        <f t="shared" si="21"/>
        <v>415</v>
      </c>
      <c r="C423" s="7">
        <v>3004</v>
      </c>
      <c r="D423" s="6" t="s">
        <v>306</v>
      </c>
      <c r="E423" s="7" t="str">
        <f>IFERROR(VLOOKUP(C423,SRA!B:I,8,0),"")</f>
        <v>CLT</v>
      </c>
      <c r="F423" s="9" t="s">
        <v>725</v>
      </c>
      <c r="G423" s="7" t="str">
        <f>IFERROR(VLOOKUP(VLOOKUP(C423,SRA!B:F,5,0),FUNÇÃO!A:B,2,0),"")</f>
        <v>ANALISTA CONTABIL</v>
      </c>
      <c r="H423" s="5">
        <f>IFERROR(VLOOKUP(C423,SRA!B:T,18,0),"")</f>
        <v>2675.02</v>
      </c>
      <c r="I423" s="5">
        <f>IFERROR(VLOOKUP(C423,SRA!B:T,19,0),"")</f>
        <v>708.95</v>
      </c>
      <c r="J423" s="5">
        <f>IFERROR(VLOOKUP(C423,ABRIL!B:F,3,0),"")</f>
        <v>4139.18</v>
      </c>
      <c r="K423" s="5">
        <f t="shared" si="22"/>
        <v>1399.8100000000004</v>
      </c>
      <c r="L423" s="5">
        <f>IFERROR(VLOOKUP(C423,ABRIL!B:H,7,0),"")</f>
        <v>2739.37</v>
      </c>
      <c r="M423" s="40"/>
    </row>
    <row r="424" spans="2:13">
      <c r="B424" s="7">
        <f t="shared" si="21"/>
        <v>416</v>
      </c>
      <c r="C424" s="7">
        <v>3012</v>
      </c>
      <c r="D424" s="6" t="s">
        <v>307</v>
      </c>
      <c r="E424" s="7" t="str">
        <f>IFERROR(VLOOKUP(C424,SRA!B:I,8,0),"")</f>
        <v>CLT</v>
      </c>
      <c r="F424" s="9" t="s">
        <v>725</v>
      </c>
      <c r="G424" s="7" t="str">
        <f>IFERROR(VLOOKUP(VLOOKUP(C424,SRA!B:F,5,0),FUNÇÃO!A:B,2,0),"")</f>
        <v>TEC.EM QUALIDADE IND</v>
      </c>
      <c r="H424" s="5">
        <f>IFERROR(VLOOKUP(C424,SRA!B:T,18,0),"")</f>
        <v>1537.47</v>
      </c>
      <c r="I424" s="5">
        <f>IFERROR(VLOOKUP(C424,SRA!B:T,19,0),"")</f>
        <v>0</v>
      </c>
      <c r="J424" s="5">
        <f>IFERROR(VLOOKUP(C424,ABRIL!B:F,3,0),"")</f>
        <v>2080.9699999999998</v>
      </c>
      <c r="K424" s="5">
        <f t="shared" si="22"/>
        <v>962.87999999999988</v>
      </c>
      <c r="L424" s="5">
        <f>IFERROR(VLOOKUP(C424,ABRIL!B:H,7,0),"")</f>
        <v>1118.0899999999999</v>
      </c>
      <c r="M424" s="40"/>
    </row>
    <row r="425" spans="2:13">
      <c r="B425" s="7">
        <f t="shared" si="21"/>
        <v>417</v>
      </c>
      <c r="C425" s="7">
        <v>3015</v>
      </c>
      <c r="D425" s="6" t="s">
        <v>308</v>
      </c>
      <c r="E425" s="7" t="str">
        <f>IFERROR(VLOOKUP(C425,SRA!B:I,8,0),"")</f>
        <v>CLT</v>
      </c>
      <c r="F425" s="9" t="s">
        <v>726</v>
      </c>
      <c r="G425" s="7" t="str">
        <f>IFERROR(VLOOKUP(VLOOKUP(C425,SRA!B:F,5,0),FUNÇÃO!A:B,2,0),"")</f>
        <v>TEC.EM QUALIDADE IND</v>
      </c>
      <c r="H425" s="5">
        <f>IFERROR(VLOOKUP(C425,SRA!B:T,18,0),"")</f>
        <v>1537.47</v>
      </c>
      <c r="I425" s="5">
        <f>IFERROR(VLOOKUP(C425,SRA!B:T,19,0),"")</f>
        <v>0</v>
      </c>
      <c r="J425" s="5">
        <f>IFERROR(VLOOKUP(C425,ABRIL!B:F,3,0),"")</f>
        <v>1209.83</v>
      </c>
      <c r="K425" s="5">
        <f t="shared" si="22"/>
        <v>1209.83</v>
      </c>
      <c r="L425" s="5">
        <f>IFERROR(VLOOKUP(C425,ABRIL!B:H,7,0),"")</f>
        <v>0</v>
      </c>
      <c r="M425" s="40"/>
    </row>
    <row r="426" spans="2:13">
      <c r="B426" s="7">
        <f t="shared" si="21"/>
        <v>418</v>
      </c>
      <c r="C426" s="7">
        <v>3016</v>
      </c>
      <c r="D426" s="6" t="s">
        <v>309</v>
      </c>
      <c r="E426" s="7" t="str">
        <f>IFERROR(VLOOKUP(C426,SRA!B:I,8,0),"")</f>
        <v>CLT</v>
      </c>
      <c r="F426" s="9" t="s">
        <v>725</v>
      </c>
      <c r="G426" s="7" t="str">
        <f>IFERROR(VLOOKUP(VLOOKUP(C426,SRA!B:F,5,0),FUNÇÃO!A:B,2,0),"")</f>
        <v>TEC.EM QUALIDADE IND</v>
      </c>
      <c r="H426" s="5">
        <f>IFERROR(VLOOKUP(C426,SRA!B:T,18,0),"")</f>
        <v>1537.47</v>
      </c>
      <c r="I426" s="5">
        <f>IFERROR(VLOOKUP(C426,SRA!B:T,19,0),"")</f>
        <v>0</v>
      </c>
      <c r="J426" s="5">
        <f>IFERROR(VLOOKUP(C426,ABRIL!B:F,3,0),"")</f>
        <v>2319.63</v>
      </c>
      <c r="K426" s="5">
        <f t="shared" si="22"/>
        <v>1297.6600000000001</v>
      </c>
      <c r="L426" s="5">
        <f>IFERROR(VLOOKUP(C426,ABRIL!B:H,7,0),"")</f>
        <v>1021.97</v>
      </c>
      <c r="M426" s="40"/>
    </row>
    <row r="427" spans="2:13">
      <c r="B427" s="7">
        <f t="shared" si="21"/>
        <v>419</v>
      </c>
      <c r="C427" s="7">
        <v>3017</v>
      </c>
      <c r="D427" s="6" t="s">
        <v>310</v>
      </c>
      <c r="E427" s="7" t="str">
        <f>IFERROR(VLOOKUP(C427,SRA!B:I,8,0),"")</f>
        <v>CLT</v>
      </c>
      <c r="F427" s="9" t="s">
        <v>725</v>
      </c>
      <c r="G427" s="7" t="str">
        <f>IFERROR(VLOOKUP(VLOOKUP(C427,SRA!B:F,5,0),FUNÇÃO!A:B,2,0),"")</f>
        <v>TEC.EM QUALIDADE IND</v>
      </c>
      <c r="H427" s="5">
        <f>IFERROR(VLOOKUP(C427,SRA!B:T,18,0),"")</f>
        <v>1537.47</v>
      </c>
      <c r="I427" s="5">
        <f>IFERROR(VLOOKUP(C427,SRA!B:T,19,0),"")</f>
        <v>0</v>
      </c>
      <c r="J427" s="5">
        <f>IFERROR(VLOOKUP(C427,ABRIL!B:F,3,0),"")</f>
        <v>2330.6</v>
      </c>
      <c r="K427" s="5">
        <f t="shared" si="22"/>
        <v>1450.6499999999999</v>
      </c>
      <c r="L427" s="5">
        <f>IFERROR(VLOOKUP(C427,ABRIL!B:H,7,0),"")</f>
        <v>879.95</v>
      </c>
      <c r="M427" s="40"/>
    </row>
    <row r="428" spans="2:13">
      <c r="B428" s="7">
        <f t="shared" si="21"/>
        <v>420</v>
      </c>
      <c r="C428" s="7">
        <v>3019</v>
      </c>
      <c r="D428" s="6" t="s">
        <v>311</v>
      </c>
      <c r="E428" s="7" t="str">
        <f>IFERROR(VLOOKUP(C428,SRA!B:I,8,0),"")</f>
        <v>CLT</v>
      </c>
      <c r="F428" s="9" t="s">
        <v>725</v>
      </c>
      <c r="G428" s="7" t="str">
        <f>IFERROR(VLOOKUP(VLOOKUP(C428,SRA!B:F,5,0),FUNÇÃO!A:B,2,0),"")</f>
        <v>TEC.EM QUALIDADE IND</v>
      </c>
      <c r="H428" s="5">
        <f>IFERROR(VLOOKUP(C428,SRA!B:T,18,0),"")</f>
        <v>1537.47</v>
      </c>
      <c r="I428" s="5">
        <f>IFERROR(VLOOKUP(C428,SRA!B:T,19,0),"")</f>
        <v>0</v>
      </c>
      <c r="J428" s="5">
        <f>IFERROR(VLOOKUP(C428,ABRIL!B:F,3,0),"")</f>
        <v>2612.2199999999998</v>
      </c>
      <c r="K428" s="5">
        <f t="shared" si="22"/>
        <v>759.38999999999965</v>
      </c>
      <c r="L428" s="5">
        <f>IFERROR(VLOOKUP(C428,ABRIL!B:H,7,0),"")</f>
        <v>1852.8300000000002</v>
      </c>
      <c r="M428" s="40"/>
    </row>
    <row r="429" spans="2:13">
      <c r="B429" s="7">
        <f t="shared" si="21"/>
        <v>421</v>
      </c>
      <c r="C429" s="7">
        <v>3020</v>
      </c>
      <c r="D429" s="6" t="s">
        <v>312</v>
      </c>
      <c r="E429" s="7" t="str">
        <f>IFERROR(VLOOKUP(C429,SRA!B:I,8,0),"")</f>
        <v>CLT</v>
      </c>
      <c r="F429" s="9" t="s">
        <v>725</v>
      </c>
      <c r="G429" s="7" t="str">
        <f>IFERROR(VLOOKUP(VLOOKUP(C429,SRA!B:F,5,0),FUNÇÃO!A:B,2,0),"")</f>
        <v>TEC. EM ADM. E FIN.</v>
      </c>
      <c r="H429" s="5">
        <f>IFERROR(VLOOKUP(C429,SRA!B:T,18,0),"")</f>
        <v>1537.47</v>
      </c>
      <c r="I429" s="5">
        <f>IFERROR(VLOOKUP(C429,SRA!B:T,19,0),"")</f>
        <v>0</v>
      </c>
      <c r="J429" s="5">
        <f>IFERROR(VLOOKUP(C429,ABRIL!B:F,3,0),"")</f>
        <v>1987.24</v>
      </c>
      <c r="K429" s="5">
        <f t="shared" si="22"/>
        <v>705.57999999999993</v>
      </c>
      <c r="L429" s="5">
        <f>IFERROR(VLOOKUP(C429,ABRIL!B:H,7,0),"")</f>
        <v>1281.6600000000001</v>
      </c>
      <c r="M429" s="40"/>
    </row>
    <row r="430" spans="2:13">
      <c r="B430" s="7">
        <f t="shared" si="21"/>
        <v>422</v>
      </c>
      <c r="C430" s="7">
        <v>3023</v>
      </c>
      <c r="D430" s="6" t="s">
        <v>465</v>
      </c>
      <c r="E430" s="7" t="str">
        <f>IFERROR(VLOOKUP(C430,SRA!B:I,8,0),"")</f>
        <v>CLT</v>
      </c>
      <c r="F430" s="9" t="s">
        <v>725</v>
      </c>
      <c r="G430" s="7" t="str">
        <f>IFERROR(VLOOKUP(VLOOKUP(C430,SRA!B:F,5,0),FUNÇÃO!A:B,2,0),"")</f>
        <v>ANA ASS FARMACEUTICA</v>
      </c>
      <c r="H430" s="5">
        <f>IFERROR(VLOOKUP(C430,SRA!B:T,18,0),"")</f>
        <v>3414.1</v>
      </c>
      <c r="I430" s="5">
        <f>IFERROR(VLOOKUP(C430,SRA!B:T,19,0),"")</f>
        <v>0</v>
      </c>
      <c r="J430" s="5">
        <f>IFERROR(VLOOKUP(C430,ABRIL!B:F,3,0),"")</f>
        <v>4422.3</v>
      </c>
      <c r="K430" s="5">
        <f t="shared" si="22"/>
        <v>1743.1600000000003</v>
      </c>
      <c r="L430" s="5">
        <f>IFERROR(VLOOKUP(C430,ABRIL!B:H,7,0),"")</f>
        <v>2679.14</v>
      </c>
      <c r="M430" s="40"/>
    </row>
    <row r="431" spans="2:13">
      <c r="B431" s="7">
        <f t="shared" si="21"/>
        <v>423</v>
      </c>
      <c r="C431" s="7">
        <v>3025</v>
      </c>
      <c r="D431" s="6" t="s">
        <v>504</v>
      </c>
      <c r="E431" s="7" t="str">
        <f>IFERROR(VLOOKUP(C431,SRA!B:I,8,0),"")</f>
        <v>CLT</v>
      </c>
      <c r="F431" s="9" t="s">
        <v>725</v>
      </c>
      <c r="G431" s="7" t="str">
        <f>IFERROR(VLOOKUP(VLOOKUP(C431,SRA!B:F,5,0),FUNÇÃO!A:B,2,0),"")</f>
        <v>ANA ASS FARMACEUTICA</v>
      </c>
      <c r="H431" s="5">
        <f>IFERROR(VLOOKUP(C431,SRA!B:T,18,0),"")</f>
        <v>3414.1</v>
      </c>
      <c r="I431" s="5">
        <f>IFERROR(VLOOKUP(C431,SRA!B:T,19,0),"")</f>
        <v>0</v>
      </c>
      <c r="J431" s="5">
        <f>IFERROR(VLOOKUP(C431,ABRIL!B:F,3,0),"")</f>
        <v>4710.34</v>
      </c>
      <c r="K431" s="5">
        <f t="shared" si="22"/>
        <v>3111.6900000000005</v>
      </c>
      <c r="L431" s="5">
        <f>IFERROR(VLOOKUP(C431,ABRIL!B:H,7,0),"")</f>
        <v>1598.6499999999999</v>
      </c>
      <c r="M431" s="40"/>
    </row>
    <row r="432" spans="2:13">
      <c r="B432" s="7">
        <f t="shared" si="21"/>
        <v>424</v>
      </c>
      <c r="C432" s="7">
        <v>3027</v>
      </c>
      <c r="D432" s="6" t="s">
        <v>313</v>
      </c>
      <c r="E432" s="7" t="str">
        <f>IFERROR(VLOOKUP(C432,SRA!B:I,8,0),"")</f>
        <v>CLT</v>
      </c>
      <c r="F432" s="9" t="s">
        <v>725</v>
      </c>
      <c r="G432" s="7" t="str">
        <f>IFERROR(VLOOKUP(VLOOKUP(C432,SRA!B:F,5,0),FUNÇÃO!A:B,2,0),"")</f>
        <v>ANA ASS FARMACEUTICA</v>
      </c>
      <c r="H432" s="5">
        <f>IFERROR(VLOOKUP(C432,SRA!B:T,18,0),"")</f>
        <v>3414.1</v>
      </c>
      <c r="I432" s="5">
        <f>IFERROR(VLOOKUP(C432,SRA!B:T,19,0),"")</f>
        <v>0</v>
      </c>
      <c r="J432" s="5">
        <f>IFERROR(VLOOKUP(C432,ABRIL!B:F,3,0),"")</f>
        <v>5057.55</v>
      </c>
      <c r="K432" s="5">
        <f t="shared" si="22"/>
        <v>2173.83</v>
      </c>
      <c r="L432" s="5">
        <f>IFERROR(VLOOKUP(C432,ABRIL!B:H,7,0),"")</f>
        <v>2883.7200000000003</v>
      </c>
      <c r="M432" s="40"/>
    </row>
    <row r="433" spans="2:13">
      <c r="B433" s="7">
        <f t="shared" si="21"/>
        <v>425</v>
      </c>
      <c r="C433" s="7">
        <v>3028</v>
      </c>
      <c r="D433" s="6" t="s">
        <v>314</v>
      </c>
      <c r="E433" s="7" t="str">
        <f>IFERROR(VLOOKUP(C433,SRA!B:I,8,0),"")</f>
        <v>CLT</v>
      </c>
      <c r="F433" s="9" t="s">
        <v>725</v>
      </c>
      <c r="G433" s="7" t="str">
        <f>IFERROR(VLOOKUP(VLOOKUP(C433,SRA!B:F,5,0),FUNÇÃO!A:B,2,0),"")</f>
        <v>ANALISTA QUALI IND</v>
      </c>
      <c r="H433" s="5">
        <f>IFERROR(VLOOKUP(C433,SRA!B:T,18,0),"")</f>
        <v>4656.5600000000004</v>
      </c>
      <c r="I433" s="5">
        <f>IFERROR(VLOOKUP(C433,SRA!B:T,19,0),"")</f>
        <v>1993.92</v>
      </c>
      <c r="J433" s="5">
        <f>IFERROR(VLOOKUP(C433,ABRIL!B:F,3,0),"")</f>
        <v>8635.07</v>
      </c>
      <c r="K433" s="5">
        <f t="shared" si="22"/>
        <v>4379.75</v>
      </c>
      <c r="L433" s="5">
        <f>IFERROR(VLOOKUP(C433,ABRIL!B:H,7,0),"")</f>
        <v>4255.32</v>
      </c>
      <c r="M433" s="40"/>
    </row>
    <row r="434" spans="2:13">
      <c r="B434" s="7">
        <f t="shared" si="21"/>
        <v>426</v>
      </c>
      <c r="C434" s="7">
        <v>3029</v>
      </c>
      <c r="D434" s="6" t="s">
        <v>502</v>
      </c>
      <c r="E434" s="7" t="str">
        <f>IFERROR(VLOOKUP(C434,SRA!B:I,8,0),"")</f>
        <v>CLT</v>
      </c>
      <c r="F434" s="9" t="s">
        <v>725</v>
      </c>
      <c r="G434" s="7" t="str">
        <f>IFERROR(VLOOKUP(VLOOKUP(C434,SRA!B:F,5,0),FUNÇÃO!A:B,2,0),"")</f>
        <v>ANA ASS FARMACEUTICA</v>
      </c>
      <c r="H434" s="5">
        <f>IFERROR(VLOOKUP(C434,SRA!B:T,18,0),"")</f>
        <v>3414.1</v>
      </c>
      <c r="I434" s="5">
        <f>IFERROR(VLOOKUP(C434,SRA!B:T,19,0),"")</f>
        <v>0</v>
      </c>
      <c r="J434" s="5">
        <f>IFERROR(VLOOKUP(C434,ABRIL!B:F,3,0),"")</f>
        <v>4422.3</v>
      </c>
      <c r="K434" s="5">
        <f t="shared" si="22"/>
        <v>1709.8100000000004</v>
      </c>
      <c r="L434" s="5">
        <f>IFERROR(VLOOKUP(C434,ABRIL!B:H,7,0),"")</f>
        <v>2712.49</v>
      </c>
      <c r="M434" s="40"/>
    </row>
    <row r="435" spans="2:13">
      <c r="B435" s="7">
        <f t="shared" si="21"/>
        <v>427</v>
      </c>
      <c r="C435" s="7">
        <v>3031</v>
      </c>
      <c r="D435" s="6" t="s">
        <v>315</v>
      </c>
      <c r="E435" s="7" t="str">
        <f>IFERROR(VLOOKUP(C435,SRA!B:I,8,0),"")</f>
        <v>CLT</v>
      </c>
      <c r="F435" s="9" t="s">
        <v>725</v>
      </c>
      <c r="G435" s="7" t="str">
        <f>IFERROR(VLOOKUP(VLOOKUP(C435,SRA!B:F,5,0),FUNÇÃO!A:B,2,0),"")</f>
        <v>MEDICO DO TRABALHO</v>
      </c>
      <c r="H435" s="5">
        <f>IFERROR(VLOOKUP(C435,SRA!B:T,18,0),"")</f>
        <v>5296.42</v>
      </c>
      <c r="I435" s="5">
        <f>IFERROR(VLOOKUP(C435,SRA!B:T,19,0),"")</f>
        <v>0</v>
      </c>
      <c r="J435" s="5">
        <f>IFERROR(VLOOKUP(C435,ABRIL!B:F,3,0),"")</f>
        <v>8450.5300000000007</v>
      </c>
      <c r="K435" s="5">
        <f t="shared" si="22"/>
        <v>3638.1800000000012</v>
      </c>
      <c r="L435" s="5">
        <f>IFERROR(VLOOKUP(C435,ABRIL!B:H,7,0),"")</f>
        <v>4812.3499999999995</v>
      </c>
      <c r="M435" s="40"/>
    </row>
    <row r="436" spans="2:13">
      <c r="B436" s="7">
        <f t="shared" si="21"/>
        <v>428</v>
      </c>
      <c r="C436" s="7">
        <v>3032</v>
      </c>
      <c r="D436" s="6" t="s">
        <v>442</v>
      </c>
      <c r="E436" s="7" t="str">
        <f>IFERROR(VLOOKUP(C436,SRA!B:I,8,0),"")</f>
        <v>CLT</v>
      </c>
      <c r="F436" s="9" t="s">
        <v>725</v>
      </c>
      <c r="G436" s="7" t="str">
        <f>IFERROR(VLOOKUP(VLOOKUP(C436,SRA!B:F,5,0),FUNÇÃO!A:B,2,0),"")</f>
        <v>ANA ASS FARMACEUTICA</v>
      </c>
      <c r="H436" s="5">
        <f>IFERROR(VLOOKUP(C436,SRA!B:T,18,0),"")</f>
        <v>3414.1</v>
      </c>
      <c r="I436" s="5">
        <f>IFERROR(VLOOKUP(C436,SRA!B:T,19,0),"")</f>
        <v>0</v>
      </c>
      <c r="J436" s="5">
        <f>IFERROR(VLOOKUP(C436,ABRIL!B:F,3,0),"")</f>
        <v>3816.81</v>
      </c>
      <c r="K436" s="5">
        <f t="shared" si="22"/>
        <v>1520.0099999999998</v>
      </c>
      <c r="L436" s="5">
        <f>IFERROR(VLOOKUP(C436,ABRIL!B:H,7,0),"")</f>
        <v>2296.8000000000002</v>
      </c>
      <c r="M436" s="40"/>
    </row>
    <row r="437" spans="2:13">
      <c r="B437" s="7">
        <f t="shared" si="21"/>
        <v>429</v>
      </c>
      <c r="C437" s="7">
        <v>3036</v>
      </c>
      <c r="D437" s="6" t="s">
        <v>316</v>
      </c>
      <c r="E437" s="7" t="str">
        <f>IFERROR(VLOOKUP(C437,SRA!B:I,8,0),"")</f>
        <v>CLT</v>
      </c>
      <c r="F437" s="9" t="s">
        <v>725</v>
      </c>
      <c r="G437" s="7" t="str">
        <f>IFERROR(VLOOKUP(VLOOKUP(C437,SRA!B:F,5,0),FUNÇÃO!A:B,2,0),"")</f>
        <v>TEC.EM QUALIDADE IND</v>
      </c>
      <c r="H437" s="5">
        <f>IFERROR(VLOOKUP(C437,SRA!B:T,18,0),"")</f>
        <v>1537.47</v>
      </c>
      <c r="I437" s="5">
        <f>IFERROR(VLOOKUP(C437,SRA!B:T,19,0),"")</f>
        <v>0</v>
      </c>
      <c r="J437" s="5">
        <f>IFERROR(VLOOKUP(C437,ABRIL!B:F,3,0),"")</f>
        <v>1985.1</v>
      </c>
      <c r="K437" s="5">
        <f t="shared" si="22"/>
        <v>659.77</v>
      </c>
      <c r="L437" s="5">
        <f>IFERROR(VLOOKUP(C437,ABRIL!B:H,7,0),"")</f>
        <v>1325.33</v>
      </c>
      <c r="M437" s="40"/>
    </row>
    <row r="438" spans="2:13">
      <c r="B438" s="7">
        <f t="shared" si="21"/>
        <v>430</v>
      </c>
      <c r="C438" s="7">
        <v>3037</v>
      </c>
      <c r="D438" s="6" t="s">
        <v>317</v>
      </c>
      <c r="E438" s="7" t="str">
        <f>IFERROR(VLOOKUP(C438,SRA!B:I,8,0),"")</f>
        <v>CLT</v>
      </c>
      <c r="F438" s="9" t="s">
        <v>725</v>
      </c>
      <c r="G438" s="7" t="str">
        <f>IFERROR(VLOOKUP(VLOOKUP(C438,SRA!B:F,5,0),FUNÇÃO!A:B,2,0),"")</f>
        <v>AUX. LABORATORIO</v>
      </c>
      <c r="H438" s="5">
        <f>IFERROR(VLOOKUP(C438,SRA!B:T,18,0),"")</f>
        <v>1048.8800000000001</v>
      </c>
      <c r="I438" s="5">
        <f>IFERROR(VLOOKUP(C438,SRA!B:T,19,0),"")</f>
        <v>0</v>
      </c>
      <c r="J438" s="5">
        <f>IFERROR(VLOOKUP(C438,ABRIL!B:F,3,0),"")</f>
        <v>1900.53</v>
      </c>
      <c r="K438" s="5">
        <f t="shared" si="22"/>
        <v>507.74</v>
      </c>
      <c r="L438" s="5">
        <f>IFERROR(VLOOKUP(C438,ABRIL!B:H,7,0),"")</f>
        <v>1392.79</v>
      </c>
      <c r="M438" s="40"/>
    </row>
    <row r="439" spans="2:13">
      <c r="B439" s="7">
        <f t="shared" si="21"/>
        <v>431</v>
      </c>
      <c r="C439" s="7">
        <v>3039</v>
      </c>
      <c r="D439" s="6" t="s">
        <v>318</v>
      </c>
      <c r="E439" s="7" t="str">
        <f>IFERROR(VLOOKUP(C439,SRA!B:I,8,0),"")</f>
        <v>CLT</v>
      </c>
      <c r="F439" s="9" t="s">
        <v>725</v>
      </c>
      <c r="G439" s="7" t="str">
        <f>IFERROR(VLOOKUP(VLOOKUP(C439,SRA!B:F,5,0),FUNÇÃO!A:B,2,0),"")</f>
        <v>TEC. EM OPTICA</v>
      </c>
      <c r="H439" s="5">
        <f>IFERROR(VLOOKUP(C439,SRA!B:T,18,0),"")</f>
        <v>1537.47</v>
      </c>
      <c r="I439" s="5">
        <f>IFERROR(VLOOKUP(C439,SRA!B:T,19,0),"")</f>
        <v>0</v>
      </c>
      <c r="J439" s="5">
        <f>IFERROR(VLOOKUP(C439,ABRIL!B:F,3,0),"")</f>
        <v>2322.84</v>
      </c>
      <c r="K439" s="5">
        <f t="shared" si="22"/>
        <v>1686.3000000000002</v>
      </c>
      <c r="L439" s="5">
        <f>IFERROR(VLOOKUP(C439,ABRIL!B:H,7,0),"")</f>
        <v>636.54</v>
      </c>
      <c r="M439" s="40"/>
    </row>
    <row r="440" spans="2:13">
      <c r="B440" s="7">
        <f t="shared" si="21"/>
        <v>432</v>
      </c>
      <c r="C440" s="7">
        <v>3040</v>
      </c>
      <c r="D440" s="6" t="s">
        <v>319</v>
      </c>
      <c r="E440" s="7" t="str">
        <f>IFERROR(VLOOKUP(C440,SRA!B:I,8,0),"")</f>
        <v>CLT</v>
      </c>
      <c r="F440" s="9" t="s">
        <v>725</v>
      </c>
      <c r="G440" s="7" t="str">
        <f>IFERROR(VLOOKUP(VLOOKUP(C440,SRA!B:F,5,0),FUNÇÃO!A:B,2,0),"")</f>
        <v>TEC. EM OPTICA</v>
      </c>
      <c r="H440" s="5">
        <f>IFERROR(VLOOKUP(C440,SRA!B:T,18,0),"")</f>
        <v>1537.47</v>
      </c>
      <c r="I440" s="5">
        <f>IFERROR(VLOOKUP(C440,SRA!B:T,19,0),"")</f>
        <v>0</v>
      </c>
      <c r="J440" s="5">
        <f>IFERROR(VLOOKUP(C440,ABRIL!B:F,3,0),"")</f>
        <v>2323.38</v>
      </c>
      <c r="K440" s="5">
        <f t="shared" ref="K440:K470" si="23">J440-L440</f>
        <v>1457.9900000000002</v>
      </c>
      <c r="L440" s="5">
        <f>IFERROR(VLOOKUP(C440,ABRIL!B:H,7,0),"")</f>
        <v>865.39</v>
      </c>
      <c r="M440" s="40"/>
    </row>
    <row r="441" spans="2:13">
      <c r="B441" s="7">
        <f t="shared" si="21"/>
        <v>433</v>
      </c>
      <c r="C441" s="7">
        <v>3044</v>
      </c>
      <c r="D441" s="6" t="s">
        <v>451</v>
      </c>
      <c r="E441" s="7" t="str">
        <f>IFERROR(VLOOKUP(C441,SRA!B:I,8,0),"")</f>
        <v>CLT</v>
      </c>
      <c r="F441" s="9" t="s">
        <v>725</v>
      </c>
      <c r="G441" s="7" t="str">
        <f>IFERROR(VLOOKUP(VLOOKUP(C441,SRA!B:F,5,0),FUNÇÃO!A:B,2,0),"")</f>
        <v>ANA ASS FARMACEUTICA</v>
      </c>
      <c r="H441" s="5">
        <f>IFERROR(VLOOKUP(C441,SRA!B:T,18,0),"")</f>
        <v>3414.1</v>
      </c>
      <c r="I441" s="5">
        <f>IFERROR(VLOOKUP(C441,SRA!B:T,19,0),"")</f>
        <v>0</v>
      </c>
      <c r="J441" s="5">
        <f>IFERROR(VLOOKUP(C441,ABRIL!B:F,3,0),"")</f>
        <v>4417.88</v>
      </c>
      <c r="K441" s="5">
        <f t="shared" si="23"/>
        <v>1746.3500000000004</v>
      </c>
      <c r="L441" s="5">
        <f>IFERROR(VLOOKUP(C441,ABRIL!B:H,7,0),"")</f>
        <v>2671.5299999999997</v>
      </c>
      <c r="M441" s="40"/>
    </row>
    <row r="442" spans="2:13">
      <c r="B442" s="7">
        <f t="shared" si="21"/>
        <v>434</v>
      </c>
      <c r="C442" s="7">
        <v>3045</v>
      </c>
      <c r="D442" s="6" t="s">
        <v>486</v>
      </c>
      <c r="E442" s="7" t="str">
        <f>IFERROR(VLOOKUP(C442,SRA!B:I,8,0),"")</f>
        <v>CLT</v>
      </c>
      <c r="F442" s="9" t="s">
        <v>725</v>
      </c>
      <c r="G442" s="7" t="str">
        <f>IFERROR(VLOOKUP(VLOOKUP(C442,SRA!B:F,5,0),FUNÇÃO!A:B,2,0),"")</f>
        <v>ANA ASS FARMACEUTICA</v>
      </c>
      <c r="H442" s="5">
        <f>IFERROR(VLOOKUP(C442,SRA!B:T,18,0),"")</f>
        <v>3414.1</v>
      </c>
      <c r="I442" s="5">
        <f>IFERROR(VLOOKUP(C442,SRA!B:T,19,0),"")</f>
        <v>0</v>
      </c>
      <c r="J442" s="5">
        <f>IFERROR(VLOOKUP(C442,ABRIL!B:F,3,0),"")</f>
        <v>4720.58</v>
      </c>
      <c r="K442" s="5">
        <f t="shared" si="23"/>
        <v>2716.46</v>
      </c>
      <c r="L442" s="5">
        <f>IFERROR(VLOOKUP(C442,ABRIL!B:H,7,0),"")</f>
        <v>2004.12</v>
      </c>
      <c r="M442" s="40"/>
    </row>
    <row r="443" spans="2:13">
      <c r="B443" s="7">
        <f t="shared" si="21"/>
        <v>435</v>
      </c>
      <c r="C443" s="7">
        <v>3046</v>
      </c>
      <c r="D443" s="6" t="s">
        <v>506</v>
      </c>
      <c r="E443" s="7" t="str">
        <f>IFERROR(VLOOKUP(C443,SRA!B:I,8,0),"")</f>
        <v>CLT</v>
      </c>
      <c r="F443" s="9" t="s">
        <v>725</v>
      </c>
      <c r="G443" s="7" t="str">
        <f>IFERROR(VLOOKUP(VLOOKUP(C443,SRA!B:F,5,0),FUNÇÃO!A:B,2,0),"")</f>
        <v>ANA ASS FARMACEUTICA</v>
      </c>
      <c r="H443" s="5">
        <f>IFERROR(VLOOKUP(C443,SRA!B:T,18,0),"")</f>
        <v>3414.1</v>
      </c>
      <c r="I443" s="5">
        <f>IFERROR(VLOOKUP(C443,SRA!B:T,19,0),"")</f>
        <v>0</v>
      </c>
      <c r="J443" s="5">
        <f>IFERROR(VLOOKUP(C443,ABRIL!B:F,3,0),"")</f>
        <v>4745.84</v>
      </c>
      <c r="K443" s="5">
        <f t="shared" si="23"/>
        <v>1893.3600000000001</v>
      </c>
      <c r="L443" s="5">
        <f>IFERROR(VLOOKUP(C443,ABRIL!B:H,7,0),"")</f>
        <v>2852.48</v>
      </c>
      <c r="M443" s="40"/>
    </row>
    <row r="444" spans="2:13">
      <c r="B444" s="7">
        <f t="shared" si="21"/>
        <v>436</v>
      </c>
      <c r="C444" s="7">
        <v>3047</v>
      </c>
      <c r="D444" s="6" t="s">
        <v>320</v>
      </c>
      <c r="E444" s="7" t="str">
        <f>IFERROR(VLOOKUP(C444,SRA!B:I,8,0),"")</f>
        <v>CLT</v>
      </c>
      <c r="F444" s="9" t="s">
        <v>725</v>
      </c>
      <c r="G444" s="7" t="str">
        <f>IFERROR(VLOOKUP(VLOOKUP(C444,SRA!B:F,5,0),FUNÇÃO!A:B,2,0),"")</f>
        <v>TEC. EM ADM. E FIN.</v>
      </c>
      <c r="H444" s="5">
        <f>IFERROR(VLOOKUP(C444,SRA!B:T,18,0),"")</f>
        <v>1537.47</v>
      </c>
      <c r="I444" s="5">
        <f>IFERROR(VLOOKUP(C444,SRA!B:T,19,0),"")</f>
        <v>0</v>
      </c>
      <c r="J444" s="5">
        <f>IFERROR(VLOOKUP(C444,ABRIL!B:F,3,0),"")</f>
        <v>1986.12</v>
      </c>
      <c r="K444" s="5">
        <f t="shared" si="23"/>
        <v>1111.1399999999999</v>
      </c>
      <c r="L444" s="5">
        <f>IFERROR(VLOOKUP(C444,ABRIL!B:H,7,0),"")</f>
        <v>874.98</v>
      </c>
      <c r="M444" s="40"/>
    </row>
    <row r="445" spans="2:13">
      <c r="B445" s="7">
        <f t="shared" si="21"/>
        <v>437</v>
      </c>
      <c r="C445" s="7">
        <v>3049</v>
      </c>
      <c r="D445" s="6" t="s">
        <v>321</v>
      </c>
      <c r="E445" s="7" t="str">
        <f>IFERROR(VLOOKUP(C445,SRA!B:I,8,0),"")</f>
        <v>CLT</v>
      </c>
      <c r="F445" s="9" t="s">
        <v>725</v>
      </c>
      <c r="G445" s="7" t="str">
        <f>IFERROR(VLOOKUP(VLOOKUP(C445,SRA!B:F,5,0),FUNÇÃO!A:B,2,0),"")</f>
        <v>ANA. SEG DO TRABALHO</v>
      </c>
      <c r="H445" s="5">
        <f>IFERROR(VLOOKUP(C445,SRA!B:T,18,0),"")</f>
        <v>2675.02</v>
      </c>
      <c r="I445" s="5">
        <f>IFERROR(VLOOKUP(C445,SRA!B:T,19,0),"")</f>
        <v>1993.92</v>
      </c>
      <c r="J445" s="5">
        <f>IFERROR(VLOOKUP(C445,ABRIL!B:F,3,0),"")</f>
        <v>5476.17</v>
      </c>
      <c r="K445" s="5">
        <f t="shared" si="23"/>
        <v>2835.3</v>
      </c>
      <c r="L445" s="5">
        <f>IFERROR(VLOOKUP(C445,ABRIL!B:H,7,0),"")</f>
        <v>2640.87</v>
      </c>
      <c r="M445" s="40"/>
    </row>
    <row r="446" spans="2:13">
      <c r="B446" s="7">
        <f t="shared" si="21"/>
        <v>438</v>
      </c>
      <c r="C446" s="7">
        <v>3052</v>
      </c>
      <c r="D446" s="6" t="s">
        <v>322</v>
      </c>
      <c r="E446" s="7" t="str">
        <f>IFERROR(VLOOKUP(C446,SRA!B:I,8,0),"")</f>
        <v>CLT</v>
      </c>
      <c r="F446" s="9" t="s">
        <v>725</v>
      </c>
      <c r="G446" s="7" t="str">
        <f>IFERROR(VLOOKUP(VLOOKUP(C446,SRA!B:F,5,0),FUNÇÃO!A:B,2,0),"")</f>
        <v>FARMACEUTICO IND</v>
      </c>
      <c r="H446" s="5">
        <f>IFERROR(VLOOKUP(C446,SRA!B:T,18,0),"")</f>
        <v>4656.5600000000004</v>
      </c>
      <c r="I446" s="5">
        <f>IFERROR(VLOOKUP(C446,SRA!B:T,19,0),"")</f>
        <v>0</v>
      </c>
      <c r="J446" s="5">
        <f>IFERROR(VLOOKUP(C446,ABRIL!B:F,3,0),"")</f>
        <v>6113.67</v>
      </c>
      <c r="K446" s="5">
        <f t="shared" si="23"/>
        <v>2694.63</v>
      </c>
      <c r="L446" s="5">
        <f>IFERROR(VLOOKUP(C446,ABRIL!B:H,7,0),"")</f>
        <v>3419.04</v>
      </c>
      <c r="M446" s="40"/>
    </row>
    <row r="447" spans="2:13">
      <c r="B447" s="7">
        <f t="shared" si="21"/>
        <v>439</v>
      </c>
      <c r="C447" s="7">
        <v>3055</v>
      </c>
      <c r="D447" s="6" t="s">
        <v>497</v>
      </c>
      <c r="E447" s="7" t="str">
        <f>IFERROR(VLOOKUP(C447,SRA!B:I,8,0),"")</f>
        <v>CLT</v>
      </c>
      <c r="F447" s="9" t="s">
        <v>725</v>
      </c>
      <c r="G447" s="7" t="str">
        <f>IFERROR(VLOOKUP(VLOOKUP(C447,SRA!B:F,5,0),FUNÇÃO!A:B,2,0),"")</f>
        <v>ANA ASS FARMACEUTICA</v>
      </c>
      <c r="H447" s="5">
        <f>IFERROR(VLOOKUP(C447,SRA!B:T,18,0),"")</f>
        <v>3414.1</v>
      </c>
      <c r="I447" s="5">
        <f>IFERROR(VLOOKUP(C447,SRA!B:T,19,0),"")</f>
        <v>0</v>
      </c>
      <c r="J447" s="5">
        <f>IFERROR(VLOOKUP(C447,ABRIL!B:F,3,0),"")</f>
        <v>4467.26</v>
      </c>
      <c r="K447" s="5">
        <f t="shared" si="23"/>
        <v>2447.9800000000005</v>
      </c>
      <c r="L447" s="5">
        <f>IFERROR(VLOOKUP(C447,ABRIL!B:H,7,0),"")</f>
        <v>2019.28</v>
      </c>
      <c r="M447" s="40"/>
    </row>
    <row r="448" spans="2:13">
      <c r="B448" s="7">
        <f t="shared" si="21"/>
        <v>440</v>
      </c>
      <c r="C448" s="7">
        <v>3057</v>
      </c>
      <c r="D448" s="6" t="s">
        <v>323</v>
      </c>
      <c r="E448" s="7" t="str">
        <f>IFERROR(VLOOKUP(C448,SRA!B:I,8,0),"")</f>
        <v>CLT</v>
      </c>
      <c r="F448" s="9" t="s">
        <v>725</v>
      </c>
      <c r="G448" s="7" t="str">
        <f>IFERROR(VLOOKUP(VLOOKUP(C448,SRA!B:F,5,0),FUNÇÃO!A:B,2,0),"")</f>
        <v>TEC.EM QUALIDADE IND</v>
      </c>
      <c r="H448" s="5">
        <f>IFERROR(VLOOKUP(C448,SRA!B:T,18,0),"")</f>
        <v>1537.47</v>
      </c>
      <c r="I448" s="5">
        <f>IFERROR(VLOOKUP(C448,SRA!B:T,19,0),"")</f>
        <v>0</v>
      </c>
      <c r="J448" s="5">
        <f>IFERROR(VLOOKUP(C448,ABRIL!B:F,3,0),"")</f>
        <v>1998.89</v>
      </c>
      <c r="K448" s="5">
        <f t="shared" si="23"/>
        <v>635.59000000000015</v>
      </c>
      <c r="L448" s="5">
        <f>IFERROR(VLOOKUP(C448,ABRIL!B:H,7,0),"")</f>
        <v>1363.3</v>
      </c>
      <c r="M448" s="40"/>
    </row>
    <row r="449" spans="2:13">
      <c r="B449" s="7">
        <f t="shared" si="21"/>
        <v>441</v>
      </c>
      <c r="C449" s="7">
        <v>3061</v>
      </c>
      <c r="D449" s="6" t="s">
        <v>324</v>
      </c>
      <c r="E449" s="7" t="str">
        <f>IFERROR(VLOOKUP(C449,SRA!B:I,8,0),"")</f>
        <v>CLT</v>
      </c>
      <c r="F449" s="9" t="s">
        <v>725</v>
      </c>
      <c r="G449" s="7" t="str">
        <f>IFERROR(VLOOKUP(VLOOKUP(C449,SRA!B:F,5,0),FUNÇÃO!A:B,2,0),"")</f>
        <v>TEC.EM QUALIDADE IND</v>
      </c>
      <c r="H449" s="5">
        <f>IFERROR(VLOOKUP(C449,SRA!B:T,18,0),"")</f>
        <v>1537.47</v>
      </c>
      <c r="I449" s="5">
        <f>IFERROR(VLOOKUP(C449,SRA!B:T,19,0),"")</f>
        <v>0</v>
      </c>
      <c r="J449" s="5">
        <f>IFERROR(VLOOKUP(C449,ABRIL!B:F,3,0),"")</f>
        <v>2001.09</v>
      </c>
      <c r="K449" s="5">
        <f t="shared" si="23"/>
        <v>749.65999999999985</v>
      </c>
      <c r="L449" s="5">
        <f>IFERROR(VLOOKUP(C449,ABRIL!B:H,7,0),"")</f>
        <v>1251.43</v>
      </c>
      <c r="M449" s="40"/>
    </row>
    <row r="450" spans="2:13">
      <c r="B450" s="7">
        <f t="shared" si="21"/>
        <v>442</v>
      </c>
      <c r="C450" s="7">
        <v>3062</v>
      </c>
      <c r="D450" s="6" t="s">
        <v>325</v>
      </c>
      <c r="E450" s="7" t="str">
        <f>IFERROR(VLOOKUP(C450,SRA!B:I,8,0),"")</f>
        <v>CLT</v>
      </c>
      <c r="F450" s="9" t="s">
        <v>725</v>
      </c>
      <c r="G450" s="7" t="str">
        <f>IFERROR(VLOOKUP(VLOOKUP(C450,SRA!B:F,5,0),FUNÇÃO!A:B,2,0),"")</f>
        <v>AUX. LABORATORIO</v>
      </c>
      <c r="H450" s="5">
        <f>IFERROR(VLOOKUP(C450,SRA!B:T,18,0),"")</f>
        <v>1048.8800000000001</v>
      </c>
      <c r="I450" s="5">
        <f>IFERROR(VLOOKUP(C450,SRA!B:T,19,0),"")</f>
        <v>0</v>
      </c>
      <c r="J450" s="5">
        <f>IFERROR(VLOOKUP(C450,ABRIL!B:F,3,0),"")</f>
        <v>2135.9499999999998</v>
      </c>
      <c r="K450" s="5">
        <f t="shared" si="23"/>
        <v>1322.3199999999997</v>
      </c>
      <c r="L450" s="5">
        <f>IFERROR(VLOOKUP(C450,ABRIL!B:H,7,0),"")</f>
        <v>813.63</v>
      </c>
      <c r="M450" s="40"/>
    </row>
    <row r="451" spans="2:13">
      <c r="B451" s="7">
        <f t="shared" si="21"/>
        <v>443</v>
      </c>
      <c r="C451" s="7">
        <v>3063</v>
      </c>
      <c r="D451" s="6" t="s">
        <v>326</v>
      </c>
      <c r="E451" s="7" t="str">
        <f>IFERROR(VLOOKUP(C451,SRA!B:I,8,0),"")</f>
        <v>CLT</v>
      </c>
      <c r="F451" s="9" t="s">
        <v>725</v>
      </c>
      <c r="G451" s="7" t="str">
        <f>IFERROR(VLOOKUP(VLOOKUP(C451,SRA!B:F,5,0),FUNÇÃO!A:B,2,0),"")</f>
        <v>TEC. EM ADM. E VEN.</v>
      </c>
      <c r="H451" s="5">
        <f>IFERROR(VLOOKUP(C451,SRA!B:T,18,0),"")</f>
        <v>1537.48</v>
      </c>
      <c r="I451" s="5">
        <f>IFERROR(VLOOKUP(C451,SRA!B:T,19,0),"")</f>
        <v>0</v>
      </c>
      <c r="J451" s="5">
        <f>IFERROR(VLOOKUP(C451,ABRIL!B:F,3,0),"")</f>
        <v>2075.1999999999998</v>
      </c>
      <c r="K451" s="5">
        <f t="shared" si="23"/>
        <v>997.03999999999974</v>
      </c>
      <c r="L451" s="5">
        <f>IFERROR(VLOOKUP(C451,ABRIL!B:H,7,0),"")</f>
        <v>1078.1600000000001</v>
      </c>
      <c r="M451" s="40"/>
    </row>
    <row r="452" spans="2:13">
      <c r="B452" s="7">
        <f t="shared" si="21"/>
        <v>444</v>
      </c>
      <c r="C452" s="7">
        <v>3066</v>
      </c>
      <c r="D452" s="6" t="s">
        <v>327</v>
      </c>
      <c r="E452" s="7" t="str">
        <f>IFERROR(VLOOKUP(C452,SRA!B:I,8,0),"")</f>
        <v>CLT</v>
      </c>
      <c r="F452" s="9" t="s">
        <v>725</v>
      </c>
      <c r="G452" s="7" t="str">
        <f>IFERROR(VLOOKUP(VLOOKUP(C452,SRA!B:F,5,0),FUNÇÃO!A:B,2,0),"")</f>
        <v>ANALISTA EM RH</v>
      </c>
      <c r="H452" s="5">
        <f>IFERROR(VLOOKUP(C452,SRA!B:T,18,0),"")</f>
        <v>2675.02</v>
      </c>
      <c r="I452" s="5">
        <f>IFERROR(VLOOKUP(C452,SRA!B:T,19,0),"")</f>
        <v>1107.73</v>
      </c>
      <c r="J452" s="5">
        <f>IFERROR(VLOOKUP(C452,ABRIL!B:F,3,0),"")</f>
        <v>4753.84</v>
      </c>
      <c r="K452" s="5">
        <f t="shared" si="23"/>
        <v>1806.9300000000003</v>
      </c>
      <c r="L452" s="5">
        <f>IFERROR(VLOOKUP(C452,ABRIL!B:H,7,0),"")</f>
        <v>2946.91</v>
      </c>
      <c r="M452" s="40"/>
    </row>
    <row r="453" spans="2:13">
      <c r="B453" s="7">
        <f t="shared" si="21"/>
        <v>445</v>
      </c>
      <c r="C453" s="7">
        <v>3067</v>
      </c>
      <c r="D453" s="6" t="s">
        <v>328</v>
      </c>
      <c r="E453" s="7" t="str">
        <f>IFERROR(VLOOKUP(C453,SRA!B:I,8,0),"")</f>
        <v>CLT</v>
      </c>
      <c r="F453" s="9" t="s">
        <v>725</v>
      </c>
      <c r="G453" s="7" t="str">
        <f>IFERROR(VLOOKUP(VLOOKUP(C453,SRA!B:F,5,0),FUNÇÃO!A:B,2,0),"")</f>
        <v>TEC. EM ADM. E FIN.</v>
      </c>
      <c r="H453" s="5">
        <f>IFERROR(VLOOKUP(C453,SRA!B:T,18,0),"")</f>
        <v>1537.47</v>
      </c>
      <c r="I453" s="5">
        <f>IFERROR(VLOOKUP(C453,SRA!B:T,19,0),"")</f>
        <v>0</v>
      </c>
      <c r="J453" s="5">
        <f>IFERROR(VLOOKUP(C453,ABRIL!B:F,3,0),"")</f>
        <v>1991.48</v>
      </c>
      <c r="K453" s="5">
        <f t="shared" si="23"/>
        <v>1315.1</v>
      </c>
      <c r="L453" s="5">
        <f>IFERROR(VLOOKUP(C453,ABRIL!B:H,7,0),"")</f>
        <v>676.38</v>
      </c>
      <c r="M453" s="40"/>
    </row>
    <row r="454" spans="2:13">
      <c r="B454" s="7">
        <f t="shared" si="21"/>
        <v>446</v>
      </c>
      <c r="C454" s="7">
        <v>3069</v>
      </c>
      <c r="D454" s="6" t="s">
        <v>446</v>
      </c>
      <c r="E454" s="7" t="str">
        <f>IFERROR(VLOOKUP(C454,SRA!B:I,8,0),"")</f>
        <v>CLT</v>
      </c>
      <c r="F454" s="9" t="s">
        <v>725</v>
      </c>
      <c r="G454" s="7" t="str">
        <f>IFERROR(VLOOKUP(VLOOKUP(C454,SRA!B:F,5,0),FUNÇÃO!A:B,2,0),"")</f>
        <v>TEC. EM ADM. E VEN.</v>
      </c>
      <c r="H454" s="5">
        <f>IFERROR(VLOOKUP(C454,SRA!B:T,18,0),"")</f>
        <v>1537.47</v>
      </c>
      <c r="I454" s="5">
        <f>IFERROR(VLOOKUP(C454,SRA!B:T,19,0),"")</f>
        <v>174.95</v>
      </c>
      <c r="J454" s="5">
        <f>IFERROR(VLOOKUP(C454,ABRIL!B:F,3,0),"")</f>
        <v>2691.84</v>
      </c>
      <c r="K454" s="5">
        <f t="shared" si="23"/>
        <v>1642.0800000000002</v>
      </c>
      <c r="L454" s="5">
        <f>IFERROR(VLOOKUP(C454,ABRIL!B:H,7,0),"")</f>
        <v>1049.76</v>
      </c>
      <c r="M454" s="40"/>
    </row>
    <row r="455" spans="2:13">
      <c r="B455" s="7">
        <f t="shared" si="21"/>
        <v>447</v>
      </c>
      <c r="C455" s="7">
        <v>3080</v>
      </c>
      <c r="D455" s="6" t="s">
        <v>329</v>
      </c>
      <c r="E455" s="7" t="str">
        <f>IFERROR(VLOOKUP(C455,SRA!B:I,8,0),"")</f>
        <v>CLT</v>
      </c>
      <c r="F455" s="9" t="s">
        <v>726</v>
      </c>
      <c r="G455" s="7" t="str">
        <f>IFERROR(VLOOKUP(VLOOKUP(C455,SRA!B:F,5,0),FUNÇÃO!A:B,2,0),"")</f>
        <v>ANALISTA INFORMATICA</v>
      </c>
      <c r="H455" s="5">
        <f>IFERROR(VLOOKUP(C455,SRA!B:T,18,0),"")</f>
        <v>2675.02</v>
      </c>
      <c r="I455" s="5">
        <f>IFERROR(VLOOKUP(C455,SRA!B:T,19,0),"")</f>
        <v>0</v>
      </c>
      <c r="J455" s="5">
        <f>IFERROR(VLOOKUP(C455,ABRIL!B:F,3,0),"")</f>
        <v>32.42</v>
      </c>
      <c r="K455" s="5">
        <f t="shared" si="23"/>
        <v>32.42</v>
      </c>
      <c r="L455" s="5">
        <f>IFERROR(VLOOKUP(C455,ABRIL!B:H,7,0),"")</f>
        <v>0</v>
      </c>
      <c r="M455" s="40"/>
    </row>
    <row r="456" spans="2:13">
      <c r="B456" s="7">
        <f t="shared" si="21"/>
        <v>448</v>
      </c>
      <c r="C456" s="7">
        <v>3084</v>
      </c>
      <c r="D456" s="6" t="s">
        <v>331</v>
      </c>
      <c r="E456" s="7" t="str">
        <f>IFERROR(VLOOKUP(C456,SRA!B:I,8,0),"")</f>
        <v>CLT</v>
      </c>
      <c r="F456" s="9" t="s">
        <v>725</v>
      </c>
      <c r="G456" s="7" t="str">
        <f>IFERROR(VLOOKUP(VLOOKUP(C456,SRA!B:F,5,0),FUNÇÃO!A:B,2,0),"")</f>
        <v>TEC.EM QUALIDADE IND</v>
      </c>
      <c r="H456" s="5">
        <f>IFERROR(VLOOKUP(C456,SRA!B:T,18,0),"")</f>
        <v>1537.47</v>
      </c>
      <c r="I456" s="5">
        <f>IFERROR(VLOOKUP(C456,SRA!B:T,19,0),"")</f>
        <v>0</v>
      </c>
      <c r="J456" s="5">
        <f>IFERROR(VLOOKUP(C456,ABRIL!B:F,3,0),"")</f>
        <v>2633.2</v>
      </c>
      <c r="K456" s="5">
        <f t="shared" si="23"/>
        <v>2633.2</v>
      </c>
      <c r="L456" s="5">
        <f>IFERROR(VLOOKUP(C456,ABRIL!B:H,7,0),"")</f>
        <v>0</v>
      </c>
      <c r="M456" s="40"/>
    </row>
    <row r="457" spans="2:13">
      <c r="B457" s="7">
        <f t="shared" si="21"/>
        <v>449</v>
      </c>
      <c r="C457" s="7">
        <v>3085</v>
      </c>
      <c r="D457" s="6" t="s">
        <v>332</v>
      </c>
      <c r="E457" s="7" t="str">
        <f>IFERROR(VLOOKUP(C457,SRA!B:I,8,0),"")</f>
        <v>CLT</v>
      </c>
      <c r="F457" s="9" t="s">
        <v>725</v>
      </c>
      <c r="G457" s="7" t="str">
        <f>IFERROR(VLOOKUP(VLOOKUP(C457,SRA!B:F,5,0),FUNÇÃO!A:B,2,0),"")</f>
        <v>TEC.EM QUALIDADE IND</v>
      </c>
      <c r="H457" s="5">
        <f>IFERROR(VLOOKUP(C457,SRA!B:T,18,0),"")</f>
        <v>1537.47</v>
      </c>
      <c r="I457" s="5">
        <f>IFERROR(VLOOKUP(C457,SRA!B:T,19,0),"")</f>
        <v>0</v>
      </c>
      <c r="J457" s="5">
        <f>IFERROR(VLOOKUP(C457,ABRIL!B:F,3,0),"")</f>
        <v>1809.24</v>
      </c>
      <c r="K457" s="5">
        <f t="shared" si="23"/>
        <v>1099.3499999999999</v>
      </c>
      <c r="L457" s="5">
        <f>IFERROR(VLOOKUP(C457,ABRIL!B:H,7,0),"")</f>
        <v>709.89</v>
      </c>
      <c r="M457" s="40"/>
    </row>
    <row r="458" spans="2:13">
      <c r="B458" s="7">
        <f t="shared" si="21"/>
        <v>450</v>
      </c>
      <c r="C458" s="7">
        <v>3086</v>
      </c>
      <c r="D458" s="6" t="s">
        <v>447</v>
      </c>
      <c r="E458" s="7" t="str">
        <f>IFERROR(VLOOKUP(C458,SRA!B:I,8,0),"")</f>
        <v>CLT</v>
      </c>
      <c r="F458" s="9" t="s">
        <v>725</v>
      </c>
      <c r="G458" s="7" t="str">
        <f>IFERROR(VLOOKUP(VLOOKUP(C458,SRA!B:F,5,0),FUNÇÃO!A:B,2,0),"")</f>
        <v>ANA ASS FARMACEUTICA</v>
      </c>
      <c r="H458" s="5">
        <f>IFERROR(VLOOKUP(C458,SRA!B:T,18,0),"")</f>
        <v>3414.1</v>
      </c>
      <c r="I458" s="5">
        <f>IFERROR(VLOOKUP(C458,SRA!B:T,19,0),"")</f>
        <v>0</v>
      </c>
      <c r="J458" s="5">
        <f>IFERROR(VLOOKUP(C458,ABRIL!B:F,3,0),"")</f>
        <v>4372.6000000000004</v>
      </c>
      <c r="K458" s="5">
        <f t="shared" si="23"/>
        <v>1710.5000000000005</v>
      </c>
      <c r="L458" s="5">
        <f>IFERROR(VLOOKUP(C458,ABRIL!B:H,7,0),"")</f>
        <v>2662.1</v>
      </c>
      <c r="M458" s="40"/>
    </row>
    <row r="459" spans="2:13">
      <c r="B459" s="7">
        <f t="shared" si="21"/>
        <v>451</v>
      </c>
      <c r="C459" s="7">
        <v>3112</v>
      </c>
      <c r="D459" s="6" t="s">
        <v>334</v>
      </c>
      <c r="E459" s="7" t="str">
        <f>IFERROR(VLOOKUP(C459,SRA!B:I,8,0),"")</f>
        <v>CLT</v>
      </c>
      <c r="F459" s="9" t="s">
        <v>725</v>
      </c>
      <c r="G459" s="7" t="str">
        <f>IFERROR(VLOOKUP(VLOOKUP(C459,SRA!B:F,5,0),FUNÇÃO!A:B,2,0),"")</f>
        <v>TEC. EM INFORMATICA</v>
      </c>
      <c r="H459" s="5">
        <f>IFERROR(VLOOKUP(C459,SRA!B:T,18,0),"")</f>
        <v>1537.47</v>
      </c>
      <c r="I459" s="5">
        <f>IFERROR(VLOOKUP(C459,SRA!B:T,19,0),"")</f>
        <v>0</v>
      </c>
      <c r="J459" s="5">
        <f>IFERROR(VLOOKUP(C459,ABRIL!B:F,3,0),"")</f>
        <v>3392.11</v>
      </c>
      <c r="K459" s="5">
        <f t="shared" si="23"/>
        <v>3031.37</v>
      </c>
      <c r="L459" s="5">
        <f>IFERROR(VLOOKUP(C459,ABRIL!B:H,7,0),"")</f>
        <v>360.74</v>
      </c>
      <c r="M459" s="40"/>
    </row>
    <row r="460" spans="2:13">
      <c r="B460" s="7">
        <f t="shared" ref="B460:B520" si="24">B459+1</f>
        <v>452</v>
      </c>
      <c r="C460" s="7">
        <v>3113</v>
      </c>
      <c r="D460" s="6" t="s">
        <v>335</v>
      </c>
      <c r="E460" s="7" t="str">
        <f>IFERROR(VLOOKUP(C460,SRA!B:I,8,0),"")</f>
        <v>CLT</v>
      </c>
      <c r="F460" s="9" t="s">
        <v>725</v>
      </c>
      <c r="G460" s="7" t="str">
        <f>IFERROR(VLOOKUP(VLOOKUP(C460,SRA!B:F,5,0),FUNÇÃO!A:B,2,0),"")</f>
        <v>TEC. EM ADM. E VEN.</v>
      </c>
      <c r="H460" s="5">
        <f>IFERROR(VLOOKUP(C460,SRA!B:T,18,0),"")</f>
        <v>1537.47</v>
      </c>
      <c r="I460" s="5">
        <f>IFERROR(VLOOKUP(C460,SRA!B:T,19,0),"")</f>
        <v>0</v>
      </c>
      <c r="J460" s="5">
        <f>IFERROR(VLOOKUP(C460,ABRIL!B:F,3,0),"")</f>
        <v>1964.31</v>
      </c>
      <c r="K460" s="5">
        <f t="shared" si="23"/>
        <v>1361.9299999999998</v>
      </c>
      <c r="L460" s="5">
        <f>IFERROR(VLOOKUP(C460,ABRIL!B:H,7,0),"")</f>
        <v>602.38</v>
      </c>
      <c r="M460" s="40"/>
    </row>
    <row r="461" spans="2:13">
      <c r="B461" s="7">
        <f t="shared" si="24"/>
        <v>453</v>
      </c>
      <c r="C461" s="7">
        <v>3132</v>
      </c>
      <c r="D461" s="6" t="s">
        <v>336</v>
      </c>
      <c r="E461" s="7" t="str">
        <f>IFERROR(VLOOKUP(C461,SRA!B:I,8,0),"")</f>
        <v>CLT</v>
      </c>
      <c r="F461" s="9" t="s">
        <v>725</v>
      </c>
      <c r="G461" s="7" t="str">
        <f>IFERROR(VLOOKUP(VLOOKUP(C461,SRA!B:F,5,0),FUNÇÃO!A:B,2,0),"")</f>
        <v>TEC. EM ADM. E FIN.</v>
      </c>
      <c r="H461" s="5">
        <f>IFERROR(VLOOKUP(C461,SRA!B:T,18,0),"")</f>
        <v>1537.47</v>
      </c>
      <c r="I461" s="5">
        <f>IFERROR(VLOOKUP(C461,SRA!B:T,19,0),"")</f>
        <v>0</v>
      </c>
      <c r="J461" s="5">
        <f>IFERROR(VLOOKUP(C461,ABRIL!B:F,3,0),"")</f>
        <v>2283.13</v>
      </c>
      <c r="K461" s="5">
        <f t="shared" si="23"/>
        <v>999.47</v>
      </c>
      <c r="L461" s="5">
        <f>IFERROR(VLOOKUP(C461,ABRIL!B:H,7,0),"")</f>
        <v>1283.6600000000001</v>
      </c>
      <c r="M461" s="40"/>
    </row>
    <row r="462" spans="2:13">
      <c r="B462" s="7">
        <f t="shared" si="24"/>
        <v>454</v>
      </c>
      <c r="C462" s="7">
        <v>3134</v>
      </c>
      <c r="D462" s="6" t="s">
        <v>337</v>
      </c>
      <c r="E462" s="7" t="str">
        <f>IFERROR(VLOOKUP(C462,SRA!B:I,8,0),"")</f>
        <v>CLT</v>
      </c>
      <c r="F462" s="9" t="s">
        <v>725</v>
      </c>
      <c r="G462" s="7" t="str">
        <f>IFERROR(VLOOKUP(VLOOKUP(C462,SRA!B:F,5,0),FUNÇÃO!A:B,2,0),"")</f>
        <v>TEC.EM QUALIDADE IND</v>
      </c>
      <c r="H462" s="5">
        <f>IFERROR(VLOOKUP(C462,SRA!B:T,18,0),"")</f>
        <v>1537.47</v>
      </c>
      <c r="I462" s="5">
        <f>IFERROR(VLOOKUP(C462,SRA!B:T,19,0),"")</f>
        <v>0</v>
      </c>
      <c r="J462" s="5">
        <f>IFERROR(VLOOKUP(C462,ABRIL!B:F,3,0),"")</f>
        <v>2659.75</v>
      </c>
      <c r="K462" s="5">
        <f t="shared" si="23"/>
        <v>757.76</v>
      </c>
      <c r="L462" s="5">
        <f>IFERROR(VLOOKUP(C462,ABRIL!B:H,7,0),"")</f>
        <v>1901.99</v>
      </c>
      <c r="M462" s="40"/>
    </row>
    <row r="463" spans="2:13">
      <c r="B463" s="7">
        <f t="shared" si="24"/>
        <v>455</v>
      </c>
      <c r="C463" s="7">
        <v>3135</v>
      </c>
      <c r="D463" s="6" t="s">
        <v>338</v>
      </c>
      <c r="E463" s="7" t="str">
        <f>IFERROR(VLOOKUP(C463,SRA!B:I,8,0),"")</f>
        <v>CLT</v>
      </c>
      <c r="F463" s="9" t="s">
        <v>725</v>
      </c>
      <c r="G463" s="7" t="str">
        <f>IFERROR(VLOOKUP(VLOOKUP(C463,SRA!B:F,5,0),FUNÇÃO!A:B,2,0),"")</f>
        <v>ANALISTA EM PCP</v>
      </c>
      <c r="H463" s="5">
        <f>IFERROR(VLOOKUP(C463,SRA!B:T,18,0),"")</f>
        <v>2675.02</v>
      </c>
      <c r="I463" s="5">
        <f>IFERROR(VLOOKUP(C463,SRA!B:T,19,0),"")</f>
        <v>1993.92</v>
      </c>
      <c r="J463" s="5">
        <f>IFERROR(VLOOKUP(C463,ABRIL!B:F,3,0),"")</f>
        <v>5747.37</v>
      </c>
      <c r="K463" s="5">
        <f t="shared" si="23"/>
        <v>1919.5699999999997</v>
      </c>
      <c r="L463" s="5">
        <f>IFERROR(VLOOKUP(C463,ABRIL!B:H,7,0),"")</f>
        <v>3827.8</v>
      </c>
      <c r="M463" s="40"/>
    </row>
    <row r="464" spans="2:13">
      <c r="B464" s="7">
        <f t="shared" si="24"/>
        <v>456</v>
      </c>
      <c r="C464" s="7">
        <v>3136</v>
      </c>
      <c r="D464" s="6" t="s">
        <v>339</v>
      </c>
      <c r="E464" s="7" t="str">
        <f>IFERROR(VLOOKUP(C464,SRA!B:I,8,0),"")</f>
        <v>CLT</v>
      </c>
      <c r="F464" s="9" t="s">
        <v>725</v>
      </c>
      <c r="G464" s="7" t="str">
        <f>IFERROR(VLOOKUP(VLOOKUP(C464,SRA!B:F,5,0),FUNÇÃO!A:B,2,0),"")</f>
        <v>TEC.EM MAN. MEC. IND</v>
      </c>
      <c r="H464" s="5">
        <f>IFERROR(VLOOKUP(C464,SRA!B:T,18,0),"")</f>
        <v>1537.47</v>
      </c>
      <c r="I464" s="5">
        <f>IFERROR(VLOOKUP(C464,SRA!B:T,19,0),"")</f>
        <v>1107.73</v>
      </c>
      <c r="J464" s="5">
        <f>IFERROR(VLOOKUP(C464,ABRIL!B:F,3,0),"")</f>
        <v>3619.22</v>
      </c>
      <c r="K464" s="5">
        <f t="shared" si="23"/>
        <v>1169.0700000000002</v>
      </c>
      <c r="L464" s="5">
        <f>IFERROR(VLOOKUP(C464,ABRIL!B:H,7,0),"")</f>
        <v>2450.1499999999996</v>
      </c>
      <c r="M464" s="40"/>
    </row>
    <row r="465" spans="2:13">
      <c r="B465" s="7">
        <f t="shared" si="24"/>
        <v>457</v>
      </c>
      <c r="C465" s="7">
        <v>3137</v>
      </c>
      <c r="D465" s="6" t="s">
        <v>340</v>
      </c>
      <c r="E465" s="7" t="str">
        <f>IFERROR(VLOOKUP(C465,SRA!B:I,8,0),"")</f>
        <v>CLT</v>
      </c>
      <c r="F465" s="9" t="s">
        <v>725</v>
      </c>
      <c r="G465" s="7" t="str">
        <f>IFERROR(VLOOKUP(VLOOKUP(C465,SRA!B:F,5,0),FUNÇÃO!A:B,2,0),"")</f>
        <v>TEC. EM ADM. E FIN.</v>
      </c>
      <c r="H465" s="5">
        <f>IFERROR(VLOOKUP(C465,SRA!B:T,18,0),"")</f>
        <v>1537.47</v>
      </c>
      <c r="I465" s="5">
        <f>IFERROR(VLOOKUP(C465,SRA!B:T,19,0),"")</f>
        <v>0</v>
      </c>
      <c r="J465" s="5">
        <f>IFERROR(VLOOKUP(C465,ABRIL!B:F,3,0),"")</f>
        <v>1987.24</v>
      </c>
      <c r="K465" s="5">
        <f t="shared" si="23"/>
        <v>1090.5999999999999</v>
      </c>
      <c r="L465" s="5">
        <f>IFERROR(VLOOKUP(C465,ABRIL!B:H,7,0),"")</f>
        <v>896.64</v>
      </c>
      <c r="M465" s="40"/>
    </row>
    <row r="466" spans="2:13">
      <c r="B466" s="7">
        <f t="shared" si="24"/>
        <v>458</v>
      </c>
      <c r="C466" s="7">
        <v>3138</v>
      </c>
      <c r="D466" s="6" t="s">
        <v>341</v>
      </c>
      <c r="E466" s="7" t="str">
        <f>IFERROR(VLOOKUP(C466,SRA!B:I,8,0),"")</f>
        <v>CLT</v>
      </c>
      <c r="F466" s="9" t="s">
        <v>725</v>
      </c>
      <c r="G466" s="7" t="str">
        <f>IFERROR(VLOOKUP(VLOOKUP(C466,SRA!B:F,5,0),FUNÇÃO!A:B,2,0),"")</f>
        <v>TEC.EM QUALIDADE IND</v>
      </c>
      <c r="H466" s="5">
        <f>IFERROR(VLOOKUP(C466,SRA!B:T,18,0),"")</f>
        <v>1537.47</v>
      </c>
      <c r="I466" s="5">
        <f>IFERROR(VLOOKUP(C466,SRA!B:T,19,0),"")</f>
        <v>0</v>
      </c>
      <c r="J466" s="5">
        <f>IFERROR(VLOOKUP(C466,ABRIL!B:F,3,0),"")</f>
        <v>2529.7199999999998</v>
      </c>
      <c r="K466" s="5">
        <f t="shared" si="23"/>
        <v>1158.0899999999997</v>
      </c>
      <c r="L466" s="5">
        <f>IFERROR(VLOOKUP(C466,ABRIL!B:H,7,0),"")</f>
        <v>1371.63</v>
      </c>
      <c r="M466" s="40"/>
    </row>
    <row r="467" spans="2:13">
      <c r="B467" s="7">
        <f t="shared" si="24"/>
        <v>459</v>
      </c>
      <c r="C467" s="7">
        <v>3139</v>
      </c>
      <c r="D467" s="6" t="s">
        <v>342</v>
      </c>
      <c r="E467" s="7" t="str">
        <f>IFERROR(VLOOKUP(C467,SRA!B:I,8,0),"")</f>
        <v>CLT</v>
      </c>
      <c r="F467" s="9" t="s">
        <v>725</v>
      </c>
      <c r="G467" s="7" t="str">
        <f>IFERROR(VLOOKUP(VLOOKUP(C467,SRA!B:F,5,0),FUNÇÃO!A:B,2,0),"")</f>
        <v>TEC.EM QUALIDADE IND</v>
      </c>
      <c r="H467" s="5">
        <f>IFERROR(VLOOKUP(C467,SRA!B:T,18,0),"")</f>
        <v>1537.47</v>
      </c>
      <c r="I467" s="5">
        <f>IFERROR(VLOOKUP(C467,SRA!B:T,19,0),"")</f>
        <v>0</v>
      </c>
      <c r="J467" s="5">
        <f>IFERROR(VLOOKUP(C467,ABRIL!B:F,3,0),"")</f>
        <v>1986.18</v>
      </c>
      <c r="K467" s="5">
        <f t="shared" si="23"/>
        <v>832.37000000000012</v>
      </c>
      <c r="L467" s="5">
        <f>IFERROR(VLOOKUP(C467,ABRIL!B:H,7,0),"")</f>
        <v>1153.81</v>
      </c>
      <c r="M467" s="40"/>
    </row>
    <row r="468" spans="2:13">
      <c r="B468" s="7">
        <f t="shared" si="24"/>
        <v>460</v>
      </c>
      <c r="C468" s="7">
        <v>3141</v>
      </c>
      <c r="D468" s="6" t="s">
        <v>343</v>
      </c>
      <c r="E468" s="7" t="str">
        <f>IFERROR(VLOOKUP(C468,SRA!B:I,8,0),"")</f>
        <v>CLT</v>
      </c>
      <c r="F468" s="9" t="s">
        <v>725</v>
      </c>
      <c r="G468" s="7" t="str">
        <f>IFERROR(VLOOKUP(VLOOKUP(C468,SRA!B:F,5,0),FUNÇÃO!A:B,2,0),"")</f>
        <v>TEC. EM ADM. E FIN.</v>
      </c>
      <c r="H468" s="5">
        <f>IFERROR(VLOOKUP(C468,SRA!B:T,18,0),"")</f>
        <v>1537.47</v>
      </c>
      <c r="I468" s="5">
        <f>IFERROR(VLOOKUP(C468,SRA!B:T,19,0),"")</f>
        <v>0</v>
      </c>
      <c r="J468" s="5">
        <f>IFERROR(VLOOKUP(C468,ABRIL!B:F,3,0),"")</f>
        <v>1971.78</v>
      </c>
      <c r="K468" s="5">
        <f t="shared" si="23"/>
        <v>733.5</v>
      </c>
      <c r="L468" s="5">
        <f>IFERROR(VLOOKUP(C468,ABRIL!B:H,7,0),"")</f>
        <v>1238.28</v>
      </c>
      <c r="M468" s="40"/>
    </row>
    <row r="469" spans="2:13">
      <c r="B469" s="7">
        <f t="shared" si="24"/>
        <v>461</v>
      </c>
      <c r="C469" s="7">
        <v>3147</v>
      </c>
      <c r="D469" s="6" t="s">
        <v>344</v>
      </c>
      <c r="E469" s="7" t="str">
        <f>IFERROR(VLOOKUP(C469,SRA!B:I,8,0),"")</f>
        <v>CLT</v>
      </c>
      <c r="F469" s="9" t="s">
        <v>725</v>
      </c>
      <c r="G469" s="7" t="str">
        <f>IFERROR(VLOOKUP(VLOOKUP(C469,SRA!B:F,5,0),FUNÇÃO!A:B,2,0),"")</f>
        <v>OP. DE PROD. IND.</v>
      </c>
      <c r="H469" s="5">
        <f>IFERROR(VLOOKUP(C469,SRA!B:T,18,0),"")</f>
        <v>1048.8800000000001</v>
      </c>
      <c r="I469" s="5">
        <f>IFERROR(VLOOKUP(C469,SRA!B:T,19,0),"")</f>
        <v>0</v>
      </c>
      <c r="J469" s="5">
        <f>IFERROR(VLOOKUP(C469,ABRIL!B:F,3,0),"")</f>
        <v>1413.42</v>
      </c>
      <c r="K469" s="5">
        <f t="shared" si="23"/>
        <v>398.65000000000009</v>
      </c>
      <c r="L469" s="5">
        <f>IFERROR(VLOOKUP(C469,ABRIL!B:H,7,0),"")</f>
        <v>1014.77</v>
      </c>
      <c r="M469" s="40"/>
    </row>
    <row r="470" spans="2:13">
      <c r="B470" s="7">
        <f t="shared" si="24"/>
        <v>462</v>
      </c>
      <c r="C470" s="7">
        <v>3150</v>
      </c>
      <c r="D470" s="6" t="s">
        <v>345</v>
      </c>
      <c r="E470" s="7" t="str">
        <f>IFERROR(VLOOKUP(C470,SRA!B:I,8,0),"")</f>
        <v>CLT</v>
      </c>
      <c r="F470" s="9" t="s">
        <v>725</v>
      </c>
      <c r="G470" s="7" t="str">
        <f>IFERROR(VLOOKUP(VLOOKUP(C470,SRA!B:F,5,0),FUNÇÃO!A:B,2,0),"")</f>
        <v>OP. DE PROD. IND.</v>
      </c>
      <c r="H470" s="5">
        <f>IFERROR(VLOOKUP(C470,SRA!B:T,18,0),"")</f>
        <v>1048.8800000000001</v>
      </c>
      <c r="I470" s="5">
        <f>IFERROR(VLOOKUP(C470,SRA!B:T,19,0),"")</f>
        <v>0</v>
      </c>
      <c r="J470" s="5">
        <f>IFERROR(VLOOKUP(C470,ABRIL!B:F,3,0),"")</f>
        <v>1783.99</v>
      </c>
      <c r="K470" s="5">
        <f t="shared" si="23"/>
        <v>1438.5</v>
      </c>
      <c r="L470" s="5">
        <f>IFERROR(VLOOKUP(C470,ABRIL!B:H,7,0),"")</f>
        <v>345.49</v>
      </c>
      <c r="M470" s="40"/>
    </row>
    <row r="471" spans="2:13">
      <c r="B471" s="7">
        <f t="shared" si="24"/>
        <v>463</v>
      </c>
      <c r="C471" s="7">
        <v>3152</v>
      </c>
      <c r="D471" s="6" t="s">
        <v>346</v>
      </c>
      <c r="E471" s="7" t="str">
        <f>IFERROR(VLOOKUP(C471,SRA!B:I,8,0),"")</f>
        <v>CLT</v>
      </c>
      <c r="F471" s="9" t="s">
        <v>725</v>
      </c>
      <c r="G471" s="7" t="str">
        <f>IFERROR(VLOOKUP(VLOOKUP(C471,SRA!B:F,5,0),FUNÇÃO!A:B,2,0),"")</f>
        <v>OP. DE PROD. IND.</v>
      </c>
      <c r="H471" s="5">
        <f>IFERROR(VLOOKUP(C471,SRA!B:T,18,0),"")</f>
        <v>1048.8800000000001</v>
      </c>
      <c r="I471" s="5">
        <f>IFERROR(VLOOKUP(C471,SRA!B:T,19,0),"")</f>
        <v>0</v>
      </c>
      <c r="J471" s="5">
        <f>IFERROR(VLOOKUP(C471,ABRIL!B:F,3,0),"")</f>
        <v>1345.18</v>
      </c>
      <c r="K471" s="5">
        <f t="shared" ref="K471:K502" si="25">J471-L471</f>
        <v>381.72</v>
      </c>
      <c r="L471" s="5">
        <f>IFERROR(VLOOKUP(C471,ABRIL!B:H,7,0),"")</f>
        <v>963.46</v>
      </c>
      <c r="M471" s="40"/>
    </row>
    <row r="472" spans="2:13">
      <c r="B472" s="7">
        <f t="shared" si="24"/>
        <v>464</v>
      </c>
      <c r="C472" s="7">
        <v>3154</v>
      </c>
      <c r="D472" s="6" t="s">
        <v>347</v>
      </c>
      <c r="E472" s="7" t="str">
        <f>IFERROR(VLOOKUP(C472,SRA!B:I,8,0),"")</f>
        <v>CLT</v>
      </c>
      <c r="F472" s="9" t="s">
        <v>725</v>
      </c>
      <c r="G472" s="7" t="str">
        <f>IFERROR(VLOOKUP(VLOOKUP(C472,SRA!B:F,5,0),FUNÇÃO!A:B,2,0),"")</f>
        <v>OP. DE PROD. IND.</v>
      </c>
      <c r="H472" s="5">
        <f>IFERROR(VLOOKUP(C472,SRA!B:T,18,0),"")</f>
        <v>1048.8800000000001</v>
      </c>
      <c r="I472" s="5">
        <f>IFERROR(VLOOKUP(C472,SRA!B:T,19,0),"")</f>
        <v>0</v>
      </c>
      <c r="J472" s="5">
        <f>IFERROR(VLOOKUP(C472,ABRIL!B:F,3,0),"")</f>
        <v>1343.21</v>
      </c>
      <c r="K472" s="5">
        <f t="shared" si="25"/>
        <v>349.80000000000007</v>
      </c>
      <c r="L472" s="5">
        <f>IFERROR(VLOOKUP(C472,ABRIL!B:H,7,0),"")</f>
        <v>993.41</v>
      </c>
      <c r="M472" s="40"/>
    </row>
    <row r="473" spans="2:13">
      <c r="B473" s="7">
        <f t="shared" si="24"/>
        <v>465</v>
      </c>
      <c r="C473" s="7">
        <v>3155</v>
      </c>
      <c r="D473" s="6" t="s">
        <v>348</v>
      </c>
      <c r="E473" s="7" t="str">
        <f>IFERROR(VLOOKUP(C473,SRA!B:I,8,0),"")</f>
        <v>CLT</v>
      </c>
      <c r="F473" s="9" t="s">
        <v>725</v>
      </c>
      <c r="G473" s="7" t="str">
        <f>IFERROR(VLOOKUP(VLOOKUP(C473,SRA!B:F,5,0),FUNÇÃO!A:B,2,0),"")</f>
        <v>ANALISTA QUALI IND</v>
      </c>
      <c r="H473" s="5">
        <f>IFERROR(VLOOKUP(C473,SRA!B:T,18,0),"")</f>
        <v>4656.5600000000004</v>
      </c>
      <c r="I473" s="5">
        <f>IFERROR(VLOOKUP(C473,SRA!B:T,19,0),"")</f>
        <v>0</v>
      </c>
      <c r="J473" s="5">
        <f>IFERROR(VLOOKUP(C473,ABRIL!B:F,3,0),"")</f>
        <v>6201.39</v>
      </c>
      <c r="K473" s="5">
        <f t="shared" si="25"/>
        <v>3491.6200000000003</v>
      </c>
      <c r="L473" s="5">
        <f>IFERROR(VLOOKUP(C473,ABRIL!B:H,7,0),"")</f>
        <v>2709.77</v>
      </c>
      <c r="M473" s="40"/>
    </row>
    <row r="474" spans="2:13">
      <c r="B474" s="7">
        <f t="shared" si="24"/>
        <v>466</v>
      </c>
      <c r="C474" s="7">
        <v>3156</v>
      </c>
      <c r="D474" s="6" t="s">
        <v>349</v>
      </c>
      <c r="E474" s="7" t="str">
        <f>IFERROR(VLOOKUP(C474,SRA!B:I,8,0),"")</f>
        <v>CLT</v>
      </c>
      <c r="F474" s="9" t="s">
        <v>725</v>
      </c>
      <c r="G474" s="7" t="str">
        <f>IFERROR(VLOOKUP(VLOOKUP(C474,SRA!B:F,5,0),FUNÇÃO!A:B,2,0),"")</f>
        <v>OP. DE PROD. IND.</v>
      </c>
      <c r="H474" s="5">
        <f>IFERROR(VLOOKUP(C474,SRA!B:T,18,0),"")</f>
        <v>1048.8800000000001</v>
      </c>
      <c r="I474" s="5">
        <f>IFERROR(VLOOKUP(C474,SRA!B:T,19,0),"")</f>
        <v>0</v>
      </c>
      <c r="J474" s="5">
        <f>IFERROR(VLOOKUP(C474,ABRIL!B:F,3,0),"")</f>
        <v>1386.68</v>
      </c>
      <c r="K474" s="5">
        <f t="shared" si="25"/>
        <v>859.96</v>
      </c>
      <c r="L474" s="5">
        <f>IFERROR(VLOOKUP(C474,ABRIL!B:H,7,0),"")</f>
        <v>526.72</v>
      </c>
      <c r="M474" s="40"/>
    </row>
    <row r="475" spans="2:13">
      <c r="B475" s="7">
        <f t="shared" si="24"/>
        <v>467</v>
      </c>
      <c r="C475" s="7">
        <v>3158</v>
      </c>
      <c r="D475" s="6" t="s">
        <v>350</v>
      </c>
      <c r="E475" s="7" t="str">
        <f>IFERROR(VLOOKUP(C475,SRA!B:I,8,0),"")</f>
        <v>CLT</v>
      </c>
      <c r="F475" s="9" t="s">
        <v>725</v>
      </c>
      <c r="G475" s="7" t="str">
        <f>IFERROR(VLOOKUP(VLOOKUP(C475,SRA!B:F,5,0),FUNÇÃO!A:B,2,0),"")</f>
        <v>FARMACEUTICO IND</v>
      </c>
      <c r="H475" s="5">
        <f>IFERROR(VLOOKUP(C475,SRA!B:T,18,0),"")</f>
        <v>4656.5600000000004</v>
      </c>
      <c r="I475" s="5">
        <f>IFERROR(VLOOKUP(C475,SRA!B:T,19,0),"")</f>
        <v>0</v>
      </c>
      <c r="J475" s="5">
        <f>IFERROR(VLOOKUP(C475,ABRIL!B:F,3,0),"")</f>
        <v>6017.32</v>
      </c>
      <c r="K475" s="5">
        <f t="shared" si="25"/>
        <v>3074.5499999999997</v>
      </c>
      <c r="L475" s="5">
        <f>IFERROR(VLOOKUP(C475,ABRIL!B:H,7,0),"")</f>
        <v>2942.77</v>
      </c>
      <c r="M475" s="40"/>
    </row>
    <row r="476" spans="2:13">
      <c r="B476" s="7">
        <f t="shared" si="24"/>
        <v>468</v>
      </c>
      <c r="C476" s="7">
        <v>3159</v>
      </c>
      <c r="D476" s="6" t="s">
        <v>351</v>
      </c>
      <c r="E476" s="7" t="str">
        <f>IFERROR(VLOOKUP(C476,SRA!B:I,8,0),"")</f>
        <v>CLT</v>
      </c>
      <c r="F476" s="9" t="s">
        <v>725</v>
      </c>
      <c r="G476" s="7" t="str">
        <f>IFERROR(VLOOKUP(VLOOKUP(C476,SRA!B:F,5,0),FUNÇÃO!A:B,2,0),"")</f>
        <v>TEC.EM QUALIDADE IND</v>
      </c>
      <c r="H476" s="5">
        <f>IFERROR(VLOOKUP(C476,SRA!B:T,18,0),"")</f>
        <v>1537.47</v>
      </c>
      <c r="I476" s="5">
        <f>IFERROR(VLOOKUP(C476,SRA!B:T,19,0),"")</f>
        <v>0</v>
      </c>
      <c r="J476" s="5">
        <f>IFERROR(VLOOKUP(C476,ABRIL!B:F,3,0),"")</f>
        <v>1992.57</v>
      </c>
      <c r="K476" s="5">
        <f t="shared" si="25"/>
        <v>715.06999999999994</v>
      </c>
      <c r="L476" s="5">
        <f>IFERROR(VLOOKUP(C476,ABRIL!B:H,7,0),"")</f>
        <v>1277.5</v>
      </c>
      <c r="M476" s="40"/>
    </row>
    <row r="477" spans="2:13">
      <c r="B477" s="7">
        <f t="shared" si="24"/>
        <v>469</v>
      </c>
      <c r="C477" s="7">
        <v>3160</v>
      </c>
      <c r="D477" s="6" t="s">
        <v>352</v>
      </c>
      <c r="E477" s="7" t="str">
        <f>IFERROR(VLOOKUP(C477,SRA!B:I,8,0),"")</f>
        <v>CLT</v>
      </c>
      <c r="F477" s="9" t="s">
        <v>725</v>
      </c>
      <c r="G477" s="7" t="str">
        <f>IFERROR(VLOOKUP(VLOOKUP(C477,SRA!B:F,5,0),FUNÇÃO!A:B,2,0),"")</f>
        <v>TEC.EM QUALIDADE IND</v>
      </c>
      <c r="H477" s="5">
        <f>IFERROR(VLOOKUP(C477,SRA!B:T,18,0),"")</f>
        <v>1537.47</v>
      </c>
      <c r="I477" s="5">
        <f>IFERROR(VLOOKUP(C477,SRA!B:T,19,0),"")</f>
        <v>0</v>
      </c>
      <c r="J477" s="5">
        <f>IFERROR(VLOOKUP(C477,ABRIL!B:F,3,0),"")</f>
        <v>2023.16</v>
      </c>
      <c r="K477" s="5">
        <f t="shared" si="25"/>
        <v>1200.7</v>
      </c>
      <c r="L477" s="5">
        <f>IFERROR(VLOOKUP(C477,ABRIL!B:H,7,0),"")</f>
        <v>822.46</v>
      </c>
      <c r="M477" s="40"/>
    </row>
    <row r="478" spans="2:13">
      <c r="B478" s="7">
        <f t="shared" si="24"/>
        <v>470</v>
      </c>
      <c r="C478" s="7">
        <v>3164</v>
      </c>
      <c r="D478" s="6" t="s">
        <v>353</v>
      </c>
      <c r="E478" s="7" t="str">
        <f>IFERROR(VLOOKUP(C478,SRA!B:I,8,0),"")</f>
        <v>CLT</v>
      </c>
      <c r="F478" s="9" t="s">
        <v>725</v>
      </c>
      <c r="G478" s="7" t="str">
        <f>IFERROR(VLOOKUP(VLOOKUP(C478,SRA!B:F,5,0),FUNÇÃO!A:B,2,0),"")</f>
        <v>TEC.EM QUALIDADE IND</v>
      </c>
      <c r="H478" s="5">
        <f>IFERROR(VLOOKUP(C478,SRA!B:T,18,0),"")</f>
        <v>1537.47</v>
      </c>
      <c r="I478" s="5">
        <f>IFERROR(VLOOKUP(C478,SRA!B:T,19,0),"")</f>
        <v>0</v>
      </c>
      <c r="J478" s="5">
        <f>IFERROR(VLOOKUP(C478,ABRIL!B:F,3,0),"")</f>
        <v>2692.83</v>
      </c>
      <c r="K478" s="5">
        <f t="shared" si="25"/>
        <v>848.42999999999984</v>
      </c>
      <c r="L478" s="5">
        <f>IFERROR(VLOOKUP(C478,ABRIL!B:H,7,0),"")</f>
        <v>1844.4</v>
      </c>
      <c r="M478" s="40"/>
    </row>
    <row r="479" spans="2:13">
      <c r="B479" s="7">
        <f t="shared" si="24"/>
        <v>471</v>
      </c>
      <c r="C479" s="7">
        <v>3165</v>
      </c>
      <c r="D479" s="6" t="s">
        <v>354</v>
      </c>
      <c r="E479" s="7" t="str">
        <f>IFERROR(VLOOKUP(C479,SRA!B:I,8,0),"")</f>
        <v>CLT</v>
      </c>
      <c r="F479" s="9" t="s">
        <v>725</v>
      </c>
      <c r="G479" s="7" t="str">
        <f>IFERROR(VLOOKUP(VLOOKUP(C479,SRA!B:F,5,0),FUNÇÃO!A:B,2,0),"")</f>
        <v>TEC.EM QUALIDADE IND</v>
      </c>
      <c r="H479" s="5">
        <f>IFERROR(VLOOKUP(C479,SRA!B:T,18,0),"")</f>
        <v>1537.47</v>
      </c>
      <c r="I479" s="5">
        <f>IFERROR(VLOOKUP(C479,SRA!B:T,19,0),"")</f>
        <v>0</v>
      </c>
      <c r="J479" s="5">
        <f>IFERROR(VLOOKUP(C479,ABRIL!B:F,3,0),"")</f>
        <v>2678.49</v>
      </c>
      <c r="K479" s="5">
        <f t="shared" si="25"/>
        <v>1437.9899999999998</v>
      </c>
      <c r="L479" s="5">
        <f>IFERROR(VLOOKUP(C479,ABRIL!B:H,7,0),"")</f>
        <v>1240.5</v>
      </c>
      <c r="M479" s="40"/>
    </row>
    <row r="480" spans="2:13">
      <c r="B480" s="7">
        <f t="shared" si="24"/>
        <v>472</v>
      </c>
      <c r="C480" s="7">
        <v>3167</v>
      </c>
      <c r="D480" s="6" t="s">
        <v>355</v>
      </c>
      <c r="E480" s="7" t="str">
        <f>IFERROR(VLOOKUP(C480,SRA!B:I,8,0),"")</f>
        <v>CLT</v>
      </c>
      <c r="F480" s="9" t="s">
        <v>725</v>
      </c>
      <c r="G480" s="7" t="str">
        <f>IFERROR(VLOOKUP(VLOOKUP(C480,SRA!B:F,5,0),FUNÇÃO!A:B,2,0),"")</f>
        <v>FARMACEUTICO IND</v>
      </c>
      <c r="H480" s="5">
        <f>IFERROR(VLOOKUP(C480,SRA!B:T,18,0),"")</f>
        <v>4656.5600000000004</v>
      </c>
      <c r="I480" s="5">
        <f>IFERROR(VLOOKUP(C480,SRA!B:T,19,0),"")</f>
        <v>1993.92</v>
      </c>
      <c r="J480" s="5">
        <f>IFERROR(VLOOKUP(C480,ABRIL!B:F,3,0),"")</f>
        <v>8180.65</v>
      </c>
      <c r="K480" s="5">
        <f t="shared" si="25"/>
        <v>3830.8499999999995</v>
      </c>
      <c r="L480" s="5">
        <f>IFERROR(VLOOKUP(C480,ABRIL!B:H,7,0),"")</f>
        <v>4349.8</v>
      </c>
      <c r="M480" s="40"/>
    </row>
    <row r="481" spans="2:13">
      <c r="B481" s="7">
        <f t="shared" si="24"/>
        <v>473</v>
      </c>
      <c r="C481" s="7">
        <v>3169</v>
      </c>
      <c r="D481" s="6" t="s">
        <v>356</v>
      </c>
      <c r="E481" s="7" t="str">
        <f>IFERROR(VLOOKUP(C481,SRA!B:I,8,0),"")</f>
        <v>CLT</v>
      </c>
      <c r="F481" s="9" t="s">
        <v>725</v>
      </c>
      <c r="G481" s="7" t="str">
        <f>IFERROR(VLOOKUP(VLOOKUP(C481,SRA!B:F,5,0),FUNÇÃO!A:B,2,0),"")</f>
        <v>OP. DE PROD. IND.</v>
      </c>
      <c r="H481" s="5">
        <f>IFERROR(VLOOKUP(C481,SRA!B:T,18,0),"")</f>
        <v>1048.8800000000001</v>
      </c>
      <c r="I481" s="5">
        <f>IFERROR(VLOOKUP(C481,SRA!B:T,19,0),"")</f>
        <v>0</v>
      </c>
      <c r="J481" s="5">
        <f>IFERROR(VLOOKUP(C481,ABRIL!B:F,3,0),"")</f>
        <v>1351.55</v>
      </c>
      <c r="K481" s="5">
        <f t="shared" si="25"/>
        <v>458.80999999999995</v>
      </c>
      <c r="L481" s="5">
        <f>IFERROR(VLOOKUP(C481,ABRIL!B:H,7,0),"")</f>
        <v>892.74</v>
      </c>
      <c r="M481" s="40"/>
    </row>
    <row r="482" spans="2:13">
      <c r="B482" s="7">
        <f t="shared" si="24"/>
        <v>474</v>
      </c>
      <c r="C482" s="7">
        <v>3171</v>
      </c>
      <c r="D482" s="6" t="s">
        <v>357</v>
      </c>
      <c r="E482" s="7" t="str">
        <f>IFERROR(VLOOKUP(C482,SRA!B:I,8,0),"")</f>
        <v>CLT</v>
      </c>
      <c r="F482" s="9" t="s">
        <v>725</v>
      </c>
      <c r="G482" s="7" t="str">
        <f>IFERROR(VLOOKUP(VLOOKUP(C482,SRA!B:F,5,0),FUNÇÃO!A:B,2,0),"")</f>
        <v>TEC.EM QUALIDADE IND</v>
      </c>
      <c r="H482" s="5">
        <f>IFERROR(VLOOKUP(C482,SRA!B:T,18,0),"")</f>
        <v>1537.47</v>
      </c>
      <c r="I482" s="5">
        <f>IFERROR(VLOOKUP(C482,SRA!B:T,19,0),"")</f>
        <v>0</v>
      </c>
      <c r="J482" s="5">
        <f>IFERROR(VLOOKUP(C482,ABRIL!B:F,3,0),"")</f>
        <v>2647.33</v>
      </c>
      <c r="K482" s="5">
        <f t="shared" si="25"/>
        <v>1240.3</v>
      </c>
      <c r="L482" s="5">
        <f>IFERROR(VLOOKUP(C482,ABRIL!B:H,7,0),"")</f>
        <v>1407.03</v>
      </c>
      <c r="M482" s="40"/>
    </row>
    <row r="483" spans="2:13">
      <c r="B483" s="7">
        <f t="shared" si="24"/>
        <v>475</v>
      </c>
      <c r="C483" s="7">
        <v>3172</v>
      </c>
      <c r="D483" s="6" t="s">
        <v>358</v>
      </c>
      <c r="E483" s="7" t="str">
        <f>IFERROR(VLOOKUP(C483,SRA!B:I,8,0),"")</f>
        <v>CLT</v>
      </c>
      <c r="F483" s="9" t="s">
        <v>725</v>
      </c>
      <c r="G483" s="7" t="str">
        <f>IFERROR(VLOOKUP(VLOOKUP(C483,SRA!B:F,5,0),FUNÇÃO!A:B,2,0),"")</f>
        <v>OP. DE PROD. IND.</v>
      </c>
      <c r="H483" s="5">
        <f>IFERROR(VLOOKUP(C483,SRA!B:T,18,0),"")</f>
        <v>1048.8800000000001</v>
      </c>
      <c r="I483" s="5">
        <f>IFERROR(VLOOKUP(C483,SRA!B:T,19,0),"")</f>
        <v>0</v>
      </c>
      <c r="J483" s="5">
        <f>IFERROR(VLOOKUP(C483,ABRIL!B:F,3,0),"")</f>
        <v>1354.27</v>
      </c>
      <c r="K483" s="5">
        <f t="shared" si="25"/>
        <v>497.48</v>
      </c>
      <c r="L483" s="5">
        <f>IFERROR(VLOOKUP(C483,ABRIL!B:H,7,0),"")</f>
        <v>856.79</v>
      </c>
      <c r="M483" s="40"/>
    </row>
    <row r="484" spans="2:13">
      <c r="B484" s="7">
        <f t="shared" si="24"/>
        <v>476</v>
      </c>
      <c r="C484" s="7">
        <v>3173</v>
      </c>
      <c r="D484" s="6" t="s">
        <v>359</v>
      </c>
      <c r="E484" s="7" t="str">
        <f>IFERROR(VLOOKUP(C484,SRA!B:I,8,0),"")</f>
        <v>CLT</v>
      </c>
      <c r="F484" s="9" t="s">
        <v>725</v>
      </c>
      <c r="G484" s="7" t="str">
        <f>IFERROR(VLOOKUP(VLOOKUP(C484,SRA!B:F,5,0),FUNÇÃO!A:B,2,0),"")</f>
        <v>AUX. LABORATORIO</v>
      </c>
      <c r="H484" s="5">
        <f>IFERROR(VLOOKUP(C484,SRA!B:T,18,0),"")</f>
        <v>1048.8800000000001</v>
      </c>
      <c r="I484" s="5">
        <f>IFERROR(VLOOKUP(C484,SRA!B:T,19,0),"")</f>
        <v>0</v>
      </c>
      <c r="J484" s="5">
        <f>IFERROR(VLOOKUP(C484,ABRIL!B:F,3,0),"")</f>
        <v>1342.99</v>
      </c>
      <c r="K484" s="5">
        <f t="shared" si="25"/>
        <v>532.45000000000005</v>
      </c>
      <c r="L484" s="5">
        <f>IFERROR(VLOOKUP(C484,ABRIL!B:H,7,0),"")</f>
        <v>810.54</v>
      </c>
      <c r="M484" s="40"/>
    </row>
    <row r="485" spans="2:13">
      <c r="B485" s="7">
        <f t="shared" si="24"/>
        <v>477</v>
      </c>
      <c r="C485" s="7">
        <v>3174</v>
      </c>
      <c r="D485" s="6" t="s">
        <v>360</v>
      </c>
      <c r="E485" s="7" t="str">
        <f>IFERROR(VLOOKUP(C485,SRA!B:I,8,0),"")</f>
        <v>CLT</v>
      </c>
      <c r="F485" s="9" t="s">
        <v>726</v>
      </c>
      <c r="G485" s="7" t="str">
        <f>IFERROR(VLOOKUP(VLOOKUP(C485,SRA!B:F,5,0),FUNÇÃO!A:B,2,0),"")</f>
        <v>FARMACEUTICO IND</v>
      </c>
      <c r="H485" s="5">
        <f>IFERROR(VLOOKUP(C485,SRA!B:T,18,0),"")</f>
        <v>4656.5600000000004</v>
      </c>
      <c r="I485" s="5">
        <f>IFERROR(VLOOKUP(C485,SRA!B:T,19,0),"")</f>
        <v>0</v>
      </c>
      <c r="J485" s="5">
        <f>IFERROR(VLOOKUP(C485,ABRIL!B:F,3,0),"")</f>
        <v>36.119999999999997</v>
      </c>
      <c r="K485" s="5">
        <f t="shared" si="25"/>
        <v>36.119999999999997</v>
      </c>
      <c r="L485" s="5">
        <f>IFERROR(VLOOKUP(C485,ABRIL!B:H,7,0),"")</f>
        <v>0</v>
      </c>
      <c r="M485" s="40"/>
    </row>
    <row r="486" spans="2:13">
      <c r="B486" s="7">
        <f t="shared" si="24"/>
        <v>478</v>
      </c>
      <c r="C486" s="7">
        <v>3175</v>
      </c>
      <c r="D486" s="6" t="s">
        <v>361</v>
      </c>
      <c r="E486" s="7" t="str">
        <f>IFERROR(VLOOKUP(C486,SRA!B:I,8,0),"")</f>
        <v>CLT</v>
      </c>
      <c r="F486" s="9" t="s">
        <v>725</v>
      </c>
      <c r="G486" s="7" t="str">
        <f>IFERROR(VLOOKUP(VLOOKUP(C486,SRA!B:F,5,0),FUNÇÃO!A:B,2,0),"")</f>
        <v>FARMACEUTICO IND</v>
      </c>
      <c r="H486" s="5">
        <f>IFERROR(VLOOKUP(C486,SRA!B:T,18,0),"")</f>
        <v>4656.5600000000004</v>
      </c>
      <c r="I486" s="5">
        <f>IFERROR(VLOOKUP(C486,SRA!B:T,19,0),"")</f>
        <v>1993.92</v>
      </c>
      <c r="J486" s="5">
        <f>IFERROR(VLOOKUP(C486,ABRIL!B:F,3,0),"")</f>
        <v>9030.5499999999993</v>
      </c>
      <c r="K486" s="5">
        <f t="shared" si="25"/>
        <v>4731.7199999999993</v>
      </c>
      <c r="L486" s="5">
        <f>IFERROR(VLOOKUP(C486,ABRIL!B:H,7,0),"")</f>
        <v>4298.83</v>
      </c>
      <c r="M486" s="40"/>
    </row>
    <row r="487" spans="2:13">
      <c r="B487" s="7">
        <f t="shared" si="24"/>
        <v>479</v>
      </c>
      <c r="C487" s="7">
        <v>3177</v>
      </c>
      <c r="D487" s="6" t="s">
        <v>362</v>
      </c>
      <c r="E487" s="7" t="str">
        <f>IFERROR(VLOOKUP(C487,SRA!B:I,8,0),"")</f>
        <v>CLT</v>
      </c>
      <c r="F487" s="9" t="s">
        <v>725</v>
      </c>
      <c r="G487" s="7" t="str">
        <f>IFERROR(VLOOKUP(VLOOKUP(C487,SRA!B:F,5,0),FUNÇÃO!A:B,2,0),"")</f>
        <v>ANALISTA QUALI IND</v>
      </c>
      <c r="H487" s="5">
        <f>IFERROR(VLOOKUP(C487,SRA!B:T,18,0),"")</f>
        <v>4656.5600000000004</v>
      </c>
      <c r="I487" s="5">
        <f>IFERROR(VLOOKUP(C487,SRA!B:T,19,0),"")</f>
        <v>0</v>
      </c>
      <c r="J487" s="5">
        <f>IFERROR(VLOOKUP(C487,ABRIL!B:F,3,0),"")</f>
        <v>6091.45</v>
      </c>
      <c r="K487" s="5">
        <f t="shared" si="25"/>
        <v>2770.12</v>
      </c>
      <c r="L487" s="5">
        <f>IFERROR(VLOOKUP(C487,ABRIL!B:H,7,0),"")</f>
        <v>3321.33</v>
      </c>
      <c r="M487" s="40"/>
    </row>
    <row r="488" spans="2:13">
      <c r="B488" s="7">
        <f t="shared" si="24"/>
        <v>480</v>
      </c>
      <c r="C488" s="7">
        <v>3178</v>
      </c>
      <c r="D488" s="6" t="s">
        <v>363</v>
      </c>
      <c r="E488" s="7" t="str">
        <f>IFERROR(VLOOKUP(C488,SRA!B:I,8,0),"")</f>
        <v>CLT</v>
      </c>
      <c r="F488" s="9" t="s">
        <v>725</v>
      </c>
      <c r="G488" s="7" t="str">
        <f>IFERROR(VLOOKUP(VLOOKUP(C488,SRA!B:F,5,0),FUNÇÃO!A:B,2,0),"")</f>
        <v>ANALISTA QUALI IND</v>
      </c>
      <c r="H488" s="5">
        <f>IFERROR(VLOOKUP(C488,SRA!B:T,18,0),"")</f>
        <v>4656.5600000000004</v>
      </c>
      <c r="I488" s="5">
        <f>IFERROR(VLOOKUP(C488,SRA!B:T,19,0),"")</f>
        <v>1993.92</v>
      </c>
      <c r="J488" s="5">
        <f>IFERROR(VLOOKUP(C488,ABRIL!B:F,3,0),"")</f>
        <v>8226.7999999999993</v>
      </c>
      <c r="K488" s="5">
        <f t="shared" si="25"/>
        <v>3432.8999999999996</v>
      </c>
      <c r="L488" s="5">
        <f>IFERROR(VLOOKUP(C488,ABRIL!B:H,7,0),"")</f>
        <v>4793.8999999999996</v>
      </c>
      <c r="M488" s="40"/>
    </row>
    <row r="489" spans="2:13">
      <c r="B489" s="7">
        <f t="shared" si="24"/>
        <v>481</v>
      </c>
      <c r="C489" s="7">
        <v>3180</v>
      </c>
      <c r="D489" s="6" t="s">
        <v>364</v>
      </c>
      <c r="E489" s="7" t="str">
        <f>IFERROR(VLOOKUP(C489,SRA!B:I,8,0),"")</f>
        <v>CLT</v>
      </c>
      <c r="F489" s="9" t="s">
        <v>725</v>
      </c>
      <c r="G489" s="7" t="str">
        <f>IFERROR(VLOOKUP(VLOOKUP(C489,SRA!B:F,5,0),FUNÇÃO!A:B,2,0),"")</f>
        <v>ANALISTA QUALI IND</v>
      </c>
      <c r="H489" s="5">
        <f>IFERROR(VLOOKUP(C489,SRA!B:T,18,0),"")</f>
        <v>4656.5600000000004</v>
      </c>
      <c r="I489" s="5">
        <f>IFERROR(VLOOKUP(C489,SRA!B:T,19,0),"")</f>
        <v>1993.92</v>
      </c>
      <c r="J489" s="5">
        <f>IFERROR(VLOOKUP(C489,ABRIL!B:F,3,0),"")</f>
        <v>7919.44</v>
      </c>
      <c r="K489" s="5">
        <f t="shared" si="25"/>
        <v>3472.9399999999996</v>
      </c>
      <c r="L489" s="5">
        <f>IFERROR(VLOOKUP(C489,ABRIL!B:H,7,0),"")</f>
        <v>4446.5</v>
      </c>
      <c r="M489" s="40"/>
    </row>
    <row r="490" spans="2:13">
      <c r="B490" s="7">
        <f t="shared" si="24"/>
        <v>482</v>
      </c>
      <c r="C490" s="7">
        <v>3182</v>
      </c>
      <c r="D490" s="6" t="s">
        <v>365</v>
      </c>
      <c r="E490" s="7" t="str">
        <f>IFERROR(VLOOKUP(C490,SRA!B:I,8,0),"")</f>
        <v>CLT</v>
      </c>
      <c r="F490" s="9" t="s">
        <v>725</v>
      </c>
      <c r="G490" s="7" t="str">
        <f>IFERROR(VLOOKUP(VLOOKUP(C490,SRA!B:F,5,0),FUNÇÃO!A:B,2,0),"")</f>
        <v>TEC.EM QUALIDADE IND</v>
      </c>
      <c r="H490" s="5">
        <f>IFERROR(VLOOKUP(C490,SRA!B:T,18,0),"")</f>
        <v>1537.47</v>
      </c>
      <c r="I490" s="5">
        <f>IFERROR(VLOOKUP(C490,SRA!B:T,19,0),"")</f>
        <v>0</v>
      </c>
      <c r="J490" s="5">
        <f>IFERROR(VLOOKUP(C490,ABRIL!B:F,3,0),"")</f>
        <v>2003.02</v>
      </c>
      <c r="K490" s="5">
        <f t="shared" si="25"/>
        <v>1214.69</v>
      </c>
      <c r="L490" s="5">
        <f>IFERROR(VLOOKUP(C490,ABRIL!B:H,7,0),"")</f>
        <v>788.32999999999993</v>
      </c>
      <c r="M490" s="40"/>
    </row>
    <row r="491" spans="2:13">
      <c r="B491" s="7">
        <f t="shared" si="24"/>
        <v>483</v>
      </c>
      <c r="C491" s="7">
        <v>3183</v>
      </c>
      <c r="D491" s="6" t="s">
        <v>366</v>
      </c>
      <c r="E491" s="7" t="str">
        <f>IFERROR(VLOOKUP(C491,SRA!B:I,8,0),"")</f>
        <v>CLT</v>
      </c>
      <c r="F491" s="9" t="s">
        <v>725</v>
      </c>
      <c r="G491" s="7" t="str">
        <f>IFERROR(VLOOKUP(VLOOKUP(C491,SRA!B:F,5,0),FUNÇÃO!A:B,2,0),"")</f>
        <v>TEC. EM ENF. DO TRAB</v>
      </c>
      <c r="H491" s="5">
        <f>IFERROR(VLOOKUP(C491,SRA!B:T,18,0),"")</f>
        <v>1537.47</v>
      </c>
      <c r="I491" s="5">
        <f>IFERROR(VLOOKUP(C491,SRA!B:T,19,0),"")</f>
        <v>0</v>
      </c>
      <c r="J491" s="5">
        <f>IFERROR(VLOOKUP(C491,ABRIL!B:F,3,0),"")</f>
        <v>3232.16</v>
      </c>
      <c r="K491" s="5">
        <f t="shared" si="25"/>
        <v>1225.2899999999997</v>
      </c>
      <c r="L491" s="5">
        <f>IFERROR(VLOOKUP(C491,ABRIL!B:H,7,0),"")</f>
        <v>2006.8700000000001</v>
      </c>
      <c r="M491" s="40"/>
    </row>
    <row r="492" spans="2:13">
      <c r="B492" s="7">
        <f t="shared" si="24"/>
        <v>484</v>
      </c>
      <c r="C492" s="7">
        <v>3193</v>
      </c>
      <c r="D492" s="6" t="s">
        <v>367</v>
      </c>
      <c r="E492" s="7" t="str">
        <f>IFERROR(VLOOKUP(C492,SRA!B:I,8,0),"")</f>
        <v>CLT</v>
      </c>
      <c r="F492" s="9" t="s">
        <v>725</v>
      </c>
      <c r="G492" s="7" t="str">
        <f>IFERROR(VLOOKUP(VLOOKUP(C492,SRA!B:F,5,0),FUNÇÃO!A:B,2,0),"")</f>
        <v>TEC. EM ADM. E FIN.</v>
      </c>
      <c r="H492" s="5">
        <f>IFERROR(VLOOKUP(C492,SRA!B:T,18,0),"")</f>
        <v>1537.47</v>
      </c>
      <c r="I492" s="5">
        <f>IFERROR(VLOOKUP(C492,SRA!B:T,19,0),"")</f>
        <v>0</v>
      </c>
      <c r="J492" s="5">
        <f>IFERROR(VLOOKUP(C492,ABRIL!B:F,3,0),"")</f>
        <v>1986.16</v>
      </c>
      <c r="K492" s="5">
        <f t="shared" si="25"/>
        <v>1105.8200000000002</v>
      </c>
      <c r="L492" s="5">
        <f>IFERROR(VLOOKUP(C492,ABRIL!B:H,7,0),"")</f>
        <v>880.34</v>
      </c>
      <c r="M492" s="40"/>
    </row>
    <row r="493" spans="2:13">
      <c r="B493" s="7">
        <f t="shared" si="24"/>
        <v>485</v>
      </c>
      <c r="C493" s="7">
        <v>3194</v>
      </c>
      <c r="D493" s="6" t="s">
        <v>368</v>
      </c>
      <c r="E493" s="7" t="str">
        <f>IFERROR(VLOOKUP(C493,SRA!B:I,8,0),"")</f>
        <v>CLT</v>
      </c>
      <c r="F493" s="9" t="s">
        <v>725</v>
      </c>
      <c r="G493" s="7" t="str">
        <f>IFERROR(VLOOKUP(VLOOKUP(C493,SRA!B:F,5,0),FUNÇÃO!A:B,2,0),"")</f>
        <v>ANA GESTAO AMBIENTAL</v>
      </c>
      <c r="H493" s="5">
        <f>IFERROR(VLOOKUP(C493,SRA!B:T,18,0),"")</f>
        <v>2675.02</v>
      </c>
      <c r="I493" s="5">
        <f>IFERROR(VLOOKUP(C493,SRA!B:T,19,0),"")</f>
        <v>0</v>
      </c>
      <c r="J493" s="5">
        <f>IFERROR(VLOOKUP(C493,ABRIL!B:F,3,0),"")</f>
        <v>9709.23</v>
      </c>
      <c r="K493" s="5">
        <f t="shared" si="25"/>
        <v>4592.6399999999994</v>
      </c>
      <c r="L493" s="5">
        <f>IFERROR(VLOOKUP(C493,ABRIL!B:H,7,0),"")</f>
        <v>5116.59</v>
      </c>
      <c r="M493" s="40"/>
    </row>
    <row r="494" spans="2:13">
      <c r="B494" s="7">
        <f t="shared" si="24"/>
        <v>486</v>
      </c>
      <c r="C494" s="7">
        <v>3228</v>
      </c>
      <c r="D494" s="6" t="s">
        <v>505</v>
      </c>
      <c r="E494" s="7" t="str">
        <f>IFERROR(VLOOKUP(C494,SRA!B:I,8,0),"")</f>
        <v>CLT</v>
      </c>
      <c r="F494" s="9" t="s">
        <v>725</v>
      </c>
      <c r="G494" s="7" t="str">
        <f>IFERROR(VLOOKUP(VLOOKUP(C494,SRA!B:F,5,0),FUNÇÃO!A:B,2,0),"")</f>
        <v>TEC. EM ADM. E VEN.</v>
      </c>
      <c r="H494" s="5">
        <f>IFERROR(VLOOKUP(C494,SRA!B:T,18,0),"")</f>
        <v>1537.47</v>
      </c>
      <c r="I494" s="5">
        <f>IFERROR(VLOOKUP(C494,SRA!B:T,19,0),"")</f>
        <v>0</v>
      </c>
      <c r="J494" s="5">
        <f>IFERROR(VLOOKUP(C494,ABRIL!B:F,3,0),"")</f>
        <v>2043.72</v>
      </c>
      <c r="K494" s="5">
        <f t="shared" si="25"/>
        <v>753.77</v>
      </c>
      <c r="L494" s="5">
        <f>IFERROR(VLOOKUP(C494,ABRIL!B:H,7,0),"")</f>
        <v>1289.95</v>
      </c>
      <c r="M494" s="40"/>
    </row>
    <row r="495" spans="2:13">
      <c r="B495" s="7">
        <f t="shared" si="24"/>
        <v>487</v>
      </c>
      <c r="C495" s="7">
        <v>3229</v>
      </c>
      <c r="D495" s="6" t="s">
        <v>375</v>
      </c>
      <c r="E495" s="7" t="str">
        <f>IFERROR(VLOOKUP(C495,SRA!B:I,8,0),"")</f>
        <v>CLT</v>
      </c>
      <c r="F495" s="9" t="s">
        <v>725</v>
      </c>
      <c r="G495" s="7" t="str">
        <f>IFERROR(VLOOKUP(VLOOKUP(C495,SRA!B:F,5,0),FUNÇÃO!A:B,2,0),"")</f>
        <v>TEC EM UTI CALDEIRA</v>
      </c>
      <c r="H495" s="5">
        <f>IFERROR(VLOOKUP(C495,SRA!B:T,18,0),"")</f>
        <v>1537.47</v>
      </c>
      <c r="I495" s="5">
        <f>IFERROR(VLOOKUP(C495,SRA!B:T,19,0),"")</f>
        <v>0</v>
      </c>
      <c r="J495" s="5">
        <f>IFERROR(VLOOKUP(C495,ABRIL!B:F,3,0),"")</f>
        <v>2036.73</v>
      </c>
      <c r="K495" s="5">
        <f t="shared" si="25"/>
        <v>1300.23</v>
      </c>
      <c r="L495" s="5">
        <f>IFERROR(VLOOKUP(C495,ABRIL!B:H,7,0),"")</f>
        <v>736.5</v>
      </c>
      <c r="M495" s="40"/>
    </row>
    <row r="496" spans="2:13">
      <c r="B496" s="7">
        <f t="shared" si="24"/>
        <v>488</v>
      </c>
      <c r="C496" s="7">
        <v>3230</v>
      </c>
      <c r="D496" s="6" t="s">
        <v>376</v>
      </c>
      <c r="E496" s="7" t="str">
        <f>IFERROR(VLOOKUP(C496,SRA!B:I,8,0),"")</f>
        <v>CLT</v>
      </c>
      <c r="F496" s="9" t="s">
        <v>725</v>
      </c>
      <c r="G496" s="7" t="str">
        <f>IFERROR(VLOOKUP(VLOOKUP(C496,SRA!B:F,5,0),FUNÇÃO!A:B,2,0),"")</f>
        <v>ANALISTA EM INFORMAT</v>
      </c>
      <c r="H496" s="5">
        <f>IFERROR(VLOOKUP(C496,SRA!B:T,18,0),"")</f>
        <v>2675.02</v>
      </c>
      <c r="I496" s="5">
        <f>IFERROR(VLOOKUP(C496,SRA!B:T,19,0),"")</f>
        <v>0</v>
      </c>
      <c r="J496" s="5">
        <f>IFERROR(VLOOKUP(C496,ABRIL!B:F,3,0),"")</f>
        <v>4494.3599999999997</v>
      </c>
      <c r="K496" s="5">
        <f t="shared" si="25"/>
        <v>1668.54</v>
      </c>
      <c r="L496" s="5">
        <f>IFERROR(VLOOKUP(C496,ABRIL!B:H,7,0),"")</f>
        <v>2825.8199999999997</v>
      </c>
      <c r="M496" s="40"/>
    </row>
    <row r="497" spans="2:13">
      <c r="B497" s="7">
        <f t="shared" si="24"/>
        <v>489</v>
      </c>
      <c r="C497" s="7">
        <v>3232</v>
      </c>
      <c r="D497" s="6" t="s">
        <v>377</v>
      </c>
      <c r="E497" s="7" t="str">
        <f>IFERROR(VLOOKUP(C497,SRA!B:I,8,0),"")</f>
        <v>CLT</v>
      </c>
      <c r="F497" s="9" t="s">
        <v>725</v>
      </c>
      <c r="G497" s="7" t="str">
        <f>IFERROR(VLOOKUP(VLOOKUP(C497,SRA!B:F,5,0),FUNÇÃO!A:B,2,0),"")</f>
        <v>TEC EM UTI CALDEIRA</v>
      </c>
      <c r="H497" s="5">
        <f>IFERROR(VLOOKUP(C497,SRA!B:T,18,0),"")</f>
        <v>1537.47</v>
      </c>
      <c r="I497" s="5">
        <f>IFERROR(VLOOKUP(C497,SRA!B:T,19,0),"")</f>
        <v>0</v>
      </c>
      <c r="J497" s="5">
        <f>IFERROR(VLOOKUP(C497,ABRIL!B:F,3,0),"")</f>
        <v>2001.09</v>
      </c>
      <c r="K497" s="5">
        <f t="shared" si="25"/>
        <v>1208.96</v>
      </c>
      <c r="L497" s="5">
        <f>IFERROR(VLOOKUP(C497,ABRIL!B:H,7,0),"")</f>
        <v>792.13</v>
      </c>
      <c r="M497" s="40"/>
    </row>
    <row r="498" spans="2:13">
      <c r="B498" s="7">
        <f t="shared" si="24"/>
        <v>490</v>
      </c>
      <c r="C498" s="7">
        <v>3233</v>
      </c>
      <c r="D498" s="6" t="s">
        <v>378</v>
      </c>
      <c r="E498" s="7" t="str">
        <f>IFERROR(VLOOKUP(C498,SRA!B:I,8,0),"")</f>
        <v>CLT</v>
      </c>
      <c r="F498" s="9" t="s">
        <v>725</v>
      </c>
      <c r="G498" s="7" t="str">
        <f>IFERROR(VLOOKUP(VLOOKUP(C498,SRA!B:F,5,0),FUNÇÃO!A:B,2,0),"")</f>
        <v>TEC.EM MAN. ELE. IND</v>
      </c>
      <c r="H498" s="5">
        <f>IFERROR(VLOOKUP(C498,SRA!B:T,18,0),"")</f>
        <v>1537.47</v>
      </c>
      <c r="I498" s="5">
        <f>IFERROR(VLOOKUP(C498,SRA!B:T,19,0),"")</f>
        <v>0</v>
      </c>
      <c r="J498" s="5">
        <f>IFERROR(VLOOKUP(C498,ABRIL!B:F,3,0),"")</f>
        <v>4389.8999999999996</v>
      </c>
      <c r="K498" s="5">
        <f t="shared" si="25"/>
        <v>4044.2599999999998</v>
      </c>
      <c r="L498" s="5">
        <f>IFERROR(VLOOKUP(C498,ABRIL!B:H,7,0),"")</f>
        <v>345.64</v>
      </c>
      <c r="M498" s="40"/>
    </row>
    <row r="499" spans="2:13">
      <c r="B499" s="7">
        <f t="shared" si="24"/>
        <v>491</v>
      </c>
      <c r="C499" s="7">
        <v>3234</v>
      </c>
      <c r="D499" s="6" t="s">
        <v>379</v>
      </c>
      <c r="E499" s="7" t="str">
        <f>IFERROR(VLOOKUP(C499,SRA!B:I,8,0),"")</f>
        <v>CLT</v>
      </c>
      <c r="F499" s="9" t="s">
        <v>725</v>
      </c>
      <c r="G499" s="7" t="str">
        <f>IFERROR(VLOOKUP(VLOOKUP(C499,SRA!B:F,5,0),FUNÇÃO!A:B,2,0),"")</f>
        <v>ANA MANUT ELET IND</v>
      </c>
      <c r="H499" s="5">
        <f>IFERROR(VLOOKUP(C499,SRA!B:T,18,0),"")</f>
        <v>2675.02</v>
      </c>
      <c r="I499" s="5">
        <f>IFERROR(VLOOKUP(C499,SRA!B:T,19,0),"")</f>
        <v>1993.92</v>
      </c>
      <c r="J499" s="5">
        <f>IFERROR(VLOOKUP(C499,ABRIL!B:F,3,0),"")</f>
        <v>6877.1</v>
      </c>
      <c r="K499" s="5">
        <f t="shared" si="25"/>
        <v>3221.8</v>
      </c>
      <c r="L499" s="5">
        <f>IFERROR(VLOOKUP(C499,ABRIL!B:H,7,0),"")</f>
        <v>3655.3</v>
      </c>
      <c r="M499" s="40"/>
    </row>
    <row r="500" spans="2:13">
      <c r="B500" s="7">
        <f t="shared" si="24"/>
        <v>492</v>
      </c>
      <c r="C500" s="7">
        <v>3237</v>
      </c>
      <c r="D500" s="6" t="s">
        <v>380</v>
      </c>
      <c r="E500" s="7" t="str">
        <f>IFERROR(VLOOKUP(C500,SRA!B:I,8,0),"")</f>
        <v>CLT</v>
      </c>
      <c r="F500" s="9" t="s">
        <v>725</v>
      </c>
      <c r="G500" s="7" t="str">
        <f>IFERROR(VLOOKUP(VLOOKUP(C500,SRA!B:F,5,0),FUNÇÃO!A:B,2,0),"")</f>
        <v>TEC.EM MAN. MEC. IND</v>
      </c>
      <c r="H500" s="5">
        <f>IFERROR(VLOOKUP(C500,SRA!B:T,18,0),"")</f>
        <v>1537.47</v>
      </c>
      <c r="I500" s="5">
        <f>IFERROR(VLOOKUP(C500,SRA!B:T,19,0),"")</f>
        <v>0</v>
      </c>
      <c r="J500" s="5">
        <f>IFERROR(VLOOKUP(C500,ABRIL!B:F,3,0),"")</f>
        <v>1989.36</v>
      </c>
      <c r="K500" s="5">
        <f t="shared" si="25"/>
        <v>812.68999999999983</v>
      </c>
      <c r="L500" s="5">
        <f>IFERROR(VLOOKUP(C500,ABRIL!B:H,7,0),"")</f>
        <v>1176.67</v>
      </c>
      <c r="M500" s="40"/>
    </row>
    <row r="501" spans="2:13">
      <c r="B501" s="7">
        <f t="shared" si="24"/>
        <v>493</v>
      </c>
      <c r="C501" s="7">
        <v>3241</v>
      </c>
      <c r="D501" s="6" t="s">
        <v>381</v>
      </c>
      <c r="E501" s="7" t="str">
        <f>IFERROR(VLOOKUP(C501,SRA!B:I,8,0),"")</f>
        <v>CLT</v>
      </c>
      <c r="F501" s="9" t="s">
        <v>725</v>
      </c>
      <c r="G501" s="7" t="str">
        <f>IFERROR(VLOOKUP(VLOOKUP(C501,SRA!B:F,5,0),FUNÇÃO!A:B,2,0),"")</f>
        <v>TEC EM UTI CALDEIRA</v>
      </c>
      <c r="H501" s="5">
        <f>IFERROR(VLOOKUP(C501,SRA!B:T,18,0),"")</f>
        <v>1537.47</v>
      </c>
      <c r="I501" s="5">
        <f>IFERROR(VLOOKUP(C501,SRA!B:T,19,0),"")</f>
        <v>0</v>
      </c>
      <c r="J501" s="5">
        <f>IFERROR(VLOOKUP(C501,ABRIL!B:F,3,0),"")</f>
        <v>2540.86</v>
      </c>
      <c r="K501" s="5">
        <f t="shared" si="25"/>
        <v>2481.5</v>
      </c>
      <c r="L501" s="5">
        <f>IFERROR(VLOOKUP(C501,ABRIL!B:H,7,0),"")</f>
        <v>59.36</v>
      </c>
      <c r="M501" s="40"/>
    </row>
    <row r="502" spans="2:13">
      <c r="B502" s="7">
        <f t="shared" si="24"/>
        <v>494</v>
      </c>
      <c r="C502" s="7">
        <v>3242</v>
      </c>
      <c r="D502" s="6" t="s">
        <v>382</v>
      </c>
      <c r="E502" s="7" t="str">
        <f>IFERROR(VLOOKUP(C502,SRA!B:I,8,0),"")</f>
        <v>CLT</v>
      </c>
      <c r="F502" s="9" t="s">
        <v>725</v>
      </c>
      <c r="G502" s="7" t="str">
        <f>IFERROR(VLOOKUP(VLOOKUP(C502,SRA!B:F,5,0),FUNÇÃO!A:B,2,0),"")</f>
        <v>TEC EM UTI CALDEIRA</v>
      </c>
      <c r="H502" s="5">
        <f>IFERROR(VLOOKUP(C502,SRA!B:T,18,0),"")</f>
        <v>1537.47</v>
      </c>
      <c r="I502" s="5">
        <f>IFERROR(VLOOKUP(C502,SRA!B:T,19,0),"")</f>
        <v>0</v>
      </c>
      <c r="J502" s="5">
        <f>IFERROR(VLOOKUP(C502,ABRIL!B:F,3,0),"")</f>
        <v>2011.77</v>
      </c>
      <c r="K502" s="5">
        <f t="shared" si="25"/>
        <v>720</v>
      </c>
      <c r="L502" s="5">
        <f>IFERROR(VLOOKUP(C502,ABRIL!B:H,7,0),"")</f>
        <v>1291.77</v>
      </c>
      <c r="M502" s="40"/>
    </row>
    <row r="503" spans="2:13">
      <c r="B503" s="7">
        <f t="shared" si="24"/>
        <v>495</v>
      </c>
      <c r="C503" s="7">
        <v>3281</v>
      </c>
      <c r="D503" s="6" t="s">
        <v>395</v>
      </c>
      <c r="E503" s="7" t="str">
        <f>IFERROR(VLOOKUP(C503,SRA!B:I,8,0),"")</f>
        <v>CLT</v>
      </c>
      <c r="F503" s="9" t="s">
        <v>725</v>
      </c>
      <c r="G503" s="7" t="str">
        <f>IFERROR(VLOOKUP(VLOOKUP(C503,SRA!B:F,5,0),FUNÇÃO!A:B,2,0),"")</f>
        <v>TEC.EM MAN. ELE. IND</v>
      </c>
      <c r="H503" s="5">
        <f>IFERROR(VLOOKUP(C503,SRA!B:T,18,0),"")</f>
        <v>1537.47</v>
      </c>
      <c r="I503" s="5">
        <f>IFERROR(VLOOKUP(C503,SRA!B:T,19,0),"")</f>
        <v>0</v>
      </c>
      <c r="J503" s="5">
        <f>IFERROR(VLOOKUP(C503,ABRIL!B:F,3,0),"")</f>
        <v>3013.46</v>
      </c>
      <c r="K503" s="5">
        <f t="shared" ref="K503:K520" si="26">J503-L503</f>
        <v>1057.0700000000002</v>
      </c>
      <c r="L503" s="5">
        <f>IFERROR(VLOOKUP(C503,ABRIL!B:H,7,0),"")</f>
        <v>1956.3899999999999</v>
      </c>
      <c r="M503" s="40"/>
    </row>
    <row r="504" spans="2:13">
      <c r="B504" s="7">
        <f t="shared" si="24"/>
        <v>496</v>
      </c>
      <c r="C504" s="7">
        <v>3317</v>
      </c>
      <c r="D504" s="6" t="s">
        <v>404</v>
      </c>
      <c r="E504" s="7" t="str">
        <f>IFERROR(VLOOKUP(C504,SRA!B:I,8,0),"")</f>
        <v>CLT</v>
      </c>
      <c r="F504" s="9" t="s">
        <v>725</v>
      </c>
      <c r="G504" s="7" t="str">
        <f>IFERROR(VLOOKUP(VLOOKUP(C504,SRA!B:F,5,0),FUNÇÃO!A:B,2,0),"")</f>
        <v>TEC. CONTABIL</v>
      </c>
      <c r="H504" s="5">
        <f>IFERROR(VLOOKUP(C504,SRA!B:T,18,0),"")</f>
        <v>1537.49</v>
      </c>
      <c r="I504" s="5">
        <f>IFERROR(VLOOKUP(C504,SRA!B:T,19,0),"")</f>
        <v>0</v>
      </c>
      <c r="J504" s="5">
        <f>IFERROR(VLOOKUP(C504,ABRIL!B:F,3,0),"")</f>
        <v>1978.73</v>
      </c>
      <c r="K504" s="5">
        <f t="shared" si="26"/>
        <v>1003.86</v>
      </c>
      <c r="L504" s="5">
        <f>IFERROR(VLOOKUP(C504,ABRIL!B:H,7,0),"")</f>
        <v>974.87</v>
      </c>
      <c r="M504" s="40"/>
    </row>
    <row r="505" spans="2:13">
      <c r="B505" s="7">
        <f t="shared" si="24"/>
        <v>497</v>
      </c>
      <c r="C505" s="7">
        <v>3322</v>
      </c>
      <c r="D505" s="6" t="s">
        <v>407</v>
      </c>
      <c r="E505" s="7" t="str">
        <f>IFERROR(VLOOKUP(C505,SRA!B:I,8,0),"")</f>
        <v>CLT</v>
      </c>
      <c r="F505" s="9" t="s">
        <v>725</v>
      </c>
      <c r="G505" s="7" t="str">
        <f>IFERROR(VLOOKUP(VLOOKUP(C505,SRA!B:F,5,0),FUNÇÃO!A:B,2,0),"")</f>
        <v>TEC SEG DO TRAB</v>
      </c>
      <c r="H505" s="5">
        <f>IFERROR(VLOOKUP(C505,SRA!B:T,18,0),"")</f>
        <v>1537.49</v>
      </c>
      <c r="I505" s="5">
        <f>IFERROR(VLOOKUP(C505,SRA!B:T,19,0),"")</f>
        <v>0</v>
      </c>
      <c r="J505" s="5">
        <f>IFERROR(VLOOKUP(C505,ABRIL!B:F,3,0),"")</f>
        <v>2005.37</v>
      </c>
      <c r="K505" s="5">
        <f t="shared" si="26"/>
        <v>915.08999999999992</v>
      </c>
      <c r="L505" s="5">
        <f>IFERROR(VLOOKUP(C505,ABRIL!B:H,7,0),"")</f>
        <v>1090.28</v>
      </c>
      <c r="M505" s="40"/>
    </row>
    <row r="506" spans="2:13">
      <c r="B506" s="7">
        <f t="shared" si="24"/>
        <v>498</v>
      </c>
      <c r="C506" s="7">
        <v>3333</v>
      </c>
      <c r="D506" s="6" t="s">
        <v>413</v>
      </c>
      <c r="E506" s="7" t="str">
        <f>IFERROR(VLOOKUP(C506,SRA!B:I,8,0),"")</f>
        <v>CLT</v>
      </c>
      <c r="F506" s="9" t="s">
        <v>725</v>
      </c>
      <c r="G506" s="7" t="str">
        <f>IFERROR(VLOOKUP(VLOOKUP(C506,SRA!B:F,5,0),FUNÇÃO!A:B,2,0),"")</f>
        <v>OP. DE PROD. IND.</v>
      </c>
      <c r="H506" s="5">
        <f>IFERROR(VLOOKUP(C506,SRA!B:T,18,0),"")</f>
        <v>1152.1300000000001</v>
      </c>
      <c r="I506" s="5">
        <f>IFERROR(VLOOKUP(C506,SRA!B:T,19,0),"")</f>
        <v>0</v>
      </c>
      <c r="J506" s="5">
        <f>IFERROR(VLOOKUP(C506,ABRIL!B:F,3,0),"")</f>
        <v>1534.21</v>
      </c>
      <c r="K506" s="5">
        <f t="shared" si="26"/>
        <v>685.52</v>
      </c>
      <c r="L506" s="5">
        <f>IFERROR(VLOOKUP(C506,ABRIL!B:H,7,0),"")</f>
        <v>848.69</v>
      </c>
      <c r="M506" s="40"/>
    </row>
    <row r="507" spans="2:13">
      <c r="B507" s="7">
        <f t="shared" si="24"/>
        <v>499</v>
      </c>
      <c r="C507" s="7">
        <v>3336</v>
      </c>
      <c r="D507" s="6" t="s">
        <v>414</v>
      </c>
      <c r="E507" s="7" t="str">
        <f>IFERROR(VLOOKUP(C507,SRA!B:I,8,0),"")</f>
        <v>CLT</v>
      </c>
      <c r="F507" s="9" t="s">
        <v>725</v>
      </c>
      <c r="G507" s="7" t="str">
        <f>IFERROR(VLOOKUP(VLOOKUP(C507,SRA!B:F,5,0),FUNÇÃO!A:B,2,0),"")</f>
        <v>OP. DE PROD. IND.</v>
      </c>
      <c r="H507" s="5">
        <f>IFERROR(VLOOKUP(C507,SRA!B:T,18,0),"")</f>
        <v>1152.1300000000001</v>
      </c>
      <c r="I507" s="5">
        <f>IFERROR(VLOOKUP(C507,SRA!B:T,19,0),"")</f>
        <v>0</v>
      </c>
      <c r="J507" s="5">
        <f>IFERROR(VLOOKUP(C507,ABRIL!B:F,3,0),"")</f>
        <v>1476.8</v>
      </c>
      <c r="K507" s="5">
        <f t="shared" si="26"/>
        <v>938.3599999999999</v>
      </c>
      <c r="L507" s="5">
        <f>IFERROR(VLOOKUP(C507,ABRIL!B:H,7,0),"")</f>
        <v>538.44000000000005</v>
      </c>
      <c r="M507" s="40"/>
    </row>
    <row r="508" spans="2:13">
      <c r="B508" s="7">
        <f t="shared" si="24"/>
        <v>500</v>
      </c>
      <c r="C508" s="7">
        <v>3339</v>
      </c>
      <c r="D508" s="6" t="s">
        <v>416</v>
      </c>
      <c r="E508" s="7" t="str">
        <f>IFERROR(VLOOKUP(C508,SRA!B:I,8,0),"")</f>
        <v>CLT</v>
      </c>
      <c r="F508" s="9" t="s">
        <v>725</v>
      </c>
      <c r="G508" s="7" t="str">
        <f>IFERROR(VLOOKUP(VLOOKUP(C508,SRA!B:F,5,0),FUNÇÃO!A:B,2,0),"")</f>
        <v>ANALISTA COMERC. l</v>
      </c>
      <c r="H508" s="5">
        <f>IFERROR(VLOOKUP(C508,SRA!B:T,18,0),"")</f>
        <v>2675.02</v>
      </c>
      <c r="I508" s="5">
        <f>IFERROR(VLOOKUP(C508,SRA!B:T,19,0),"")</f>
        <v>0</v>
      </c>
      <c r="J508" s="5">
        <f>IFERROR(VLOOKUP(C508,ABRIL!B:F,3,0),"")</f>
        <v>3466.17</v>
      </c>
      <c r="K508" s="5">
        <f t="shared" si="26"/>
        <v>3155.1800000000003</v>
      </c>
      <c r="L508" s="5">
        <f>IFERROR(VLOOKUP(C508,ABRIL!B:H,7,0),"")</f>
        <v>310.99</v>
      </c>
      <c r="M508" s="40"/>
    </row>
    <row r="509" spans="2:13">
      <c r="B509" s="7">
        <f t="shared" si="24"/>
        <v>501</v>
      </c>
      <c r="C509" s="7">
        <v>3344</v>
      </c>
      <c r="D509" s="6" t="s">
        <v>420</v>
      </c>
      <c r="E509" s="7" t="str">
        <f>IFERROR(VLOOKUP(C509,SRA!B:I,8,0),"")</f>
        <v>CLT</v>
      </c>
      <c r="F509" s="9" t="s">
        <v>725</v>
      </c>
      <c r="G509" s="7" t="str">
        <f>IFERROR(VLOOKUP(VLOOKUP(C509,SRA!B:F,5,0),FUNÇÃO!A:B,2,0),"")</f>
        <v>OP. DE PROD. IND.</v>
      </c>
      <c r="H509" s="5">
        <f>IFERROR(VLOOKUP(C509,SRA!B:T,18,0),"")</f>
        <v>1048.8800000000001</v>
      </c>
      <c r="I509" s="5">
        <f>IFERROR(VLOOKUP(C509,SRA!B:T,19,0),"")</f>
        <v>0</v>
      </c>
      <c r="J509" s="5">
        <f>IFERROR(VLOOKUP(C509,ABRIL!B:F,3,0),"")</f>
        <v>1740.63</v>
      </c>
      <c r="K509" s="5">
        <f t="shared" si="26"/>
        <v>652.65000000000009</v>
      </c>
      <c r="L509" s="5">
        <f>IFERROR(VLOOKUP(C509,ABRIL!B:H,7,0),"")</f>
        <v>1087.98</v>
      </c>
      <c r="M509" s="40"/>
    </row>
    <row r="510" spans="2:13">
      <c r="B510" s="7">
        <f t="shared" si="24"/>
        <v>502</v>
      </c>
      <c r="C510" s="7">
        <v>3345</v>
      </c>
      <c r="D510" s="6" t="s">
        <v>421</v>
      </c>
      <c r="E510" s="7" t="str">
        <f>IFERROR(VLOOKUP(C510,SRA!B:I,8,0),"")</f>
        <v>CLT</v>
      </c>
      <c r="F510" s="9" t="s">
        <v>725</v>
      </c>
      <c r="G510" s="7" t="str">
        <f>IFERROR(VLOOKUP(VLOOKUP(C510,SRA!B:F,5,0),FUNÇÃO!A:B,2,0),"")</f>
        <v>OP. DE PROD. IND.(B)</v>
      </c>
      <c r="H510" s="5">
        <f>IFERROR(VLOOKUP(C510,SRA!B:T,18,0),"")</f>
        <v>1152.1300000000001</v>
      </c>
      <c r="I510" s="5">
        <f>IFERROR(VLOOKUP(C510,SRA!B:T,19,0),"")</f>
        <v>0</v>
      </c>
      <c r="J510" s="5">
        <f>IFERROR(VLOOKUP(C510,ABRIL!B:F,3,0),"")</f>
        <v>1937.87</v>
      </c>
      <c r="K510" s="5">
        <f t="shared" si="26"/>
        <v>920.08999999999992</v>
      </c>
      <c r="L510" s="5">
        <f>IFERROR(VLOOKUP(C510,ABRIL!B:H,7,0),"")</f>
        <v>1017.78</v>
      </c>
      <c r="M510" s="40"/>
    </row>
    <row r="511" spans="2:13">
      <c r="B511" s="7">
        <f t="shared" si="24"/>
        <v>503</v>
      </c>
      <c r="C511" s="7">
        <v>3346</v>
      </c>
      <c r="D511" s="6" t="s">
        <v>422</v>
      </c>
      <c r="E511" s="7" t="str">
        <f>IFERROR(VLOOKUP(C511,SRA!B:I,8,0),"")</f>
        <v>CLT</v>
      </c>
      <c r="F511" s="9" t="s">
        <v>725</v>
      </c>
      <c r="G511" s="7" t="str">
        <f>IFERROR(VLOOKUP(VLOOKUP(C511,SRA!B:F,5,0),FUNÇÃO!A:B,2,0),"")</f>
        <v>OP. DE PROD. IND.</v>
      </c>
      <c r="H511" s="5">
        <f>IFERROR(VLOOKUP(C511,SRA!B:T,18,0),"")</f>
        <v>1048.8800000000001</v>
      </c>
      <c r="I511" s="5">
        <f>IFERROR(VLOOKUP(C511,SRA!B:T,19,0),"")</f>
        <v>0</v>
      </c>
      <c r="J511" s="5">
        <f>IFERROR(VLOOKUP(C511,ABRIL!B:F,3,0),"")</f>
        <v>1663.66</v>
      </c>
      <c r="K511" s="5">
        <f t="shared" si="26"/>
        <v>477.03</v>
      </c>
      <c r="L511" s="5">
        <f>IFERROR(VLOOKUP(C511,ABRIL!B:H,7,0),"")</f>
        <v>1186.6300000000001</v>
      </c>
      <c r="M511" s="40"/>
    </row>
    <row r="512" spans="2:13">
      <c r="B512" s="7">
        <f t="shared" si="24"/>
        <v>504</v>
      </c>
      <c r="C512" s="7">
        <v>3348</v>
      </c>
      <c r="D512" s="6" t="s">
        <v>423</v>
      </c>
      <c r="E512" s="7" t="str">
        <f>IFERROR(VLOOKUP(C512,SRA!B:I,8,0),"")</f>
        <v>CLT</v>
      </c>
      <c r="F512" s="9" t="s">
        <v>725</v>
      </c>
      <c r="G512" s="7" t="str">
        <f>IFERROR(VLOOKUP(VLOOKUP(C512,SRA!B:F,5,0),FUNÇÃO!A:B,2,0),"")</f>
        <v>OP. DE PROD. IND.(B)</v>
      </c>
      <c r="H512" s="5">
        <f>IFERROR(VLOOKUP(C512,SRA!B:T,18,0),"")</f>
        <v>1152.1300000000001</v>
      </c>
      <c r="I512" s="5">
        <f>IFERROR(VLOOKUP(C512,SRA!B:T,19,0),"")</f>
        <v>0</v>
      </c>
      <c r="J512" s="5">
        <f>IFERROR(VLOOKUP(C512,ABRIL!B:F,3,0),"")</f>
        <v>1879.46</v>
      </c>
      <c r="K512" s="5">
        <f t="shared" si="26"/>
        <v>1247.6400000000001</v>
      </c>
      <c r="L512" s="5">
        <f>IFERROR(VLOOKUP(C512,ABRIL!B:H,7,0),"")</f>
        <v>631.81999999999994</v>
      </c>
      <c r="M512" s="40"/>
    </row>
    <row r="513" spans="2:13">
      <c r="B513" s="7">
        <f t="shared" si="24"/>
        <v>505</v>
      </c>
      <c r="C513" s="7">
        <v>3349</v>
      </c>
      <c r="D513" s="6" t="s">
        <v>424</v>
      </c>
      <c r="E513" s="7" t="str">
        <f>IFERROR(VLOOKUP(C513,SRA!B:I,8,0),"")</f>
        <v>CLT</v>
      </c>
      <c r="F513" s="9" t="s">
        <v>725</v>
      </c>
      <c r="G513" s="7" t="str">
        <f>IFERROR(VLOOKUP(VLOOKUP(C513,SRA!B:F,5,0),FUNÇÃO!A:B,2,0),"")</f>
        <v>OP. DE PROD. IND.</v>
      </c>
      <c r="H513" s="5">
        <f>IFERROR(VLOOKUP(C513,SRA!B:T,18,0),"")</f>
        <v>1048.8800000000001</v>
      </c>
      <c r="I513" s="5">
        <f>IFERROR(VLOOKUP(C513,SRA!B:T,19,0),"")</f>
        <v>0</v>
      </c>
      <c r="J513" s="5">
        <f>IFERROR(VLOOKUP(C513,ABRIL!B:F,3,0),"")</f>
        <v>1354.26</v>
      </c>
      <c r="K513" s="5">
        <f t="shared" si="26"/>
        <v>700.84999999999991</v>
      </c>
      <c r="L513" s="5">
        <f>IFERROR(VLOOKUP(C513,ABRIL!B:H,7,0),"")</f>
        <v>653.41000000000008</v>
      </c>
      <c r="M513" s="40"/>
    </row>
    <row r="514" spans="2:13">
      <c r="B514" s="7">
        <f t="shared" si="24"/>
        <v>506</v>
      </c>
      <c r="C514" s="7">
        <v>3351</v>
      </c>
      <c r="D514" s="6" t="s">
        <v>425</v>
      </c>
      <c r="E514" s="7" t="str">
        <f>IFERROR(VLOOKUP(C514,SRA!B:I,8,0),"")</f>
        <v>CLT</v>
      </c>
      <c r="F514" s="9" t="s">
        <v>725</v>
      </c>
      <c r="G514" s="7" t="str">
        <f>IFERROR(VLOOKUP(VLOOKUP(C514,SRA!B:F,5,0),FUNÇÃO!A:B,2,0),"")</f>
        <v>OP. DE PROD. IND.</v>
      </c>
      <c r="H514" s="5">
        <f>IFERROR(VLOOKUP(C514,SRA!B:T,18,0),"")</f>
        <v>1048.8800000000001</v>
      </c>
      <c r="I514" s="5">
        <f>IFERROR(VLOOKUP(C514,SRA!B:T,19,0),"")</f>
        <v>0</v>
      </c>
      <c r="J514" s="5">
        <f>IFERROR(VLOOKUP(C514,ABRIL!B:F,3,0),"")</f>
        <v>1733.9</v>
      </c>
      <c r="K514" s="5">
        <f t="shared" si="26"/>
        <v>854.0100000000001</v>
      </c>
      <c r="L514" s="5">
        <f>IFERROR(VLOOKUP(C514,ABRIL!B:H,7,0),"")</f>
        <v>879.89</v>
      </c>
      <c r="M514" s="40"/>
    </row>
    <row r="515" spans="2:13">
      <c r="B515" s="7">
        <f t="shared" si="24"/>
        <v>507</v>
      </c>
      <c r="C515" s="7">
        <v>3352</v>
      </c>
      <c r="D515" s="6" t="s">
        <v>426</v>
      </c>
      <c r="E515" s="7" t="str">
        <f>IFERROR(VLOOKUP(C515,SRA!B:I,8,0),"")</f>
        <v>CLT</v>
      </c>
      <c r="F515" s="9" t="s">
        <v>725</v>
      </c>
      <c r="G515" s="7" t="str">
        <f>IFERROR(VLOOKUP(VLOOKUP(C515,SRA!B:F,5,0),FUNÇÃO!A:B,2,0),"")</f>
        <v>Tec. em Contabilidad</v>
      </c>
      <c r="H515" s="5">
        <f>IFERROR(VLOOKUP(C515,SRA!B:T,18,0),"")</f>
        <v>1537.48</v>
      </c>
      <c r="I515" s="5">
        <f>IFERROR(VLOOKUP(C515,SRA!B:T,19,0),"")</f>
        <v>0</v>
      </c>
      <c r="J515" s="5">
        <f>IFERROR(VLOOKUP(C515,ABRIL!B:F,3,0),"")</f>
        <v>2298.85</v>
      </c>
      <c r="K515" s="5">
        <f t="shared" si="26"/>
        <v>932.89999999999986</v>
      </c>
      <c r="L515" s="5">
        <f>IFERROR(VLOOKUP(C515,ABRIL!B:H,7,0),"")</f>
        <v>1365.95</v>
      </c>
      <c r="M515" s="40"/>
    </row>
    <row r="516" spans="2:13">
      <c r="B516" s="7">
        <f t="shared" si="24"/>
        <v>508</v>
      </c>
      <c r="C516" s="7">
        <v>3353</v>
      </c>
      <c r="D516" s="6" t="s">
        <v>427</v>
      </c>
      <c r="E516" s="7" t="str">
        <f>IFERROR(VLOOKUP(C516,SRA!B:I,8,0),"")</f>
        <v>CLT</v>
      </c>
      <c r="F516" s="9" t="s">
        <v>725</v>
      </c>
      <c r="G516" s="7" t="str">
        <f>IFERROR(VLOOKUP(VLOOKUP(C516,SRA!B:F,5,0),FUNÇÃO!A:B,2,0),"")</f>
        <v>OP. DE PROD. IND.</v>
      </c>
      <c r="H516" s="5">
        <f>IFERROR(VLOOKUP(C516,SRA!B:T,18,0),"")</f>
        <v>1152.1300000000001</v>
      </c>
      <c r="I516" s="5">
        <f>IFERROR(VLOOKUP(C516,SRA!B:T,19,0),"")</f>
        <v>0</v>
      </c>
      <c r="J516" s="5">
        <f>IFERROR(VLOOKUP(C516,ABRIL!B:F,3,0),"")</f>
        <v>1474.86</v>
      </c>
      <c r="K516" s="5">
        <f t="shared" si="26"/>
        <v>520.80999999999995</v>
      </c>
      <c r="L516" s="5">
        <f>IFERROR(VLOOKUP(C516,ABRIL!B:H,7,0),"")</f>
        <v>954.05</v>
      </c>
      <c r="M516" s="40"/>
    </row>
    <row r="517" spans="2:13">
      <c r="B517" s="7">
        <f t="shared" si="24"/>
        <v>509</v>
      </c>
      <c r="C517" s="7">
        <v>3354</v>
      </c>
      <c r="D517" s="6" t="s">
        <v>428</v>
      </c>
      <c r="E517" s="7" t="str">
        <f>IFERROR(VLOOKUP(C517,SRA!B:I,8,0),"")</f>
        <v>CLT</v>
      </c>
      <c r="F517" s="9" t="s">
        <v>725</v>
      </c>
      <c r="G517" s="7" t="str">
        <f>IFERROR(VLOOKUP(VLOOKUP(C517,SRA!B:F,5,0),FUNÇÃO!A:B,2,0),"")</f>
        <v>OP. DE PROD. IND.</v>
      </c>
      <c r="H517" s="5">
        <f>IFERROR(VLOOKUP(C517,SRA!B:T,18,0),"")</f>
        <v>1048.8800000000001</v>
      </c>
      <c r="I517" s="5">
        <f>IFERROR(VLOOKUP(C517,SRA!B:T,19,0),"")</f>
        <v>0</v>
      </c>
      <c r="J517" s="5">
        <f>IFERROR(VLOOKUP(C517,ABRIL!B:F,3,0),"")</f>
        <v>1396.19</v>
      </c>
      <c r="K517" s="5">
        <f t="shared" si="26"/>
        <v>573.59</v>
      </c>
      <c r="L517" s="5">
        <f>IFERROR(VLOOKUP(C517,ABRIL!B:H,7,0),"")</f>
        <v>822.6</v>
      </c>
      <c r="M517" s="40"/>
    </row>
    <row r="518" spans="2:13">
      <c r="B518" s="7">
        <f t="shared" si="24"/>
        <v>510</v>
      </c>
      <c r="C518" s="7">
        <v>3355</v>
      </c>
      <c r="D518" s="6" t="s">
        <v>429</v>
      </c>
      <c r="E518" s="7" t="str">
        <f>IFERROR(VLOOKUP(C518,SRA!B:I,8,0),"")</f>
        <v>CLT</v>
      </c>
      <c r="F518" s="9" t="s">
        <v>725</v>
      </c>
      <c r="G518" s="7" t="str">
        <f>IFERROR(VLOOKUP(VLOOKUP(C518,SRA!B:F,5,0),FUNÇÃO!A:B,2,0),"")</f>
        <v>OP. DE PROD. IND.(B)</v>
      </c>
      <c r="H518" s="5">
        <f>IFERROR(VLOOKUP(C518,SRA!B:T,18,0),"")</f>
        <v>1152.1300000000001</v>
      </c>
      <c r="I518" s="5">
        <f>IFERROR(VLOOKUP(C518,SRA!B:T,19,0),"")</f>
        <v>0</v>
      </c>
      <c r="J518" s="5">
        <f>IFERROR(VLOOKUP(C518,ABRIL!B:F,3,0),"")</f>
        <v>1874.66</v>
      </c>
      <c r="K518" s="5">
        <f t="shared" si="26"/>
        <v>691.96</v>
      </c>
      <c r="L518" s="5">
        <f>IFERROR(VLOOKUP(C518,ABRIL!B:H,7,0),"")</f>
        <v>1182.7</v>
      </c>
      <c r="M518" s="40"/>
    </row>
    <row r="519" spans="2:13">
      <c r="B519" s="7">
        <f t="shared" si="24"/>
        <v>511</v>
      </c>
      <c r="C519" s="7">
        <v>3356</v>
      </c>
      <c r="D519" s="6" t="s">
        <v>430</v>
      </c>
      <c r="E519" s="7" t="str">
        <f>IFERROR(VLOOKUP(C519,SRA!B:I,8,0),"")</f>
        <v>CLT</v>
      </c>
      <c r="F519" s="9" t="s">
        <v>725</v>
      </c>
      <c r="G519" s="7" t="str">
        <f>IFERROR(VLOOKUP(VLOOKUP(C519,SRA!B:F,5,0),FUNÇÃO!A:B,2,0),"")</f>
        <v>OP. DE PROD. IND.</v>
      </c>
      <c r="H519" s="5">
        <f>IFERROR(VLOOKUP(C519,SRA!B:T,18,0),"")</f>
        <v>1048.8800000000001</v>
      </c>
      <c r="I519" s="5">
        <f>IFERROR(VLOOKUP(C519,SRA!B:T,19,0),"")</f>
        <v>0</v>
      </c>
      <c r="J519" s="5">
        <f>IFERROR(VLOOKUP(C519,ABRIL!B:F,3,0),"")</f>
        <v>1386.12</v>
      </c>
      <c r="K519" s="5">
        <f t="shared" si="26"/>
        <v>415.81999999999994</v>
      </c>
      <c r="L519" s="5">
        <f>IFERROR(VLOOKUP(C519,ABRIL!B:H,7,0),"")</f>
        <v>970.3</v>
      </c>
      <c r="M519" s="40"/>
    </row>
    <row r="520" spans="2:13">
      <c r="B520" s="7">
        <f t="shared" si="24"/>
        <v>512</v>
      </c>
      <c r="C520" s="7">
        <v>3364</v>
      </c>
      <c r="D520" s="6" t="s">
        <v>436</v>
      </c>
      <c r="E520" s="7" t="str">
        <f>IFERROR(VLOOKUP(C520,SRA!B:I,8,0),"")</f>
        <v>CLT</v>
      </c>
      <c r="F520" s="9" t="s">
        <v>725</v>
      </c>
      <c r="G520" s="7" t="str">
        <f>IFERROR(VLOOKUP(VLOOKUP(C520,SRA!B:F,5,0),FUNÇÃO!A:B,2,0),"")</f>
        <v>OP. DE PROD. IND.</v>
      </c>
      <c r="H520" s="5">
        <f>IFERROR(VLOOKUP(C520,SRA!B:T,18,0),"")</f>
        <v>1048.8800000000001</v>
      </c>
      <c r="I520" s="5">
        <f>IFERROR(VLOOKUP(C520,SRA!B:T,19,0),"")</f>
        <v>0</v>
      </c>
      <c r="J520" s="5">
        <f>IFERROR(VLOOKUP(C520,ABRIL!B:F,3,0),"")</f>
        <v>1355.57</v>
      </c>
      <c r="K520" s="5">
        <f t="shared" si="26"/>
        <v>488.16999999999996</v>
      </c>
      <c r="L520" s="5">
        <f>IFERROR(VLOOKUP(C520,ABRIL!B:H,7,0),"")</f>
        <v>867.4</v>
      </c>
      <c r="M520" s="40"/>
    </row>
    <row r="521" spans="2:13" s="10" customFormat="1" ht="13.5">
      <c r="B521" s="53" t="s">
        <v>727</v>
      </c>
      <c r="C521" s="53"/>
      <c r="D521" s="53"/>
      <c r="E521" s="53"/>
      <c r="F521" s="53"/>
      <c r="G521" s="53"/>
      <c r="H521" s="11">
        <f>SUM(H9:H520)</f>
        <v>1201735.5899999952</v>
      </c>
      <c r="I521" s="11">
        <f t="shared" ref="I521:L521" si="27">SUM(I9:I520)</f>
        <v>394921.18</v>
      </c>
      <c r="J521" s="11">
        <f t="shared" si="27"/>
        <v>2045963.2300000023</v>
      </c>
      <c r="K521" s="11">
        <f t="shared" si="27"/>
        <v>1021510.8099999994</v>
      </c>
      <c r="L521" s="11">
        <f t="shared" si="27"/>
        <v>1024452.4199999999</v>
      </c>
      <c r="M521" s="40"/>
    </row>
  </sheetData>
  <sortState ref="C69:L525">
    <sortCondition ref="C69:C525"/>
  </sortState>
  <mergeCells count="2">
    <mergeCell ref="B521:G521"/>
    <mergeCell ref="E2:I4"/>
  </mergeCells>
  <conditionalFormatting sqref="C1:C1048576">
    <cfRule type="duplicateValues" dxfId="4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8" manualBreakCount="8">
    <brk id="69" min="1" max="11" man="1"/>
    <brk id="129" min="1" max="11" man="1"/>
    <brk id="189" min="1" max="11" man="1"/>
    <brk id="247" min="1" max="11" man="1"/>
    <brk id="305" min="1" max="11" man="1"/>
    <brk id="365" min="1" max="11" man="1"/>
    <brk id="424" min="1" max="11" man="1"/>
    <brk id="48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5"/>
  <sheetViews>
    <sheetView workbookViewId="0">
      <selection sqref="A1:B175"/>
    </sheetView>
  </sheetViews>
  <sheetFormatPr defaultRowHeight="12"/>
  <cols>
    <col min="2" max="2" width="24.28515625" bestFit="1" customWidth="1"/>
  </cols>
  <sheetData>
    <row r="1" spans="1:2" ht="15">
      <c r="A1" s="8" t="s">
        <v>545</v>
      </c>
      <c r="B1" s="8"/>
    </row>
    <row r="3" spans="1:2" ht="15">
      <c r="A3" s="8" t="s">
        <v>546</v>
      </c>
      <c r="B3" s="8" t="s">
        <v>547</v>
      </c>
    </row>
    <row r="4" spans="1:2" ht="15">
      <c r="A4" s="8">
        <v>1002</v>
      </c>
      <c r="B4" s="8" t="s">
        <v>548</v>
      </c>
    </row>
    <row r="5" spans="1:2" ht="15">
      <c r="A5" s="8">
        <v>1006</v>
      </c>
      <c r="B5" s="8" t="s">
        <v>549</v>
      </c>
    </row>
    <row r="6" spans="1:2" ht="15">
      <c r="A6" s="8">
        <v>1011</v>
      </c>
      <c r="B6" s="8" t="s">
        <v>536</v>
      </c>
    </row>
    <row r="7" spans="1:2" ht="15">
      <c r="A7" s="8">
        <v>1013</v>
      </c>
      <c r="B7" s="8" t="s">
        <v>550</v>
      </c>
    </row>
    <row r="8" spans="1:2" ht="15">
      <c r="A8" s="8">
        <v>1014</v>
      </c>
      <c r="B8" s="8" t="s">
        <v>551</v>
      </c>
    </row>
    <row r="9" spans="1:2" ht="15">
      <c r="A9" s="8">
        <v>1019</v>
      </c>
      <c r="B9" s="8" t="s">
        <v>552</v>
      </c>
    </row>
    <row r="10" spans="1:2" ht="15">
      <c r="A10" s="8">
        <v>1020</v>
      </c>
      <c r="B10" s="8" t="s">
        <v>553</v>
      </c>
    </row>
    <row r="11" spans="1:2" ht="15">
      <c r="A11" s="8">
        <v>1037</v>
      </c>
      <c r="B11" s="8" t="s">
        <v>554</v>
      </c>
    </row>
    <row r="12" spans="1:2" ht="15">
      <c r="A12" s="8">
        <v>1040</v>
      </c>
      <c r="B12" s="8" t="s">
        <v>555</v>
      </c>
    </row>
    <row r="13" spans="1:2" ht="15">
      <c r="A13" s="8">
        <v>1043</v>
      </c>
      <c r="B13" s="8" t="s">
        <v>556</v>
      </c>
    </row>
    <row r="14" spans="1:2" ht="15">
      <c r="A14" s="8">
        <v>1047</v>
      </c>
      <c r="B14" s="8" t="s">
        <v>557</v>
      </c>
    </row>
    <row r="15" spans="1:2" ht="15">
      <c r="A15" s="8">
        <v>1048</v>
      </c>
      <c r="B15" s="8" t="s">
        <v>558</v>
      </c>
    </row>
    <row r="16" spans="1:2" ht="15">
      <c r="A16" s="8">
        <v>1049</v>
      </c>
      <c r="B16" s="8" t="s">
        <v>559</v>
      </c>
    </row>
    <row r="17" spans="1:2" ht="15">
      <c r="A17" s="8">
        <v>1050</v>
      </c>
      <c r="B17" s="8" t="s">
        <v>560</v>
      </c>
    </row>
    <row r="18" spans="1:2" ht="15">
      <c r="A18" s="8">
        <v>1059</v>
      </c>
      <c r="B18" s="8" t="s">
        <v>561</v>
      </c>
    </row>
    <row r="19" spans="1:2" ht="15">
      <c r="A19" s="8">
        <v>1063</v>
      </c>
      <c r="B19" s="8" t="s">
        <v>562</v>
      </c>
    </row>
    <row r="20" spans="1:2" ht="15">
      <c r="A20" s="8">
        <v>1074</v>
      </c>
      <c r="B20" s="8" t="s">
        <v>563</v>
      </c>
    </row>
    <row r="21" spans="1:2" ht="15">
      <c r="A21" s="8">
        <v>1088</v>
      </c>
      <c r="B21" s="8" t="s">
        <v>564</v>
      </c>
    </row>
    <row r="22" spans="1:2" ht="15">
      <c r="A22" s="8">
        <v>1091</v>
      </c>
      <c r="B22" s="8" t="s">
        <v>565</v>
      </c>
    </row>
    <row r="23" spans="1:2" ht="15">
      <c r="A23" s="8">
        <v>1094</v>
      </c>
      <c r="B23" s="8" t="s">
        <v>566</v>
      </c>
    </row>
    <row r="24" spans="1:2" ht="15">
      <c r="A24" s="8">
        <v>1096</v>
      </c>
      <c r="B24" s="8" t="s">
        <v>567</v>
      </c>
    </row>
    <row r="25" spans="1:2" ht="15">
      <c r="A25" s="8">
        <v>1099</v>
      </c>
      <c r="B25" s="8" t="s">
        <v>568</v>
      </c>
    </row>
    <row r="26" spans="1:2" ht="15">
      <c r="A26" s="8">
        <v>1100</v>
      </c>
      <c r="B26" s="8" t="s">
        <v>569</v>
      </c>
    </row>
    <row r="27" spans="1:2" ht="15">
      <c r="A27" s="8">
        <v>1101</v>
      </c>
      <c r="B27" s="8" t="s">
        <v>570</v>
      </c>
    </row>
    <row r="28" spans="1:2" ht="15">
      <c r="A28" s="8">
        <v>1102</v>
      </c>
      <c r="B28" s="8" t="s">
        <v>571</v>
      </c>
    </row>
    <row r="29" spans="1:2" ht="15">
      <c r="A29" s="8">
        <v>1103</v>
      </c>
      <c r="B29" s="8" t="s">
        <v>572</v>
      </c>
    </row>
    <row r="30" spans="1:2" ht="15">
      <c r="A30" s="8">
        <v>1113</v>
      </c>
      <c r="B30" s="8" t="s">
        <v>573</v>
      </c>
    </row>
    <row r="31" spans="1:2" ht="15">
      <c r="A31" s="8">
        <v>1115</v>
      </c>
      <c r="B31" s="8" t="s">
        <v>574</v>
      </c>
    </row>
    <row r="32" spans="1:2" ht="15">
      <c r="A32" s="8">
        <v>1124</v>
      </c>
      <c r="B32" s="8" t="s">
        <v>575</v>
      </c>
    </row>
    <row r="33" spans="1:2" ht="15">
      <c r="A33" s="8">
        <v>1127</v>
      </c>
      <c r="B33" s="8" t="s">
        <v>576</v>
      </c>
    </row>
    <row r="34" spans="1:2" ht="15">
      <c r="A34" s="8">
        <v>1129</v>
      </c>
      <c r="B34" s="8" t="s">
        <v>577</v>
      </c>
    </row>
    <row r="35" spans="1:2" ht="15">
      <c r="A35" s="8">
        <v>1131</v>
      </c>
      <c r="B35" s="8" t="s">
        <v>578</v>
      </c>
    </row>
    <row r="36" spans="1:2" ht="15">
      <c r="A36" s="8">
        <v>1132</v>
      </c>
      <c r="B36" s="8" t="s">
        <v>579</v>
      </c>
    </row>
    <row r="37" spans="1:2" ht="15">
      <c r="A37" s="8">
        <v>1133</v>
      </c>
      <c r="B37" s="8" t="s">
        <v>580</v>
      </c>
    </row>
    <row r="38" spans="1:2" ht="15">
      <c r="A38" s="8">
        <v>1134</v>
      </c>
      <c r="B38" s="8" t="s">
        <v>581</v>
      </c>
    </row>
    <row r="39" spans="1:2" ht="15">
      <c r="A39" s="8">
        <v>1135</v>
      </c>
      <c r="B39" s="8" t="s">
        <v>582</v>
      </c>
    </row>
    <row r="40" spans="1:2" ht="15">
      <c r="A40" s="8">
        <v>1136</v>
      </c>
      <c r="B40" s="8" t="s">
        <v>583</v>
      </c>
    </row>
    <row r="41" spans="1:2" ht="15">
      <c r="A41" s="8">
        <v>1137</v>
      </c>
      <c r="B41" s="8" t="s">
        <v>584</v>
      </c>
    </row>
    <row r="42" spans="1:2" ht="15">
      <c r="A42" s="8">
        <v>1138</v>
      </c>
      <c r="B42" s="8" t="s">
        <v>585</v>
      </c>
    </row>
    <row r="43" spans="1:2" ht="15">
      <c r="A43" s="8">
        <v>1139</v>
      </c>
      <c r="B43" s="8" t="s">
        <v>586</v>
      </c>
    </row>
    <row r="44" spans="1:2" ht="15">
      <c r="A44" s="8">
        <v>1140</v>
      </c>
      <c r="B44" s="8" t="s">
        <v>587</v>
      </c>
    </row>
    <row r="45" spans="1:2" ht="15">
      <c r="A45" s="8">
        <v>1142</v>
      </c>
      <c r="B45" s="8" t="s">
        <v>588</v>
      </c>
    </row>
    <row r="46" spans="1:2" ht="15">
      <c r="A46" s="8">
        <v>1143</v>
      </c>
      <c r="B46" s="8" t="s">
        <v>589</v>
      </c>
    </row>
    <row r="47" spans="1:2" ht="15">
      <c r="A47" s="8">
        <v>1144</v>
      </c>
      <c r="B47" s="8" t="s">
        <v>590</v>
      </c>
    </row>
    <row r="48" spans="1:2" ht="15">
      <c r="A48" s="8">
        <v>1145</v>
      </c>
      <c r="B48" s="8" t="s">
        <v>591</v>
      </c>
    </row>
    <row r="49" spans="1:2" ht="15">
      <c r="A49" s="8">
        <v>1146</v>
      </c>
      <c r="B49" s="8" t="s">
        <v>592</v>
      </c>
    </row>
    <row r="50" spans="1:2" ht="15">
      <c r="A50" s="8">
        <v>1147</v>
      </c>
      <c r="B50" s="8" t="s">
        <v>593</v>
      </c>
    </row>
    <row r="51" spans="1:2" ht="15">
      <c r="A51" s="8">
        <v>1148</v>
      </c>
      <c r="B51" s="8" t="s">
        <v>594</v>
      </c>
    </row>
    <row r="52" spans="1:2" ht="15">
      <c r="A52" s="8">
        <v>1149</v>
      </c>
      <c r="B52" s="8" t="s">
        <v>595</v>
      </c>
    </row>
    <row r="53" spans="1:2" ht="15">
      <c r="A53" s="8">
        <v>1150</v>
      </c>
      <c r="B53" s="8" t="s">
        <v>596</v>
      </c>
    </row>
    <row r="54" spans="1:2" ht="15">
      <c r="A54" s="8">
        <v>1151</v>
      </c>
      <c r="B54" s="8" t="s">
        <v>597</v>
      </c>
    </row>
    <row r="55" spans="1:2" ht="15">
      <c r="A55" s="8">
        <v>1152</v>
      </c>
      <c r="B55" s="8" t="s">
        <v>598</v>
      </c>
    </row>
    <row r="56" spans="1:2" ht="15">
      <c r="A56" s="8">
        <v>1153</v>
      </c>
      <c r="B56" s="8" t="s">
        <v>599</v>
      </c>
    </row>
    <row r="57" spans="1:2" ht="15">
      <c r="A57" s="8">
        <v>1154</v>
      </c>
      <c r="B57" s="8" t="s">
        <v>600</v>
      </c>
    </row>
    <row r="58" spans="1:2" ht="15">
      <c r="A58" s="8">
        <v>1155</v>
      </c>
      <c r="B58" s="8" t="s">
        <v>601</v>
      </c>
    </row>
    <row r="59" spans="1:2" ht="15">
      <c r="A59" s="8">
        <v>1156</v>
      </c>
      <c r="B59" s="8" t="s">
        <v>602</v>
      </c>
    </row>
    <row r="60" spans="1:2" ht="15">
      <c r="A60" s="8">
        <v>1157</v>
      </c>
      <c r="B60" s="8" t="s">
        <v>603</v>
      </c>
    </row>
    <row r="61" spans="1:2" ht="15">
      <c r="A61" s="8">
        <v>1158</v>
      </c>
      <c r="B61" s="8" t="s">
        <v>604</v>
      </c>
    </row>
    <row r="62" spans="1:2" ht="15">
      <c r="A62" s="8">
        <v>1159</v>
      </c>
      <c r="B62" s="8" t="s">
        <v>605</v>
      </c>
    </row>
    <row r="63" spans="1:2" ht="15">
      <c r="A63" s="8">
        <v>1160</v>
      </c>
      <c r="B63" s="8" t="s">
        <v>606</v>
      </c>
    </row>
    <row r="64" spans="1:2" ht="15">
      <c r="A64" s="8">
        <v>1161</v>
      </c>
      <c r="B64" s="8" t="s">
        <v>607</v>
      </c>
    </row>
    <row r="65" spans="1:2" ht="15">
      <c r="A65" s="8">
        <v>1162</v>
      </c>
      <c r="B65" s="8" t="s">
        <v>608</v>
      </c>
    </row>
    <row r="66" spans="1:2" ht="15">
      <c r="A66" s="8">
        <v>1163</v>
      </c>
      <c r="B66" s="8" t="s">
        <v>609</v>
      </c>
    </row>
    <row r="67" spans="1:2" ht="15">
      <c r="A67" s="8">
        <v>1164</v>
      </c>
      <c r="B67" s="8" t="s">
        <v>610</v>
      </c>
    </row>
    <row r="68" spans="1:2" ht="15">
      <c r="A68" s="8">
        <v>1165</v>
      </c>
      <c r="B68" s="8" t="s">
        <v>611</v>
      </c>
    </row>
    <row r="69" spans="1:2" ht="15">
      <c r="A69" s="8">
        <v>1166</v>
      </c>
      <c r="B69" s="8" t="s">
        <v>612</v>
      </c>
    </row>
    <row r="70" spans="1:2" ht="15">
      <c r="A70" s="8">
        <v>1167</v>
      </c>
      <c r="B70" s="8" t="s">
        <v>613</v>
      </c>
    </row>
    <row r="71" spans="1:2" ht="15">
      <c r="A71" s="8">
        <v>1168</v>
      </c>
      <c r="B71" s="8" t="s">
        <v>614</v>
      </c>
    </row>
    <row r="72" spans="1:2" ht="15">
      <c r="A72" s="8">
        <v>1169</v>
      </c>
      <c r="B72" s="8" t="s">
        <v>615</v>
      </c>
    </row>
    <row r="73" spans="1:2" ht="15">
      <c r="A73" s="8">
        <v>1170</v>
      </c>
      <c r="B73" s="8" t="s">
        <v>616</v>
      </c>
    </row>
    <row r="74" spans="1:2" ht="15">
      <c r="A74" s="8">
        <v>1171</v>
      </c>
      <c r="B74" s="8" t="s">
        <v>617</v>
      </c>
    </row>
    <row r="75" spans="1:2" ht="15">
      <c r="A75" s="8">
        <v>1172</v>
      </c>
      <c r="B75" s="8" t="s">
        <v>618</v>
      </c>
    </row>
    <row r="76" spans="1:2" ht="15">
      <c r="A76" s="8">
        <v>1173</v>
      </c>
      <c r="B76" s="8" t="s">
        <v>619</v>
      </c>
    </row>
    <row r="77" spans="1:2" ht="15">
      <c r="A77" s="8">
        <v>1174</v>
      </c>
      <c r="B77" s="8" t="s">
        <v>620</v>
      </c>
    </row>
    <row r="78" spans="1:2" ht="15">
      <c r="A78" s="8">
        <v>1175</v>
      </c>
      <c r="B78" s="8" t="s">
        <v>621</v>
      </c>
    </row>
    <row r="79" spans="1:2" ht="15">
      <c r="A79" s="8">
        <v>1176</v>
      </c>
      <c r="B79" s="8" t="s">
        <v>622</v>
      </c>
    </row>
    <row r="80" spans="1:2" ht="15">
      <c r="A80" s="8">
        <v>1177</v>
      </c>
      <c r="B80" s="8" t="s">
        <v>623</v>
      </c>
    </row>
    <row r="81" spans="1:2" ht="15">
      <c r="A81" s="8">
        <v>1178</v>
      </c>
      <c r="B81" s="8" t="s">
        <v>624</v>
      </c>
    </row>
    <row r="82" spans="1:2" ht="15">
      <c r="A82" s="8">
        <v>1179</v>
      </c>
      <c r="B82" s="8" t="s">
        <v>625</v>
      </c>
    </row>
    <row r="83" spans="1:2" ht="15">
      <c r="A83" s="8">
        <v>1180</v>
      </c>
      <c r="B83" s="8" t="s">
        <v>626</v>
      </c>
    </row>
    <row r="84" spans="1:2" ht="15">
      <c r="A84" s="8">
        <v>1181</v>
      </c>
      <c r="B84" s="8" t="s">
        <v>627</v>
      </c>
    </row>
    <row r="85" spans="1:2" ht="15">
      <c r="A85" s="8">
        <v>1182</v>
      </c>
      <c r="B85" s="8" t="s">
        <v>628</v>
      </c>
    </row>
    <row r="86" spans="1:2" ht="15">
      <c r="A86" s="8">
        <v>1183</v>
      </c>
      <c r="B86" s="8" t="s">
        <v>629</v>
      </c>
    </row>
    <row r="87" spans="1:2" ht="15">
      <c r="A87" s="8">
        <v>1184</v>
      </c>
      <c r="B87" s="8" t="s">
        <v>630</v>
      </c>
    </row>
    <row r="88" spans="1:2" ht="15">
      <c r="A88" s="8">
        <v>1185</v>
      </c>
      <c r="B88" s="8" t="s">
        <v>631</v>
      </c>
    </row>
    <row r="89" spans="1:2" ht="15">
      <c r="A89" s="8">
        <v>1186</v>
      </c>
      <c r="B89" s="8" t="s">
        <v>632</v>
      </c>
    </row>
    <row r="90" spans="1:2" ht="15">
      <c r="A90" s="8">
        <v>1187</v>
      </c>
      <c r="B90" s="8" t="s">
        <v>633</v>
      </c>
    </row>
    <row r="91" spans="1:2" ht="15">
      <c r="A91" s="8">
        <v>1188</v>
      </c>
      <c r="B91" s="8" t="s">
        <v>634</v>
      </c>
    </row>
    <row r="92" spans="1:2" ht="15">
      <c r="A92" s="8">
        <v>1189</v>
      </c>
      <c r="B92" s="8" t="s">
        <v>635</v>
      </c>
    </row>
    <row r="93" spans="1:2" ht="15">
      <c r="A93" s="8">
        <v>1190</v>
      </c>
      <c r="B93" s="8" t="s">
        <v>636</v>
      </c>
    </row>
    <row r="94" spans="1:2" ht="15">
      <c r="A94" s="8">
        <v>1191</v>
      </c>
      <c r="B94" s="8" t="s">
        <v>637</v>
      </c>
    </row>
    <row r="95" spans="1:2" ht="15">
      <c r="A95" s="8">
        <v>1192</v>
      </c>
      <c r="B95" s="8" t="s">
        <v>638</v>
      </c>
    </row>
    <row r="96" spans="1:2" ht="15">
      <c r="A96" s="8">
        <v>1193</v>
      </c>
      <c r="B96" s="8" t="s">
        <v>639</v>
      </c>
    </row>
    <row r="97" spans="1:2" ht="15">
      <c r="A97" s="8">
        <v>1194</v>
      </c>
      <c r="B97" s="8" t="s">
        <v>640</v>
      </c>
    </row>
    <row r="98" spans="1:2" ht="15">
      <c r="A98" s="8">
        <v>1195</v>
      </c>
      <c r="B98" s="8" t="s">
        <v>641</v>
      </c>
    </row>
    <row r="99" spans="1:2" ht="15">
      <c r="A99" s="8">
        <v>1220</v>
      </c>
      <c r="B99" s="8" t="s">
        <v>642</v>
      </c>
    </row>
    <row r="100" spans="1:2" ht="15">
      <c r="A100" s="8">
        <v>1230</v>
      </c>
      <c r="B100" s="8" t="s">
        <v>643</v>
      </c>
    </row>
    <row r="101" spans="1:2" ht="15">
      <c r="A101" s="8">
        <v>1231</v>
      </c>
      <c r="B101" s="8" t="s">
        <v>644</v>
      </c>
    </row>
    <row r="102" spans="1:2" ht="15">
      <c r="A102" s="8">
        <v>1232</v>
      </c>
      <c r="B102" s="8" t="s">
        <v>645</v>
      </c>
    </row>
    <row r="103" spans="1:2" ht="15">
      <c r="A103" s="8">
        <v>1233</v>
      </c>
      <c r="B103" s="8" t="s">
        <v>646</v>
      </c>
    </row>
    <row r="104" spans="1:2" ht="15">
      <c r="A104" s="8">
        <v>1234</v>
      </c>
      <c r="B104" s="8" t="s">
        <v>647</v>
      </c>
    </row>
    <row r="105" spans="1:2" ht="15">
      <c r="A105" s="8">
        <v>1235</v>
      </c>
      <c r="B105" s="8" t="s">
        <v>648</v>
      </c>
    </row>
    <row r="106" spans="1:2" ht="15">
      <c r="A106" s="8">
        <v>1236</v>
      </c>
      <c r="B106" s="8" t="s">
        <v>649</v>
      </c>
    </row>
    <row r="107" spans="1:2" ht="15">
      <c r="A107" s="8">
        <v>1237</v>
      </c>
      <c r="B107" s="8" t="s">
        <v>650</v>
      </c>
    </row>
    <row r="108" spans="1:2" ht="15">
      <c r="A108" s="8">
        <v>1238</v>
      </c>
      <c r="B108" s="8" t="s">
        <v>651</v>
      </c>
    </row>
    <row r="109" spans="1:2" ht="15">
      <c r="A109" s="8">
        <v>1239</v>
      </c>
      <c r="B109" s="8" t="s">
        <v>652</v>
      </c>
    </row>
    <row r="110" spans="1:2" ht="15">
      <c r="A110" s="8">
        <v>1240</v>
      </c>
      <c r="B110" s="8" t="s">
        <v>653</v>
      </c>
    </row>
    <row r="111" spans="1:2" ht="15">
      <c r="A111" s="8">
        <v>1241</v>
      </c>
      <c r="B111" s="8" t="s">
        <v>654</v>
      </c>
    </row>
    <row r="112" spans="1:2" ht="15">
      <c r="A112" s="8">
        <v>1242</v>
      </c>
      <c r="B112" s="8" t="s">
        <v>655</v>
      </c>
    </row>
    <row r="113" spans="1:2" ht="15">
      <c r="A113" s="8">
        <v>1243</v>
      </c>
      <c r="B113" s="8" t="s">
        <v>656</v>
      </c>
    </row>
    <row r="114" spans="1:2" ht="15">
      <c r="A114" s="8">
        <v>1244</v>
      </c>
      <c r="B114" s="8" t="s">
        <v>657</v>
      </c>
    </row>
    <row r="115" spans="1:2" ht="15">
      <c r="A115" s="8">
        <v>1245</v>
      </c>
      <c r="B115" s="8" t="s">
        <v>658</v>
      </c>
    </row>
    <row r="116" spans="1:2" ht="15">
      <c r="A116" s="8">
        <v>1246</v>
      </c>
      <c r="B116" s="8" t="s">
        <v>659</v>
      </c>
    </row>
    <row r="117" spans="1:2" ht="15">
      <c r="A117" s="8">
        <v>1248</v>
      </c>
      <c r="B117" s="8" t="s">
        <v>660</v>
      </c>
    </row>
    <row r="118" spans="1:2" ht="15">
      <c r="A118" s="8">
        <v>1249</v>
      </c>
      <c r="B118" s="8" t="s">
        <v>661</v>
      </c>
    </row>
    <row r="119" spans="1:2" ht="15">
      <c r="A119" s="8">
        <v>1250</v>
      </c>
      <c r="B119" s="8" t="s">
        <v>662</v>
      </c>
    </row>
    <row r="120" spans="1:2" ht="15">
      <c r="A120" s="8">
        <v>1251</v>
      </c>
      <c r="B120" s="8" t="s">
        <v>663</v>
      </c>
    </row>
    <row r="121" spans="1:2" ht="15">
      <c r="A121" s="8">
        <v>1252</v>
      </c>
      <c r="B121" s="8" t="s">
        <v>664</v>
      </c>
    </row>
    <row r="122" spans="1:2" ht="15">
      <c r="A122" s="8">
        <v>1253</v>
      </c>
      <c r="B122" s="8" t="s">
        <v>665</v>
      </c>
    </row>
    <row r="123" spans="1:2" ht="15">
      <c r="A123" s="8">
        <v>1254</v>
      </c>
      <c r="B123" s="8" t="s">
        <v>666</v>
      </c>
    </row>
    <row r="124" spans="1:2" ht="15">
      <c r="A124" s="8">
        <v>1255</v>
      </c>
      <c r="B124" s="8" t="s">
        <v>667</v>
      </c>
    </row>
    <row r="125" spans="1:2" ht="15">
      <c r="A125" s="8">
        <v>1256</v>
      </c>
      <c r="B125" s="8" t="s">
        <v>668</v>
      </c>
    </row>
    <row r="126" spans="1:2" ht="15">
      <c r="A126" s="8">
        <v>1257</v>
      </c>
      <c r="B126" s="8" t="s">
        <v>669</v>
      </c>
    </row>
    <row r="127" spans="1:2" ht="15">
      <c r="A127" s="8">
        <v>1258</v>
      </c>
      <c r="B127" s="8" t="s">
        <v>670</v>
      </c>
    </row>
    <row r="128" spans="1:2" ht="15">
      <c r="A128" s="8">
        <v>1259</v>
      </c>
      <c r="B128" s="8" t="s">
        <v>671</v>
      </c>
    </row>
    <row r="129" spans="1:2" ht="15">
      <c r="A129" s="8">
        <v>1260</v>
      </c>
      <c r="B129" s="8" t="s">
        <v>672</v>
      </c>
    </row>
    <row r="130" spans="1:2" ht="15">
      <c r="A130" s="8">
        <v>2000</v>
      </c>
      <c r="B130" s="8" t="s">
        <v>673</v>
      </c>
    </row>
    <row r="131" spans="1:2" ht="15">
      <c r="A131" s="8">
        <v>2001</v>
      </c>
      <c r="B131" s="8" t="s">
        <v>674</v>
      </c>
    </row>
    <row r="132" spans="1:2" ht="15">
      <c r="A132" s="8">
        <v>2002</v>
      </c>
      <c r="B132" s="8" t="s">
        <v>675</v>
      </c>
    </row>
    <row r="133" spans="1:2" ht="15">
      <c r="A133" s="8">
        <v>2003</v>
      </c>
      <c r="B133" s="8" t="s">
        <v>676</v>
      </c>
    </row>
    <row r="134" spans="1:2" ht="15">
      <c r="A134" s="8">
        <v>2004</v>
      </c>
      <c r="B134" s="8" t="s">
        <v>677</v>
      </c>
    </row>
    <row r="135" spans="1:2" ht="15">
      <c r="A135" s="8">
        <v>2005</v>
      </c>
      <c r="B135" s="8" t="s">
        <v>678</v>
      </c>
    </row>
    <row r="136" spans="1:2" ht="15">
      <c r="A136" s="8">
        <v>2006</v>
      </c>
      <c r="B136" s="8" t="s">
        <v>679</v>
      </c>
    </row>
    <row r="137" spans="1:2" ht="15">
      <c r="A137" s="8">
        <v>2007</v>
      </c>
      <c r="B137" s="8" t="s">
        <v>680</v>
      </c>
    </row>
    <row r="138" spans="1:2" ht="15">
      <c r="A138" s="8">
        <v>2008</v>
      </c>
      <c r="B138" s="8" t="s">
        <v>681</v>
      </c>
    </row>
    <row r="139" spans="1:2" ht="15">
      <c r="A139" s="8">
        <v>2009</v>
      </c>
      <c r="B139" s="8" t="s">
        <v>682</v>
      </c>
    </row>
    <row r="140" spans="1:2" ht="15">
      <c r="A140" s="8">
        <v>2010</v>
      </c>
      <c r="B140" s="8" t="s">
        <v>683</v>
      </c>
    </row>
    <row r="141" spans="1:2" ht="15">
      <c r="A141" s="8">
        <v>2011</v>
      </c>
      <c r="B141" s="8" t="s">
        <v>684</v>
      </c>
    </row>
    <row r="142" spans="1:2" ht="15">
      <c r="A142" s="8">
        <v>2012</v>
      </c>
      <c r="B142" s="8" t="s">
        <v>685</v>
      </c>
    </row>
    <row r="143" spans="1:2" ht="15">
      <c r="A143" s="8">
        <v>2013</v>
      </c>
      <c r="B143" s="8" t="s">
        <v>686</v>
      </c>
    </row>
    <row r="144" spans="1:2" ht="15">
      <c r="A144" s="8">
        <v>2014</v>
      </c>
      <c r="B144" s="8" t="s">
        <v>687</v>
      </c>
    </row>
    <row r="145" spans="1:2" ht="15">
      <c r="A145" s="8">
        <v>2015</v>
      </c>
      <c r="B145" s="8" t="s">
        <v>688</v>
      </c>
    </row>
    <row r="146" spans="1:2" ht="15">
      <c r="A146" s="8">
        <v>2016</v>
      </c>
      <c r="B146" s="8" t="s">
        <v>689</v>
      </c>
    </row>
    <row r="147" spans="1:2" ht="15">
      <c r="A147" s="8">
        <v>2017</v>
      </c>
      <c r="B147" s="8" t="s">
        <v>690</v>
      </c>
    </row>
    <row r="148" spans="1:2" ht="15">
      <c r="A148" s="8">
        <v>2018</v>
      </c>
      <c r="B148" s="8" t="s">
        <v>691</v>
      </c>
    </row>
    <row r="149" spans="1:2" ht="15">
      <c r="A149" s="8">
        <v>2019</v>
      </c>
      <c r="B149" s="8" t="s">
        <v>692</v>
      </c>
    </row>
    <row r="150" spans="1:2" ht="15">
      <c r="A150" s="8">
        <v>2020</v>
      </c>
      <c r="B150" s="8" t="s">
        <v>693</v>
      </c>
    </row>
    <row r="151" spans="1:2" ht="15">
      <c r="A151" s="8">
        <v>2021</v>
      </c>
      <c r="B151" s="8" t="s">
        <v>694</v>
      </c>
    </row>
    <row r="152" spans="1:2" ht="15">
      <c r="A152" s="8">
        <v>2022</v>
      </c>
      <c r="B152" s="8" t="s">
        <v>695</v>
      </c>
    </row>
    <row r="153" spans="1:2" ht="15">
      <c r="A153" s="8">
        <v>2023</v>
      </c>
      <c r="B153" s="8" t="s">
        <v>696</v>
      </c>
    </row>
    <row r="154" spans="1:2" ht="15">
      <c r="A154" s="8">
        <v>2024</v>
      </c>
      <c r="B154" s="8" t="s">
        <v>697</v>
      </c>
    </row>
    <row r="155" spans="1:2" ht="15">
      <c r="A155" s="8">
        <v>2025</v>
      </c>
      <c r="B155" s="8" t="s">
        <v>698</v>
      </c>
    </row>
    <row r="156" spans="1:2" ht="15">
      <c r="A156" s="8">
        <v>2026</v>
      </c>
      <c r="B156" s="8" t="s">
        <v>699</v>
      </c>
    </row>
    <row r="157" spans="1:2" ht="15">
      <c r="A157" s="8">
        <v>2027</v>
      </c>
      <c r="B157" s="8" t="s">
        <v>700</v>
      </c>
    </row>
    <row r="158" spans="1:2" ht="15">
      <c r="A158" s="8">
        <v>2028</v>
      </c>
      <c r="B158" s="8" t="s">
        <v>701</v>
      </c>
    </row>
    <row r="159" spans="1:2" ht="15">
      <c r="A159" s="8">
        <v>2029</v>
      </c>
      <c r="B159" s="8" t="s">
        <v>702</v>
      </c>
    </row>
    <row r="160" spans="1:2" ht="15">
      <c r="A160" s="8">
        <v>2030</v>
      </c>
      <c r="B160" s="8" t="s">
        <v>703</v>
      </c>
    </row>
    <row r="161" spans="1:2" ht="15">
      <c r="A161" s="8">
        <v>2031</v>
      </c>
      <c r="B161" s="8" t="s">
        <v>704</v>
      </c>
    </row>
    <row r="162" spans="1:2" ht="15">
      <c r="A162" s="8">
        <v>2032</v>
      </c>
      <c r="B162" s="8" t="s">
        <v>655</v>
      </c>
    </row>
    <row r="163" spans="1:2" ht="15">
      <c r="A163" s="8">
        <v>2033</v>
      </c>
      <c r="B163" s="8" t="s">
        <v>705</v>
      </c>
    </row>
    <row r="164" spans="1:2" ht="15">
      <c r="A164" s="8">
        <v>2034</v>
      </c>
      <c r="B164" s="8" t="s">
        <v>706</v>
      </c>
    </row>
    <row r="165" spans="1:2" ht="15">
      <c r="A165" s="8">
        <v>2035</v>
      </c>
      <c r="B165" s="8" t="s">
        <v>707</v>
      </c>
    </row>
    <row r="166" spans="1:2" ht="15">
      <c r="A166" s="8">
        <v>2036</v>
      </c>
      <c r="B166" s="8" t="s">
        <v>708</v>
      </c>
    </row>
    <row r="167" spans="1:2" ht="15">
      <c r="A167" s="8">
        <v>2037</v>
      </c>
      <c r="B167" s="8" t="s">
        <v>709</v>
      </c>
    </row>
    <row r="168" spans="1:2" ht="15">
      <c r="A168" s="8">
        <v>2038</v>
      </c>
      <c r="B168" s="8" t="s">
        <v>710</v>
      </c>
    </row>
    <row r="169" spans="1:2" ht="15">
      <c r="A169" s="8">
        <v>2039</v>
      </c>
      <c r="B169" s="8" t="s">
        <v>711</v>
      </c>
    </row>
    <row r="170" spans="1:2" ht="15">
      <c r="A170" s="8">
        <v>2040</v>
      </c>
      <c r="B170" s="8" t="s">
        <v>712</v>
      </c>
    </row>
    <row r="171" spans="1:2" ht="15">
      <c r="A171" s="8">
        <v>2041</v>
      </c>
      <c r="B171" s="8" t="s">
        <v>713</v>
      </c>
    </row>
    <row r="172" spans="1:2" ht="15">
      <c r="A172" s="8">
        <v>2042</v>
      </c>
      <c r="B172" s="8" t="s">
        <v>714</v>
      </c>
    </row>
    <row r="173" spans="1:2" ht="15">
      <c r="A173" s="8">
        <v>2043</v>
      </c>
      <c r="B173" s="8" t="s">
        <v>715</v>
      </c>
    </row>
    <row r="174" spans="1:2" ht="15">
      <c r="A174" s="8">
        <v>2044</v>
      </c>
      <c r="B174" s="8" t="s">
        <v>716</v>
      </c>
    </row>
    <row r="175" spans="1:2" ht="15">
      <c r="A175" s="8">
        <v>2045</v>
      </c>
      <c r="B175" s="8" t="s">
        <v>717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9"/>
  <sheetViews>
    <sheetView workbookViewId="0">
      <pane ySplit="3" topLeftCell="A4" activePane="bottomLeft" state="frozen"/>
      <selection pane="bottomLeft" sqref="A1:XFD1048576"/>
    </sheetView>
  </sheetViews>
  <sheetFormatPr defaultRowHeight="12"/>
  <cols>
    <col min="1" max="1" width="7" style="48" bestFit="1" customWidth="1"/>
    <col min="2" max="2" width="10" style="49" bestFit="1" customWidth="1"/>
    <col min="3" max="3" width="35.85546875" style="48" bestFit="1" customWidth="1"/>
    <col min="4" max="4" width="12" style="49" bestFit="1" customWidth="1"/>
    <col min="5" max="5" width="13.140625" style="48" bestFit="1" customWidth="1"/>
    <col min="6" max="6" width="12" style="49" bestFit="1" customWidth="1"/>
    <col min="7" max="7" width="11" style="50" bestFit="1" customWidth="1"/>
    <col min="8" max="8" width="14.140625" style="50" bestFit="1" customWidth="1"/>
    <col min="9" max="9" width="10" style="51" bestFit="1" customWidth="1"/>
    <col min="10" max="10" width="12" style="50" bestFit="1" customWidth="1"/>
    <col min="11" max="11" width="15.140625" style="50" bestFit="1" customWidth="1"/>
    <col min="12" max="12" width="14.140625" style="50" bestFit="1" customWidth="1"/>
    <col min="13" max="14" width="15.140625" style="50" bestFit="1" customWidth="1"/>
    <col min="15" max="16" width="13.140625" style="50" bestFit="1" customWidth="1"/>
    <col min="17" max="17" width="14.140625" style="50" bestFit="1" customWidth="1"/>
    <col min="18" max="18" width="15.140625" style="50" bestFit="1" customWidth="1"/>
    <col min="19" max="19" width="12" style="50" bestFit="1" customWidth="1"/>
    <col min="20" max="20" width="15.140625" style="50" bestFit="1" customWidth="1"/>
    <col min="21" max="16384" width="9.140625" style="48"/>
  </cols>
  <sheetData>
    <row r="1" spans="1:20">
      <c r="A1" s="48" t="s">
        <v>514</v>
      </c>
    </row>
    <row r="3" spans="1:20" s="49" customFormat="1">
      <c r="A3" s="49" t="s">
        <v>515</v>
      </c>
      <c r="B3" s="49" t="s">
        <v>516</v>
      </c>
      <c r="C3" s="49" t="s">
        <v>2</v>
      </c>
      <c r="D3" s="49" t="s">
        <v>517</v>
      </c>
      <c r="E3" s="49" t="s">
        <v>518</v>
      </c>
      <c r="F3" s="49" t="s">
        <v>519</v>
      </c>
      <c r="G3" s="51" t="s">
        <v>539</v>
      </c>
      <c r="H3" s="51" t="s">
        <v>524</v>
      </c>
      <c r="I3" s="51" t="s">
        <v>520</v>
      </c>
      <c r="J3" s="52" t="s">
        <v>522</v>
      </c>
      <c r="K3" s="52" t="s">
        <v>523</v>
      </c>
      <c r="L3" s="52" t="s">
        <v>530</v>
      </c>
      <c r="M3" s="52" t="s">
        <v>521</v>
      </c>
      <c r="N3" s="52" t="s">
        <v>529</v>
      </c>
      <c r="O3" s="52" t="s">
        <v>525</v>
      </c>
      <c r="P3" s="52" t="s">
        <v>526</v>
      </c>
      <c r="Q3" s="52" t="s">
        <v>527</v>
      </c>
      <c r="R3" s="52" t="s">
        <v>528</v>
      </c>
      <c r="S3" s="51" t="s">
        <v>513</v>
      </c>
      <c r="T3" s="51" t="s">
        <v>540</v>
      </c>
    </row>
    <row r="4" spans="1:20" s="41" customFormat="1">
      <c r="A4" s="44">
        <v>1</v>
      </c>
      <c r="B4" s="44">
        <v>2892</v>
      </c>
      <c r="C4" s="45" t="s">
        <v>742</v>
      </c>
      <c r="D4" s="46">
        <v>40575</v>
      </c>
      <c r="E4" s="46">
        <v>43853</v>
      </c>
      <c r="F4" s="44">
        <v>2003</v>
      </c>
      <c r="G4" s="47">
        <v>1209.72</v>
      </c>
      <c r="H4" s="43">
        <v>0</v>
      </c>
      <c r="I4" s="44" t="s">
        <v>533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2">
        <f>SUM(G4:H4)</f>
        <v>1209.72</v>
      </c>
      <c r="T4" s="42">
        <f>SUM(J4:N4)</f>
        <v>0</v>
      </c>
    </row>
    <row r="5" spans="1:20" s="41" customFormat="1">
      <c r="A5" s="44">
        <v>1</v>
      </c>
      <c r="B5" s="44">
        <v>3257</v>
      </c>
      <c r="C5" s="45" t="s">
        <v>744</v>
      </c>
      <c r="D5" s="46">
        <v>42859</v>
      </c>
      <c r="E5" s="46">
        <v>43857</v>
      </c>
      <c r="F5" s="44">
        <v>1094</v>
      </c>
      <c r="G5" s="47">
        <v>0</v>
      </c>
      <c r="H5" s="43">
        <v>0</v>
      </c>
      <c r="I5" s="44" t="s">
        <v>532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843.99</v>
      </c>
      <c r="P5" s="43">
        <v>3375.95</v>
      </c>
      <c r="Q5" s="43">
        <v>0</v>
      </c>
      <c r="R5" s="43">
        <v>0</v>
      </c>
      <c r="S5" s="42">
        <f>O5</f>
        <v>843.99</v>
      </c>
      <c r="T5" s="42">
        <f>P5+J5+M5+R5</f>
        <v>3375.95</v>
      </c>
    </row>
    <row r="6" spans="1:20" s="41" customFormat="1">
      <c r="A6" s="44">
        <v>1</v>
      </c>
      <c r="B6" s="44">
        <v>3259</v>
      </c>
      <c r="C6" s="45" t="s">
        <v>745</v>
      </c>
      <c r="D6" s="46">
        <v>42859</v>
      </c>
      <c r="E6" s="46">
        <v>43857</v>
      </c>
      <c r="F6" s="44">
        <v>1182</v>
      </c>
      <c r="G6" s="47">
        <v>0</v>
      </c>
      <c r="H6" s="43">
        <v>0</v>
      </c>
      <c r="I6" s="44" t="s">
        <v>532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1434.87</v>
      </c>
      <c r="P6" s="43">
        <v>5739.47</v>
      </c>
      <c r="Q6" s="43">
        <v>0</v>
      </c>
      <c r="R6" s="43">
        <v>0</v>
      </c>
      <c r="S6" s="42">
        <f>O6</f>
        <v>1434.87</v>
      </c>
      <c r="T6" s="42">
        <f>P6+J6+M6+R6</f>
        <v>5739.47</v>
      </c>
    </row>
    <row r="7" spans="1:20" s="41" customFormat="1">
      <c r="A7" s="44">
        <v>1</v>
      </c>
      <c r="B7" s="44">
        <v>3288</v>
      </c>
      <c r="C7" s="45" t="s">
        <v>746</v>
      </c>
      <c r="D7" s="46">
        <v>42891</v>
      </c>
      <c r="E7" s="46">
        <v>43857</v>
      </c>
      <c r="F7" s="44">
        <v>1257</v>
      </c>
      <c r="G7" s="47">
        <v>0</v>
      </c>
      <c r="H7" s="43">
        <v>0</v>
      </c>
      <c r="I7" s="44" t="s">
        <v>532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1561.48</v>
      </c>
      <c r="P7" s="43">
        <v>6245.89</v>
      </c>
      <c r="Q7" s="43">
        <v>0</v>
      </c>
      <c r="R7" s="43">
        <v>0</v>
      </c>
      <c r="S7" s="42">
        <f>O7</f>
        <v>1561.48</v>
      </c>
      <c r="T7" s="42">
        <f>P7+J7+M7+R7</f>
        <v>6245.89</v>
      </c>
    </row>
    <row r="8" spans="1:20" s="41" customFormat="1">
      <c r="A8" s="44">
        <v>51</v>
      </c>
      <c r="B8" s="44">
        <v>2877</v>
      </c>
      <c r="C8" s="45" t="s">
        <v>500</v>
      </c>
      <c r="D8" s="46">
        <v>40457</v>
      </c>
      <c r="E8" s="46">
        <v>43861</v>
      </c>
      <c r="F8" s="44">
        <v>2009</v>
      </c>
      <c r="G8" s="47">
        <v>1614.36</v>
      </c>
      <c r="H8" s="43">
        <v>0</v>
      </c>
      <c r="I8" s="44" t="s">
        <v>533</v>
      </c>
      <c r="J8" s="43">
        <v>0</v>
      </c>
      <c r="K8" s="43">
        <v>0</v>
      </c>
      <c r="L8" s="43">
        <v>174.95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2">
        <f>SUM(G8:H8)</f>
        <v>1614.36</v>
      </c>
      <c r="T8" s="42">
        <f>SUM(J8:N8)</f>
        <v>174.95</v>
      </c>
    </row>
    <row r="9" spans="1:20" s="41" customFormat="1">
      <c r="A9" s="44">
        <v>1</v>
      </c>
      <c r="B9" s="44">
        <v>3248</v>
      </c>
      <c r="C9" s="45" t="s">
        <v>743</v>
      </c>
      <c r="D9" s="46">
        <v>42844</v>
      </c>
      <c r="E9" s="46">
        <v>43861</v>
      </c>
      <c r="F9" s="44">
        <v>1190</v>
      </c>
      <c r="G9" s="47">
        <v>0</v>
      </c>
      <c r="H9" s="43">
        <v>0</v>
      </c>
      <c r="I9" s="44" t="s">
        <v>532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1434.87</v>
      </c>
      <c r="P9" s="43">
        <v>5739.47</v>
      </c>
      <c r="Q9" s="43">
        <v>0</v>
      </c>
      <c r="R9" s="43">
        <v>0</v>
      </c>
      <c r="S9" s="42">
        <f>O9</f>
        <v>1434.87</v>
      </c>
      <c r="T9" s="42">
        <f>P9+J9+M9+R9</f>
        <v>5739.47</v>
      </c>
    </row>
    <row r="10" spans="1:20" s="41" customFormat="1">
      <c r="A10" s="44">
        <v>1</v>
      </c>
      <c r="B10" s="44">
        <v>3318</v>
      </c>
      <c r="C10" s="45" t="s">
        <v>405</v>
      </c>
      <c r="D10" s="46">
        <v>42964</v>
      </c>
      <c r="E10" s="46">
        <v>43890</v>
      </c>
      <c r="F10" s="44">
        <v>1094</v>
      </c>
      <c r="G10" s="47">
        <v>0</v>
      </c>
      <c r="H10" s="43">
        <v>0</v>
      </c>
      <c r="I10" s="44" t="s">
        <v>532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843.99</v>
      </c>
      <c r="P10" s="43">
        <v>3375.95</v>
      </c>
      <c r="Q10" s="43">
        <v>0</v>
      </c>
      <c r="R10" s="43">
        <v>0</v>
      </c>
      <c r="S10" s="42">
        <f>O10</f>
        <v>843.99</v>
      </c>
      <c r="T10" s="42">
        <f>P10+J10+M10+R10</f>
        <v>3375.95</v>
      </c>
    </row>
    <row r="11" spans="1:20" s="41" customFormat="1">
      <c r="A11" s="44">
        <v>1</v>
      </c>
      <c r="B11" s="44">
        <v>2160</v>
      </c>
      <c r="C11" s="45" t="s">
        <v>129</v>
      </c>
      <c r="D11" s="46">
        <v>35836</v>
      </c>
      <c r="E11" s="46">
        <v>43892</v>
      </c>
      <c r="F11" s="44">
        <v>2016</v>
      </c>
      <c r="G11" s="47">
        <v>2271.58</v>
      </c>
      <c r="H11" s="43">
        <v>0</v>
      </c>
      <c r="I11" s="44" t="s">
        <v>533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2">
        <f>SUM(G11:H11)</f>
        <v>2271.58</v>
      </c>
      <c r="T11" s="42">
        <f>SUM(J11:N11)</f>
        <v>0</v>
      </c>
    </row>
    <row r="12" spans="1:20" s="41" customFormat="1">
      <c r="A12" s="44">
        <v>1</v>
      </c>
      <c r="B12" s="44">
        <v>3262</v>
      </c>
      <c r="C12" s="45" t="s">
        <v>392</v>
      </c>
      <c r="D12" s="46">
        <v>42860</v>
      </c>
      <c r="E12" s="46">
        <v>43922</v>
      </c>
      <c r="F12" s="44">
        <v>1188</v>
      </c>
      <c r="G12" s="47">
        <v>0</v>
      </c>
      <c r="H12" s="43">
        <v>0</v>
      </c>
      <c r="I12" s="44" t="s">
        <v>532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1434.87</v>
      </c>
      <c r="P12" s="43">
        <v>5739.47</v>
      </c>
      <c r="Q12" s="43">
        <v>0</v>
      </c>
      <c r="R12" s="43">
        <v>0</v>
      </c>
      <c r="S12" s="42">
        <f>O12</f>
        <v>1434.87</v>
      </c>
      <c r="T12" s="42">
        <f>P12+J12+M12+R12</f>
        <v>5739.47</v>
      </c>
    </row>
    <row r="13" spans="1:20" s="41" customFormat="1">
      <c r="A13" s="44">
        <v>1</v>
      </c>
      <c r="B13" s="44">
        <v>2470</v>
      </c>
      <c r="C13" s="45" t="s">
        <v>166</v>
      </c>
      <c r="D13" s="46">
        <v>39485</v>
      </c>
      <c r="E13" s="46">
        <v>43955</v>
      </c>
      <c r="F13" s="44">
        <v>2014</v>
      </c>
      <c r="G13" s="47">
        <v>1537.47</v>
      </c>
      <c r="H13" s="43">
        <v>0</v>
      </c>
      <c r="I13" s="44" t="s">
        <v>533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2">
        <f>SUM(G13:H13)</f>
        <v>1537.47</v>
      </c>
      <c r="T13" s="42">
        <f>SUM(J13:N13)</f>
        <v>0</v>
      </c>
    </row>
    <row r="14" spans="1:20" s="41" customFormat="1">
      <c r="A14" s="44">
        <v>1</v>
      </c>
      <c r="B14" s="44">
        <v>3368</v>
      </c>
      <c r="C14" s="45" t="s">
        <v>737</v>
      </c>
      <c r="D14" s="46">
        <v>43866</v>
      </c>
      <c r="E14" s="46">
        <v>43990</v>
      </c>
      <c r="F14" s="44">
        <v>2045</v>
      </c>
      <c r="G14" s="47">
        <v>0</v>
      </c>
      <c r="H14" s="43">
        <v>0</v>
      </c>
      <c r="I14" s="44" t="s">
        <v>532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1434.87</v>
      </c>
      <c r="P14" s="43">
        <v>5739.47</v>
      </c>
      <c r="Q14" s="43">
        <v>0</v>
      </c>
      <c r="R14" s="43">
        <v>0</v>
      </c>
      <c r="S14" s="42">
        <f>O14</f>
        <v>1434.87</v>
      </c>
      <c r="T14" s="42">
        <f>P14+J14+M14+R14</f>
        <v>5739.47</v>
      </c>
    </row>
    <row r="15" spans="1:20" s="41" customFormat="1">
      <c r="A15" s="44">
        <v>1</v>
      </c>
      <c r="B15" s="44">
        <v>3369</v>
      </c>
      <c r="C15" s="45" t="s">
        <v>748</v>
      </c>
      <c r="D15" s="46">
        <v>43962</v>
      </c>
      <c r="E15" s="46">
        <v>44013</v>
      </c>
      <c r="F15" s="44">
        <v>1185</v>
      </c>
      <c r="G15" s="47">
        <v>0</v>
      </c>
      <c r="H15" s="43">
        <v>0</v>
      </c>
      <c r="I15" s="44" t="s">
        <v>532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1434.87</v>
      </c>
      <c r="P15" s="43">
        <v>5739.47</v>
      </c>
      <c r="Q15" s="43">
        <v>0</v>
      </c>
      <c r="R15" s="43">
        <v>0</v>
      </c>
      <c r="S15" s="42">
        <f>O15</f>
        <v>1434.87</v>
      </c>
      <c r="T15" s="42">
        <f>P15+J15+M15+R15</f>
        <v>5739.47</v>
      </c>
    </row>
    <row r="16" spans="1:20" s="41" customFormat="1">
      <c r="A16" s="44">
        <v>1</v>
      </c>
      <c r="B16" s="44">
        <v>3372</v>
      </c>
      <c r="C16" s="45" t="s">
        <v>751</v>
      </c>
      <c r="D16" s="46">
        <v>44013</v>
      </c>
      <c r="E16" s="46">
        <v>44025</v>
      </c>
      <c r="F16" s="44">
        <v>1185</v>
      </c>
      <c r="G16" s="47">
        <v>0</v>
      </c>
      <c r="H16" s="43">
        <v>0</v>
      </c>
      <c r="I16" s="44" t="s">
        <v>532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1434.87</v>
      </c>
      <c r="P16" s="43">
        <v>5739.47</v>
      </c>
      <c r="Q16" s="43">
        <v>0</v>
      </c>
      <c r="R16" s="43">
        <v>0</v>
      </c>
      <c r="S16" s="42">
        <f>O16</f>
        <v>1434.87</v>
      </c>
      <c r="T16" s="42">
        <f>P16+J16+M16+R16</f>
        <v>5739.47</v>
      </c>
    </row>
    <row r="17" spans="1:20" s="41" customFormat="1">
      <c r="A17" s="44">
        <v>1</v>
      </c>
      <c r="B17" s="44">
        <v>3174</v>
      </c>
      <c r="C17" s="45" t="s">
        <v>360</v>
      </c>
      <c r="D17" s="46">
        <v>42128</v>
      </c>
      <c r="E17" s="46">
        <v>44033</v>
      </c>
      <c r="F17" s="44">
        <v>2035</v>
      </c>
      <c r="G17" s="47">
        <v>4656.5600000000004</v>
      </c>
      <c r="H17" s="43">
        <v>0</v>
      </c>
      <c r="I17" s="44" t="s">
        <v>533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2">
        <f t="shared" ref="S17:S80" si="0">SUM(G17:H17)</f>
        <v>4656.5600000000004</v>
      </c>
      <c r="T17" s="42">
        <f t="shared" ref="T17:T80" si="1">SUM(J17:N17)</f>
        <v>0</v>
      </c>
    </row>
    <row r="18" spans="1:20" s="41" customFormat="1">
      <c r="A18" s="44">
        <v>1</v>
      </c>
      <c r="B18" s="44">
        <v>200</v>
      </c>
      <c r="C18" s="45" t="s">
        <v>3</v>
      </c>
      <c r="D18" s="46">
        <v>26877</v>
      </c>
      <c r="E18" s="44" t="s">
        <v>531</v>
      </c>
      <c r="F18" s="44">
        <v>2003</v>
      </c>
      <c r="G18" s="47">
        <v>3914.56</v>
      </c>
      <c r="H18" s="43">
        <v>0</v>
      </c>
      <c r="I18" s="44" t="s">
        <v>533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2">
        <f t="shared" si="0"/>
        <v>3914.56</v>
      </c>
      <c r="T18" s="42">
        <f t="shared" si="1"/>
        <v>0</v>
      </c>
    </row>
    <row r="19" spans="1:20" s="41" customFormat="1">
      <c r="A19" s="44">
        <v>1</v>
      </c>
      <c r="B19" s="44">
        <v>397</v>
      </c>
      <c r="C19" s="45" t="s">
        <v>4</v>
      </c>
      <c r="D19" s="46">
        <v>27442</v>
      </c>
      <c r="E19" s="44" t="s">
        <v>531</v>
      </c>
      <c r="F19" s="44">
        <v>2009</v>
      </c>
      <c r="G19" s="47">
        <v>3044.14</v>
      </c>
      <c r="H19" s="43">
        <v>1030.69</v>
      </c>
      <c r="I19" s="44" t="s">
        <v>533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2">
        <f t="shared" si="0"/>
        <v>4074.83</v>
      </c>
      <c r="T19" s="42">
        <f t="shared" si="1"/>
        <v>0</v>
      </c>
    </row>
    <row r="20" spans="1:20" s="41" customFormat="1">
      <c r="A20" s="44">
        <v>1</v>
      </c>
      <c r="B20" s="44">
        <v>508</v>
      </c>
      <c r="C20" s="45" t="s">
        <v>5</v>
      </c>
      <c r="D20" s="46">
        <v>27828</v>
      </c>
      <c r="E20" s="44" t="s">
        <v>531</v>
      </c>
      <c r="F20" s="44">
        <v>2009</v>
      </c>
      <c r="G20" s="47">
        <v>3356.17</v>
      </c>
      <c r="H20" s="43">
        <v>785.28</v>
      </c>
      <c r="I20" s="44" t="s">
        <v>533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2">
        <f t="shared" si="0"/>
        <v>4141.45</v>
      </c>
      <c r="T20" s="42">
        <f t="shared" si="1"/>
        <v>0</v>
      </c>
    </row>
    <row r="21" spans="1:20" s="41" customFormat="1">
      <c r="A21" s="44">
        <v>1</v>
      </c>
      <c r="B21" s="44">
        <v>510</v>
      </c>
      <c r="C21" s="45" t="s">
        <v>6</v>
      </c>
      <c r="D21" s="46">
        <v>27828</v>
      </c>
      <c r="E21" s="44" t="s">
        <v>531</v>
      </c>
      <c r="F21" s="44">
        <v>2009</v>
      </c>
      <c r="G21" s="47">
        <v>3356.17</v>
      </c>
      <c r="H21" s="43">
        <v>0</v>
      </c>
      <c r="I21" s="44" t="s">
        <v>533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2">
        <f t="shared" si="0"/>
        <v>3356.17</v>
      </c>
      <c r="T21" s="42">
        <f t="shared" si="1"/>
        <v>0</v>
      </c>
    </row>
    <row r="22" spans="1:20" s="41" customFormat="1">
      <c r="A22" s="44">
        <v>1</v>
      </c>
      <c r="B22" s="44">
        <v>542</v>
      </c>
      <c r="C22" s="45" t="s">
        <v>7</v>
      </c>
      <c r="D22" s="46">
        <v>27955</v>
      </c>
      <c r="E22" s="44" t="s">
        <v>531</v>
      </c>
      <c r="F22" s="44">
        <v>2018</v>
      </c>
      <c r="G22" s="47">
        <v>1614.36</v>
      </c>
      <c r="H22" s="43">
        <v>0</v>
      </c>
      <c r="I22" s="44" t="s">
        <v>533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2">
        <f t="shared" si="0"/>
        <v>1614.36</v>
      </c>
      <c r="T22" s="42">
        <f t="shared" si="1"/>
        <v>0</v>
      </c>
    </row>
    <row r="23" spans="1:20" s="41" customFormat="1">
      <c r="A23" s="44">
        <v>1</v>
      </c>
      <c r="B23" s="44">
        <v>788</v>
      </c>
      <c r="C23" s="45" t="s">
        <v>8</v>
      </c>
      <c r="D23" s="46">
        <v>28551</v>
      </c>
      <c r="E23" s="44" t="s">
        <v>531</v>
      </c>
      <c r="F23" s="44">
        <v>2003</v>
      </c>
      <c r="G23" s="47">
        <v>1702.21</v>
      </c>
      <c r="H23" s="43">
        <v>1030.69</v>
      </c>
      <c r="I23" s="44" t="s">
        <v>533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2">
        <f t="shared" si="0"/>
        <v>2732.9</v>
      </c>
      <c r="T23" s="42">
        <f t="shared" si="1"/>
        <v>0</v>
      </c>
    </row>
    <row r="24" spans="1:20" s="41" customFormat="1">
      <c r="A24" s="44">
        <v>1</v>
      </c>
      <c r="B24" s="44">
        <v>820</v>
      </c>
      <c r="C24" s="45" t="s">
        <v>9</v>
      </c>
      <c r="D24" s="46">
        <v>28647</v>
      </c>
      <c r="E24" s="44" t="s">
        <v>531</v>
      </c>
      <c r="F24" s="44">
        <v>2000</v>
      </c>
      <c r="G24" s="47">
        <v>2069.0500000000002</v>
      </c>
      <c r="H24" s="43">
        <v>0</v>
      </c>
      <c r="I24" s="44" t="s">
        <v>533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2">
        <f t="shared" si="0"/>
        <v>2069.0500000000002</v>
      </c>
      <c r="T24" s="42">
        <f t="shared" si="1"/>
        <v>0</v>
      </c>
    </row>
    <row r="25" spans="1:20" s="41" customFormat="1">
      <c r="A25" s="44">
        <v>1</v>
      </c>
      <c r="B25" s="44">
        <v>830</v>
      </c>
      <c r="C25" s="45" t="s">
        <v>10</v>
      </c>
      <c r="D25" s="46">
        <v>28688</v>
      </c>
      <c r="E25" s="44" t="s">
        <v>531</v>
      </c>
      <c r="F25" s="44">
        <v>2009</v>
      </c>
      <c r="G25" s="47">
        <v>4079.44</v>
      </c>
      <c r="H25" s="43">
        <v>0</v>
      </c>
      <c r="I25" s="44" t="s">
        <v>533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2">
        <f t="shared" si="0"/>
        <v>4079.44</v>
      </c>
      <c r="T25" s="42">
        <f t="shared" si="1"/>
        <v>0</v>
      </c>
    </row>
    <row r="26" spans="1:20" s="41" customFormat="1">
      <c r="A26" s="44">
        <v>1</v>
      </c>
      <c r="B26" s="44">
        <v>863</v>
      </c>
      <c r="C26" s="45" t="s">
        <v>11</v>
      </c>
      <c r="D26" s="46">
        <v>28746</v>
      </c>
      <c r="E26" s="44" t="s">
        <v>531</v>
      </c>
      <c r="F26" s="44">
        <v>2000</v>
      </c>
      <c r="G26" s="47">
        <v>2069.0500000000002</v>
      </c>
      <c r="H26" s="43">
        <v>0</v>
      </c>
      <c r="I26" s="44" t="s">
        <v>533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2">
        <f t="shared" si="0"/>
        <v>2069.0500000000002</v>
      </c>
      <c r="T26" s="42">
        <f t="shared" si="1"/>
        <v>0</v>
      </c>
    </row>
    <row r="27" spans="1:20" s="41" customFormat="1">
      <c r="A27" s="44">
        <v>1</v>
      </c>
      <c r="B27" s="44">
        <v>871</v>
      </c>
      <c r="C27" s="45" t="s">
        <v>12</v>
      </c>
      <c r="D27" s="46">
        <v>28758</v>
      </c>
      <c r="E27" s="44" t="s">
        <v>531</v>
      </c>
      <c r="F27" s="44">
        <v>2009</v>
      </c>
      <c r="G27" s="47">
        <v>3356.17</v>
      </c>
      <c r="H27" s="43">
        <v>1030.69</v>
      </c>
      <c r="I27" s="44" t="s">
        <v>533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2">
        <f t="shared" si="0"/>
        <v>4386.8600000000006</v>
      </c>
      <c r="T27" s="42">
        <f t="shared" si="1"/>
        <v>0</v>
      </c>
    </row>
    <row r="28" spans="1:20" s="41" customFormat="1">
      <c r="A28" s="44">
        <v>1</v>
      </c>
      <c r="B28" s="44">
        <v>897</v>
      </c>
      <c r="C28" s="45" t="s">
        <v>13</v>
      </c>
      <c r="D28" s="46">
        <v>28779</v>
      </c>
      <c r="E28" s="44" t="s">
        <v>531</v>
      </c>
      <c r="F28" s="44">
        <v>2000</v>
      </c>
      <c r="G28" s="47">
        <v>1543.95</v>
      </c>
      <c r="H28" s="43">
        <v>0</v>
      </c>
      <c r="I28" s="44" t="s">
        <v>533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2">
        <f t="shared" si="0"/>
        <v>1543.95</v>
      </c>
      <c r="T28" s="42">
        <f t="shared" si="1"/>
        <v>0</v>
      </c>
    </row>
    <row r="29" spans="1:20" s="41" customFormat="1">
      <c r="A29" s="44">
        <v>1</v>
      </c>
      <c r="B29" s="44">
        <v>996</v>
      </c>
      <c r="C29" s="45" t="s">
        <v>14</v>
      </c>
      <c r="D29" s="46">
        <v>28887</v>
      </c>
      <c r="E29" s="44" t="s">
        <v>531</v>
      </c>
      <c r="F29" s="44">
        <v>2003</v>
      </c>
      <c r="G29" s="47">
        <v>3209.78</v>
      </c>
      <c r="H29" s="43">
        <v>0</v>
      </c>
      <c r="I29" s="44" t="s">
        <v>533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2">
        <f t="shared" si="0"/>
        <v>3209.78</v>
      </c>
      <c r="T29" s="42">
        <f t="shared" si="1"/>
        <v>0</v>
      </c>
    </row>
    <row r="30" spans="1:20" s="41" customFormat="1">
      <c r="A30" s="44">
        <v>1</v>
      </c>
      <c r="B30" s="44">
        <v>1008</v>
      </c>
      <c r="C30" s="45" t="s">
        <v>15</v>
      </c>
      <c r="D30" s="46">
        <v>28902</v>
      </c>
      <c r="E30" s="44" t="s">
        <v>531</v>
      </c>
      <c r="F30" s="44">
        <v>2000</v>
      </c>
      <c r="G30" s="47">
        <v>1787.3</v>
      </c>
      <c r="H30" s="43">
        <v>0</v>
      </c>
      <c r="I30" s="44" t="s">
        <v>533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2">
        <f t="shared" si="0"/>
        <v>1787.3</v>
      </c>
      <c r="T30" s="42">
        <f t="shared" si="1"/>
        <v>0</v>
      </c>
    </row>
    <row r="31" spans="1:20" s="41" customFormat="1">
      <c r="A31" s="44">
        <v>1</v>
      </c>
      <c r="B31" s="44">
        <v>1037</v>
      </c>
      <c r="C31" s="45" t="s">
        <v>16</v>
      </c>
      <c r="D31" s="46">
        <v>28926</v>
      </c>
      <c r="E31" s="44" t="s">
        <v>531</v>
      </c>
      <c r="F31" s="44">
        <v>2003</v>
      </c>
      <c r="G31" s="47">
        <v>3056.95</v>
      </c>
      <c r="H31" s="43">
        <v>0</v>
      </c>
      <c r="I31" s="44" t="s">
        <v>533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2">
        <f t="shared" si="0"/>
        <v>3056.95</v>
      </c>
      <c r="T31" s="42">
        <f t="shared" si="1"/>
        <v>0</v>
      </c>
    </row>
    <row r="32" spans="1:20" s="41" customFormat="1">
      <c r="A32" s="44">
        <v>1</v>
      </c>
      <c r="B32" s="44">
        <v>1051</v>
      </c>
      <c r="C32" s="45" t="s">
        <v>17</v>
      </c>
      <c r="D32" s="46">
        <v>28936</v>
      </c>
      <c r="E32" s="44" t="s">
        <v>531</v>
      </c>
      <c r="F32" s="44">
        <v>2028</v>
      </c>
      <c r="G32" s="47">
        <v>9511.6</v>
      </c>
      <c r="H32" s="43">
        <v>6925.14</v>
      </c>
      <c r="I32" s="44" t="s">
        <v>533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2">
        <f t="shared" si="0"/>
        <v>16436.740000000002</v>
      </c>
      <c r="T32" s="42">
        <f t="shared" si="1"/>
        <v>0</v>
      </c>
    </row>
    <row r="33" spans="1:20" s="41" customFormat="1">
      <c r="A33" s="44">
        <v>1</v>
      </c>
      <c r="B33" s="44">
        <v>1056</v>
      </c>
      <c r="C33" s="45" t="s">
        <v>18</v>
      </c>
      <c r="D33" s="46">
        <v>28961</v>
      </c>
      <c r="E33" s="44" t="s">
        <v>531</v>
      </c>
      <c r="F33" s="44">
        <v>2018</v>
      </c>
      <c r="G33" s="47">
        <v>3700.16</v>
      </c>
      <c r="H33" s="43">
        <v>0</v>
      </c>
      <c r="I33" s="44" t="s">
        <v>533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2">
        <f t="shared" si="0"/>
        <v>3700.16</v>
      </c>
      <c r="T33" s="42">
        <f t="shared" si="1"/>
        <v>0</v>
      </c>
    </row>
    <row r="34" spans="1:20" s="41" customFormat="1">
      <c r="A34" s="44">
        <v>1</v>
      </c>
      <c r="B34" s="44">
        <v>1067</v>
      </c>
      <c r="C34" s="45" t="s">
        <v>19</v>
      </c>
      <c r="D34" s="46">
        <v>28968</v>
      </c>
      <c r="E34" s="44" t="s">
        <v>531</v>
      </c>
      <c r="F34" s="44">
        <v>2003</v>
      </c>
      <c r="G34" s="47">
        <v>3931.39</v>
      </c>
      <c r="H34" s="43">
        <v>0</v>
      </c>
      <c r="I34" s="44" t="s">
        <v>533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2">
        <f t="shared" si="0"/>
        <v>3931.39</v>
      </c>
      <c r="T34" s="42">
        <f t="shared" si="1"/>
        <v>0</v>
      </c>
    </row>
    <row r="35" spans="1:20" s="41" customFormat="1">
      <c r="A35" s="44">
        <v>1</v>
      </c>
      <c r="B35" s="44">
        <v>1071</v>
      </c>
      <c r="C35" s="45" t="s">
        <v>20</v>
      </c>
      <c r="D35" s="46">
        <v>28968</v>
      </c>
      <c r="E35" s="44" t="s">
        <v>531</v>
      </c>
      <c r="F35" s="44">
        <v>2003</v>
      </c>
      <c r="G35" s="47">
        <v>1702.21</v>
      </c>
      <c r="H35" s="43">
        <v>0</v>
      </c>
      <c r="I35" s="44" t="s">
        <v>533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2">
        <f t="shared" si="0"/>
        <v>1702.21</v>
      </c>
      <c r="T35" s="42">
        <f t="shared" si="1"/>
        <v>0</v>
      </c>
    </row>
    <row r="36" spans="1:20" s="41" customFormat="1">
      <c r="A36" s="44">
        <v>1</v>
      </c>
      <c r="B36" s="44">
        <v>1080</v>
      </c>
      <c r="C36" s="45" t="s">
        <v>21</v>
      </c>
      <c r="D36" s="46">
        <v>28968</v>
      </c>
      <c r="E36" s="44" t="s">
        <v>531</v>
      </c>
      <c r="F36" s="44">
        <v>2009</v>
      </c>
      <c r="G36" s="47">
        <v>3356.17</v>
      </c>
      <c r="H36" s="43">
        <v>0</v>
      </c>
      <c r="I36" s="44" t="s">
        <v>533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2">
        <f t="shared" si="0"/>
        <v>3356.17</v>
      </c>
      <c r="T36" s="42">
        <f t="shared" si="1"/>
        <v>0</v>
      </c>
    </row>
    <row r="37" spans="1:20" s="41" customFormat="1">
      <c r="A37" s="44">
        <v>1</v>
      </c>
      <c r="B37" s="44">
        <v>1099</v>
      </c>
      <c r="C37" s="45" t="s">
        <v>22</v>
      </c>
      <c r="D37" s="46">
        <v>28997</v>
      </c>
      <c r="E37" s="44" t="s">
        <v>531</v>
      </c>
      <c r="F37" s="44">
        <v>2003</v>
      </c>
      <c r="G37" s="47">
        <v>3056.95</v>
      </c>
      <c r="H37" s="43">
        <v>0</v>
      </c>
      <c r="I37" s="44" t="s">
        <v>533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2">
        <f t="shared" si="0"/>
        <v>3056.95</v>
      </c>
      <c r="T37" s="42">
        <f t="shared" si="1"/>
        <v>0</v>
      </c>
    </row>
    <row r="38" spans="1:20" s="41" customFormat="1">
      <c r="A38" s="44">
        <v>1</v>
      </c>
      <c r="B38" s="44">
        <v>1125</v>
      </c>
      <c r="C38" s="45" t="s">
        <v>23</v>
      </c>
      <c r="D38" s="46">
        <v>29011</v>
      </c>
      <c r="E38" s="44" t="s">
        <v>531</v>
      </c>
      <c r="F38" s="44">
        <v>2000</v>
      </c>
      <c r="G38" s="47">
        <v>2514.9499999999998</v>
      </c>
      <c r="H38" s="43">
        <v>0</v>
      </c>
      <c r="I38" s="44" t="s">
        <v>533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2">
        <f t="shared" si="0"/>
        <v>2514.9499999999998</v>
      </c>
      <c r="T38" s="42">
        <f t="shared" si="1"/>
        <v>0</v>
      </c>
    </row>
    <row r="39" spans="1:20" s="41" customFormat="1">
      <c r="A39" s="44">
        <v>1</v>
      </c>
      <c r="B39" s="44">
        <v>1126</v>
      </c>
      <c r="C39" s="45" t="s">
        <v>24</v>
      </c>
      <c r="D39" s="46">
        <v>29017</v>
      </c>
      <c r="E39" s="44" t="s">
        <v>531</v>
      </c>
      <c r="F39" s="44">
        <v>2009</v>
      </c>
      <c r="G39" s="47">
        <v>3931.37</v>
      </c>
      <c r="H39" s="43">
        <v>1315.8</v>
      </c>
      <c r="I39" s="44" t="s">
        <v>533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2">
        <f t="shared" si="0"/>
        <v>5247.17</v>
      </c>
      <c r="T39" s="42">
        <f t="shared" si="1"/>
        <v>0</v>
      </c>
    </row>
    <row r="40" spans="1:20" s="41" customFormat="1">
      <c r="A40" s="44">
        <v>2</v>
      </c>
      <c r="B40" s="44">
        <v>1135</v>
      </c>
      <c r="C40" s="45" t="s">
        <v>440</v>
      </c>
      <c r="D40" s="46">
        <v>29031</v>
      </c>
      <c r="E40" s="44" t="s">
        <v>531</v>
      </c>
      <c r="F40" s="44">
        <v>2009</v>
      </c>
      <c r="G40" s="47">
        <v>2761.12</v>
      </c>
      <c r="H40" s="43">
        <v>0</v>
      </c>
      <c r="I40" s="44" t="s">
        <v>533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2">
        <f t="shared" si="0"/>
        <v>2761.12</v>
      </c>
      <c r="T40" s="42">
        <f t="shared" si="1"/>
        <v>0</v>
      </c>
    </row>
    <row r="41" spans="1:20" s="41" customFormat="1">
      <c r="A41" s="44">
        <v>1</v>
      </c>
      <c r="B41" s="44">
        <v>1159</v>
      </c>
      <c r="C41" s="45" t="s">
        <v>25</v>
      </c>
      <c r="D41" s="46">
        <v>29067</v>
      </c>
      <c r="E41" s="44" t="s">
        <v>531</v>
      </c>
      <c r="F41" s="44">
        <v>2003</v>
      </c>
      <c r="G41" s="47">
        <v>1543.95</v>
      </c>
      <c r="H41" s="43">
        <v>0</v>
      </c>
      <c r="I41" s="44" t="s">
        <v>533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2">
        <f t="shared" si="0"/>
        <v>1543.95</v>
      </c>
      <c r="T41" s="42">
        <f t="shared" si="1"/>
        <v>0</v>
      </c>
    </row>
    <row r="42" spans="1:20" s="41" customFormat="1">
      <c r="A42" s="44">
        <v>1</v>
      </c>
      <c r="B42" s="44">
        <v>1164</v>
      </c>
      <c r="C42" s="45" t="s">
        <v>26</v>
      </c>
      <c r="D42" s="46">
        <v>29067</v>
      </c>
      <c r="E42" s="44" t="s">
        <v>531</v>
      </c>
      <c r="F42" s="44">
        <v>2009</v>
      </c>
      <c r="G42" s="47">
        <v>3115.91</v>
      </c>
      <c r="H42" s="43">
        <v>1167.48</v>
      </c>
      <c r="I42" s="44" t="s">
        <v>533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2">
        <f t="shared" si="0"/>
        <v>4283.3899999999994</v>
      </c>
      <c r="T42" s="42">
        <f t="shared" si="1"/>
        <v>0</v>
      </c>
    </row>
    <row r="43" spans="1:20" s="41" customFormat="1">
      <c r="A43" s="44">
        <v>1</v>
      </c>
      <c r="B43" s="44">
        <v>1169</v>
      </c>
      <c r="C43" s="45" t="s">
        <v>27</v>
      </c>
      <c r="D43" s="46">
        <v>29067</v>
      </c>
      <c r="E43" s="44" t="s">
        <v>531</v>
      </c>
      <c r="F43" s="44">
        <v>2003</v>
      </c>
      <c r="G43" s="47">
        <v>2640.68</v>
      </c>
      <c r="H43" s="43">
        <v>0</v>
      </c>
      <c r="I43" s="44" t="s">
        <v>533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2">
        <f t="shared" si="0"/>
        <v>2640.68</v>
      </c>
      <c r="T43" s="42">
        <f t="shared" si="1"/>
        <v>0</v>
      </c>
    </row>
    <row r="44" spans="1:20" s="41" customFormat="1">
      <c r="A44" s="44">
        <v>1</v>
      </c>
      <c r="B44" s="44">
        <v>1177</v>
      </c>
      <c r="C44" s="45" t="s">
        <v>28</v>
      </c>
      <c r="D44" s="46">
        <v>29068</v>
      </c>
      <c r="E44" s="44" t="s">
        <v>531</v>
      </c>
      <c r="F44" s="44">
        <v>2009</v>
      </c>
      <c r="G44" s="47">
        <v>3044.14</v>
      </c>
      <c r="H44" s="43">
        <v>0</v>
      </c>
      <c r="I44" s="44" t="s">
        <v>533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2">
        <f t="shared" si="0"/>
        <v>3044.14</v>
      </c>
      <c r="T44" s="42">
        <f t="shared" si="1"/>
        <v>0</v>
      </c>
    </row>
    <row r="45" spans="1:20" s="41" customFormat="1">
      <c r="A45" s="44">
        <v>1</v>
      </c>
      <c r="B45" s="44">
        <v>1221</v>
      </c>
      <c r="C45" s="45" t="s">
        <v>29</v>
      </c>
      <c r="D45" s="46">
        <v>29087</v>
      </c>
      <c r="E45" s="44" t="s">
        <v>531</v>
      </c>
      <c r="F45" s="44">
        <v>2028</v>
      </c>
      <c r="G45" s="47">
        <v>5296.42</v>
      </c>
      <c r="H45" s="43">
        <v>2486.67</v>
      </c>
      <c r="I45" s="44" t="s">
        <v>533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2">
        <f t="shared" si="0"/>
        <v>7783.09</v>
      </c>
      <c r="T45" s="42">
        <f t="shared" si="1"/>
        <v>0</v>
      </c>
    </row>
    <row r="46" spans="1:20" s="41" customFormat="1">
      <c r="A46" s="44">
        <v>1</v>
      </c>
      <c r="B46" s="44">
        <v>1229</v>
      </c>
      <c r="C46" s="45" t="s">
        <v>30</v>
      </c>
      <c r="D46" s="46">
        <v>29089</v>
      </c>
      <c r="E46" s="44" t="s">
        <v>531</v>
      </c>
      <c r="F46" s="44">
        <v>2003</v>
      </c>
      <c r="G46" s="47">
        <v>3209.78</v>
      </c>
      <c r="H46" s="43">
        <v>0</v>
      </c>
      <c r="I46" s="44" t="s">
        <v>533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2">
        <f t="shared" si="0"/>
        <v>3209.78</v>
      </c>
      <c r="T46" s="42">
        <f t="shared" si="1"/>
        <v>0</v>
      </c>
    </row>
    <row r="47" spans="1:20" s="41" customFormat="1">
      <c r="A47" s="44">
        <v>1</v>
      </c>
      <c r="B47" s="44">
        <v>1243</v>
      </c>
      <c r="C47" s="45" t="s">
        <v>31</v>
      </c>
      <c r="D47" s="46">
        <v>29096</v>
      </c>
      <c r="E47" s="44" t="s">
        <v>531</v>
      </c>
      <c r="F47" s="44">
        <v>2003</v>
      </c>
      <c r="G47" s="47">
        <v>2069.0500000000002</v>
      </c>
      <c r="H47" s="43">
        <v>0</v>
      </c>
      <c r="I47" s="44" t="s">
        <v>533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2">
        <f t="shared" si="0"/>
        <v>2069.0500000000002</v>
      </c>
      <c r="T47" s="42">
        <f t="shared" si="1"/>
        <v>0</v>
      </c>
    </row>
    <row r="48" spans="1:20" s="41" customFormat="1">
      <c r="A48" s="44">
        <v>1</v>
      </c>
      <c r="B48" s="44">
        <v>1258</v>
      </c>
      <c r="C48" s="45" t="s">
        <v>32</v>
      </c>
      <c r="D48" s="46">
        <v>29102</v>
      </c>
      <c r="E48" s="44" t="s">
        <v>531</v>
      </c>
      <c r="F48" s="44">
        <v>2009</v>
      </c>
      <c r="G48" s="47">
        <v>3494.93</v>
      </c>
      <c r="H48" s="43">
        <v>1464.36</v>
      </c>
      <c r="I48" s="44" t="s">
        <v>533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2">
        <f t="shared" si="0"/>
        <v>4959.29</v>
      </c>
      <c r="T48" s="42">
        <f t="shared" si="1"/>
        <v>0</v>
      </c>
    </row>
    <row r="49" spans="1:20" s="41" customFormat="1">
      <c r="A49" s="44">
        <v>1</v>
      </c>
      <c r="B49" s="44">
        <v>1263</v>
      </c>
      <c r="C49" s="45" t="s">
        <v>33</v>
      </c>
      <c r="D49" s="46">
        <v>29108</v>
      </c>
      <c r="E49" s="44" t="s">
        <v>531</v>
      </c>
      <c r="F49" s="44">
        <v>2035</v>
      </c>
      <c r="G49" s="47">
        <v>9219.65</v>
      </c>
      <c r="H49" s="43">
        <v>1695.19</v>
      </c>
      <c r="I49" s="44" t="s">
        <v>533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2">
        <f t="shared" si="0"/>
        <v>10914.84</v>
      </c>
      <c r="T49" s="42">
        <f t="shared" si="1"/>
        <v>0</v>
      </c>
    </row>
    <row r="50" spans="1:20" s="41" customFormat="1">
      <c r="A50" s="44">
        <v>1</v>
      </c>
      <c r="B50" s="44">
        <v>1267</v>
      </c>
      <c r="C50" s="45" t="s">
        <v>34</v>
      </c>
      <c r="D50" s="46">
        <v>29099</v>
      </c>
      <c r="E50" s="44" t="s">
        <v>531</v>
      </c>
      <c r="F50" s="44">
        <v>2035</v>
      </c>
      <c r="G50" s="47">
        <v>9219.65</v>
      </c>
      <c r="H50" s="43">
        <v>7566.66</v>
      </c>
      <c r="I50" s="44" t="s">
        <v>533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2">
        <f t="shared" si="0"/>
        <v>16786.309999999998</v>
      </c>
      <c r="T50" s="42">
        <f t="shared" si="1"/>
        <v>0</v>
      </c>
    </row>
    <row r="51" spans="1:20" s="41" customFormat="1">
      <c r="A51" s="44">
        <v>1</v>
      </c>
      <c r="B51" s="44">
        <v>1269</v>
      </c>
      <c r="C51" s="45" t="s">
        <v>35</v>
      </c>
      <c r="D51" s="46">
        <v>29118</v>
      </c>
      <c r="E51" s="44" t="s">
        <v>531</v>
      </c>
      <c r="F51" s="44">
        <v>2000</v>
      </c>
      <c r="G51" s="47">
        <v>1543.95</v>
      </c>
      <c r="H51" s="43">
        <v>0</v>
      </c>
      <c r="I51" s="44" t="s">
        <v>533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2">
        <f t="shared" si="0"/>
        <v>1543.95</v>
      </c>
      <c r="T51" s="42">
        <f t="shared" si="1"/>
        <v>0</v>
      </c>
    </row>
    <row r="52" spans="1:20" s="41" customFormat="1">
      <c r="A52" s="44">
        <v>1</v>
      </c>
      <c r="B52" s="44">
        <v>1284</v>
      </c>
      <c r="C52" s="45" t="s">
        <v>36</v>
      </c>
      <c r="D52" s="46">
        <v>29160</v>
      </c>
      <c r="E52" s="44" t="s">
        <v>531</v>
      </c>
      <c r="F52" s="44">
        <v>2003</v>
      </c>
      <c r="G52" s="47">
        <v>1543.95</v>
      </c>
      <c r="H52" s="43">
        <v>0</v>
      </c>
      <c r="I52" s="44" t="s">
        <v>533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2">
        <f t="shared" si="0"/>
        <v>1543.95</v>
      </c>
      <c r="T52" s="42">
        <f t="shared" si="1"/>
        <v>0</v>
      </c>
    </row>
    <row r="53" spans="1:20" s="41" customFormat="1">
      <c r="A53" s="44">
        <v>1</v>
      </c>
      <c r="B53" s="44">
        <v>1328</v>
      </c>
      <c r="C53" s="45" t="s">
        <v>37</v>
      </c>
      <c r="D53" s="46">
        <v>29202</v>
      </c>
      <c r="E53" s="44" t="s">
        <v>531</v>
      </c>
      <c r="F53" s="44">
        <v>2009</v>
      </c>
      <c r="G53" s="47">
        <v>3044.14</v>
      </c>
      <c r="H53" s="43">
        <v>0</v>
      </c>
      <c r="I53" s="44" t="s">
        <v>533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2">
        <f t="shared" si="0"/>
        <v>3044.14</v>
      </c>
      <c r="T53" s="42">
        <f t="shared" si="1"/>
        <v>0</v>
      </c>
    </row>
    <row r="54" spans="1:20" s="41" customFormat="1">
      <c r="A54" s="44">
        <v>1</v>
      </c>
      <c r="B54" s="44">
        <v>1330</v>
      </c>
      <c r="C54" s="45" t="s">
        <v>38</v>
      </c>
      <c r="D54" s="46">
        <v>29202</v>
      </c>
      <c r="E54" s="44" t="s">
        <v>531</v>
      </c>
      <c r="F54" s="44">
        <v>2003</v>
      </c>
      <c r="G54" s="47">
        <v>2772.72</v>
      </c>
      <c r="H54" s="43">
        <v>0</v>
      </c>
      <c r="I54" s="44" t="s">
        <v>533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2">
        <f t="shared" si="0"/>
        <v>2772.72</v>
      </c>
      <c r="T54" s="42">
        <f t="shared" si="1"/>
        <v>0</v>
      </c>
    </row>
    <row r="55" spans="1:20" s="41" customFormat="1">
      <c r="A55" s="44">
        <v>1</v>
      </c>
      <c r="B55" s="44">
        <v>1333</v>
      </c>
      <c r="C55" s="45" t="s">
        <v>39</v>
      </c>
      <c r="D55" s="46">
        <v>29209</v>
      </c>
      <c r="E55" s="44" t="s">
        <v>531</v>
      </c>
      <c r="F55" s="44">
        <v>2003</v>
      </c>
      <c r="G55" s="47">
        <v>3056.95</v>
      </c>
      <c r="H55" s="43">
        <v>0</v>
      </c>
      <c r="I55" s="44" t="s">
        <v>533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2">
        <f t="shared" si="0"/>
        <v>3056.95</v>
      </c>
      <c r="T55" s="42">
        <f t="shared" si="1"/>
        <v>0</v>
      </c>
    </row>
    <row r="56" spans="1:20" s="41" customFormat="1">
      <c r="A56" s="44">
        <v>1</v>
      </c>
      <c r="B56" s="44">
        <v>1337</v>
      </c>
      <c r="C56" s="45" t="s">
        <v>40</v>
      </c>
      <c r="D56" s="46">
        <v>29206</v>
      </c>
      <c r="E56" s="44" t="s">
        <v>531</v>
      </c>
      <c r="F56" s="44">
        <v>2009</v>
      </c>
      <c r="G56" s="47">
        <v>2761.12</v>
      </c>
      <c r="H56" s="43">
        <v>1030.69</v>
      </c>
      <c r="I56" s="44" t="s">
        <v>533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2">
        <f t="shared" si="0"/>
        <v>3791.81</v>
      </c>
      <c r="T56" s="42">
        <f t="shared" si="1"/>
        <v>0</v>
      </c>
    </row>
    <row r="57" spans="1:20" s="41" customFormat="1">
      <c r="A57" s="44">
        <v>1</v>
      </c>
      <c r="B57" s="44">
        <v>1363</v>
      </c>
      <c r="C57" s="45" t="s">
        <v>41</v>
      </c>
      <c r="D57" s="46">
        <v>29227</v>
      </c>
      <c r="E57" s="44" t="s">
        <v>531</v>
      </c>
      <c r="F57" s="44">
        <v>2009</v>
      </c>
      <c r="G57" s="47">
        <v>3356.17</v>
      </c>
      <c r="H57" s="43">
        <v>0</v>
      </c>
      <c r="I57" s="44" t="s">
        <v>533</v>
      </c>
      <c r="J57" s="43">
        <v>708.95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2">
        <f t="shared" si="0"/>
        <v>3356.17</v>
      </c>
      <c r="T57" s="42">
        <f t="shared" si="1"/>
        <v>708.95</v>
      </c>
    </row>
    <row r="58" spans="1:20" s="41" customFormat="1">
      <c r="A58" s="44">
        <v>1</v>
      </c>
      <c r="B58" s="44">
        <v>1369</v>
      </c>
      <c r="C58" s="45" t="s">
        <v>42</v>
      </c>
      <c r="D58" s="46">
        <v>29234</v>
      </c>
      <c r="E58" s="44" t="s">
        <v>531</v>
      </c>
      <c r="F58" s="44">
        <v>2018</v>
      </c>
      <c r="G58" s="47">
        <v>2060.39</v>
      </c>
      <c r="H58" s="43">
        <v>0</v>
      </c>
      <c r="I58" s="44" t="s">
        <v>533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2">
        <f t="shared" si="0"/>
        <v>2060.39</v>
      </c>
      <c r="T58" s="42">
        <f t="shared" si="1"/>
        <v>0</v>
      </c>
    </row>
    <row r="59" spans="1:20" s="41" customFormat="1">
      <c r="A59" s="44">
        <v>1</v>
      </c>
      <c r="B59" s="44">
        <v>1393</v>
      </c>
      <c r="C59" s="45" t="s">
        <v>43</v>
      </c>
      <c r="D59" s="46">
        <v>29283</v>
      </c>
      <c r="E59" s="44" t="s">
        <v>531</v>
      </c>
      <c r="F59" s="44">
        <v>2021</v>
      </c>
      <c r="G59" s="47">
        <v>3044.14</v>
      </c>
      <c r="H59" s="43">
        <v>0</v>
      </c>
      <c r="I59" s="44" t="s">
        <v>533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2">
        <f t="shared" si="0"/>
        <v>3044.14</v>
      </c>
      <c r="T59" s="42">
        <f t="shared" si="1"/>
        <v>0</v>
      </c>
    </row>
    <row r="60" spans="1:20" s="41" customFormat="1">
      <c r="A60" s="44">
        <v>1</v>
      </c>
      <c r="B60" s="44">
        <v>1413</v>
      </c>
      <c r="C60" s="45" t="s">
        <v>44</v>
      </c>
      <c r="D60" s="46">
        <v>29290</v>
      </c>
      <c r="E60" s="44" t="s">
        <v>531</v>
      </c>
      <c r="F60" s="44">
        <v>2035</v>
      </c>
      <c r="G60" s="47">
        <v>9219.65</v>
      </c>
      <c r="H60" s="43">
        <v>11250</v>
      </c>
      <c r="I60" s="44" t="s">
        <v>533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2">
        <f t="shared" si="0"/>
        <v>20469.650000000001</v>
      </c>
      <c r="T60" s="42">
        <f t="shared" si="1"/>
        <v>0</v>
      </c>
    </row>
    <row r="61" spans="1:20" s="41" customFormat="1">
      <c r="A61" s="44">
        <v>1</v>
      </c>
      <c r="B61" s="44">
        <v>1418</v>
      </c>
      <c r="C61" s="45" t="s">
        <v>45</v>
      </c>
      <c r="D61" s="46">
        <v>29297</v>
      </c>
      <c r="E61" s="44" t="s">
        <v>531</v>
      </c>
      <c r="F61" s="44">
        <v>2007</v>
      </c>
      <c r="G61" s="47">
        <v>3700.16</v>
      </c>
      <c r="H61" s="43">
        <v>0</v>
      </c>
      <c r="I61" s="44" t="s">
        <v>533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2">
        <f t="shared" si="0"/>
        <v>3700.16</v>
      </c>
      <c r="T61" s="42">
        <f t="shared" si="1"/>
        <v>0</v>
      </c>
    </row>
    <row r="62" spans="1:20" s="41" customFormat="1">
      <c r="A62" s="44">
        <v>1</v>
      </c>
      <c r="B62" s="44">
        <v>1427</v>
      </c>
      <c r="C62" s="45" t="s">
        <v>46</v>
      </c>
      <c r="D62" s="46">
        <v>29298</v>
      </c>
      <c r="E62" s="44" t="s">
        <v>531</v>
      </c>
      <c r="F62" s="44">
        <v>2035</v>
      </c>
      <c r="G62" s="47">
        <v>9219.65</v>
      </c>
      <c r="H62" s="43">
        <v>1695.19</v>
      </c>
      <c r="I62" s="44" t="s">
        <v>533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2">
        <f t="shared" si="0"/>
        <v>10914.84</v>
      </c>
      <c r="T62" s="42">
        <f t="shared" si="1"/>
        <v>0</v>
      </c>
    </row>
    <row r="63" spans="1:20" s="41" customFormat="1">
      <c r="A63" s="44">
        <v>1</v>
      </c>
      <c r="B63" s="44">
        <v>1429</v>
      </c>
      <c r="C63" s="45" t="s">
        <v>47</v>
      </c>
      <c r="D63" s="46">
        <v>29304</v>
      </c>
      <c r="E63" s="44" t="s">
        <v>531</v>
      </c>
      <c r="F63" s="44">
        <v>2006</v>
      </c>
      <c r="G63" s="47">
        <v>3044.14</v>
      </c>
      <c r="H63" s="43">
        <v>937.2</v>
      </c>
      <c r="I63" s="44" t="s">
        <v>533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2">
        <f t="shared" si="0"/>
        <v>3981.34</v>
      </c>
      <c r="T63" s="42">
        <f t="shared" si="1"/>
        <v>0</v>
      </c>
    </row>
    <row r="64" spans="1:20" s="41" customFormat="1">
      <c r="A64" s="44">
        <v>1</v>
      </c>
      <c r="B64" s="44">
        <v>1454</v>
      </c>
      <c r="C64" s="45" t="s">
        <v>48</v>
      </c>
      <c r="D64" s="46">
        <v>29319</v>
      </c>
      <c r="E64" s="44" t="s">
        <v>531</v>
      </c>
      <c r="F64" s="44">
        <v>2006</v>
      </c>
      <c r="G64" s="47">
        <v>2761.12</v>
      </c>
      <c r="H64" s="43">
        <v>884.14</v>
      </c>
      <c r="I64" s="44" t="s">
        <v>533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2">
        <f t="shared" si="0"/>
        <v>3645.2599999999998</v>
      </c>
      <c r="T64" s="42">
        <f t="shared" si="1"/>
        <v>0</v>
      </c>
    </row>
    <row r="65" spans="1:20" s="41" customFormat="1">
      <c r="A65" s="44">
        <v>1</v>
      </c>
      <c r="B65" s="44">
        <v>1475</v>
      </c>
      <c r="C65" s="45" t="s">
        <v>49</v>
      </c>
      <c r="D65" s="46">
        <v>29374</v>
      </c>
      <c r="E65" s="44" t="s">
        <v>531</v>
      </c>
      <c r="F65" s="44">
        <v>2008</v>
      </c>
      <c r="G65" s="47">
        <v>3044.14</v>
      </c>
      <c r="H65" s="43">
        <v>0</v>
      </c>
      <c r="I65" s="44" t="s">
        <v>533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2">
        <f t="shared" si="0"/>
        <v>3044.14</v>
      </c>
      <c r="T65" s="42">
        <f t="shared" si="1"/>
        <v>0</v>
      </c>
    </row>
    <row r="66" spans="1:20" s="41" customFormat="1">
      <c r="A66" s="44">
        <v>1</v>
      </c>
      <c r="B66" s="44">
        <v>1483</v>
      </c>
      <c r="C66" s="45" t="s">
        <v>50</v>
      </c>
      <c r="D66" s="46">
        <v>29397</v>
      </c>
      <c r="E66" s="44" t="s">
        <v>531</v>
      </c>
      <c r="F66" s="44">
        <v>2003</v>
      </c>
      <c r="G66" s="47">
        <v>1702.21</v>
      </c>
      <c r="H66" s="43">
        <v>0</v>
      </c>
      <c r="I66" s="44" t="s">
        <v>533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2">
        <f t="shared" si="0"/>
        <v>1702.21</v>
      </c>
      <c r="T66" s="42">
        <f t="shared" si="1"/>
        <v>0</v>
      </c>
    </row>
    <row r="67" spans="1:20" s="41" customFormat="1">
      <c r="A67" s="44">
        <v>1</v>
      </c>
      <c r="B67" s="44">
        <v>1522</v>
      </c>
      <c r="C67" s="45" t="s">
        <v>51</v>
      </c>
      <c r="D67" s="46">
        <v>29622</v>
      </c>
      <c r="E67" s="44" t="s">
        <v>531</v>
      </c>
      <c r="F67" s="44">
        <v>2003</v>
      </c>
      <c r="G67" s="47">
        <v>1470.44</v>
      </c>
      <c r="H67" s="43">
        <v>0</v>
      </c>
      <c r="I67" s="44" t="s">
        <v>533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2">
        <f t="shared" si="0"/>
        <v>1470.44</v>
      </c>
      <c r="T67" s="42">
        <f t="shared" si="1"/>
        <v>0</v>
      </c>
    </row>
    <row r="68" spans="1:20" s="41" customFormat="1">
      <c r="A68" s="44">
        <v>1</v>
      </c>
      <c r="B68" s="44">
        <v>1536</v>
      </c>
      <c r="C68" s="45" t="s">
        <v>52</v>
      </c>
      <c r="D68" s="46">
        <v>29675</v>
      </c>
      <c r="E68" s="44" t="s">
        <v>531</v>
      </c>
      <c r="F68" s="44">
        <v>2009</v>
      </c>
      <c r="G68" s="47">
        <v>2761.12</v>
      </c>
      <c r="H68" s="43">
        <v>0</v>
      </c>
      <c r="I68" s="44" t="s">
        <v>533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2">
        <f t="shared" si="0"/>
        <v>2761.12</v>
      </c>
      <c r="T68" s="42">
        <f t="shared" si="1"/>
        <v>0</v>
      </c>
    </row>
    <row r="69" spans="1:20" s="41" customFormat="1">
      <c r="A69" s="44">
        <v>1</v>
      </c>
      <c r="B69" s="44">
        <v>1545</v>
      </c>
      <c r="C69" s="45" t="s">
        <v>53</v>
      </c>
      <c r="D69" s="46">
        <v>29762</v>
      </c>
      <c r="E69" s="44" t="s">
        <v>531</v>
      </c>
      <c r="F69" s="44">
        <v>2000</v>
      </c>
      <c r="G69" s="47">
        <v>2514.9499999999998</v>
      </c>
      <c r="H69" s="43">
        <v>785.28</v>
      </c>
      <c r="I69" s="44" t="s">
        <v>533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2">
        <f t="shared" si="0"/>
        <v>3300.2299999999996</v>
      </c>
      <c r="T69" s="42">
        <f t="shared" si="1"/>
        <v>0</v>
      </c>
    </row>
    <row r="70" spans="1:20" s="41" customFormat="1">
      <c r="A70" s="44">
        <v>1</v>
      </c>
      <c r="B70" s="44">
        <v>1549</v>
      </c>
      <c r="C70" s="45" t="s">
        <v>54</v>
      </c>
      <c r="D70" s="46">
        <v>29845</v>
      </c>
      <c r="E70" s="44" t="s">
        <v>531</v>
      </c>
      <c r="F70" s="44">
        <v>2009</v>
      </c>
      <c r="G70" s="47">
        <v>3196.35</v>
      </c>
      <c r="H70" s="43">
        <v>0</v>
      </c>
      <c r="I70" s="44" t="s">
        <v>533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2">
        <f t="shared" si="0"/>
        <v>3196.35</v>
      </c>
      <c r="T70" s="42">
        <f t="shared" si="1"/>
        <v>0</v>
      </c>
    </row>
    <row r="71" spans="1:20" s="41" customFormat="1">
      <c r="A71" s="44">
        <v>1</v>
      </c>
      <c r="B71" s="44">
        <v>1553</v>
      </c>
      <c r="C71" s="45" t="s">
        <v>55</v>
      </c>
      <c r="D71" s="46">
        <v>29879</v>
      </c>
      <c r="E71" s="44" t="s">
        <v>531</v>
      </c>
      <c r="F71" s="44">
        <v>2003</v>
      </c>
      <c r="G71" s="47">
        <v>3056.95</v>
      </c>
      <c r="H71" s="43">
        <v>0</v>
      </c>
      <c r="I71" s="44" t="s">
        <v>533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2">
        <f t="shared" si="0"/>
        <v>3056.95</v>
      </c>
      <c r="T71" s="42">
        <f t="shared" si="1"/>
        <v>0</v>
      </c>
    </row>
    <row r="72" spans="1:20" s="41" customFormat="1">
      <c r="A72" s="44">
        <v>1</v>
      </c>
      <c r="B72" s="44">
        <v>1554</v>
      </c>
      <c r="C72" s="45" t="s">
        <v>56</v>
      </c>
      <c r="D72" s="46">
        <v>29886</v>
      </c>
      <c r="E72" s="44" t="s">
        <v>531</v>
      </c>
      <c r="F72" s="44">
        <v>2009</v>
      </c>
      <c r="G72" s="47">
        <v>3598.03</v>
      </c>
      <c r="H72" s="43">
        <v>1124.42</v>
      </c>
      <c r="I72" s="44" t="s">
        <v>533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2">
        <f t="shared" si="0"/>
        <v>4722.4500000000007</v>
      </c>
      <c r="T72" s="42">
        <f t="shared" si="1"/>
        <v>0</v>
      </c>
    </row>
    <row r="73" spans="1:20" s="41" customFormat="1">
      <c r="A73" s="44">
        <v>1</v>
      </c>
      <c r="B73" s="44">
        <v>1561</v>
      </c>
      <c r="C73" s="45" t="s">
        <v>57</v>
      </c>
      <c r="D73" s="46">
        <v>29983</v>
      </c>
      <c r="E73" s="44" t="s">
        <v>531</v>
      </c>
      <c r="F73" s="44">
        <v>2003</v>
      </c>
      <c r="G73" s="47">
        <v>1470.44</v>
      </c>
      <c r="H73" s="43">
        <v>0</v>
      </c>
      <c r="I73" s="44" t="s">
        <v>533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2">
        <f t="shared" si="0"/>
        <v>1470.44</v>
      </c>
      <c r="T73" s="42">
        <f t="shared" si="1"/>
        <v>0</v>
      </c>
    </row>
    <row r="74" spans="1:20" s="41" customFormat="1">
      <c r="A74" s="44">
        <v>1</v>
      </c>
      <c r="B74" s="44">
        <v>1577</v>
      </c>
      <c r="C74" s="45" t="s">
        <v>58</v>
      </c>
      <c r="D74" s="46">
        <v>30012</v>
      </c>
      <c r="E74" s="44" t="s">
        <v>531</v>
      </c>
      <c r="F74" s="44">
        <v>2003</v>
      </c>
      <c r="G74" s="47">
        <v>1470.44</v>
      </c>
      <c r="H74" s="43">
        <v>0</v>
      </c>
      <c r="I74" s="44" t="s">
        <v>533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2">
        <f t="shared" si="0"/>
        <v>1470.44</v>
      </c>
      <c r="T74" s="42">
        <f t="shared" si="1"/>
        <v>0</v>
      </c>
    </row>
    <row r="75" spans="1:20" s="41" customFormat="1">
      <c r="A75" s="44">
        <v>1</v>
      </c>
      <c r="B75" s="44">
        <v>1588</v>
      </c>
      <c r="C75" s="45" t="s">
        <v>59</v>
      </c>
      <c r="D75" s="46">
        <v>30034</v>
      </c>
      <c r="E75" s="44" t="s">
        <v>531</v>
      </c>
      <c r="F75" s="44">
        <v>2003</v>
      </c>
      <c r="G75" s="47">
        <v>1543.95</v>
      </c>
      <c r="H75" s="43">
        <v>0</v>
      </c>
      <c r="I75" s="44" t="s">
        <v>533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2">
        <f t="shared" si="0"/>
        <v>1543.95</v>
      </c>
      <c r="T75" s="42">
        <f t="shared" si="1"/>
        <v>0</v>
      </c>
    </row>
    <row r="76" spans="1:20" s="41" customFormat="1">
      <c r="A76" s="44">
        <v>1</v>
      </c>
      <c r="B76" s="44">
        <v>1589</v>
      </c>
      <c r="C76" s="45" t="s">
        <v>60</v>
      </c>
      <c r="D76" s="46">
        <v>30034</v>
      </c>
      <c r="E76" s="44" t="s">
        <v>531</v>
      </c>
      <c r="F76" s="44">
        <v>2003</v>
      </c>
      <c r="G76" s="47">
        <v>1470.44</v>
      </c>
      <c r="H76" s="43">
        <v>0</v>
      </c>
      <c r="I76" s="44" t="s">
        <v>533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2">
        <f t="shared" si="0"/>
        <v>1470.44</v>
      </c>
      <c r="T76" s="42">
        <f t="shared" si="1"/>
        <v>0</v>
      </c>
    </row>
    <row r="77" spans="1:20" s="41" customFormat="1">
      <c r="A77" s="44">
        <v>1</v>
      </c>
      <c r="B77" s="44">
        <v>1596</v>
      </c>
      <c r="C77" s="45" t="s">
        <v>61</v>
      </c>
      <c r="D77" s="46">
        <v>30041</v>
      </c>
      <c r="E77" s="44" t="s">
        <v>531</v>
      </c>
      <c r="F77" s="44">
        <v>2004</v>
      </c>
      <c r="G77" s="47">
        <v>2069.0500000000002</v>
      </c>
      <c r="H77" s="43">
        <v>0</v>
      </c>
      <c r="I77" s="44" t="s">
        <v>533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2">
        <f t="shared" si="0"/>
        <v>2069.0500000000002</v>
      </c>
      <c r="T77" s="42">
        <f t="shared" si="1"/>
        <v>0</v>
      </c>
    </row>
    <row r="78" spans="1:20" s="41" customFormat="1">
      <c r="A78" s="44">
        <v>1</v>
      </c>
      <c r="B78" s="44">
        <v>1597</v>
      </c>
      <c r="C78" s="45" t="s">
        <v>62</v>
      </c>
      <c r="D78" s="46">
        <v>30053</v>
      </c>
      <c r="E78" s="44" t="s">
        <v>531</v>
      </c>
      <c r="F78" s="44">
        <v>2009</v>
      </c>
      <c r="G78" s="47">
        <v>3044.14</v>
      </c>
      <c r="H78" s="43">
        <v>0</v>
      </c>
      <c r="I78" s="44" t="s">
        <v>533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2">
        <f t="shared" si="0"/>
        <v>3044.14</v>
      </c>
      <c r="T78" s="42">
        <f t="shared" si="1"/>
        <v>0</v>
      </c>
    </row>
    <row r="79" spans="1:20" s="41" customFormat="1">
      <c r="A79" s="44">
        <v>1</v>
      </c>
      <c r="B79" s="44">
        <v>1631</v>
      </c>
      <c r="C79" s="45" t="s">
        <v>63</v>
      </c>
      <c r="D79" s="46">
        <v>30176</v>
      </c>
      <c r="E79" s="44" t="s">
        <v>531</v>
      </c>
      <c r="F79" s="44">
        <v>2000</v>
      </c>
      <c r="G79" s="47">
        <v>1876.7</v>
      </c>
      <c r="H79" s="43">
        <v>0</v>
      </c>
      <c r="I79" s="44" t="s">
        <v>533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2">
        <f t="shared" si="0"/>
        <v>1876.7</v>
      </c>
      <c r="T79" s="42">
        <f t="shared" si="1"/>
        <v>0</v>
      </c>
    </row>
    <row r="80" spans="1:20" s="41" customFormat="1">
      <c r="A80" s="44">
        <v>1</v>
      </c>
      <c r="B80" s="44">
        <v>1641</v>
      </c>
      <c r="C80" s="45" t="s">
        <v>64</v>
      </c>
      <c r="D80" s="46">
        <v>30384</v>
      </c>
      <c r="E80" s="44" t="s">
        <v>531</v>
      </c>
      <c r="F80" s="44">
        <v>2003</v>
      </c>
      <c r="G80" s="47">
        <v>1876.7</v>
      </c>
      <c r="H80" s="43">
        <v>0</v>
      </c>
      <c r="I80" s="44" t="s">
        <v>533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2">
        <f t="shared" si="0"/>
        <v>1876.7</v>
      </c>
      <c r="T80" s="42">
        <f t="shared" si="1"/>
        <v>0</v>
      </c>
    </row>
    <row r="81" spans="1:20" s="41" customFormat="1">
      <c r="A81" s="44">
        <v>1</v>
      </c>
      <c r="B81" s="44">
        <v>1650</v>
      </c>
      <c r="C81" s="45" t="s">
        <v>65</v>
      </c>
      <c r="D81" s="46">
        <v>30411</v>
      </c>
      <c r="E81" s="44" t="s">
        <v>531</v>
      </c>
      <c r="F81" s="44">
        <v>2003</v>
      </c>
      <c r="G81" s="47">
        <v>1702.21</v>
      </c>
      <c r="H81" s="43">
        <v>0</v>
      </c>
      <c r="I81" s="44" t="s">
        <v>533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2">
        <f t="shared" ref="S81:S144" si="2">SUM(G81:H81)</f>
        <v>1702.21</v>
      </c>
      <c r="T81" s="42">
        <f t="shared" ref="T81:T144" si="3">SUM(J81:N81)</f>
        <v>0</v>
      </c>
    </row>
    <row r="82" spans="1:20" s="41" customFormat="1">
      <c r="A82" s="44">
        <v>1</v>
      </c>
      <c r="B82" s="44">
        <v>1652</v>
      </c>
      <c r="C82" s="45" t="s">
        <v>66</v>
      </c>
      <c r="D82" s="46">
        <v>30410</v>
      </c>
      <c r="E82" s="44" t="s">
        <v>531</v>
      </c>
      <c r="F82" s="44">
        <v>2003</v>
      </c>
      <c r="G82" s="47">
        <v>1702.21</v>
      </c>
      <c r="H82" s="43">
        <v>0</v>
      </c>
      <c r="I82" s="44" t="s">
        <v>533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2">
        <f t="shared" si="2"/>
        <v>1702.21</v>
      </c>
      <c r="T82" s="42">
        <f t="shared" si="3"/>
        <v>0</v>
      </c>
    </row>
    <row r="83" spans="1:20" s="41" customFormat="1">
      <c r="A83" s="44">
        <v>1</v>
      </c>
      <c r="B83" s="44">
        <v>1665</v>
      </c>
      <c r="C83" s="45" t="s">
        <v>67</v>
      </c>
      <c r="D83" s="46">
        <v>31019</v>
      </c>
      <c r="E83" s="44" t="s">
        <v>531</v>
      </c>
      <c r="F83" s="44">
        <v>2004</v>
      </c>
      <c r="G83" s="47">
        <v>1876.7</v>
      </c>
      <c r="H83" s="43">
        <v>0</v>
      </c>
      <c r="I83" s="44" t="s">
        <v>533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2">
        <f t="shared" si="2"/>
        <v>1876.7</v>
      </c>
      <c r="T83" s="42">
        <f t="shared" si="3"/>
        <v>0</v>
      </c>
    </row>
    <row r="84" spans="1:20" s="41" customFormat="1">
      <c r="A84" s="44">
        <v>1</v>
      </c>
      <c r="B84" s="44">
        <v>1672</v>
      </c>
      <c r="C84" s="45" t="s">
        <v>68</v>
      </c>
      <c r="D84" s="46">
        <v>31231</v>
      </c>
      <c r="E84" s="44" t="s">
        <v>531</v>
      </c>
      <c r="F84" s="44">
        <v>2000</v>
      </c>
      <c r="G84" s="47">
        <v>1876.7</v>
      </c>
      <c r="H84" s="43">
        <v>0</v>
      </c>
      <c r="I84" s="44" t="s">
        <v>533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2">
        <f t="shared" si="2"/>
        <v>1876.7</v>
      </c>
      <c r="T84" s="42">
        <f t="shared" si="3"/>
        <v>0</v>
      </c>
    </row>
    <row r="85" spans="1:20" s="41" customFormat="1">
      <c r="A85" s="44">
        <v>1</v>
      </c>
      <c r="B85" s="44">
        <v>1674</v>
      </c>
      <c r="C85" s="45" t="s">
        <v>69</v>
      </c>
      <c r="D85" s="46">
        <v>31231</v>
      </c>
      <c r="E85" s="44" t="s">
        <v>531</v>
      </c>
      <c r="F85" s="44">
        <v>2003</v>
      </c>
      <c r="G85" s="47">
        <v>1543.95</v>
      </c>
      <c r="H85" s="43">
        <v>0</v>
      </c>
      <c r="I85" s="44" t="s">
        <v>533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2">
        <f t="shared" si="2"/>
        <v>1543.95</v>
      </c>
      <c r="T85" s="42">
        <f t="shared" si="3"/>
        <v>0</v>
      </c>
    </row>
    <row r="86" spans="1:20" s="41" customFormat="1">
      <c r="A86" s="44">
        <v>1</v>
      </c>
      <c r="B86" s="44">
        <v>1681</v>
      </c>
      <c r="C86" s="45" t="s">
        <v>70</v>
      </c>
      <c r="D86" s="46">
        <v>31231</v>
      </c>
      <c r="E86" s="44" t="s">
        <v>531</v>
      </c>
      <c r="F86" s="44">
        <v>2000</v>
      </c>
      <c r="G86" s="47">
        <v>1876.7</v>
      </c>
      <c r="H86" s="43">
        <v>0</v>
      </c>
      <c r="I86" s="44" t="s">
        <v>533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2">
        <f t="shared" si="2"/>
        <v>1876.7</v>
      </c>
      <c r="T86" s="42">
        <f t="shared" si="3"/>
        <v>0</v>
      </c>
    </row>
    <row r="87" spans="1:20" s="41" customFormat="1">
      <c r="A87" s="44">
        <v>16</v>
      </c>
      <c r="B87" s="44">
        <v>1682</v>
      </c>
      <c r="C87" s="45" t="s">
        <v>460</v>
      </c>
      <c r="D87" s="46">
        <v>31232</v>
      </c>
      <c r="E87" s="44" t="s">
        <v>531</v>
      </c>
      <c r="F87" s="44">
        <v>2005</v>
      </c>
      <c r="G87" s="47">
        <v>2514.9499999999998</v>
      </c>
      <c r="H87" s="43">
        <v>0</v>
      </c>
      <c r="I87" s="44" t="s">
        <v>533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2">
        <f t="shared" si="2"/>
        <v>2514.9499999999998</v>
      </c>
      <c r="T87" s="42">
        <f t="shared" si="3"/>
        <v>0</v>
      </c>
    </row>
    <row r="88" spans="1:20" s="41" customFormat="1">
      <c r="A88" s="44">
        <v>51</v>
      </c>
      <c r="B88" s="44">
        <v>1683</v>
      </c>
      <c r="C88" s="45" t="s">
        <v>498</v>
      </c>
      <c r="D88" s="46">
        <v>31232</v>
      </c>
      <c r="E88" s="44" t="s">
        <v>531</v>
      </c>
      <c r="F88" s="44">
        <v>2005</v>
      </c>
      <c r="G88" s="47">
        <v>2514.9499999999998</v>
      </c>
      <c r="H88" s="43">
        <v>0</v>
      </c>
      <c r="I88" s="44" t="s">
        <v>533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2">
        <f t="shared" si="2"/>
        <v>2514.9499999999998</v>
      </c>
      <c r="T88" s="42">
        <f t="shared" si="3"/>
        <v>0</v>
      </c>
    </row>
    <row r="89" spans="1:20" s="41" customFormat="1">
      <c r="A89" s="44">
        <v>51</v>
      </c>
      <c r="B89" s="44">
        <v>1726</v>
      </c>
      <c r="C89" s="45" t="s">
        <v>499</v>
      </c>
      <c r="D89" s="46">
        <v>32084</v>
      </c>
      <c r="E89" s="44" t="s">
        <v>531</v>
      </c>
      <c r="F89" s="44">
        <v>2005</v>
      </c>
      <c r="G89" s="47">
        <v>2514.9499999999998</v>
      </c>
      <c r="H89" s="43">
        <v>0</v>
      </c>
      <c r="I89" s="44" t="s">
        <v>533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2">
        <f t="shared" si="2"/>
        <v>2514.9499999999998</v>
      </c>
      <c r="T89" s="42">
        <f t="shared" si="3"/>
        <v>0</v>
      </c>
    </row>
    <row r="90" spans="1:20" s="41" customFormat="1">
      <c r="A90" s="44">
        <v>1</v>
      </c>
      <c r="B90" s="44">
        <v>1741</v>
      </c>
      <c r="C90" s="45" t="s">
        <v>71</v>
      </c>
      <c r="D90" s="46">
        <v>32106</v>
      </c>
      <c r="E90" s="44" t="s">
        <v>531</v>
      </c>
      <c r="F90" s="44">
        <v>2003</v>
      </c>
      <c r="G90" s="47">
        <v>2640.68</v>
      </c>
      <c r="H90" s="43">
        <v>0</v>
      </c>
      <c r="I90" s="44" t="s">
        <v>533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2">
        <f t="shared" si="2"/>
        <v>2640.68</v>
      </c>
      <c r="T90" s="42">
        <f t="shared" si="3"/>
        <v>0</v>
      </c>
    </row>
    <row r="91" spans="1:20" s="41" customFormat="1">
      <c r="A91" s="44">
        <v>1</v>
      </c>
      <c r="B91" s="44">
        <v>1749</v>
      </c>
      <c r="C91" s="45" t="s">
        <v>72</v>
      </c>
      <c r="D91" s="46">
        <v>32111</v>
      </c>
      <c r="E91" s="44" t="s">
        <v>531</v>
      </c>
      <c r="F91" s="44">
        <v>2009</v>
      </c>
      <c r="G91" s="47">
        <v>1868.82</v>
      </c>
      <c r="H91" s="43">
        <v>0</v>
      </c>
      <c r="I91" s="44" t="s">
        <v>533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2">
        <f t="shared" si="2"/>
        <v>1868.82</v>
      </c>
      <c r="T91" s="42">
        <f t="shared" si="3"/>
        <v>0</v>
      </c>
    </row>
    <row r="92" spans="1:20" s="41" customFormat="1">
      <c r="A92" s="44">
        <v>1</v>
      </c>
      <c r="B92" s="44">
        <v>1774</v>
      </c>
      <c r="C92" s="45" t="s">
        <v>73</v>
      </c>
      <c r="D92" s="46">
        <v>32162</v>
      </c>
      <c r="E92" s="44" t="s">
        <v>531</v>
      </c>
      <c r="F92" s="44">
        <v>2003</v>
      </c>
      <c r="G92" s="47">
        <v>1970.53</v>
      </c>
      <c r="H92" s="43">
        <v>0</v>
      </c>
      <c r="I92" s="44" t="s">
        <v>533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2">
        <f t="shared" si="2"/>
        <v>1970.53</v>
      </c>
      <c r="T92" s="42">
        <f t="shared" si="3"/>
        <v>0</v>
      </c>
    </row>
    <row r="93" spans="1:20" s="41" customFormat="1">
      <c r="A93" s="44">
        <v>1</v>
      </c>
      <c r="B93" s="44">
        <v>1794</v>
      </c>
      <c r="C93" s="45" t="s">
        <v>74</v>
      </c>
      <c r="D93" s="46">
        <v>32216</v>
      </c>
      <c r="E93" s="44" t="s">
        <v>531</v>
      </c>
      <c r="F93" s="44">
        <v>2018</v>
      </c>
      <c r="G93" s="47">
        <v>3523.98</v>
      </c>
      <c r="H93" s="43">
        <v>0</v>
      </c>
      <c r="I93" s="44" t="s">
        <v>533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2">
        <f t="shared" si="2"/>
        <v>3523.98</v>
      </c>
      <c r="T93" s="42">
        <f t="shared" si="3"/>
        <v>0</v>
      </c>
    </row>
    <row r="94" spans="1:20" s="41" customFormat="1">
      <c r="A94" s="44">
        <v>1</v>
      </c>
      <c r="B94" s="44">
        <v>1796</v>
      </c>
      <c r="C94" s="45" t="s">
        <v>75</v>
      </c>
      <c r="D94" s="46">
        <v>32216</v>
      </c>
      <c r="E94" s="44" t="s">
        <v>531</v>
      </c>
      <c r="F94" s="44">
        <v>2003</v>
      </c>
      <c r="G94" s="47">
        <v>1543.95</v>
      </c>
      <c r="H94" s="43">
        <v>0</v>
      </c>
      <c r="I94" s="44" t="s">
        <v>533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2">
        <f t="shared" si="2"/>
        <v>1543.95</v>
      </c>
      <c r="T94" s="42">
        <f t="shared" si="3"/>
        <v>0</v>
      </c>
    </row>
    <row r="95" spans="1:20" s="41" customFormat="1">
      <c r="A95" s="44">
        <v>1</v>
      </c>
      <c r="B95" s="44">
        <v>1809</v>
      </c>
      <c r="C95" s="45" t="s">
        <v>76</v>
      </c>
      <c r="D95" s="46">
        <v>32371</v>
      </c>
      <c r="E95" s="44" t="s">
        <v>531</v>
      </c>
      <c r="F95" s="44">
        <v>2016</v>
      </c>
      <c r="G95" s="47">
        <v>2629.63</v>
      </c>
      <c r="H95" s="43">
        <v>0</v>
      </c>
      <c r="I95" s="44" t="s">
        <v>533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2">
        <f t="shared" si="2"/>
        <v>2629.63</v>
      </c>
      <c r="T95" s="42">
        <f t="shared" si="3"/>
        <v>0</v>
      </c>
    </row>
    <row r="96" spans="1:20" s="41" customFormat="1">
      <c r="A96" s="44">
        <v>1</v>
      </c>
      <c r="B96" s="44">
        <v>1821</v>
      </c>
      <c r="C96" s="45" t="s">
        <v>77</v>
      </c>
      <c r="D96" s="46">
        <v>32414</v>
      </c>
      <c r="E96" s="44" t="s">
        <v>531</v>
      </c>
      <c r="F96" s="44">
        <v>2002</v>
      </c>
      <c r="G96" s="47">
        <v>1876.7</v>
      </c>
      <c r="H96" s="43">
        <v>1464.36</v>
      </c>
      <c r="I96" s="44" t="s">
        <v>533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2">
        <f t="shared" si="2"/>
        <v>3341.06</v>
      </c>
      <c r="T96" s="42">
        <f t="shared" si="3"/>
        <v>0</v>
      </c>
    </row>
    <row r="97" spans="1:20" s="41" customFormat="1">
      <c r="A97" s="44">
        <v>1</v>
      </c>
      <c r="B97" s="44">
        <v>1822</v>
      </c>
      <c r="C97" s="45" t="s">
        <v>78</v>
      </c>
      <c r="D97" s="46">
        <v>32420</v>
      </c>
      <c r="E97" s="44" t="s">
        <v>531</v>
      </c>
      <c r="F97" s="44">
        <v>2000</v>
      </c>
      <c r="G97" s="47">
        <v>1400.41</v>
      </c>
      <c r="H97" s="43">
        <v>0</v>
      </c>
      <c r="I97" s="44" t="s">
        <v>533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2">
        <f t="shared" si="2"/>
        <v>1400.41</v>
      </c>
      <c r="T97" s="42">
        <f t="shared" si="3"/>
        <v>0</v>
      </c>
    </row>
    <row r="98" spans="1:20" s="41" customFormat="1">
      <c r="A98" s="44">
        <v>1</v>
      </c>
      <c r="B98" s="44">
        <v>1906</v>
      </c>
      <c r="C98" s="45" t="s">
        <v>79</v>
      </c>
      <c r="D98" s="46">
        <v>32909</v>
      </c>
      <c r="E98" s="44" t="s">
        <v>531</v>
      </c>
      <c r="F98" s="44">
        <v>2009</v>
      </c>
      <c r="G98" s="47">
        <v>2899.18</v>
      </c>
      <c r="H98" s="43">
        <v>0</v>
      </c>
      <c r="I98" s="44" t="s">
        <v>533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2">
        <f t="shared" si="2"/>
        <v>2899.18</v>
      </c>
      <c r="T98" s="42">
        <f t="shared" si="3"/>
        <v>0</v>
      </c>
    </row>
    <row r="99" spans="1:20" s="41" customFormat="1">
      <c r="A99" s="44">
        <v>1</v>
      </c>
      <c r="B99" s="44">
        <v>1907</v>
      </c>
      <c r="C99" s="45" t="s">
        <v>80</v>
      </c>
      <c r="D99" s="46">
        <v>32909</v>
      </c>
      <c r="E99" s="44" t="s">
        <v>531</v>
      </c>
      <c r="F99" s="44">
        <v>2007</v>
      </c>
      <c r="G99" s="47">
        <v>3700.16</v>
      </c>
      <c r="H99" s="43">
        <v>0</v>
      </c>
      <c r="I99" s="44" t="s">
        <v>533</v>
      </c>
      <c r="J99" s="43">
        <v>1993.92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2">
        <f t="shared" si="2"/>
        <v>3700.16</v>
      </c>
      <c r="T99" s="42">
        <f t="shared" si="3"/>
        <v>1993.92</v>
      </c>
    </row>
    <row r="100" spans="1:20" s="41" customFormat="1">
      <c r="A100" s="44">
        <v>1</v>
      </c>
      <c r="B100" s="44">
        <v>1908</v>
      </c>
      <c r="C100" s="45" t="s">
        <v>81</v>
      </c>
      <c r="D100" s="46">
        <v>32909</v>
      </c>
      <c r="E100" s="44" t="s">
        <v>531</v>
      </c>
      <c r="F100" s="44">
        <v>2009</v>
      </c>
      <c r="G100" s="47">
        <v>3196.35</v>
      </c>
      <c r="H100" s="43">
        <v>0</v>
      </c>
      <c r="I100" s="44" t="s">
        <v>533</v>
      </c>
      <c r="J100" s="43">
        <v>0</v>
      </c>
      <c r="K100" s="43">
        <v>0</v>
      </c>
      <c r="L100" s="43">
        <v>0</v>
      </c>
      <c r="M100" s="43">
        <v>0</v>
      </c>
      <c r="N100" s="43">
        <v>3000</v>
      </c>
      <c r="O100" s="43">
        <v>0</v>
      </c>
      <c r="P100" s="43">
        <v>0</v>
      </c>
      <c r="Q100" s="43">
        <v>0</v>
      </c>
      <c r="R100" s="43">
        <v>0</v>
      </c>
      <c r="S100" s="42">
        <f t="shared" si="2"/>
        <v>3196.35</v>
      </c>
      <c r="T100" s="42">
        <f t="shared" si="3"/>
        <v>3000</v>
      </c>
    </row>
    <row r="101" spans="1:20" s="41" customFormat="1">
      <c r="A101" s="44">
        <v>1</v>
      </c>
      <c r="B101" s="44">
        <v>1909</v>
      </c>
      <c r="C101" s="45" t="s">
        <v>82</v>
      </c>
      <c r="D101" s="46">
        <v>32909</v>
      </c>
      <c r="E101" s="44" t="s">
        <v>531</v>
      </c>
      <c r="F101" s="44">
        <v>2003</v>
      </c>
      <c r="G101" s="47">
        <v>2514.9499999999998</v>
      </c>
      <c r="H101" s="43">
        <v>0</v>
      </c>
      <c r="I101" s="44" t="s">
        <v>533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2">
        <f t="shared" si="2"/>
        <v>2514.9499999999998</v>
      </c>
      <c r="T101" s="42">
        <f t="shared" si="3"/>
        <v>0</v>
      </c>
    </row>
    <row r="102" spans="1:20" s="41" customFormat="1">
      <c r="A102" s="44">
        <v>14</v>
      </c>
      <c r="B102" s="44">
        <v>1916</v>
      </c>
      <c r="C102" s="45" t="s">
        <v>456</v>
      </c>
      <c r="D102" s="46">
        <v>32948</v>
      </c>
      <c r="E102" s="44" t="s">
        <v>531</v>
      </c>
      <c r="F102" s="44">
        <v>1156</v>
      </c>
      <c r="G102" s="47">
        <v>2310.41</v>
      </c>
      <c r="H102" s="43">
        <v>0</v>
      </c>
      <c r="I102" s="44" t="s">
        <v>533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2">
        <f t="shared" si="2"/>
        <v>2310.41</v>
      </c>
      <c r="T102" s="42">
        <f t="shared" si="3"/>
        <v>0</v>
      </c>
    </row>
    <row r="103" spans="1:20" s="41" customFormat="1">
      <c r="A103" s="44">
        <v>1</v>
      </c>
      <c r="B103" s="44">
        <v>1921</v>
      </c>
      <c r="C103" s="45" t="s">
        <v>83</v>
      </c>
      <c r="D103" s="46">
        <v>33390</v>
      </c>
      <c r="E103" s="44" t="s">
        <v>531</v>
      </c>
      <c r="F103" s="44">
        <v>2035</v>
      </c>
      <c r="G103" s="47">
        <v>7428.42</v>
      </c>
      <c r="H103" s="43">
        <v>2252.21</v>
      </c>
      <c r="I103" s="44" t="s">
        <v>533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2">
        <f t="shared" si="2"/>
        <v>9680.630000000001</v>
      </c>
      <c r="T103" s="42">
        <f t="shared" si="3"/>
        <v>0</v>
      </c>
    </row>
    <row r="104" spans="1:20" s="41" customFormat="1">
      <c r="A104" s="44">
        <v>1</v>
      </c>
      <c r="B104" s="44">
        <v>1924</v>
      </c>
      <c r="C104" s="45" t="s">
        <v>84</v>
      </c>
      <c r="D104" s="46">
        <v>33390</v>
      </c>
      <c r="E104" s="44" t="s">
        <v>531</v>
      </c>
      <c r="F104" s="44">
        <v>2009</v>
      </c>
      <c r="G104" s="47">
        <v>3523.98</v>
      </c>
      <c r="H104" s="43">
        <v>2381.46</v>
      </c>
      <c r="I104" s="44" t="s">
        <v>533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2">
        <f t="shared" si="2"/>
        <v>5905.4400000000005</v>
      </c>
      <c r="T104" s="42">
        <f t="shared" si="3"/>
        <v>0</v>
      </c>
    </row>
    <row r="105" spans="1:20" s="41" customFormat="1">
      <c r="A105" s="44">
        <v>1</v>
      </c>
      <c r="B105" s="44">
        <v>1927</v>
      </c>
      <c r="C105" s="45" t="s">
        <v>85</v>
      </c>
      <c r="D105" s="46">
        <v>33390</v>
      </c>
      <c r="E105" s="44" t="s">
        <v>531</v>
      </c>
      <c r="F105" s="44">
        <v>2003</v>
      </c>
      <c r="G105" s="47">
        <v>2395.17</v>
      </c>
      <c r="H105" s="43">
        <v>1995.91</v>
      </c>
      <c r="I105" s="44" t="s">
        <v>533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2">
        <f t="shared" si="2"/>
        <v>4391.08</v>
      </c>
      <c r="T105" s="42">
        <f t="shared" si="3"/>
        <v>0</v>
      </c>
    </row>
    <row r="106" spans="1:20" s="41" customFormat="1">
      <c r="A106" s="44">
        <v>1</v>
      </c>
      <c r="B106" s="44">
        <v>1932</v>
      </c>
      <c r="C106" s="45" t="s">
        <v>86</v>
      </c>
      <c r="D106" s="46">
        <v>33390</v>
      </c>
      <c r="E106" s="44" t="s">
        <v>531</v>
      </c>
      <c r="F106" s="44">
        <v>2009</v>
      </c>
      <c r="G106" s="47">
        <v>2967.54</v>
      </c>
      <c r="H106" s="43">
        <v>2623.49</v>
      </c>
      <c r="I106" s="44" t="s">
        <v>533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2">
        <f t="shared" si="2"/>
        <v>5591.03</v>
      </c>
      <c r="T106" s="42">
        <f t="shared" si="3"/>
        <v>0</v>
      </c>
    </row>
    <row r="107" spans="1:20" s="41" customFormat="1">
      <c r="A107" s="44">
        <v>1</v>
      </c>
      <c r="B107" s="44">
        <v>1937</v>
      </c>
      <c r="C107" s="45" t="s">
        <v>87</v>
      </c>
      <c r="D107" s="46">
        <v>33390</v>
      </c>
      <c r="E107" s="44" t="s">
        <v>531</v>
      </c>
      <c r="F107" s="44">
        <v>2006</v>
      </c>
      <c r="G107" s="47">
        <v>1779.83</v>
      </c>
      <c r="H107" s="43">
        <v>937.2</v>
      </c>
      <c r="I107" s="44" t="s">
        <v>533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2">
        <f t="shared" si="2"/>
        <v>2717.0299999999997</v>
      </c>
      <c r="T107" s="42">
        <f t="shared" si="3"/>
        <v>0</v>
      </c>
    </row>
    <row r="108" spans="1:20" s="41" customFormat="1">
      <c r="A108" s="44">
        <v>1</v>
      </c>
      <c r="B108" s="44">
        <v>1980</v>
      </c>
      <c r="C108" s="45" t="s">
        <v>88</v>
      </c>
      <c r="D108" s="46">
        <v>33390</v>
      </c>
      <c r="E108" s="44" t="s">
        <v>531</v>
      </c>
      <c r="F108" s="44">
        <v>2016</v>
      </c>
      <c r="G108" s="47">
        <v>4722.4399999999996</v>
      </c>
      <c r="H108" s="43">
        <v>5562.23</v>
      </c>
      <c r="I108" s="44" t="s">
        <v>533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2">
        <f t="shared" si="2"/>
        <v>10284.669999999998</v>
      </c>
      <c r="T108" s="42">
        <f t="shared" si="3"/>
        <v>0</v>
      </c>
    </row>
    <row r="109" spans="1:20" s="41" customFormat="1">
      <c r="A109" s="44">
        <v>1</v>
      </c>
      <c r="B109" s="44">
        <v>1988</v>
      </c>
      <c r="C109" s="45" t="s">
        <v>89</v>
      </c>
      <c r="D109" s="46">
        <v>33390</v>
      </c>
      <c r="E109" s="44" t="s">
        <v>531</v>
      </c>
      <c r="F109" s="44">
        <v>2009</v>
      </c>
      <c r="G109" s="47">
        <v>2899.18</v>
      </c>
      <c r="H109" s="43">
        <v>0</v>
      </c>
      <c r="I109" s="44" t="s">
        <v>533</v>
      </c>
      <c r="J109" s="43">
        <v>708.95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2">
        <f t="shared" si="2"/>
        <v>2899.18</v>
      </c>
      <c r="T109" s="42">
        <f t="shared" si="3"/>
        <v>708.95</v>
      </c>
    </row>
    <row r="110" spans="1:20" s="41" customFormat="1">
      <c r="A110" s="44">
        <v>1</v>
      </c>
      <c r="B110" s="44">
        <v>1994</v>
      </c>
      <c r="C110" s="45" t="s">
        <v>90</v>
      </c>
      <c r="D110" s="46">
        <v>33390</v>
      </c>
      <c r="E110" s="44" t="s">
        <v>531</v>
      </c>
      <c r="F110" s="44">
        <v>2017</v>
      </c>
      <c r="G110" s="47">
        <v>2899.18</v>
      </c>
      <c r="H110" s="43">
        <v>937.2</v>
      </c>
      <c r="I110" s="44" t="s">
        <v>533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2">
        <f t="shared" si="2"/>
        <v>3836.38</v>
      </c>
      <c r="T110" s="42">
        <f t="shared" si="3"/>
        <v>0</v>
      </c>
    </row>
    <row r="111" spans="1:20" s="41" customFormat="1">
      <c r="A111" s="44">
        <v>1</v>
      </c>
      <c r="B111" s="44">
        <v>1999</v>
      </c>
      <c r="C111" s="45" t="s">
        <v>91</v>
      </c>
      <c r="D111" s="46">
        <v>33390</v>
      </c>
      <c r="E111" s="44" t="s">
        <v>531</v>
      </c>
      <c r="F111" s="44">
        <v>2017</v>
      </c>
      <c r="G111" s="47">
        <v>2163.4</v>
      </c>
      <c r="H111" s="43">
        <v>0</v>
      </c>
      <c r="I111" s="44" t="s">
        <v>533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2">
        <f t="shared" si="2"/>
        <v>2163.4</v>
      </c>
      <c r="T111" s="42">
        <f t="shared" si="3"/>
        <v>0</v>
      </c>
    </row>
    <row r="112" spans="1:20" s="41" customFormat="1">
      <c r="A112" s="44">
        <v>1</v>
      </c>
      <c r="B112" s="44">
        <v>2008</v>
      </c>
      <c r="C112" s="45" t="s">
        <v>92</v>
      </c>
      <c r="D112" s="46">
        <v>33590</v>
      </c>
      <c r="E112" s="44" t="s">
        <v>531</v>
      </c>
      <c r="F112" s="44">
        <v>2003</v>
      </c>
      <c r="G112" s="47">
        <v>2911.36</v>
      </c>
      <c r="H112" s="43">
        <v>0</v>
      </c>
      <c r="I112" s="44" t="s">
        <v>533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2">
        <f t="shared" si="2"/>
        <v>2911.36</v>
      </c>
      <c r="T112" s="42">
        <f t="shared" si="3"/>
        <v>0</v>
      </c>
    </row>
    <row r="113" spans="1:20" s="41" customFormat="1">
      <c r="A113" s="44">
        <v>1</v>
      </c>
      <c r="B113" s="44">
        <v>2014</v>
      </c>
      <c r="C113" s="45" t="s">
        <v>93</v>
      </c>
      <c r="D113" s="46">
        <v>33590</v>
      </c>
      <c r="E113" s="44" t="s">
        <v>531</v>
      </c>
      <c r="F113" s="44">
        <v>2003</v>
      </c>
      <c r="G113" s="47">
        <v>1970.53</v>
      </c>
      <c r="H113" s="43">
        <v>0</v>
      </c>
      <c r="I113" s="44" t="s">
        <v>533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2">
        <f t="shared" si="2"/>
        <v>1970.53</v>
      </c>
      <c r="T113" s="42">
        <f t="shared" si="3"/>
        <v>0</v>
      </c>
    </row>
    <row r="114" spans="1:20" s="41" customFormat="1">
      <c r="A114" s="44">
        <v>1</v>
      </c>
      <c r="B114" s="44">
        <v>2015</v>
      </c>
      <c r="C114" s="45" t="s">
        <v>94</v>
      </c>
      <c r="D114" s="46">
        <v>33590</v>
      </c>
      <c r="E114" s="44" t="s">
        <v>531</v>
      </c>
      <c r="F114" s="44">
        <v>2003</v>
      </c>
      <c r="G114" s="47">
        <v>2514.9499999999998</v>
      </c>
      <c r="H114" s="43">
        <v>6079.93</v>
      </c>
      <c r="I114" s="44" t="s">
        <v>533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2">
        <f t="shared" si="2"/>
        <v>8594.880000000001</v>
      </c>
      <c r="T114" s="42">
        <f t="shared" si="3"/>
        <v>0</v>
      </c>
    </row>
    <row r="115" spans="1:20" s="41" customFormat="1">
      <c r="A115" s="44">
        <v>1</v>
      </c>
      <c r="B115" s="44">
        <v>2019</v>
      </c>
      <c r="C115" s="45" t="s">
        <v>95</v>
      </c>
      <c r="D115" s="46">
        <v>33605</v>
      </c>
      <c r="E115" s="44" t="s">
        <v>531</v>
      </c>
      <c r="F115" s="44">
        <v>2017</v>
      </c>
      <c r="G115" s="47">
        <v>1779.83</v>
      </c>
      <c r="H115" s="43">
        <v>0</v>
      </c>
      <c r="I115" s="44" t="s">
        <v>533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2">
        <f t="shared" si="2"/>
        <v>1779.83</v>
      </c>
      <c r="T115" s="42">
        <f t="shared" si="3"/>
        <v>0</v>
      </c>
    </row>
    <row r="116" spans="1:20" s="41" customFormat="1">
      <c r="A116" s="44">
        <v>1</v>
      </c>
      <c r="B116" s="44">
        <v>2038</v>
      </c>
      <c r="C116" s="45" t="s">
        <v>96</v>
      </c>
      <c r="D116" s="46">
        <v>33605</v>
      </c>
      <c r="E116" s="44" t="s">
        <v>531</v>
      </c>
      <c r="F116" s="44">
        <v>2003</v>
      </c>
      <c r="G116" s="47">
        <v>1970.53</v>
      </c>
      <c r="H116" s="43">
        <v>1030.69</v>
      </c>
      <c r="I116" s="44" t="s">
        <v>533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2">
        <f t="shared" si="2"/>
        <v>3001.2200000000003</v>
      </c>
      <c r="T116" s="42">
        <f t="shared" si="3"/>
        <v>0</v>
      </c>
    </row>
    <row r="117" spans="1:20" s="41" customFormat="1">
      <c r="A117" s="44">
        <v>1</v>
      </c>
      <c r="B117" s="44">
        <v>2043</v>
      </c>
      <c r="C117" s="45" t="s">
        <v>97</v>
      </c>
      <c r="D117" s="46">
        <v>33605</v>
      </c>
      <c r="E117" s="44" t="s">
        <v>531</v>
      </c>
      <c r="F117" s="44">
        <v>2003</v>
      </c>
      <c r="G117" s="47">
        <v>2514.9499999999998</v>
      </c>
      <c r="H117" s="43">
        <v>0</v>
      </c>
      <c r="I117" s="44" t="s">
        <v>533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2">
        <f t="shared" si="2"/>
        <v>2514.9499999999998</v>
      </c>
      <c r="T117" s="42">
        <f t="shared" si="3"/>
        <v>0</v>
      </c>
    </row>
    <row r="118" spans="1:20" s="41" customFormat="1">
      <c r="A118" s="44">
        <v>1</v>
      </c>
      <c r="B118" s="44">
        <v>2052</v>
      </c>
      <c r="C118" s="45" t="s">
        <v>98</v>
      </c>
      <c r="D118" s="46">
        <v>33613</v>
      </c>
      <c r="E118" s="44" t="s">
        <v>531</v>
      </c>
      <c r="F118" s="44">
        <v>2003</v>
      </c>
      <c r="G118" s="47">
        <v>2911.36</v>
      </c>
      <c r="H118" s="43">
        <v>0</v>
      </c>
      <c r="I118" s="44" t="s">
        <v>533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2">
        <f t="shared" si="2"/>
        <v>2911.36</v>
      </c>
      <c r="T118" s="42">
        <f t="shared" si="3"/>
        <v>0</v>
      </c>
    </row>
    <row r="119" spans="1:20" s="41" customFormat="1">
      <c r="A119" s="44">
        <v>1</v>
      </c>
      <c r="B119" s="44">
        <v>2063</v>
      </c>
      <c r="C119" s="45" t="s">
        <v>99</v>
      </c>
      <c r="D119" s="46">
        <v>31959</v>
      </c>
      <c r="E119" s="44" t="s">
        <v>531</v>
      </c>
      <c r="F119" s="44">
        <v>2027</v>
      </c>
      <c r="G119" s="47">
        <v>6681.6</v>
      </c>
      <c r="H119" s="43">
        <v>5488.36</v>
      </c>
      <c r="I119" s="44" t="s">
        <v>533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2">
        <f t="shared" si="2"/>
        <v>12169.96</v>
      </c>
      <c r="T119" s="42">
        <f t="shared" si="3"/>
        <v>0</v>
      </c>
    </row>
    <row r="120" spans="1:20" s="41" customFormat="1">
      <c r="A120" s="44">
        <v>1</v>
      </c>
      <c r="B120" s="44">
        <v>2065</v>
      </c>
      <c r="C120" s="45" t="s">
        <v>534</v>
      </c>
      <c r="D120" s="46">
        <v>32174</v>
      </c>
      <c r="E120" s="44" t="s">
        <v>531</v>
      </c>
      <c r="F120" s="44">
        <v>1173</v>
      </c>
      <c r="G120" s="47">
        <v>4911.0200000000004</v>
      </c>
      <c r="H120" s="43">
        <v>0</v>
      </c>
      <c r="I120" s="44" t="s">
        <v>533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2">
        <f t="shared" si="2"/>
        <v>4911.0200000000004</v>
      </c>
      <c r="T120" s="42">
        <f t="shared" si="3"/>
        <v>0</v>
      </c>
    </row>
    <row r="121" spans="1:20" s="41" customFormat="1">
      <c r="A121" s="44">
        <v>1</v>
      </c>
      <c r="B121" s="44">
        <v>2069</v>
      </c>
      <c r="C121" s="45" t="s">
        <v>100</v>
      </c>
      <c r="D121" s="46">
        <v>33169</v>
      </c>
      <c r="E121" s="44" t="s">
        <v>531</v>
      </c>
      <c r="F121" s="44">
        <v>2035</v>
      </c>
      <c r="G121" s="47">
        <v>8362.48</v>
      </c>
      <c r="H121" s="43">
        <v>7157.84</v>
      </c>
      <c r="I121" s="44" t="s">
        <v>533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2">
        <f t="shared" si="2"/>
        <v>15520.32</v>
      </c>
      <c r="T121" s="42">
        <f t="shared" si="3"/>
        <v>0</v>
      </c>
    </row>
    <row r="122" spans="1:20" s="41" customFormat="1">
      <c r="A122" s="44">
        <v>1</v>
      </c>
      <c r="B122" s="44">
        <v>2079</v>
      </c>
      <c r="C122" s="45" t="s">
        <v>101</v>
      </c>
      <c r="D122" s="46">
        <v>35163</v>
      </c>
      <c r="E122" s="44" t="s">
        <v>531</v>
      </c>
      <c r="F122" s="44">
        <v>2003</v>
      </c>
      <c r="G122" s="47">
        <v>2514.9499999999998</v>
      </c>
      <c r="H122" s="43">
        <v>0</v>
      </c>
      <c r="I122" s="44" t="s">
        <v>533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2">
        <f t="shared" si="2"/>
        <v>2514.9499999999998</v>
      </c>
      <c r="T122" s="42">
        <f t="shared" si="3"/>
        <v>0</v>
      </c>
    </row>
    <row r="123" spans="1:20" s="41" customFormat="1">
      <c r="A123" s="44">
        <v>1</v>
      </c>
      <c r="B123" s="44">
        <v>2086</v>
      </c>
      <c r="C123" s="45" t="s">
        <v>102</v>
      </c>
      <c r="D123" s="46">
        <v>35163</v>
      </c>
      <c r="E123" s="44" t="s">
        <v>531</v>
      </c>
      <c r="F123" s="44">
        <v>2000</v>
      </c>
      <c r="G123" s="47">
        <v>1470.44</v>
      </c>
      <c r="H123" s="43">
        <v>0</v>
      </c>
      <c r="I123" s="44" t="s">
        <v>533</v>
      </c>
      <c r="J123" s="43">
        <v>708.95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2">
        <f t="shared" si="2"/>
        <v>1470.44</v>
      </c>
      <c r="T123" s="42">
        <f t="shared" si="3"/>
        <v>708.95</v>
      </c>
    </row>
    <row r="124" spans="1:20" s="41" customFormat="1">
      <c r="A124" s="44">
        <v>1</v>
      </c>
      <c r="B124" s="44">
        <v>2092</v>
      </c>
      <c r="C124" s="45" t="s">
        <v>103</v>
      </c>
      <c r="D124" s="46">
        <v>35163</v>
      </c>
      <c r="E124" s="44" t="s">
        <v>531</v>
      </c>
      <c r="F124" s="44">
        <v>2017</v>
      </c>
      <c r="G124" s="47">
        <v>1962.27</v>
      </c>
      <c r="H124" s="43">
        <v>0</v>
      </c>
      <c r="I124" s="44" t="s">
        <v>533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2">
        <f t="shared" si="2"/>
        <v>1962.27</v>
      </c>
      <c r="T124" s="42">
        <f t="shared" si="3"/>
        <v>0</v>
      </c>
    </row>
    <row r="125" spans="1:20" s="41" customFormat="1">
      <c r="A125" s="44">
        <v>1</v>
      </c>
      <c r="B125" s="44">
        <v>2093</v>
      </c>
      <c r="C125" s="45" t="s">
        <v>104</v>
      </c>
      <c r="D125" s="46">
        <v>35163</v>
      </c>
      <c r="E125" s="44" t="s">
        <v>531</v>
      </c>
      <c r="F125" s="44">
        <v>2017</v>
      </c>
      <c r="G125" s="47">
        <v>1779.83</v>
      </c>
      <c r="H125" s="43">
        <v>0</v>
      </c>
      <c r="I125" s="44" t="s">
        <v>533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2">
        <f t="shared" si="2"/>
        <v>1779.83</v>
      </c>
      <c r="T125" s="42">
        <f t="shared" si="3"/>
        <v>0</v>
      </c>
    </row>
    <row r="126" spans="1:20" s="41" customFormat="1">
      <c r="A126" s="44">
        <v>9</v>
      </c>
      <c r="B126" s="44">
        <v>2096</v>
      </c>
      <c r="C126" s="45" t="s">
        <v>448</v>
      </c>
      <c r="D126" s="46">
        <v>35170</v>
      </c>
      <c r="E126" s="44" t="s">
        <v>531</v>
      </c>
      <c r="F126" s="44">
        <v>2005</v>
      </c>
      <c r="G126" s="47">
        <v>2514.9499999999998</v>
      </c>
      <c r="H126" s="43">
        <v>0</v>
      </c>
      <c r="I126" s="44" t="s">
        <v>533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2">
        <f t="shared" si="2"/>
        <v>2514.9499999999998</v>
      </c>
      <c r="T126" s="42">
        <f t="shared" si="3"/>
        <v>0</v>
      </c>
    </row>
    <row r="127" spans="1:20" s="41" customFormat="1">
      <c r="A127" s="44">
        <v>1</v>
      </c>
      <c r="B127" s="44">
        <v>2101</v>
      </c>
      <c r="C127" s="45" t="s">
        <v>105</v>
      </c>
      <c r="D127" s="46">
        <v>35289</v>
      </c>
      <c r="E127" s="44" t="s">
        <v>531</v>
      </c>
      <c r="F127" s="44">
        <v>2003</v>
      </c>
      <c r="G127" s="47">
        <v>2514.9499999999998</v>
      </c>
      <c r="H127" s="43">
        <v>0</v>
      </c>
      <c r="I127" s="44" t="s">
        <v>533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2">
        <f t="shared" si="2"/>
        <v>2514.9499999999998</v>
      </c>
      <c r="T127" s="42">
        <f t="shared" si="3"/>
        <v>0</v>
      </c>
    </row>
    <row r="128" spans="1:20" s="41" customFormat="1">
      <c r="A128" s="44">
        <v>16</v>
      </c>
      <c r="B128" s="44">
        <v>2115</v>
      </c>
      <c r="C128" s="45" t="s">
        <v>461</v>
      </c>
      <c r="D128" s="46">
        <v>35521</v>
      </c>
      <c r="E128" s="44" t="s">
        <v>531</v>
      </c>
      <c r="F128" s="44">
        <v>2005</v>
      </c>
      <c r="G128" s="47">
        <v>2514.9499999999998</v>
      </c>
      <c r="H128" s="43">
        <v>0</v>
      </c>
      <c r="I128" s="44" t="s">
        <v>533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2">
        <f t="shared" si="2"/>
        <v>2514.9499999999998</v>
      </c>
      <c r="T128" s="42">
        <f t="shared" si="3"/>
        <v>0</v>
      </c>
    </row>
    <row r="129" spans="1:20" s="41" customFormat="1">
      <c r="A129" s="44">
        <v>1</v>
      </c>
      <c r="B129" s="44">
        <v>2117</v>
      </c>
      <c r="C129" s="45" t="s">
        <v>106</v>
      </c>
      <c r="D129" s="46">
        <v>35535</v>
      </c>
      <c r="E129" s="44" t="s">
        <v>531</v>
      </c>
      <c r="F129" s="44">
        <v>2000</v>
      </c>
      <c r="G129" s="47">
        <v>1876.7</v>
      </c>
      <c r="H129" s="43">
        <v>0</v>
      </c>
      <c r="I129" s="44" t="s">
        <v>533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2">
        <f t="shared" si="2"/>
        <v>1876.7</v>
      </c>
      <c r="T129" s="42">
        <f t="shared" si="3"/>
        <v>0</v>
      </c>
    </row>
    <row r="130" spans="1:20" s="41" customFormat="1">
      <c r="A130" s="44">
        <v>1</v>
      </c>
      <c r="B130" s="44">
        <v>2120</v>
      </c>
      <c r="C130" s="45" t="s">
        <v>107</v>
      </c>
      <c r="D130" s="46">
        <v>35565</v>
      </c>
      <c r="E130" s="44" t="s">
        <v>531</v>
      </c>
      <c r="F130" s="44">
        <v>2000</v>
      </c>
      <c r="G130" s="47">
        <v>1209.71</v>
      </c>
      <c r="H130" s="43">
        <v>785.28</v>
      </c>
      <c r="I130" s="44" t="s">
        <v>533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2">
        <f t="shared" si="2"/>
        <v>1994.99</v>
      </c>
      <c r="T130" s="42">
        <f t="shared" si="3"/>
        <v>0</v>
      </c>
    </row>
    <row r="131" spans="1:20" s="41" customFormat="1">
      <c r="A131" s="44">
        <v>1</v>
      </c>
      <c r="B131" s="44">
        <v>2121</v>
      </c>
      <c r="C131" s="45" t="s">
        <v>108</v>
      </c>
      <c r="D131" s="46">
        <v>35583</v>
      </c>
      <c r="E131" s="44" t="s">
        <v>531</v>
      </c>
      <c r="F131" s="44">
        <v>2017</v>
      </c>
      <c r="G131" s="47">
        <v>1779.83</v>
      </c>
      <c r="H131" s="43">
        <v>0</v>
      </c>
      <c r="I131" s="44" t="s">
        <v>533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2">
        <f t="shared" si="2"/>
        <v>1779.83</v>
      </c>
      <c r="T131" s="42">
        <f t="shared" si="3"/>
        <v>0</v>
      </c>
    </row>
    <row r="132" spans="1:20" s="41" customFormat="1">
      <c r="A132" s="44">
        <v>1</v>
      </c>
      <c r="B132" s="44">
        <v>2122</v>
      </c>
      <c r="C132" s="45" t="s">
        <v>109</v>
      </c>
      <c r="D132" s="46">
        <v>35583</v>
      </c>
      <c r="E132" s="44" t="s">
        <v>531</v>
      </c>
      <c r="F132" s="44">
        <v>2017</v>
      </c>
      <c r="G132" s="47">
        <v>1779.83</v>
      </c>
      <c r="H132" s="43">
        <v>0</v>
      </c>
      <c r="I132" s="44" t="s">
        <v>533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2">
        <f t="shared" si="2"/>
        <v>1779.83</v>
      </c>
      <c r="T132" s="42">
        <f t="shared" si="3"/>
        <v>0</v>
      </c>
    </row>
    <row r="133" spans="1:20" s="41" customFormat="1">
      <c r="A133" s="44">
        <v>10</v>
      </c>
      <c r="B133" s="44">
        <v>2124</v>
      </c>
      <c r="C133" s="45" t="s">
        <v>452</v>
      </c>
      <c r="D133" s="46">
        <v>35597</v>
      </c>
      <c r="E133" s="44" t="s">
        <v>531</v>
      </c>
      <c r="F133" s="44">
        <v>2005</v>
      </c>
      <c r="G133" s="47">
        <v>2514.9499999999998</v>
      </c>
      <c r="H133" s="43">
        <v>0</v>
      </c>
      <c r="I133" s="44" t="s">
        <v>533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2">
        <f t="shared" si="2"/>
        <v>2514.9499999999998</v>
      </c>
      <c r="T133" s="42">
        <f t="shared" si="3"/>
        <v>0</v>
      </c>
    </row>
    <row r="134" spans="1:20" s="41" customFormat="1">
      <c r="A134" s="44">
        <v>1</v>
      </c>
      <c r="B134" s="44">
        <v>2125</v>
      </c>
      <c r="C134" s="45" t="s">
        <v>110</v>
      </c>
      <c r="D134" s="46">
        <v>35613</v>
      </c>
      <c r="E134" s="44" t="s">
        <v>531</v>
      </c>
      <c r="F134" s="44">
        <v>2003</v>
      </c>
      <c r="G134" s="47">
        <v>2772.72</v>
      </c>
      <c r="H134" s="43">
        <v>0</v>
      </c>
      <c r="I134" s="44" t="s">
        <v>533</v>
      </c>
      <c r="J134" s="43">
        <v>708.95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2">
        <f t="shared" si="2"/>
        <v>2772.72</v>
      </c>
      <c r="T134" s="42">
        <f t="shared" si="3"/>
        <v>708.95</v>
      </c>
    </row>
    <row r="135" spans="1:20" s="41" customFormat="1">
      <c r="A135" s="44">
        <v>1</v>
      </c>
      <c r="B135" s="44">
        <v>2126</v>
      </c>
      <c r="C135" s="45" t="s">
        <v>111</v>
      </c>
      <c r="D135" s="46">
        <v>35613</v>
      </c>
      <c r="E135" s="44" t="s">
        <v>531</v>
      </c>
      <c r="F135" s="44">
        <v>2003</v>
      </c>
      <c r="G135" s="47">
        <v>2772.72</v>
      </c>
      <c r="H135" s="43">
        <v>0</v>
      </c>
      <c r="I135" s="44" t="s">
        <v>533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2">
        <f t="shared" si="2"/>
        <v>2772.72</v>
      </c>
      <c r="T135" s="42">
        <f t="shared" si="3"/>
        <v>0</v>
      </c>
    </row>
    <row r="136" spans="1:20" s="41" customFormat="1">
      <c r="A136" s="44">
        <v>1</v>
      </c>
      <c r="B136" s="44">
        <v>2128</v>
      </c>
      <c r="C136" s="45" t="s">
        <v>112</v>
      </c>
      <c r="D136" s="46">
        <v>35626</v>
      </c>
      <c r="E136" s="44" t="s">
        <v>531</v>
      </c>
      <c r="F136" s="44">
        <v>2003</v>
      </c>
      <c r="G136" s="47">
        <v>1470.44</v>
      </c>
      <c r="H136" s="43">
        <v>6143.13</v>
      </c>
      <c r="I136" s="44" t="s">
        <v>533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2">
        <f t="shared" si="2"/>
        <v>7613.57</v>
      </c>
      <c r="T136" s="42">
        <f t="shared" si="3"/>
        <v>0</v>
      </c>
    </row>
    <row r="137" spans="1:20" s="41" customFormat="1">
      <c r="A137" s="44">
        <v>1</v>
      </c>
      <c r="B137" s="44">
        <v>2129</v>
      </c>
      <c r="C137" s="45" t="s">
        <v>113</v>
      </c>
      <c r="D137" s="46">
        <v>35626</v>
      </c>
      <c r="E137" s="44" t="s">
        <v>531</v>
      </c>
      <c r="F137" s="44">
        <v>2021</v>
      </c>
      <c r="G137" s="47">
        <v>1614.36</v>
      </c>
      <c r="H137" s="43">
        <v>0</v>
      </c>
      <c r="I137" s="44" t="s">
        <v>533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2">
        <f t="shared" si="2"/>
        <v>1614.36</v>
      </c>
      <c r="T137" s="42">
        <f t="shared" si="3"/>
        <v>0</v>
      </c>
    </row>
    <row r="138" spans="1:20" s="41" customFormat="1">
      <c r="A138" s="44">
        <v>1</v>
      </c>
      <c r="B138" s="44">
        <v>2130</v>
      </c>
      <c r="C138" s="45" t="s">
        <v>114</v>
      </c>
      <c r="D138" s="46">
        <v>35626</v>
      </c>
      <c r="E138" s="44" t="s">
        <v>531</v>
      </c>
      <c r="F138" s="44">
        <v>2020</v>
      </c>
      <c r="G138" s="47">
        <v>1614.36</v>
      </c>
      <c r="H138" s="43">
        <v>0</v>
      </c>
      <c r="I138" s="44" t="s">
        <v>533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2">
        <f t="shared" si="2"/>
        <v>1614.36</v>
      </c>
      <c r="T138" s="42">
        <f t="shared" si="3"/>
        <v>0</v>
      </c>
    </row>
    <row r="139" spans="1:20" s="41" customFormat="1">
      <c r="A139" s="44">
        <v>1</v>
      </c>
      <c r="B139" s="44">
        <v>2131</v>
      </c>
      <c r="C139" s="45" t="s">
        <v>115</v>
      </c>
      <c r="D139" s="46">
        <v>35626</v>
      </c>
      <c r="E139" s="44" t="s">
        <v>531</v>
      </c>
      <c r="F139" s="44">
        <v>2003</v>
      </c>
      <c r="G139" s="47">
        <v>2514.9499999999998</v>
      </c>
      <c r="H139" s="43">
        <v>0</v>
      </c>
      <c r="I139" s="44" t="s">
        <v>533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2">
        <f t="shared" si="2"/>
        <v>2514.9499999999998</v>
      </c>
      <c r="T139" s="42">
        <f t="shared" si="3"/>
        <v>0</v>
      </c>
    </row>
    <row r="140" spans="1:20" s="41" customFormat="1">
      <c r="A140" s="44">
        <v>1</v>
      </c>
      <c r="B140" s="44">
        <v>2134</v>
      </c>
      <c r="C140" s="45" t="s">
        <v>116</v>
      </c>
      <c r="D140" s="46">
        <v>35628</v>
      </c>
      <c r="E140" s="44" t="s">
        <v>531</v>
      </c>
      <c r="F140" s="44">
        <v>2003</v>
      </c>
      <c r="G140" s="47">
        <v>2772.72</v>
      </c>
      <c r="H140" s="43">
        <v>0</v>
      </c>
      <c r="I140" s="44" t="s">
        <v>533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2">
        <f t="shared" si="2"/>
        <v>2772.72</v>
      </c>
      <c r="T140" s="42">
        <f t="shared" si="3"/>
        <v>0</v>
      </c>
    </row>
    <row r="141" spans="1:20" s="41" customFormat="1">
      <c r="A141" s="44">
        <v>1</v>
      </c>
      <c r="B141" s="44">
        <v>2136</v>
      </c>
      <c r="C141" s="45" t="s">
        <v>117</v>
      </c>
      <c r="D141" s="46">
        <v>35643</v>
      </c>
      <c r="E141" s="44" t="s">
        <v>531</v>
      </c>
      <c r="F141" s="44">
        <v>2000</v>
      </c>
      <c r="G141" s="47">
        <v>1621.15</v>
      </c>
      <c r="H141" s="43">
        <v>0</v>
      </c>
      <c r="I141" s="44" t="s">
        <v>533</v>
      </c>
      <c r="J141" s="43">
        <v>708.95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2">
        <f t="shared" si="2"/>
        <v>1621.15</v>
      </c>
      <c r="T141" s="42">
        <f t="shared" si="3"/>
        <v>708.95</v>
      </c>
    </row>
    <row r="142" spans="1:20" s="41" customFormat="1">
      <c r="A142" s="44">
        <v>1</v>
      </c>
      <c r="B142" s="44">
        <v>2137</v>
      </c>
      <c r="C142" s="45" t="s">
        <v>118</v>
      </c>
      <c r="D142" s="46">
        <v>35643</v>
      </c>
      <c r="E142" s="44" t="s">
        <v>531</v>
      </c>
      <c r="F142" s="44">
        <v>2024</v>
      </c>
      <c r="G142" s="47">
        <v>4804.01</v>
      </c>
      <c r="H142" s="43">
        <v>2150.33</v>
      </c>
      <c r="I142" s="44" t="s">
        <v>533</v>
      </c>
      <c r="J142" s="43">
        <v>3057.34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2">
        <f t="shared" si="2"/>
        <v>6954.34</v>
      </c>
      <c r="T142" s="42">
        <f t="shared" si="3"/>
        <v>3057.34</v>
      </c>
    </row>
    <row r="143" spans="1:20" s="41" customFormat="1">
      <c r="A143" s="44">
        <v>1</v>
      </c>
      <c r="B143" s="44">
        <v>2140</v>
      </c>
      <c r="C143" s="45" t="s">
        <v>119</v>
      </c>
      <c r="D143" s="46">
        <v>35643</v>
      </c>
      <c r="E143" s="44" t="s">
        <v>531</v>
      </c>
      <c r="F143" s="44">
        <v>2006</v>
      </c>
      <c r="G143" s="47">
        <v>2899.18</v>
      </c>
      <c r="H143" s="43">
        <v>1786.52</v>
      </c>
      <c r="I143" s="44" t="s">
        <v>533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2">
        <f t="shared" si="2"/>
        <v>4685.7</v>
      </c>
      <c r="T143" s="42">
        <f t="shared" si="3"/>
        <v>0</v>
      </c>
    </row>
    <row r="144" spans="1:20" s="41" customFormat="1">
      <c r="A144" s="44">
        <v>1</v>
      </c>
      <c r="B144" s="44">
        <v>2142</v>
      </c>
      <c r="C144" s="45" t="s">
        <v>120</v>
      </c>
      <c r="D144" s="46">
        <v>35765</v>
      </c>
      <c r="E144" s="44" t="s">
        <v>531</v>
      </c>
      <c r="F144" s="44">
        <v>2006</v>
      </c>
      <c r="G144" s="47">
        <v>3523.98</v>
      </c>
      <c r="H144" s="43">
        <v>937.2</v>
      </c>
      <c r="I144" s="44" t="s">
        <v>533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2">
        <f t="shared" si="2"/>
        <v>4461.18</v>
      </c>
      <c r="T144" s="42">
        <f t="shared" si="3"/>
        <v>0</v>
      </c>
    </row>
    <row r="145" spans="1:20" s="41" customFormat="1">
      <c r="A145" s="44">
        <v>1</v>
      </c>
      <c r="B145" s="44">
        <v>2143</v>
      </c>
      <c r="C145" s="45" t="s">
        <v>121</v>
      </c>
      <c r="D145" s="46">
        <v>35765</v>
      </c>
      <c r="E145" s="44" t="s">
        <v>531</v>
      </c>
      <c r="F145" s="44">
        <v>2003</v>
      </c>
      <c r="G145" s="47">
        <v>1621.15</v>
      </c>
      <c r="H145" s="43">
        <v>0</v>
      </c>
      <c r="I145" s="44" t="s">
        <v>533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2">
        <f t="shared" ref="S145:S208" si="4">SUM(G145:H145)</f>
        <v>1621.15</v>
      </c>
      <c r="T145" s="42">
        <f t="shared" ref="T145:T208" si="5">SUM(J145:N145)</f>
        <v>0</v>
      </c>
    </row>
    <row r="146" spans="1:20" s="41" customFormat="1">
      <c r="A146" s="44">
        <v>1</v>
      </c>
      <c r="B146" s="44">
        <v>2145</v>
      </c>
      <c r="C146" s="45" t="s">
        <v>122</v>
      </c>
      <c r="D146" s="46">
        <v>35765</v>
      </c>
      <c r="E146" s="44" t="s">
        <v>531</v>
      </c>
      <c r="F146" s="44">
        <v>2003</v>
      </c>
      <c r="G146" s="47">
        <v>2772.72</v>
      </c>
      <c r="H146" s="43">
        <v>0</v>
      </c>
      <c r="I146" s="44" t="s">
        <v>533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2">
        <f t="shared" si="4"/>
        <v>2772.72</v>
      </c>
      <c r="T146" s="42">
        <f t="shared" si="5"/>
        <v>0</v>
      </c>
    </row>
    <row r="147" spans="1:20" s="41" customFormat="1">
      <c r="A147" s="44">
        <v>1</v>
      </c>
      <c r="B147" s="44">
        <v>2146</v>
      </c>
      <c r="C147" s="45" t="s">
        <v>123</v>
      </c>
      <c r="D147" s="46">
        <v>35765</v>
      </c>
      <c r="E147" s="44" t="s">
        <v>531</v>
      </c>
      <c r="F147" s="44">
        <v>2003</v>
      </c>
      <c r="G147" s="47">
        <v>2395.17</v>
      </c>
      <c r="H147" s="43">
        <v>0</v>
      </c>
      <c r="I147" s="44" t="s">
        <v>533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2">
        <f t="shared" si="4"/>
        <v>2395.17</v>
      </c>
      <c r="T147" s="42">
        <f t="shared" si="5"/>
        <v>0</v>
      </c>
    </row>
    <row r="148" spans="1:20" s="41" customFormat="1">
      <c r="A148" s="44">
        <v>1</v>
      </c>
      <c r="B148" s="44">
        <v>2149</v>
      </c>
      <c r="C148" s="45" t="s">
        <v>124</v>
      </c>
      <c r="D148" s="46">
        <v>35765</v>
      </c>
      <c r="E148" s="44" t="s">
        <v>531</v>
      </c>
      <c r="F148" s="44">
        <v>2003</v>
      </c>
      <c r="G148" s="47">
        <v>2395.17</v>
      </c>
      <c r="H148" s="43">
        <v>0</v>
      </c>
      <c r="I148" s="44" t="s">
        <v>533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2">
        <f t="shared" si="4"/>
        <v>2395.17</v>
      </c>
      <c r="T148" s="42">
        <f t="shared" si="5"/>
        <v>0</v>
      </c>
    </row>
    <row r="149" spans="1:20" s="41" customFormat="1">
      <c r="A149" s="44">
        <v>14</v>
      </c>
      <c r="B149" s="44">
        <v>2151</v>
      </c>
      <c r="C149" s="45" t="s">
        <v>125</v>
      </c>
      <c r="D149" s="46">
        <v>35765</v>
      </c>
      <c r="E149" s="44" t="s">
        <v>531</v>
      </c>
      <c r="F149" s="44">
        <v>2006</v>
      </c>
      <c r="G149" s="47">
        <v>1614.36</v>
      </c>
      <c r="H149" s="43">
        <v>884.15</v>
      </c>
      <c r="I149" s="44" t="s">
        <v>533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2">
        <f t="shared" si="4"/>
        <v>2498.5099999999998</v>
      </c>
      <c r="T149" s="42">
        <f t="shared" si="5"/>
        <v>0</v>
      </c>
    </row>
    <row r="150" spans="1:20" s="41" customFormat="1">
      <c r="A150" s="44">
        <v>1</v>
      </c>
      <c r="B150" s="44">
        <v>2153</v>
      </c>
      <c r="C150" s="45" t="s">
        <v>126</v>
      </c>
      <c r="D150" s="46">
        <v>35765</v>
      </c>
      <c r="E150" s="44" t="s">
        <v>531</v>
      </c>
      <c r="F150" s="44">
        <v>2003</v>
      </c>
      <c r="G150" s="47">
        <v>2911.36</v>
      </c>
      <c r="H150" s="43">
        <v>0</v>
      </c>
      <c r="I150" s="44" t="s">
        <v>533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2">
        <f t="shared" si="4"/>
        <v>2911.36</v>
      </c>
      <c r="T150" s="42">
        <f t="shared" si="5"/>
        <v>0</v>
      </c>
    </row>
    <row r="151" spans="1:20" s="41" customFormat="1">
      <c r="A151" s="44">
        <v>1</v>
      </c>
      <c r="B151" s="44">
        <v>2156</v>
      </c>
      <c r="C151" s="45" t="s">
        <v>127</v>
      </c>
      <c r="D151" s="46">
        <v>35800</v>
      </c>
      <c r="E151" s="44" t="s">
        <v>531</v>
      </c>
      <c r="F151" s="44">
        <v>2009</v>
      </c>
      <c r="G151" s="47">
        <v>2761.12</v>
      </c>
      <c r="H151" s="43">
        <v>0</v>
      </c>
      <c r="I151" s="44" t="s">
        <v>533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2">
        <f t="shared" si="4"/>
        <v>2761.12</v>
      </c>
      <c r="T151" s="42">
        <f t="shared" si="5"/>
        <v>0</v>
      </c>
    </row>
    <row r="152" spans="1:20" s="41" customFormat="1">
      <c r="A152" s="44">
        <v>1</v>
      </c>
      <c r="B152" s="44">
        <v>2159</v>
      </c>
      <c r="C152" s="45" t="s">
        <v>128</v>
      </c>
      <c r="D152" s="46">
        <v>35836</v>
      </c>
      <c r="E152" s="44" t="s">
        <v>531</v>
      </c>
      <c r="F152" s="44">
        <v>2009</v>
      </c>
      <c r="G152" s="47">
        <v>2761.12</v>
      </c>
      <c r="H152" s="43">
        <v>2405.83</v>
      </c>
      <c r="I152" s="44" t="s">
        <v>533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2">
        <f t="shared" si="4"/>
        <v>5166.95</v>
      </c>
      <c r="T152" s="42">
        <f t="shared" si="5"/>
        <v>0</v>
      </c>
    </row>
    <row r="153" spans="1:20" s="41" customFormat="1">
      <c r="A153" s="44">
        <v>1</v>
      </c>
      <c r="B153" s="44">
        <v>2161</v>
      </c>
      <c r="C153" s="45" t="s">
        <v>130</v>
      </c>
      <c r="D153" s="46">
        <v>35836</v>
      </c>
      <c r="E153" s="44" t="s">
        <v>531</v>
      </c>
      <c r="F153" s="44">
        <v>2006</v>
      </c>
      <c r="G153" s="47">
        <v>2899.18</v>
      </c>
      <c r="H153" s="43">
        <v>937.2</v>
      </c>
      <c r="I153" s="44" t="s">
        <v>533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2">
        <f t="shared" si="4"/>
        <v>3836.38</v>
      </c>
      <c r="T153" s="42">
        <f t="shared" si="5"/>
        <v>0</v>
      </c>
    </row>
    <row r="154" spans="1:20" s="41" customFormat="1">
      <c r="A154" s="44">
        <v>1</v>
      </c>
      <c r="B154" s="44">
        <v>2181</v>
      </c>
      <c r="C154" s="45" t="s">
        <v>131</v>
      </c>
      <c r="D154" s="46">
        <v>36069</v>
      </c>
      <c r="E154" s="44" t="s">
        <v>531</v>
      </c>
      <c r="F154" s="44">
        <v>2035</v>
      </c>
      <c r="G154" s="47">
        <v>7223.83</v>
      </c>
      <c r="H154" s="43">
        <v>2208.61</v>
      </c>
      <c r="I154" s="44" t="s">
        <v>533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2">
        <f t="shared" si="4"/>
        <v>9432.44</v>
      </c>
      <c r="T154" s="42">
        <f t="shared" si="5"/>
        <v>0</v>
      </c>
    </row>
    <row r="155" spans="1:20" s="41" customFormat="1">
      <c r="A155" s="44">
        <v>1</v>
      </c>
      <c r="B155" s="44">
        <v>2330</v>
      </c>
      <c r="C155" s="45" t="s">
        <v>138</v>
      </c>
      <c r="D155" s="46">
        <v>39286</v>
      </c>
      <c r="E155" s="44" t="s">
        <v>531</v>
      </c>
      <c r="F155" s="44">
        <v>2026</v>
      </c>
      <c r="G155" s="47">
        <v>3764.06</v>
      </c>
      <c r="H155" s="43">
        <v>0</v>
      </c>
      <c r="I155" s="44" t="s">
        <v>533</v>
      </c>
      <c r="J155" s="43">
        <v>708.95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2">
        <f t="shared" si="4"/>
        <v>3764.06</v>
      </c>
      <c r="T155" s="42">
        <f t="shared" si="5"/>
        <v>708.95</v>
      </c>
    </row>
    <row r="156" spans="1:20" s="41" customFormat="1">
      <c r="A156" s="44">
        <v>1</v>
      </c>
      <c r="B156" s="44">
        <v>2337</v>
      </c>
      <c r="C156" s="45" t="s">
        <v>139</v>
      </c>
      <c r="D156" s="46">
        <v>39302</v>
      </c>
      <c r="E156" s="44" t="s">
        <v>531</v>
      </c>
      <c r="F156" s="44">
        <v>2035</v>
      </c>
      <c r="G156" s="47">
        <v>4656.5600000000004</v>
      </c>
      <c r="H156" s="43">
        <v>0</v>
      </c>
      <c r="I156" s="44" t="s">
        <v>533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2">
        <f t="shared" si="4"/>
        <v>4656.5600000000004</v>
      </c>
      <c r="T156" s="42">
        <f t="shared" si="5"/>
        <v>0</v>
      </c>
    </row>
    <row r="157" spans="1:20" s="41" customFormat="1">
      <c r="A157" s="44">
        <v>1</v>
      </c>
      <c r="B157" s="44">
        <v>2339</v>
      </c>
      <c r="C157" s="45" t="s">
        <v>140</v>
      </c>
      <c r="D157" s="46">
        <v>39302</v>
      </c>
      <c r="E157" s="44" t="s">
        <v>531</v>
      </c>
      <c r="F157" s="44">
        <v>2035</v>
      </c>
      <c r="G157" s="47">
        <v>4656.5600000000004</v>
      </c>
      <c r="H157" s="43">
        <v>3051.41</v>
      </c>
      <c r="I157" s="44" t="s">
        <v>533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2">
        <f t="shared" si="4"/>
        <v>7707.97</v>
      </c>
      <c r="T157" s="42">
        <f t="shared" si="5"/>
        <v>0</v>
      </c>
    </row>
    <row r="158" spans="1:20" s="41" customFormat="1">
      <c r="A158" s="44">
        <v>1</v>
      </c>
      <c r="B158" s="44">
        <v>2342</v>
      </c>
      <c r="C158" s="45" t="s">
        <v>141</v>
      </c>
      <c r="D158" s="46">
        <v>39302</v>
      </c>
      <c r="E158" s="44" t="s">
        <v>531</v>
      </c>
      <c r="F158" s="44">
        <v>2035</v>
      </c>
      <c r="G158" s="47">
        <v>4656.5600000000004</v>
      </c>
      <c r="H158" s="43">
        <v>0</v>
      </c>
      <c r="I158" s="44" t="s">
        <v>533</v>
      </c>
      <c r="J158" s="43">
        <v>1993.92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2">
        <f t="shared" si="4"/>
        <v>4656.5600000000004</v>
      </c>
      <c r="T158" s="42">
        <f t="shared" si="5"/>
        <v>1993.92</v>
      </c>
    </row>
    <row r="159" spans="1:20" s="41" customFormat="1">
      <c r="A159" s="44">
        <v>1</v>
      </c>
      <c r="B159" s="44">
        <v>2343</v>
      </c>
      <c r="C159" s="45" t="s">
        <v>142</v>
      </c>
      <c r="D159" s="46">
        <v>39302</v>
      </c>
      <c r="E159" s="44" t="s">
        <v>531</v>
      </c>
      <c r="F159" s="44">
        <v>2035</v>
      </c>
      <c r="G159" s="47">
        <v>4656.5600000000004</v>
      </c>
      <c r="H159" s="43">
        <v>3051.41</v>
      </c>
      <c r="I159" s="44" t="s">
        <v>533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2">
        <f t="shared" si="4"/>
        <v>7707.97</v>
      </c>
      <c r="T159" s="42">
        <f t="shared" si="5"/>
        <v>0</v>
      </c>
    </row>
    <row r="160" spans="1:20" s="41" customFormat="1">
      <c r="A160" s="44">
        <v>1</v>
      </c>
      <c r="B160" s="44">
        <v>2344</v>
      </c>
      <c r="C160" s="45" t="s">
        <v>143</v>
      </c>
      <c r="D160" s="46">
        <v>39302</v>
      </c>
      <c r="E160" s="44" t="s">
        <v>531</v>
      </c>
      <c r="F160" s="44">
        <v>2036</v>
      </c>
      <c r="G160" s="47">
        <v>4656.5600000000004</v>
      </c>
      <c r="H160" s="43">
        <v>0</v>
      </c>
      <c r="I160" s="44" t="s">
        <v>533</v>
      </c>
      <c r="J160" s="43">
        <v>5739.47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2">
        <f t="shared" si="4"/>
        <v>4656.5600000000004</v>
      </c>
      <c r="T160" s="42">
        <f t="shared" si="5"/>
        <v>5739.47</v>
      </c>
    </row>
    <row r="161" spans="1:20" s="41" customFormat="1">
      <c r="A161" s="44">
        <v>1</v>
      </c>
      <c r="B161" s="44">
        <v>2351</v>
      </c>
      <c r="C161" s="45" t="s">
        <v>144</v>
      </c>
      <c r="D161" s="46">
        <v>39310</v>
      </c>
      <c r="E161" s="44" t="s">
        <v>531</v>
      </c>
      <c r="F161" s="44">
        <v>2003</v>
      </c>
      <c r="G161" s="47">
        <v>1333.73</v>
      </c>
      <c r="H161" s="43">
        <v>0</v>
      </c>
      <c r="I161" s="44" t="s">
        <v>533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2">
        <f t="shared" si="4"/>
        <v>1333.73</v>
      </c>
      <c r="T161" s="42">
        <f t="shared" si="5"/>
        <v>0</v>
      </c>
    </row>
    <row r="162" spans="1:20" s="41" customFormat="1">
      <c r="A162" s="44">
        <v>1</v>
      </c>
      <c r="B162" s="44">
        <v>2363</v>
      </c>
      <c r="C162" s="45" t="s">
        <v>145</v>
      </c>
      <c r="D162" s="46">
        <v>39310</v>
      </c>
      <c r="E162" s="44" t="s">
        <v>531</v>
      </c>
      <c r="F162" s="44">
        <v>2003</v>
      </c>
      <c r="G162" s="47">
        <v>1333.73</v>
      </c>
      <c r="H162" s="43">
        <v>0</v>
      </c>
      <c r="I162" s="44" t="s">
        <v>533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2">
        <f t="shared" si="4"/>
        <v>1333.73</v>
      </c>
      <c r="T162" s="42">
        <f t="shared" si="5"/>
        <v>0</v>
      </c>
    </row>
    <row r="163" spans="1:20" s="41" customFormat="1">
      <c r="A163" s="44">
        <v>1</v>
      </c>
      <c r="B163" s="44">
        <v>2367</v>
      </c>
      <c r="C163" s="45" t="s">
        <v>146</v>
      </c>
      <c r="D163" s="46">
        <v>39310</v>
      </c>
      <c r="E163" s="44" t="s">
        <v>531</v>
      </c>
      <c r="F163" s="44">
        <v>2018</v>
      </c>
      <c r="G163" s="47">
        <v>1537.47</v>
      </c>
      <c r="H163" s="43">
        <v>0</v>
      </c>
      <c r="I163" s="44" t="s">
        <v>533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2">
        <f t="shared" si="4"/>
        <v>1537.47</v>
      </c>
      <c r="T163" s="42">
        <f t="shared" si="5"/>
        <v>0</v>
      </c>
    </row>
    <row r="164" spans="1:20" s="41" customFormat="1">
      <c r="A164" s="44">
        <v>1</v>
      </c>
      <c r="B164" s="44">
        <v>2371</v>
      </c>
      <c r="C164" s="45" t="s">
        <v>147</v>
      </c>
      <c r="D164" s="46">
        <v>39310</v>
      </c>
      <c r="E164" s="44" t="s">
        <v>531</v>
      </c>
      <c r="F164" s="44">
        <v>2019</v>
      </c>
      <c r="G164" s="47">
        <v>1962.27</v>
      </c>
      <c r="H164" s="43">
        <v>0</v>
      </c>
      <c r="I164" s="44" t="s">
        <v>533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2">
        <f t="shared" si="4"/>
        <v>1962.27</v>
      </c>
      <c r="T164" s="42">
        <f t="shared" si="5"/>
        <v>0</v>
      </c>
    </row>
    <row r="165" spans="1:20" s="41" customFormat="1">
      <c r="A165" s="44">
        <v>1</v>
      </c>
      <c r="B165" s="44">
        <v>2382</v>
      </c>
      <c r="C165" s="45" t="s">
        <v>148</v>
      </c>
      <c r="D165" s="46">
        <v>39342</v>
      </c>
      <c r="E165" s="44" t="s">
        <v>531</v>
      </c>
      <c r="F165" s="44">
        <v>2035</v>
      </c>
      <c r="G165" s="47">
        <v>4656.5600000000004</v>
      </c>
      <c r="H165" s="43">
        <v>0</v>
      </c>
      <c r="I165" s="44" t="s">
        <v>533</v>
      </c>
      <c r="J165" s="43">
        <v>5739.47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2">
        <f t="shared" si="4"/>
        <v>4656.5600000000004</v>
      </c>
      <c r="T165" s="42">
        <f t="shared" si="5"/>
        <v>5739.47</v>
      </c>
    </row>
    <row r="166" spans="1:20" s="41" customFormat="1">
      <c r="A166" s="44">
        <v>1</v>
      </c>
      <c r="B166" s="44">
        <v>2384</v>
      </c>
      <c r="C166" s="45" t="s">
        <v>149</v>
      </c>
      <c r="D166" s="46">
        <v>39342</v>
      </c>
      <c r="E166" s="44" t="s">
        <v>531</v>
      </c>
      <c r="F166" s="44">
        <v>2018</v>
      </c>
      <c r="G166" s="47">
        <v>1537.47</v>
      </c>
      <c r="H166" s="43">
        <v>0</v>
      </c>
      <c r="I166" s="44" t="s">
        <v>533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2">
        <f t="shared" si="4"/>
        <v>1537.47</v>
      </c>
      <c r="T166" s="42">
        <f t="shared" si="5"/>
        <v>0</v>
      </c>
    </row>
    <row r="167" spans="1:20" s="41" customFormat="1">
      <c r="A167" s="44">
        <v>1</v>
      </c>
      <c r="B167" s="44">
        <v>2392</v>
      </c>
      <c r="C167" s="45" t="s">
        <v>150</v>
      </c>
      <c r="D167" s="46">
        <v>39342</v>
      </c>
      <c r="E167" s="44" t="s">
        <v>531</v>
      </c>
      <c r="F167" s="44">
        <v>2021</v>
      </c>
      <c r="G167" s="47">
        <v>1537.47</v>
      </c>
      <c r="H167" s="43">
        <v>0</v>
      </c>
      <c r="I167" s="44" t="s">
        <v>533</v>
      </c>
      <c r="J167" s="43">
        <v>1993.92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2">
        <f t="shared" si="4"/>
        <v>1537.47</v>
      </c>
      <c r="T167" s="42">
        <f t="shared" si="5"/>
        <v>1993.92</v>
      </c>
    </row>
    <row r="168" spans="1:20" s="41" customFormat="1">
      <c r="A168" s="44">
        <v>1</v>
      </c>
      <c r="B168" s="44">
        <v>2403</v>
      </c>
      <c r="C168" s="45" t="s">
        <v>151</v>
      </c>
      <c r="D168" s="46">
        <v>39349</v>
      </c>
      <c r="E168" s="44" t="s">
        <v>531</v>
      </c>
      <c r="F168" s="44">
        <v>2003</v>
      </c>
      <c r="G168" s="47">
        <v>1543.95</v>
      </c>
      <c r="H168" s="43">
        <v>0</v>
      </c>
      <c r="I168" s="44" t="s">
        <v>533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2">
        <f t="shared" si="4"/>
        <v>1543.95</v>
      </c>
      <c r="T168" s="42">
        <f t="shared" si="5"/>
        <v>0</v>
      </c>
    </row>
    <row r="169" spans="1:20" s="41" customFormat="1">
      <c r="A169" s="44">
        <v>1</v>
      </c>
      <c r="B169" s="44">
        <v>2406</v>
      </c>
      <c r="C169" s="45" t="s">
        <v>152</v>
      </c>
      <c r="D169" s="46">
        <v>39349</v>
      </c>
      <c r="E169" s="44" t="s">
        <v>531</v>
      </c>
      <c r="F169" s="44">
        <v>2003</v>
      </c>
      <c r="G169" s="47">
        <v>1209.72</v>
      </c>
      <c r="H169" s="43">
        <v>0</v>
      </c>
      <c r="I169" s="44" t="s">
        <v>533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2">
        <f t="shared" si="4"/>
        <v>1209.72</v>
      </c>
      <c r="T169" s="42">
        <f t="shared" si="5"/>
        <v>0</v>
      </c>
    </row>
    <row r="170" spans="1:20" s="41" customFormat="1">
      <c r="A170" s="44">
        <v>1</v>
      </c>
      <c r="B170" s="44">
        <v>2414</v>
      </c>
      <c r="C170" s="45" t="s">
        <v>153</v>
      </c>
      <c r="D170" s="46">
        <v>39349</v>
      </c>
      <c r="E170" s="44" t="s">
        <v>531</v>
      </c>
      <c r="F170" s="44">
        <v>2003</v>
      </c>
      <c r="G170" s="47">
        <v>1097.25</v>
      </c>
      <c r="H170" s="43">
        <v>0</v>
      </c>
      <c r="I170" s="44" t="s">
        <v>533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2">
        <f t="shared" si="4"/>
        <v>1097.25</v>
      </c>
      <c r="T170" s="42">
        <f t="shared" si="5"/>
        <v>0</v>
      </c>
    </row>
    <row r="171" spans="1:20" s="41" customFormat="1">
      <c r="A171" s="44">
        <v>1</v>
      </c>
      <c r="B171" s="44">
        <v>2415</v>
      </c>
      <c r="C171" s="45" t="s">
        <v>154</v>
      </c>
      <c r="D171" s="46">
        <v>39349</v>
      </c>
      <c r="E171" s="44" t="s">
        <v>531</v>
      </c>
      <c r="F171" s="44">
        <v>2035</v>
      </c>
      <c r="G171" s="47">
        <v>4656.5600000000004</v>
      </c>
      <c r="H171" s="43">
        <v>0</v>
      </c>
      <c r="I171" s="44" t="s">
        <v>533</v>
      </c>
      <c r="J171" s="43">
        <v>5739.47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2">
        <f t="shared" si="4"/>
        <v>4656.5600000000004</v>
      </c>
      <c r="T171" s="42">
        <f t="shared" si="5"/>
        <v>5739.47</v>
      </c>
    </row>
    <row r="172" spans="1:20" s="41" customFormat="1">
      <c r="A172" s="44">
        <v>1</v>
      </c>
      <c r="B172" s="44">
        <v>2417</v>
      </c>
      <c r="C172" s="45" t="s">
        <v>155</v>
      </c>
      <c r="D172" s="46">
        <v>39349</v>
      </c>
      <c r="E172" s="44" t="s">
        <v>531</v>
      </c>
      <c r="F172" s="44">
        <v>2003</v>
      </c>
      <c r="G172" s="47">
        <v>1333.73</v>
      </c>
      <c r="H172" s="43">
        <v>0</v>
      </c>
      <c r="I172" s="44" t="s">
        <v>533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2">
        <f t="shared" si="4"/>
        <v>1333.73</v>
      </c>
      <c r="T172" s="42">
        <f t="shared" si="5"/>
        <v>0</v>
      </c>
    </row>
    <row r="173" spans="1:20" s="41" customFormat="1">
      <c r="A173" s="44">
        <v>1</v>
      </c>
      <c r="B173" s="44">
        <v>2420</v>
      </c>
      <c r="C173" s="45" t="s">
        <v>156</v>
      </c>
      <c r="D173" s="46">
        <v>39356</v>
      </c>
      <c r="E173" s="44" t="s">
        <v>531</v>
      </c>
      <c r="F173" s="44">
        <v>2035</v>
      </c>
      <c r="G173" s="47">
        <v>4656.5600000000004</v>
      </c>
      <c r="H173" s="43">
        <v>0</v>
      </c>
      <c r="I173" s="44" t="s">
        <v>533</v>
      </c>
      <c r="J173" s="43">
        <v>5739.47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2">
        <f t="shared" si="4"/>
        <v>4656.5600000000004</v>
      </c>
      <c r="T173" s="42">
        <f t="shared" si="5"/>
        <v>5739.47</v>
      </c>
    </row>
    <row r="174" spans="1:20" s="41" customFormat="1">
      <c r="A174" s="44">
        <v>1</v>
      </c>
      <c r="B174" s="44">
        <v>2421</v>
      </c>
      <c r="C174" s="45" t="s">
        <v>157</v>
      </c>
      <c r="D174" s="46">
        <v>39370</v>
      </c>
      <c r="E174" s="44" t="s">
        <v>531</v>
      </c>
      <c r="F174" s="44">
        <v>2029</v>
      </c>
      <c r="G174" s="47">
        <v>2949.24</v>
      </c>
      <c r="H174" s="43">
        <v>0</v>
      </c>
      <c r="I174" s="44" t="s">
        <v>533</v>
      </c>
      <c r="J174" s="43">
        <v>1993.92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2">
        <f t="shared" si="4"/>
        <v>2949.24</v>
      </c>
      <c r="T174" s="42">
        <f t="shared" si="5"/>
        <v>1993.92</v>
      </c>
    </row>
    <row r="175" spans="1:20" s="41" customFormat="1">
      <c r="A175" s="44">
        <v>1</v>
      </c>
      <c r="B175" s="44">
        <v>2437</v>
      </c>
      <c r="C175" s="45" t="s">
        <v>158</v>
      </c>
      <c r="D175" s="46">
        <v>39371</v>
      </c>
      <c r="E175" s="44" t="s">
        <v>531</v>
      </c>
      <c r="F175" s="44">
        <v>2018</v>
      </c>
      <c r="G175" s="47">
        <v>1537.47</v>
      </c>
      <c r="H175" s="43">
        <v>0</v>
      </c>
      <c r="I175" s="44" t="s">
        <v>533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2">
        <f t="shared" si="4"/>
        <v>1537.47</v>
      </c>
      <c r="T175" s="42">
        <f t="shared" si="5"/>
        <v>0</v>
      </c>
    </row>
    <row r="176" spans="1:20" s="41" customFormat="1">
      <c r="A176" s="44">
        <v>1</v>
      </c>
      <c r="B176" s="44">
        <v>2440</v>
      </c>
      <c r="C176" s="45" t="s">
        <v>159</v>
      </c>
      <c r="D176" s="46">
        <v>39371</v>
      </c>
      <c r="E176" s="44" t="s">
        <v>531</v>
      </c>
      <c r="F176" s="44">
        <v>2003</v>
      </c>
      <c r="G176" s="47">
        <v>1333.73</v>
      </c>
      <c r="H176" s="43">
        <v>0</v>
      </c>
      <c r="I176" s="44" t="s">
        <v>533</v>
      </c>
      <c r="J176" s="43">
        <v>1107.73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2">
        <f t="shared" si="4"/>
        <v>1333.73</v>
      </c>
      <c r="T176" s="42">
        <f t="shared" si="5"/>
        <v>1107.73</v>
      </c>
    </row>
    <row r="177" spans="1:20" s="41" customFormat="1">
      <c r="A177" s="44">
        <v>1</v>
      </c>
      <c r="B177" s="44">
        <v>2441</v>
      </c>
      <c r="C177" s="45" t="s">
        <v>160</v>
      </c>
      <c r="D177" s="46">
        <v>39371</v>
      </c>
      <c r="E177" s="44" t="s">
        <v>531</v>
      </c>
      <c r="F177" s="44">
        <v>2043</v>
      </c>
      <c r="G177" s="47">
        <v>1470.45</v>
      </c>
      <c r="H177" s="43">
        <v>0</v>
      </c>
      <c r="I177" s="44" t="s">
        <v>533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2">
        <f t="shared" si="4"/>
        <v>1470.45</v>
      </c>
      <c r="T177" s="42">
        <f t="shared" si="5"/>
        <v>0</v>
      </c>
    </row>
    <row r="178" spans="1:20" s="41" customFormat="1">
      <c r="A178" s="44">
        <v>1</v>
      </c>
      <c r="B178" s="44">
        <v>2443</v>
      </c>
      <c r="C178" s="45" t="s">
        <v>161</v>
      </c>
      <c r="D178" s="46">
        <v>39371</v>
      </c>
      <c r="E178" s="44" t="s">
        <v>531</v>
      </c>
      <c r="F178" s="44">
        <v>2003</v>
      </c>
      <c r="G178" s="47">
        <v>1333.73</v>
      </c>
      <c r="H178" s="43">
        <v>0</v>
      </c>
      <c r="I178" s="44" t="s">
        <v>533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2">
        <f t="shared" si="4"/>
        <v>1333.73</v>
      </c>
      <c r="T178" s="42">
        <f t="shared" si="5"/>
        <v>0</v>
      </c>
    </row>
    <row r="179" spans="1:20" s="41" customFormat="1">
      <c r="A179" s="44">
        <v>1</v>
      </c>
      <c r="B179" s="44">
        <v>2448</v>
      </c>
      <c r="C179" s="45" t="s">
        <v>162</v>
      </c>
      <c r="D179" s="46">
        <v>39371</v>
      </c>
      <c r="E179" s="44" t="s">
        <v>531</v>
      </c>
      <c r="F179" s="44">
        <v>2003</v>
      </c>
      <c r="G179" s="47">
        <v>1333.73</v>
      </c>
      <c r="H179" s="43">
        <v>0</v>
      </c>
      <c r="I179" s="44" t="s">
        <v>533</v>
      </c>
      <c r="J179" s="43">
        <v>1107.73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2">
        <f t="shared" si="4"/>
        <v>1333.73</v>
      </c>
      <c r="T179" s="42">
        <f t="shared" si="5"/>
        <v>1107.73</v>
      </c>
    </row>
    <row r="180" spans="1:20" s="41" customFormat="1">
      <c r="A180" s="44">
        <v>1</v>
      </c>
      <c r="B180" s="44">
        <v>2451</v>
      </c>
      <c r="C180" s="45" t="s">
        <v>163</v>
      </c>
      <c r="D180" s="46">
        <v>39371</v>
      </c>
      <c r="E180" s="44" t="s">
        <v>531</v>
      </c>
      <c r="F180" s="44">
        <v>2003</v>
      </c>
      <c r="G180" s="47">
        <v>1333.73</v>
      </c>
      <c r="H180" s="43">
        <v>0</v>
      </c>
      <c r="I180" s="44" t="s">
        <v>533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2">
        <f t="shared" si="4"/>
        <v>1333.73</v>
      </c>
      <c r="T180" s="42">
        <f t="shared" si="5"/>
        <v>0</v>
      </c>
    </row>
    <row r="181" spans="1:20" s="41" customFormat="1">
      <c r="A181" s="44">
        <v>1</v>
      </c>
      <c r="B181" s="44">
        <v>2460</v>
      </c>
      <c r="C181" s="45" t="s">
        <v>164</v>
      </c>
      <c r="D181" s="46">
        <v>39371</v>
      </c>
      <c r="E181" s="44" t="s">
        <v>531</v>
      </c>
      <c r="F181" s="44">
        <v>2003</v>
      </c>
      <c r="G181" s="47">
        <v>1333.73</v>
      </c>
      <c r="H181" s="43">
        <v>0</v>
      </c>
      <c r="I181" s="44" t="s">
        <v>533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2">
        <f t="shared" si="4"/>
        <v>1333.73</v>
      </c>
      <c r="T181" s="42">
        <f t="shared" si="5"/>
        <v>0</v>
      </c>
    </row>
    <row r="182" spans="1:20" s="41" customFormat="1">
      <c r="A182" s="44">
        <v>1</v>
      </c>
      <c r="B182" s="44">
        <v>2468</v>
      </c>
      <c r="C182" s="45" t="s">
        <v>165</v>
      </c>
      <c r="D182" s="46">
        <v>39485</v>
      </c>
      <c r="E182" s="44" t="s">
        <v>531</v>
      </c>
      <c r="F182" s="44">
        <v>2009</v>
      </c>
      <c r="G182" s="47">
        <v>1614.36</v>
      </c>
      <c r="H182" s="43">
        <v>0</v>
      </c>
      <c r="I182" s="44" t="s">
        <v>533</v>
      </c>
      <c r="J182" s="43">
        <v>1993.92</v>
      </c>
      <c r="K182" s="43">
        <v>0</v>
      </c>
      <c r="L182" s="43">
        <v>0</v>
      </c>
      <c r="M182" s="43">
        <v>0</v>
      </c>
      <c r="N182" s="43">
        <v>3000</v>
      </c>
      <c r="O182" s="43">
        <v>0</v>
      </c>
      <c r="P182" s="43">
        <v>0</v>
      </c>
      <c r="Q182" s="43">
        <v>0</v>
      </c>
      <c r="R182" s="43">
        <v>0</v>
      </c>
      <c r="S182" s="42">
        <f t="shared" si="4"/>
        <v>1614.36</v>
      </c>
      <c r="T182" s="42">
        <f t="shared" si="5"/>
        <v>4993.92</v>
      </c>
    </row>
    <row r="183" spans="1:20" s="41" customFormat="1">
      <c r="A183" s="44">
        <v>1</v>
      </c>
      <c r="B183" s="44">
        <v>2474</v>
      </c>
      <c r="C183" s="45" t="s">
        <v>167</v>
      </c>
      <c r="D183" s="46">
        <v>39491</v>
      </c>
      <c r="E183" s="44" t="s">
        <v>531</v>
      </c>
      <c r="F183" s="44">
        <v>2035</v>
      </c>
      <c r="G183" s="47">
        <v>4656.5600000000004</v>
      </c>
      <c r="H183" s="43">
        <v>0</v>
      </c>
      <c r="I183" s="44" t="s">
        <v>533</v>
      </c>
      <c r="J183" s="43">
        <v>6245.89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2">
        <f t="shared" si="4"/>
        <v>4656.5600000000004</v>
      </c>
      <c r="T183" s="42">
        <f t="shared" si="5"/>
        <v>6245.89</v>
      </c>
    </row>
    <row r="184" spans="1:20" s="41" customFormat="1">
      <c r="A184" s="44">
        <v>50</v>
      </c>
      <c r="B184" s="44">
        <v>2478</v>
      </c>
      <c r="C184" s="45" t="s">
        <v>494</v>
      </c>
      <c r="D184" s="46">
        <v>39524</v>
      </c>
      <c r="E184" s="44" t="s">
        <v>531</v>
      </c>
      <c r="F184" s="44">
        <v>2037</v>
      </c>
      <c r="G184" s="47">
        <v>4149.8900000000003</v>
      </c>
      <c r="H184" s="43">
        <v>0</v>
      </c>
      <c r="I184" s="44" t="s">
        <v>533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2">
        <f t="shared" si="4"/>
        <v>4149.8900000000003</v>
      </c>
      <c r="T184" s="42">
        <f t="shared" si="5"/>
        <v>0</v>
      </c>
    </row>
    <row r="185" spans="1:20" s="41" customFormat="1">
      <c r="A185" s="44">
        <v>20</v>
      </c>
      <c r="B185" s="44">
        <v>2481</v>
      </c>
      <c r="C185" s="45" t="s">
        <v>466</v>
      </c>
      <c r="D185" s="46">
        <v>39524</v>
      </c>
      <c r="E185" s="44" t="s">
        <v>531</v>
      </c>
      <c r="F185" s="44">
        <v>2037</v>
      </c>
      <c r="G185" s="47">
        <v>4149.8900000000003</v>
      </c>
      <c r="H185" s="43">
        <v>0</v>
      </c>
      <c r="I185" s="44" t="s">
        <v>533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2">
        <f t="shared" si="4"/>
        <v>4149.8900000000003</v>
      </c>
      <c r="T185" s="42">
        <f t="shared" si="5"/>
        <v>0</v>
      </c>
    </row>
    <row r="186" spans="1:20" s="41" customFormat="1">
      <c r="A186" s="44">
        <v>39</v>
      </c>
      <c r="B186" s="44">
        <v>2484</v>
      </c>
      <c r="C186" s="45" t="s">
        <v>487</v>
      </c>
      <c r="D186" s="46">
        <v>39524</v>
      </c>
      <c r="E186" s="44" t="s">
        <v>531</v>
      </c>
      <c r="F186" s="44">
        <v>2037</v>
      </c>
      <c r="G186" s="47">
        <v>4357.38</v>
      </c>
      <c r="H186" s="43">
        <v>0</v>
      </c>
      <c r="I186" s="44" t="s">
        <v>533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2">
        <f t="shared" si="4"/>
        <v>4357.38</v>
      </c>
      <c r="T186" s="42">
        <f t="shared" si="5"/>
        <v>0</v>
      </c>
    </row>
    <row r="187" spans="1:20" s="41" customFormat="1">
      <c r="A187" s="44">
        <v>1</v>
      </c>
      <c r="B187" s="44">
        <v>2490</v>
      </c>
      <c r="C187" s="45" t="s">
        <v>168</v>
      </c>
      <c r="D187" s="46">
        <v>39524</v>
      </c>
      <c r="E187" s="44" t="s">
        <v>531</v>
      </c>
      <c r="F187" s="44">
        <v>2009</v>
      </c>
      <c r="G187" s="47">
        <v>1614.36</v>
      </c>
      <c r="H187" s="43">
        <v>0</v>
      </c>
      <c r="I187" s="44" t="s">
        <v>533</v>
      </c>
      <c r="J187" s="43">
        <v>708.95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2">
        <f t="shared" si="4"/>
        <v>1614.36</v>
      </c>
      <c r="T187" s="42">
        <f t="shared" si="5"/>
        <v>708.95</v>
      </c>
    </row>
    <row r="188" spans="1:20" s="41" customFormat="1">
      <c r="A188" s="44">
        <v>1</v>
      </c>
      <c r="B188" s="44">
        <v>2493</v>
      </c>
      <c r="C188" s="45" t="s">
        <v>169</v>
      </c>
      <c r="D188" s="46">
        <v>39539</v>
      </c>
      <c r="E188" s="44" t="s">
        <v>531</v>
      </c>
      <c r="F188" s="44">
        <v>2009</v>
      </c>
      <c r="G188" s="47">
        <v>1614.36</v>
      </c>
      <c r="H188" s="43">
        <v>0</v>
      </c>
      <c r="I188" s="44" t="s">
        <v>533</v>
      </c>
      <c r="J188" s="43">
        <v>1993.92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2">
        <f t="shared" si="4"/>
        <v>1614.36</v>
      </c>
      <c r="T188" s="42">
        <f t="shared" si="5"/>
        <v>1993.92</v>
      </c>
    </row>
    <row r="189" spans="1:20" s="41" customFormat="1">
      <c r="A189" s="44">
        <v>1</v>
      </c>
      <c r="B189" s="44">
        <v>2498</v>
      </c>
      <c r="C189" s="45" t="s">
        <v>170</v>
      </c>
      <c r="D189" s="46">
        <v>39539</v>
      </c>
      <c r="E189" s="44" t="s">
        <v>531</v>
      </c>
      <c r="F189" s="44">
        <v>2017</v>
      </c>
      <c r="G189" s="47">
        <v>1537.47</v>
      </c>
      <c r="H189" s="43">
        <v>0</v>
      </c>
      <c r="I189" s="44" t="s">
        <v>533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2">
        <f t="shared" si="4"/>
        <v>1537.47</v>
      </c>
      <c r="T189" s="42">
        <f t="shared" si="5"/>
        <v>0</v>
      </c>
    </row>
    <row r="190" spans="1:20" s="41" customFormat="1">
      <c r="A190" s="44">
        <v>1</v>
      </c>
      <c r="B190" s="44">
        <v>2502</v>
      </c>
      <c r="C190" s="45" t="s">
        <v>171</v>
      </c>
      <c r="D190" s="46">
        <v>39553</v>
      </c>
      <c r="E190" s="44" t="s">
        <v>531</v>
      </c>
      <c r="F190" s="44">
        <v>2017</v>
      </c>
      <c r="G190" s="47">
        <v>1537.47</v>
      </c>
      <c r="H190" s="43">
        <v>0</v>
      </c>
      <c r="I190" s="44" t="s">
        <v>533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2">
        <f t="shared" si="4"/>
        <v>1537.47</v>
      </c>
      <c r="T190" s="42">
        <f t="shared" si="5"/>
        <v>0</v>
      </c>
    </row>
    <row r="191" spans="1:20" s="41" customFormat="1">
      <c r="A191" s="44">
        <v>1</v>
      </c>
      <c r="B191" s="44">
        <v>2503</v>
      </c>
      <c r="C191" s="45" t="s">
        <v>172</v>
      </c>
      <c r="D191" s="46">
        <v>39553</v>
      </c>
      <c r="E191" s="44" t="s">
        <v>531</v>
      </c>
      <c r="F191" s="44">
        <v>2037</v>
      </c>
      <c r="G191" s="47">
        <v>4149.8900000000003</v>
      </c>
      <c r="H191" s="43">
        <v>0</v>
      </c>
      <c r="I191" s="44" t="s">
        <v>533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2">
        <f t="shared" si="4"/>
        <v>4149.8900000000003</v>
      </c>
      <c r="T191" s="42">
        <f t="shared" si="5"/>
        <v>0</v>
      </c>
    </row>
    <row r="192" spans="1:20" s="41" customFormat="1">
      <c r="A192" s="44">
        <v>27</v>
      </c>
      <c r="B192" s="44">
        <v>2512</v>
      </c>
      <c r="C192" s="45" t="s">
        <v>478</v>
      </c>
      <c r="D192" s="46">
        <v>39582</v>
      </c>
      <c r="E192" s="44" t="s">
        <v>531</v>
      </c>
      <c r="F192" s="44">
        <v>2037</v>
      </c>
      <c r="G192" s="47">
        <v>4149.8900000000003</v>
      </c>
      <c r="H192" s="43">
        <v>0</v>
      </c>
      <c r="I192" s="44" t="s">
        <v>533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2">
        <f t="shared" si="4"/>
        <v>4149.8900000000003</v>
      </c>
      <c r="T192" s="42">
        <f t="shared" si="5"/>
        <v>0</v>
      </c>
    </row>
    <row r="193" spans="1:20" s="41" customFormat="1">
      <c r="A193" s="44">
        <v>1</v>
      </c>
      <c r="B193" s="44">
        <v>2513</v>
      </c>
      <c r="C193" s="45" t="s">
        <v>178</v>
      </c>
      <c r="D193" s="46">
        <v>39582</v>
      </c>
      <c r="E193" s="44" t="s">
        <v>531</v>
      </c>
      <c r="F193" s="44">
        <v>2009</v>
      </c>
      <c r="G193" s="47">
        <v>1614.36</v>
      </c>
      <c r="H193" s="43">
        <v>0</v>
      </c>
      <c r="I193" s="44" t="s">
        <v>533</v>
      </c>
      <c r="J193" s="43">
        <v>930.5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2">
        <f t="shared" si="4"/>
        <v>1614.36</v>
      </c>
      <c r="T193" s="42">
        <f t="shared" si="5"/>
        <v>930.5</v>
      </c>
    </row>
    <row r="194" spans="1:20" s="41" customFormat="1">
      <c r="A194" s="44">
        <v>1</v>
      </c>
      <c r="B194" s="44">
        <v>2514</v>
      </c>
      <c r="C194" s="45" t="s">
        <v>179</v>
      </c>
      <c r="D194" s="46">
        <v>39582</v>
      </c>
      <c r="E194" s="44" t="s">
        <v>531</v>
      </c>
      <c r="F194" s="44">
        <v>2009</v>
      </c>
      <c r="G194" s="47">
        <v>1614.37</v>
      </c>
      <c r="H194" s="43">
        <v>0</v>
      </c>
      <c r="I194" s="44" t="s">
        <v>533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2">
        <f t="shared" si="4"/>
        <v>1614.37</v>
      </c>
      <c r="T194" s="42">
        <f t="shared" si="5"/>
        <v>0</v>
      </c>
    </row>
    <row r="195" spans="1:20" s="41" customFormat="1">
      <c r="A195" s="44">
        <v>26</v>
      </c>
      <c r="B195" s="44">
        <v>2518</v>
      </c>
      <c r="C195" s="45" t="s">
        <v>477</v>
      </c>
      <c r="D195" s="46">
        <v>39582</v>
      </c>
      <c r="E195" s="44" t="s">
        <v>531</v>
      </c>
      <c r="F195" s="44">
        <v>2009</v>
      </c>
      <c r="G195" s="47">
        <v>1614.36</v>
      </c>
      <c r="H195" s="43">
        <v>0</v>
      </c>
      <c r="I195" s="44" t="s">
        <v>533</v>
      </c>
      <c r="J195" s="43">
        <v>0</v>
      </c>
      <c r="K195" s="43">
        <v>0</v>
      </c>
      <c r="L195" s="43">
        <v>174.95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2">
        <f t="shared" si="4"/>
        <v>1614.36</v>
      </c>
      <c r="T195" s="42">
        <f t="shared" si="5"/>
        <v>174.95</v>
      </c>
    </row>
    <row r="196" spans="1:20" s="41" customFormat="1">
      <c r="A196" s="44">
        <v>27</v>
      </c>
      <c r="B196" s="44">
        <v>2520</v>
      </c>
      <c r="C196" s="45" t="s">
        <v>479</v>
      </c>
      <c r="D196" s="46">
        <v>39582</v>
      </c>
      <c r="E196" s="44" t="s">
        <v>531</v>
      </c>
      <c r="F196" s="44">
        <v>2009</v>
      </c>
      <c r="G196" s="47">
        <v>1614.36</v>
      </c>
      <c r="H196" s="43">
        <v>0</v>
      </c>
      <c r="I196" s="44" t="s">
        <v>533</v>
      </c>
      <c r="J196" s="43">
        <v>0</v>
      </c>
      <c r="K196" s="43">
        <v>0</v>
      </c>
      <c r="L196" s="43">
        <v>174.95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2">
        <f t="shared" si="4"/>
        <v>1614.36</v>
      </c>
      <c r="T196" s="42">
        <f t="shared" si="5"/>
        <v>174.95</v>
      </c>
    </row>
    <row r="197" spans="1:20" s="41" customFormat="1">
      <c r="A197" s="44">
        <v>39</v>
      </c>
      <c r="B197" s="44">
        <v>2523</v>
      </c>
      <c r="C197" s="45" t="s">
        <v>488</v>
      </c>
      <c r="D197" s="46">
        <v>39582</v>
      </c>
      <c r="E197" s="44" t="s">
        <v>531</v>
      </c>
      <c r="F197" s="44">
        <v>2009</v>
      </c>
      <c r="G197" s="47">
        <v>1614.36</v>
      </c>
      <c r="H197" s="43">
        <v>0</v>
      </c>
      <c r="I197" s="44" t="s">
        <v>533</v>
      </c>
      <c r="J197" s="43">
        <v>0</v>
      </c>
      <c r="K197" s="43">
        <v>0</v>
      </c>
      <c r="L197" s="43">
        <v>174.95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2">
        <f t="shared" si="4"/>
        <v>1614.36</v>
      </c>
      <c r="T197" s="42">
        <f t="shared" si="5"/>
        <v>174.95</v>
      </c>
    </row>
    <row r="198" spans="1:20" s="41" customFormat="1">
      <c r="A198" s="44">
        <v>2</v>
      </c>
      <c r="B198" s="44">
        <v>2525</v>
      </c>
      <c r="C198" s="45" t="s">
        <v>441</v>
      </c>
      <c r="D198" s="46">
        <v>39588</v>
      </c>
      <c r="E198" s="44" t="s">
        <v>531</v>
      </c>
      <c r="F198" s="44">
        <v>2009</v>
      </c>
      <c r="G198" s="47">
        <v>1614.36</v>
      </c>
      <c r="H198" s="43">
        <v>0</v>
      </c>
      <c r="I198" s="44" t="s">
        <v>533</v>
      </c>
      <c r="J198" s="43">
        <v>0</v>
      </c>
      <c r="K198" s="43">
        <v>0</v>
      </c>
      <c r="L198" s="43">
        <v>174.95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2">
        <f t="shared" si="4"/>
        <v>1614.36</v>
      </c>
      <c r="T198" s="42">
        <f t="shared" si="5"/>
        <v>174.95</v>
      </c>
    </row>
    <row r="199" spans="1:20" s="41" customFormat="1">
      <c r="A199" s="44">
        <v>1</v>
      </c>
      <c r="B199" s="44">
        <v>2526</v>
      </c>
      <c r="C199" s="45" t="s">
        <v>180</v>
      </c>
      <c r="D199" s="46">
        <v>39588</v>
      </c>
      <c r="E199" s="44" t="s">
        <v>531</v>
      </c>
      <c r="F199" s="44">
        <v>2014</v>
      </c>
      <c r="G199" s="47">
        <v>1537.47</v>
      </c>
      <c r="H199" s="43">
        <v>0</v>
      </c>
      <c r="I199" s="44" t="s">
        <v>533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2">
        <f t="shared" si="4"/>
        <v>1537.47</v>
      </c>
      <c r="T199" s="42">
        <f t="shared" si="5"/>
        <v>0</v>
      </c>
    </row>
    <row r="200" spans="1:20" s="41" customFormat="1">
      <c r="A200" s="44">
        <v>1</v>
      </c>
      <c r="B200" s="44">
        <v>2530</v>
      </c>
      <c r="C200" s="45" t="s">
        <v>181</v>
      </c>
      <c r="D200" s="46">
        <v>39601</v>
      </c>
      <c r="E200" s="44" t="s">
        <v>531</v>
      </c>
      <c r="F200" s="44">
        <v>2003</v>
      </c>
      <c r="G200" s="47">
        <v>1333.73</v>
      </c>
      <c r="H200" s="43">
        <v>0</v>
      </c>
      <c r="I200" s="44" t="s">
        <v>533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2">
        <f t="shared" si="4"/>
        <v>1333.73</v>
      </c>
      <c r="T200" s="42">
        <f t="shared" si="5"/>
        <v>0</v>
      </c>
    </row>
    <row r="201" spans="1:20" s="41" customFormat="1">
      <c r="A201" s="44">
        <v>1</v>
      </c>
      <c r="B201" s="44">
        <v>2534</v>
      </c>
      <c r="C201" s="45" t="s">
        <v>182</v>
      </c>
      <c r="D201" s="46">
        <v>39601</v>
      </c>
      <c r="E201" s="44" t="s">
        <v>531</v>
      </c>
      <c r="F201" s="44">
        <v>2003</v>
      </c>
      <c r="G201" s="47">
        <v>1333.73</v>
      </c>
      <c r="H201" s="43">
        <v>0</v>
      </c>
      <c r="I201" s="44" t="s">
        <v>533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2">
        <f t="shared" si="4"/>
        <v>1333.73</v>
      </c>
      <c r="T201" s="42">
        <f t="shared" si="5"/>
        <v>0</v>
      </c>
    </row>
    <row r="202" spans="1:20" s="41" customFormat="1">
      <c r="A202" s="44">
        <v>1</v>
      </c>
      <c r="B202" s="44">
        <v>2539</v>
      </c>
      <c r="C202" s="45" t="s">
        <v>183</v>
      </c>
      <c r="D202" s="46">
        <v>39601</v>
      </c>
      <c r="E202" s="44" t="s">
        <v>531</v>
      </c>
      <c r="F202" s="44">
        <v>2043</v>
      </c>
      <c r="G202" s="47">
        <v>1543.96</v>
      </c>
      <c r="H202" s="43">
        <v>0</v>
      </c>
      <c r="I202" s="44" t="s">
        <v>533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2">
        <f t="shared" si="4"/>
        <v>1543.96</v>
      </c>
      <c r="T202" s="42">
        <f t="shared" si="5"/>
        <v>0</v>
      </c>
    </row>
    <row r="203" spans="1:20" s="41" customFormat="1">
      <c r="A203" s="44">
        <v>1</v>
      </c>
      <c r="B203" s="44">
        <v>2541</v>
      </c>
      <c r="C203" s="45" t="s">
        <v>184</v>
      </c>
      <c r="D203" s="46">
        <v>39601</v>
      </c>
      <c r="E203" s="44" t="s">
        <v>531</v>
      </c>
      <c r="F203" s="44">
        <v>2003</v>
      </c>
      <c r="G203" s="47">
        <v>1333.73</v>
      </c>
      <c r="H203" s="43">
        <v>0</v>
      </c>
      <c r="I203" s="44" t="s">
        <v>533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2">
        <f t="shared" si="4"/>
        <v>1333.73</v>
      </c>
      <c r="T203" s="42">
        <f t="shared" si="5"/>
        <v>0</v>
      </c>
    </row>
    <row r="204" spans="1:20" s="41" customFormat="1">
      <c r="A204" s="44">
        <v>59</v>
      </c>
      <c r="B204" s="44">
        <v>2547</v>
      </c>
      <c r="C204" s="45" t="s">
        <v>508</v>
      </c>
      <c r="D204" s="46">
        <v>39601</v>
      </c>
      <c r="E204" s="44" t="s">
        <v>531</v>
      </c>
      <c r="F204" s="44">
        <v>2009</v>
      </c>
      <c r="G204" s="47">
        <v>1614.37</v>
      </c>
      <c r="H204" s="43">
        <v>0</v>
      </c>
      <c r="I204" s="44" t="s">
        <v>533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2">
        <f t="shared" si="4"/>
        <v>1614.37</v>
      </c>
      <c r="T204" s="42">
        <f t="shared" si="5"/>
        <v>0</v>
      </c>
    </row>
    <row r="205" spans="1:20" s="41" customFormat="1">
      <c r="A205" s="44">
        <v>1</v>
      </c>
      <c r="B205" s="44">
        <v>2548</v>
      </c>
      <c r="C205" s="45" t="s">
        <v>185</v>
      </c>
      <c r="D205" s="46">
        <v>39601</v>
      </c>
      <c r="E205" s="44" t="s">
        <v>531</v>
      </c>
      <c r="F205" s="44">
        <v>2009</v>
      </c>
      <c r="G205" s="47">
        <v>1695.09</v>
      </c>
      <c r="H205" s="43">
        <v>0</v>
      </c>
      <c r="I205" s="44" t="s">
        <v>533</v>
      </c>
      <c r="J205" s="43">
        <v>1350.38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2">
        <f t="shared" si="4"/>
        <v>1695.09</v>
      </c>
      <c r="T205" s="42">
        <f t="shared" si="5"/>
        <v>1350.38</v>
      </c>
    </row>
    <row r="206" spans="1:20" s="41" customFormat="1">
      <c r="A206" s="44">
        <v>1</v>
      </c>
      <c r="B206" s="44">
        <v>2553</v>
      </c>
      <c r="C206" s="45" t="s">
        <v>186</v>
      </c>
      <c r="D206" s="46">
        <v>39601</v>
      </c>
      <c r="E206" s="44" t="s">
        <v>531</v>
      </c>
      <c r="F206" s="44">
        <v>2009</v>
      </c>
      <c r="G206" s="47">
        <v>1614.36</v>
      </c>
      <c r="H206" s="43">
        <v>0</v>
      </c>
      <c r="I206" s="44" t="s">
        <v>533</v>
      </c>
      <c r="J206" s="43">
        <v>1993.92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2">
        <f t="shared" si="4"/>
        <v>1614.36</v>
      </c>
      <c r="T206" s="42">
        <f t="shared" si="5"/>
        <v>1993.92</v>
      </c>
    </row>
    <row r="207" spans="1:20" s="41" customFormat="1">
      <c r="A207" s="44">
        <v>1</v>
      </c>
      <c r="B207" s="44">
        <v>2559</v>
      </c>
      <c r="C207" s="45" t="s">
        <v>449</v>
      </c>
      <c r="D207" s="46">
        <v>39601</v>
      </c>
      <c r="E207" s="44" t="s">
        <v>531</v>
      </c>
      <c r="F207" s="44">
        <v>2009</v>
      </c>
      <c r="G207" s="47">
        <v>1614.36</v>
      </c>
      <c r="H207" s="43">
        <v>0</v>
      </c>
      <c r="I207" s="44" t="s">
        <v>533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2">
        <f t="shared" si="4"/>
        <v>1614.36</v>
      </c>
      <c r="T207" s="42">
        <f t="shared" si="5"/>
        <v>0</v>
      </c>
    </row>
    <row r="208" spans="1:20" s="41" customFormat="1">
      <c r="A208" s="44">
        <v>22</v>
      </c>
      <c r="B208" s="44">
        <v>2562</v>
      </c>
      <c r="C208" s="45" t="s">
        <v>468</v>
      </c>
      <c r="D208" s="46">
        <v>39601</v>
      </c>
      <c r="E208" s="44" t="s">
        <v>531</v>
      </c>
      <c r="F208" s="44">
        <v>2037</v>
      </c>
      <c r="G208" s="47">
        <v>4149.8900000000003</v>
      </c>
      <c r="H208" s="43">
        <v>0</v>
      </c>
      <c r="I208" s="44" t="s">
        <v>533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2">
        <f t="shared" si="4"/>
        <v>4149.8900000000003</v>
      </c>
      <c r="T208" s="42">
        <f t="shared" si="5"/>
        <v>0</v>
      </c>
    </row>
    <row r="209" spans="1:20" s="41" customFormat="1">
      <c r="A209" s="44">
        <v>57</v>
      </c>
      <c r="B209" s="44">
        <v>2568</v>
      </c>
      <c r="C209" s="45" t="s">
        <v>507</v>
      </c>
      <c r="D209" s="46">
        <v>39608</v>
      </c>
      <c r="E209" s="44" t="s">
        <v>531</v>
      </c>
      <c r="F209" s="44">
        <v>2037</v>
      </c>
      <c r="G209" s="47">
        <v>4149.8900000000003</v>
      </c>
      <c r="H209" s="43">
        <v>0</v>
      </c>
      <c r="I209" s="44" t="s">
        <v>533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2">
        <f t="shared" ref="S209:S272" si="6">SUM(G209:H209)</f>
        <v>4149.8900000000003</v>
      </c>
      <c r="T209" s="42">
        <f t="shared" ref="T209:T272" si="7">SUM(J209:N209)</f>
        <v>0</v>
      </c>
    </row>
    <row r="210" spans="1:20" s="41" customFormat="1">
      <c r="A210" s="44">
        <v>1</v>
      </c>
      <c r="B210" s="44">
        <v>2574</v>
      </c>
      <c r="C210" s="45" t="s">
        <v>187</v>
      </c>
      <c r="D210" s="46">
        <v>39615</v>
      </c>
      <c r="E210" s="44" t="s">
        <v>531</v>
      </c>
      <c r="F210" s="44">
        <v>2009</v>
      </c>
      <c r="G210" s="47">
        <v>1695.09</v>
      </c>
      <c r="H210" s="43">
        <v>0</v>
      </c>
      <c r="I210" s="44" t="s">
        <v>533</v>
      </c>
      <c r="J210" s="43">
        <v>1993.92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2">
        <f t="shared" si="6"/>
        <v>1695.09</v>
      </c>
      <c r="T210" s="42">
        <f t="shared" si="7"/>
        <v>1993.92</v>
      </c>
    </row>
    <row r="211" spans="1:20" s="41" customFormat="1">
      <c r="A211" s="44">
        <v>1</v>
      </c>
      <c r="B211" s="44">
        <v>2577</v>
      </c>
      <c r="C211" s="45" t="s">
        <v>188</v>
      </c>
      <c r="D211" s="46">
        <v>39615</v>
      </c>
      <c r="E211" s="44" t="s">
        <v>531</v>
      </c>
      <c r="F211" s="44">
        <v>2009</v>
      </c>
      <c r="G211" s="47">
        <v>1614.36</v>
      </c>
      <c r="H211" s="43">
        <v>0</v>
      </c>
      <c r="I211" s="44" t="s">
        <v>533</v>
      </c>
      <c r="J211" s="43">
        <v>708.95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2">
        <f t="shared" si="6"/>
        <v>1614.36</v>
      </c>
      <c r="T211" s="42">
        <f t="shared" si="7"/>
        <v>708.95</v>
      </c>
    </row>
    <row r="212" spans="1:20" s="41" customFormat="1">
      <c r="A212" s="44">
        <v>1</v>
      </c>
      <c r="B212" s="44">
        <v>2584</v>
      </c>
      <c r="C212" s="45" t="s">
        <v>189</v>
      </c>
      <c r="D212" s="46">
        <v>39615</v>
      </c>
      <c r="E212" s="44" t="s">
        <v>531</v>
      </c>
      <c r="F212" s="44">
        <v>2009</v>
      </c>
      <c r="G212" s="47">
        <v>1614.37</v>
      </c>
      <c r="H212" s="43">
        <v>0</v>
      </c>
      <c r="I212" s="44" t="s">
        <v>533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2">
        <f t="shared" si="6"/>
        <v>1614.37</v>
      </c>
      <c r="T212" s="42">
        <f t="shared" si="7"/>
        <v>0</v>
      </c>
    </row>
    <row r="213" spans="1:20" s="41" customFormat="1">
      <c r="A213" s="44">
        <v>1</v>
      </c>
      <c r="B213" s="44">
        <v>2585</v>
      </c>
      <c r="C213" s="45" t="s">
        <v>190</v>
      </c>
      <c r="D213" s="46">
        <v>39615</v>
      </c>
      <c r="E213" s="44" t="s">
        <v>531</v>
      </c>
      <c r="F213" s="44">
        <v>2009</v>
      </c>
      <c r="G213" s="47">
        <v>1614.36</v>
      </c>
      <c r="H213" s="43">
        <v>0</v>
      </c>
      <c r="I213" s="44" t="s">
        <v>533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2">
        <f t="shared" si="6"/>
        <v>1614.36</v>
      </c>
      <c r="T213" s="42">
        <f t="shared" si="7"/>
        <v>0</v>
      </c>
    </row>
    <row r="214" spans="1:20" s="41" customFormat="1">
      <c r="A214" s="44">
        <v>9</v>
      </c>
      <c r="B214" s="44">
        <v>2586</v>
      </c>
      <c r="C214" s="45" t="s">
        <v>450</v>
      </c>
      <c r="D214" s="46">
        <v>39615</v>
      </c>
      <c r="E214" s="44" t="s">
        <v>531</v>
      </c>
      <c r="F214" s="44">
        <v>2009</v>
      </c>
      <c r="G214" s="47">
        <v>1614.36</v>
      </c>
      <c r="H214" s="43">
        <v>0</v>
      </c>
      <c r="I214" s="44" t="s">
        <v>533</v>
      </c>
      <c r="J214" s="43">
        <v>0</v>
      </c>
      <c r="K214" s="43">
        <v>0</v>
      </c>
      <c r="L214" s="43">
        <v>174.95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2">
        <f t="shared" si="6"/>
        <v>1614.36</v>
      </c>
      <c r="T214" s="42">
        <f t="shared" si="7"/>
        <v>174.95</v>
      </c>
    </row>
    <row r="215" spans="1:20" s="41" customFormat="1">
      <c r="A215" s="44">
        <v>1</v>
      </c>
      <c r="B215" s="44">
        <v>2588</v>
      </c>
      <c r="C215" s="45" t="s">
        <v>191</v>
      </c>
      <c r="D215" s="46">
        <v>39615</v>
      </c>
      <c r="E215" s="44" t="s">
        <v>531</v>
      </c>
      <c r="F215" s="44">
        <v>2009</v>
      </c>
      <c r="G215" s="47">
        <v>1614.36</v>
      </c>
      <c r="H215" s="43">
        <v>0</v>
      </c>
      <c r="I215" s="44" t="s">
        <v>533</v>
      </c>
      <c r="J215" s="43">
        <v>1993.92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2">
        <f t="shared" si="6"/>
        <v>1614.36</v>
      </c>
      <c r="T215" s="42">
        <f t="shared" si="7"/>
        <v>1993.92</v>
      </c>
    </row>
    <row r="216" spans="1:20" s="41" customFormat="1">
      <c r="A216" s="44">
        <v>22</v>
      </c>
      <c r="B216" s="44">
        <v>2593</v>
      </c>
      <c r="C216" s="45" t="s">
        <v>538</v>
      </c>
      <c r="D216" s="46">
        <v>39615</v>
      </c>
      <c r="E216" s="44" t="s">
        <v>531</v>
      </c>
      <c r="F216" s="44">
        <v>2009</v>
      </c>
      <c r="G216" s="47">
        <v>1614.36</v>
      </c>
      <c r="H216" s="43">
        <v>0</v>
      </c>
      <c r="I216" s="44" t="s">
        <v>533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2">
        <f t="shared" si="6"/>
        <v>1614.36</v>
      </c>
      <c r="T216" s="42">
        <f t="shared" si="7"/>
        <v>0</v>
      </c>
    </row>
    <row r="217" spans="1:20" s="41" customFormat="1">
      <c r="A217" s="44">
        <v>35</v>
      </c>
      <c r="B217" s="44">
        <v>2596</v>
      </c>
      <c r="C217" s="45" t="s">
        <v>480</v>
      </c>
      <c r="D217" s="46">
        <v>39615</v>
      </c>
      <c r="E217" s="44" t="s">
        <v>531</v>
      </c>
      <c r="F217" s="44">
        <v>2009</v>
      </c>
      <c r="G217" s="47">
        <v>1614.36</v>
      </c>
      <c r="H217" s="43">
        <v>0</v>
      </c>
      <c r="I217" s="44" t="s">
        <v>533</v>
      </c>
      <c r="J217" s="43">
        <v>0</v>
      </c>
      <c r="K217" s="43">
        <v>0</v>
      </c>
      <c r="L217" s="43">
        <v>174.95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2">
        <f t="shared" si="6"/>
        <v>1614.36</v>
      </c>
      <c r="T217" s="42">
        <f t="shared" si="7"/>
        <v>174.95</v>
      </c>
    </row>
    <row r="218" spans="1:20" s="41" customFormat="1">
      <c r="A218" s="44">
        <v>47</v>
      </c>
      <c r="B218" s="44">
        <v>2602</v>
      </c>
      <c r="C218" s="45" t="s">
        <v>489</v>
      </c>
      <c r="D218" s="46">
        <v>39615</v>
      </c>
      <c r="E218" s="44" t="s">
        <v>531</v>
      </c>
      <c r="F218" s="44">
        <v>2037</v>
      </c>
      <c r="G218" s="47">
        <v>4149.8900000000003</v>
      </c>
      <c r="H218" s="43">
        <v>0</v>
      </c>
      <c r="I218" s="44" t="s">
        <v>533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2">
        <f t="shared" si="6"/>
        <v>4149.8900000000003</v>
      </c>
      <c r="T218" s="42">
        <f t="shared" si="7"/>
        <v>0</v>
      </c>
    </row>
    <row r="219" spans="1:20" s="41" customFormat="1">
      <c r="A219" s="44">
        <v>59</v>
      </c>
      <c r="B219" s="44">
        <v>2604</v>
      </c>
      <c r="C219" s="45" t="s">
        <v>509</v>
      </c>
      <c r="D219" s="46">
        <v>39615</v>
      </c>
      <c r="E219" s="44" t="s">
        <v>531</v>
      </c>
      <c r="F219" s="44">
        <v>2037</v>
      </c>
      <c r="G219" s="47">
        <v>4149.8900000000003</v>
      </c>
      <c r="H219" s="43">
        <v>0</v>
      </c>
      <c r="I219" s="44" t="s">
        <v>533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2">
        <f t="shared" si="6"/>
        <v>4149.8900000000003</v>
      </c>
      <c r="T219" s="42">
        <f t="shared" si="7"/>
        <v>0</v>
      </c>
    </row>
    <row r="220" spans="1:20" s="41" customFormat="1">
      <c r="A220" s="44">
        <v>1</v>
      </c>
      <c r="B220" s="44">
        <v>2614</v>
      </c>
      <c r="C220" s="45" t="s">
        <v>192</v>
      </c>
      <c r="D220" s="46">
        <v>39615</v>
      </c>
      <c r="E220" s="44" t="s">
        <v>531</v>
      </c>
      <c r="F220" s="44">
        <v>2003</v>
      </c>
      <c r="G220" s="47">
        <v>1333.73</v>
      </c>
      <c r="H220" s="43">
        <v>0</v>
      </c>
      <c r="I220" s="44" t="s">
        <v>533</v>
      </c>
      <c r="J220" s="43">
        <v>708.95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2">
        <f t="shared" si="6"/>
        <v>1333.73</v>
      </c>
      <c r="T220" s="42">
        <f t="shared" si="7"/>
        <v>708.95</v>
      </c>
    </row>
    <row r="221" spans="1:20" s="41" customFormat="1">
      <c r="A221" s="44">
        <v>1</v>
      </c>
      <c r="B221" s="44">
        <v>2618</v>
      </c>
      <c r="C221" s="45" t="s">
        <v>193</v>
      </c>
      <c r="D221" s="46">
        <v>39615</v>
      </c>
      <c r="E221" s="44" t="s">
        <v>531</v>
      </c>
      <c r="F221" s="44">
        <v>2003</v>
      </c>
      <c r="G221" s="47">
        <v>1333.73</v>
      </c>
      <c r="H221" s="43">
        <v>0</v>
      </c>
      <c r="I221" s="44" t="s">
        <v>533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2">
        <f t="shared" si="6"/>
        <v>1333.73</v>
      </c>
      <c r="T221" s="42">
        <f t="shared" si="7"/>
        <v>0</v>
      </c>
    </row>
    <row r="222" spans="1:20" s="41" customFormat="1">
      <c r="A222" s="44">
        <v>1</v>
      </c>
      <c r="B222" s="44">
        <v>2623</v>
      </c>
      <c r="C222" s="45" t="s">
        <v>194</v>
      </c>
      <c r="D222" s="46">
        <v>39615</v>
      </c>
      <c r="E222" s="44" t="s">
        <v>531</v>
      </c>
      <c r="F222" s="44">
        <v>2003</v>
      </c>
      <c r="G222" s="47">
        <v>1209.71</v>
      </c>
      <c r="H222" s="43">
        <v>0</v>
      </c>
      <c r="I222" s="44" t="s">
        <v>533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2">
        <f t="shared" si="6"/>
        <v>1209.71</v>
      </c>
      <c r="T222" s="42">
        <f t="shared" si="7"/>
        <v>0</v>
      </c>
    </row>
    <row r="223" spans="1:20" s="41" customFormat="1">
      <c r="A223" s="44">
        <v>3</v>
      </c>
      <c r="B223" s="44">
        <v>2627</v>
      </c>
      <c r="C223" s="45" t="s">
        <v>443</v>
      </c>
      <c r="D223" s="46">
        <v>39619</v>
      </c>
      <c r="E223" s="44" t="s">
        <v>531</v>
      </c>
      <c r="F223" s="44">
        <v>2037</v>
      </c>
      <c r="G223" s="47">
        <v>4149.8900000000003</v>
      </c>
      <c r="H223" s="43">
        <v>0</v>
      </c>
      <c r="I223" s="44" t="s">
        <v>533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2">
        <f t="shared" si="6"/>
        <v>4149.8900000000003</v>
      </c>
      <c r="T223" s="42">
        <f t="shared" si="7"/>
        <v>0</v>
      </c>
    </row>
    <row r="224" spans="1:20" s="41" customFormat="1">
      <c r="A224" s="44">
        <v>1</v>
      </c>
      <c r="B224" s="44">
        <v>2628</v>
      </c>
      <c r="C224" s="45" t="s">
        <v>195</v>
      </c>
      <c r="D224" s="46">
        <v>39630</v>
      </c>
      <c r="E224" s="44" t="s">
        <v>531</v>
      </c>
      <c r="F224" s="44">
        <v>2009</v>
      </c>
      <c r="G224" s="47">
        <v>1614.36</v>
      </c>
      <c r="H224" s="43">
        <v>0</v>
      </c>
      <c r="I224" s="44" t="s">
        <v>533</v>
      </c>
      <c r="J224" s="43">
        <v>0</v>
      </c>
      <c r="K224" s="43">
        <v>0</v>
      </c>
      <c r="L224" s="43">
        <v>0</v>
      </c>
      <c r="M224" s="43">
        <v>1250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2">
        <f t="shared" si="6"/>
        <v>1614.36</v>
      </c>
      <c r="T224" s="42">
        <f t="shared" si="7"/>
        <v>1250</v>
      </c>
    </row>
    <row r="225" spans="1:20" s="41" customFormat="1">
      <c r="A225" s="44">
        <v>35</v>
      </c>
      <c r="B225" s="44">
        <v>2634</v>
      </c>
      <c r="C225" s="45" t="s">
        <v>481</v>
      </c>
      <c r="D225" s="46">
        <v>39630</v>
      </c>
      <c r="E225" s="44" t="s">
        <v>531</v>
      </c>
      <c r="F225" s="44">
        <v>2009</v>
      </c>
      <c r="G225" s="47">
        <v>1614.36</v>
      </c>
      <c r="H225" s="43">
        <v>0</v>
      </c>
      <c r="I225" s="44" t="s">
        <v>533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2">
        <f t="shared" si="6"/>
        <v>1614.36</v>
      </c>
      <c r="T225" s="42">
        <f t="shared" si="7"/>
        <v>0</v>
      </c>
    </row>
    <row r="226" spans="1:20" s="41" customFormat="1">
      <c r="A226" s="44">
        <v>1</v>
      </c>
      <c r="B226" s="44">
        <v>2642</v>
      </c>
      <c r="C226" s="45" t="s">
        <v>196</v>
      </c>
      <c r="D226" s="46">
        <v>39630</v>
      </c>
      <c r="E226" s="44" t="s">
        <v>531</v>
      </c>
      <c r="F226" s="44">
        <v>2009</v>
      </c>
      <c r="G226" s="47">
        <v>1695.09</v>
      </c>
      <c r="H226" s="43">
        <v>0</v>
      </c>
      <c r="I226" s="44" t="s">
        <v>533</v>
      </c>
      <c r="J226" s="43">
        <v>930.5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2">
        <f t="shared" si="6"/>
        <v>1695.09</v>
      </c>
      <c r="T226" s="42">
        <f t="shared" si="7"/>
        <v>930.5</v>
      </c>
    </row>
    <row r="227" spans="1:20" s="41" customFormat="1">
      <c r="A227" s="44">
        <v>48</v>
      </c>
      <c r="B227" s="44">
        <v>2644</v>
      </c>
      <c r="C227" s="45" t="s">
        <v>492</v>
      </c>
      <c r="D227" s="46">
        <v>39630</v>
      </c>
      <c r="E227" s="44" t="s">
        <v>531</v>
      </c>
      <c r="F227" s="44">
        <v>2037</v>
      </c>
      <c r="G227" s="47">
        <v>4149.8900000000003</v>
      </c>
      <c r="H227" s="43">
        <v>0</v>
      </c>
      <c r="I227" s="44" t="s">
        <v>533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2">
        <f t="shared" si="6"/>
        <v>4149.8900000000003</v>
      </c>
      <c r="T227" s="42">
        <f t="shared" si="7"/>
        <v>0</v>
      </c>
    </row>
    <row r="228" spans="1:20" s="41" customFormat="1">
      <c r="A228" s="44">
        <v>49</v>
      </c>
      <c r="B228" s="44">
        <v>2651</v>
      </c>
      <c r="C228" s="45" t="s">
        <v>493</v>
      </c>
      <c r="D228" s="46">
        <v>39644</v>
      </c>
      <c r="E228" s="44" t="s">
        <v>531</v>
      </c>
      <c r="F228" s="44">
        <v>2037</v>
      </c>
      <c r="G228" s="47">
        <v>4149.8900000000003</v>
      </c>
      <c r="H228" s="43">
        <v>0</v>
      </c>
      <c r="I228" s="44" t="s">
        <v>533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2">
        <f t="shared" si="6"/>
        <v>4149.8900000000003</v>
      </c>
      <c r="T228" s="42">
        <f t="shared" si="7"/>
        <v>0</v>
      </c>
    </row>
    <row r="229" spans="1:20" s="41" customFormat="1">
      <c r="A229" s="44">
        <v>1</v>
      </c>
      <c r="B229" s="44">
        <v>2656</v>
      </c>
      <c r="C229" s="45" t="s">
        <v>197</v>
      </c>
      <c r="D229" s="46">
        <v>39646</v>
      </c>
      <c r="E229" s="44" t="s">
        <v>531</v>
      </c>
      <c r="F229" s="44">
        <v>2009</v>
      </c>
      <c r="G229" s="47">
        <v>1614.36</v>
      </c>
      <c r="H229" s="43">
        <v>0</v>
      </c>
      <c r="I229" s="44" t="s">
        <v>533</v>
      </c>
      <c r="J229" s="43">
        <v>708.95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2">
        <f t="shared" si="6"/>
        <v>1614.36</v>
      </c>
      <c r="T229" s="42">
        <f t="shared" si="7"/>
        <v>708.95</v>
      </c>
    </row>
    <row r="230" spans="1:20" s="41" customFormat="1">
      <c r="A230" s="44">
        <v>1</v>
      </c>
      <c r="B230" s="44">
        <v>2659</v>
      </c>
      <c r="C230" s="45" t="s">
        <v>198</v>
      </c>
      <c r="D230" s="46">
        <v>39646</v>
      </c>
      <c r="E230" s="44" t="s">
        <v>531</v>
      </c>
      <c r="F230" s="44">
        <v>2009</v>
      </c>
      <c r="G230" s="47">
        <v>1614.36</v>
      </c>
      <c r="H230" s="43">
        <v>0</v>
      </c>
      <c r="I230" s="44" t="s">
        <v>533</v>
      </c>
      <c r="J230" s="43">
        <v>1993.92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2">
        <f t="shared" si="6"/>
        <v>1614.36</v>
      </c>
      <c r="T230" s="42">
        <f t="shared" si="7"/>
        <v>1993.92</v>
      </c>
    </row>
    <row r="231" spans="1:20" s="41" customFormat="1">
      <c r="A231" s="44">
        <v>1</v>
      </c>
      <c r="B231" s="44">
        <v>2661</v>
      </c>
      <c r="C231" s="45" t="s">
        <v>199</v>
      </c>
      <c r="D231" s="46">
        <v>39646</v>
      </c>
      <c r="E231" s="44" t="s">
        <v>531</v>
      </c>
      <c r="F231" s="44">
        <v>2003</v>
      </c>
      <c r="G231" s="47">
        <v>1270.2</v>
      </c>
      <c r="H231" s="43">
        <v>0</v>
      </c>
      <c r="I231" s="44" t="s">
        <v>533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2">
        <f t="shared" si="6"/>
        <v>1270.2</v>
      </c>
      <c r="T231" s="42">
        <f t="shared" si="7"/>
        <v>0</v>
      </c>
    </row>
    <row r="232" spans="1:20" s="41" customFormat="1">
      <c r="A232" s="44">
        <v>1</v>
      </c>
      <c r="B232" s="44">
        <v>2664</v>
      </c>
      <c r="C232" s="45" t="s">
        <v>200</v>
      </c>
      <c r="D232" s="46">
        <v>39661</v>
      </c>
      <c r="E232" s="44" t="s">
        <v>531</v>
      </c>
      <c r="F232" s="44">
        <v>2035</v>
      </c>
      <c r="G232" s="47">
        <v>4656.5600000000004</v>
      </c>
      <c r="H232" s="43">
        <v>0</v>
      </c>
      <c r="I232" s="44" t="s">
        <v>533</v>
      </c>
      <c r="J232" s="43">
        <v>1993.92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2">
        <f t="shared" si="6"/>
        <v>4656.5600000000004</v>
      </c>
      <c r="T232" s="42">
        <f t="shared" si="7"/>
        <v>1993.92</v>
      </c>
    </row>
    <row r="233" spans="1:20" s="41" customFormat="1">
      <c r="A233" s="44">
        <v>1</v>
      </c>
      <c r="B233" s="44">
        <v>2665</v>
      </c>
      <c r="C233" s="45" t="s">
        <v>201</v>
      </c>
      <c r="D233" s="46">
        <v>39666</v>
      </c>
      <c r="E233" s="44" t="s">
        <v>531</v>
      </c>
      <c r="F233" s="44">
        <v>2009</v>
      </c>
      <c r="G233" s="47">
        <v>1614.36</v>
      </c>
      <c r="H233" s="43">
        <v>0</v>
      </c>
      <c r="I233" s="44" t="s">
        <v>533</v>
      </c>
      <c r="J233" s="43">
        <v>708.95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2">
        <f t="shared" si="6"/>
        <v>1614.36</v>
      </c>
      <c r="T233" s="42">
        <f t="shared" si="7"/>
        <v>708.95</v>
      </c>
    </row>
    <row r="234" spans="1:20" s="41" customFormat="1">
      <c r="A234" s="44">
        <v>1</v>
      </c>
      <c r="B234" s="44">
        <v>2666</v>
      </c>
      <c r="C234" s="45" t="s">
        <v>202</v>
      </c>
      <c r="D234" s="46">
        <v>39666</v>
      </c>
      <c r="E234" s="44" t="s">
        <v>531</v>
      </c>
      <c r="F234" s="44">
        <v>2009</v>
      </c>
      <c r="G234" s="47">
        <v>1614.36</v>
      </c>
      <c r="H234" s="43">
        <v>0</v>
      </c>
      <c r="I234" s="44" t="s">
        <v>533</v>
      </c>
      <c r="J234" s="43">
        <v>1993.92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2">
        <f t="shared" si="6"/>
        <v>1614.36</v>
      </c>
      <c r="T234" s="42">
        <f t="shared" si="7"/>
        <v>1993.92</v>
      </c>
    </row>
    <row r="235" spans="1:20" s="41" customFormat="1">
      <c r="A235" s="44">
        <v>1</v>
      </c>
      <c r="B235" s="44">
        <v>2668</v>
      </c>
      <c r="C235" s="45" t="s">
        <v>203</v>
      </c>
      <c r="D235" s="46">
        <v>39666</v>
      </c>
      <c r="E235" s="44" t="s">
        <v>531</v>
      </c>
      <c r="F235" s="44">
        <v>2009</v>
      </c>
      <c r="G235" s="47">
        <v>1614.36</v>
      </c>
      <c r="H235" s="43">
        <v>0</v>
      </c>
      <c r="I235" s="44" t="s">
        <v>533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2">
        <f t="shared" si="6"/>
        <v>1614.36</v>
      </c>
      <c r="T235" s="42">
        <f t="shared" si="7"/>
        <v>0</v>
      </c>
    </row>
    <row r="236" spans="1:20" s="41" customFormat="1">
      <c r="A236" s="44">
        <v>1</v>
      </c>
      <c r="B236" s="44">
        <v>2671</v>
      </c>
      <c r="C236" s="45" t="s">
        <v>204</v>
      </c>
      <c r="D236" s="46">
        <v>39667</v>
      </c>
      <c r="E236" s="44" t="s">
        <v>531</v>
      </c>
      <c r="F236" s="44">
        <v>2003</v>
      </c>
      <c r="G236" s="47">
        <v>1333.73</v>
      </c>
      <c r="H236" s="43">
        <v>0</v>
      </c>
      <c r="I236" s="44" t="s">
        <v>533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2">
        <f t="shared" si="6"/>
        <v>1333.73</v>
      </c>
      <c r="T236" s="42">
        <f t="shared" si="7"/>
        <v>0</v>
      </c>
    </row>
    <row r="237" spans="1:20" s="41" customFormat="1">
      <c r="A237" s="44">
        <v>1</v>
      </c>
      <c r="B237" s="44">
        <v>2672</v>
      </c>
      <c r="C237" s="45" t="s">
        <v>205</v>
      </c>
      <c r="D237" s="46">
        <v>39667</v>
      </c>
      <c r="E237" s="44" t="s">
        <v>531</v>
      </c>
      <c r="F237" s="44">
        <v>2003</v>
      </c>
      <c r="G237" s="47">
        <v>1270.21</v>
      </c>
      <c r="H237" s="43">
        <v>0</v>
      </c>
      <c r="I237" s="44" t="s">
        <v>533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2">
        <f t="shared" si="6"/>
        <v>1270.21</v>
      </c>
      <c r="T237" s="42">
        <f t="shared" si="7"/>
        <v>0</v>
      </c>
    </row>
    <row r="238" spans="1:20" s="41" customFormat="1">
      <c r="A238" s="44">
        <v>1</v>
      </c>
      <c r="B238" s="44">
        <v>2675</v>
      </c>
      <c r="C238" s="45" t="s">
        <v>206</v>
      </c>
      <c r="D238" s="46">
        <v>39667</v>
      </c>
      <c r="E238" s="44" t="s">
        <v>531</v>
      </c>
      <c r="F238" s="44">
        <v>2003</v>
      </c>
      <c r="G238" s="47">
        <v>1209.71</v>
      </c>
      <c r="H238" s="43">
        <v>0</v>
      </c>
      <c r="I238" s="44" t="s">
        <v>533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2">
        <f t="shared" si="6"/>
        <v>1209.71</v>
      </c>
      <c r="T238" s="42">
        <f t="shared" si="7"/>
        <v>0</v>
      </c>
    </row>
    <row r="239" spans="1:20" s="41" customFormat="1">
      <c r="A239" s="44">
        <v>1</v>
      </c>
      <c r="B239" s="44">
        <v>2682</v>
      </c>
      <c r="C239" s="45" t="s">
        <v>207</v>
      </c>
      <c r="D239" s="46">
        <v>39675</v>
      </c>
      <c r="E239" s="44" t="s">
        <v>531</v>
      </c>
      <c r="F239" s="44">
        <v>2009</v>
      </c>
      <c r="G239" s="47">
        <v>1614.37</v>
      </c>
      <c r="H239" s="43">
        <v>0</v>
      </c>
      <c r="I239" s="44" t="s">
        <v>533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2">
        <f t="shared" si="6"/>
        <v>1614.37</v>
      </c>
      <c r="T239" s="42">
        <f t="shared" si="7"/>
        <v>0</v>
      </c>
    </row>
    <row r="240" spans="1:20" s="41" customFormat="1">
      <c r="A240" s="44">
        <v>10</v>
      </c>
      <c r="B240" s="44">
        <v>2684</v>
      </c>
      <c r="C240" s="45" t="s">
        <v>453</v>
      </c>
      <c r="D240" s="46">
        <v>39692</v>
      </c>
      <c r="E240" s="44" t="s">
        <v>531</v>
      </c>
      <c r="F240" s="44">
        <v>2037</v>
      </c>
      <c r="G240" s="47">
        <v>4149.8900000000003</v>
      </c>
      <c r="H240" s="43">
        <v>0</v>
      </c>
      <c r="I240" s="44" t="s">
        <v>533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2">
        <f t="shared" si="6"/>
        <v>4149.8900000000003</v>
      </c>
      <c r="T240" s="42">
        <f t="shared" si="7"/>
        <v>0</v>
      </c>
    </row>
    <row r="241" spans="1:20" s="41" customFormat="1">
      <c r="A241" s="44">
        <v>1</v>
      </c>
      <c r="B241" s="44">
        <v>2687</v>
      </c>
      <c r="C241" s="45" t="s">
        <v>208</v>
      </c>
      <c r="D241" s="46">
        <v>39700</v>
      </c>
      <c r="E241" s="44" t="s">
        <v>531</v>
      </c>
      <c r="F241" s="44">
        <v>2009</v>
      </c>
      <c r="G241" s="47">
        <v>1614.36</v>
      </c>
      <c r="H241" s="43">
        <v>0</v>
      </c>
      <c r="I241" s="44" t="s">
        <v>533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2">
        <f t="shared" si="6"/>
        <v>1614.36</v>
      </c>
      <c r="T241" s="42">
        <f t="shared" si="7"/>
        <v>0</v>
      </c>
    </row>
    <row r="242" spans="1:20" s="41" customFormat="1">
      <c r="A242" s="44">
        <v>1</v>
      </c>
      <c r="B242" s="44">
        <v>2689</v>
      </c>
      <c r="C242" s="45" t="s">
        <v>209</v>
      </c>
      <c r="D242" s="46">
        <v>39707</v>
      </c>
      <c r="E242" s="44" t="s">
        <v>531</v>
      </c>
      <c r="F242" s="44">
        <v>2009</v>
      </c>
      <c r="G242" s="47">
        <v>1614.36</v>
      </c>
      <c r="H242" s="43">
        <v>0</v>
      </c>
      <c r="I242" s="44" t="s">
        <v>533</v>
      </c>
      <c r="J242" s="43">
        <v>930.5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2">
        <f t="shared" si="6"/>
        <v>1614.36</v>
      </c>
      <c r="T242" s="42">
        <f t="shared" si="7"/>
        <v>930.5</v>
      </c>
    </row>
    <row r="243" spans="1:20" s="41" customFormat="1">
      <c r="A243" s="44">
        <v>18</v>
      </c>
      <c r="B243" s="44">
        <v>2692</v>
      </c>
      <c r="C243" s="45" t="s">
        <v>464</v>
      </c>
      <c r="D243" s="46">
        <v>39716</v>
      </c>
      <c r="E243" s="44" t="s">
        <v>531</v>
      </c>
      <c r="F243" s="44">
        <v>2009</v>
      </c>
      <c r="G243" s="47">
        <v>1614.36</v>
      </c>
      <c r="H243" s="43">
        <v>0</v>
      </c>
      <c r="I243" s="44" t="s">
        <v>533</v>
      </c>
      <c r="J243" s="43">
        <v>0</v>
      </c>
      <c r="K243" s="43">
        <v>0</v>
      </c>
      <c r="L243" s="43">
        <v>174.95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2">
        <f t="shared" si="6"/>
        <v>1614.36</v>
      </c>
      <c r="T243" s="42">
        <f t="shared" si="7"/>
        <v>174.95</v>
      </c>
    </row>
    <row r="244" spans="1:20" s="41" customFormat="1">
      <c r="A244" s="44">
        <v>59</v>
      </c>
      <c r="B244" s="44">
        <v>2696</v>
      </c>
      <c r="C244" s="45" t="s">
        <v>510</v>
      </c>
      <c r="D244" s="46">
        <v>39716</v>
      </c>
      <c r="E244" s="44" t="s">
        <v>531</v>
      </c>
      <c r="F244" s="44">
        <v>2009</v>
      </c>
      <c r="G244" s="47">
        <v>1614.36</v>
      </c>
      <c r="H244" s="43">
        <v>0</v>
      </c>
      <c r="I244" s="44" t="s">
        <v>533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2">
        <f t="shared" si="6"/>
        <v>1614.36</v>
      </c>
      <c r="T244" s="42">
        <f t="shared" si="7"/>
        <v>0</v>
      </c>
    </row>
    <row r="245" spans="1:20" s="41" customFormat="1">
      <c r="A245" s="44">
        <v>1</v>
      </c>
      <c r="B245" s="44">
        <v>2697</v>
      </c>
      <c r="C245" s="45" t="s">
        <v>210</v>
      </c>
      <c r="D245" s="46">
        <v>39716</v>
      </c>
      <c r="E245" s="44" t="s">
        <v>531</v>
      </c>
      <c r="F245" s="44">
        <v>2009</v>
      </c>
      <c r="G245" s="47">
        <v>1614.36</v>
      </c>
      <c r="H245" s="43">
        <v>0</v>
      </c>
      <c r="I245" s="44" t="s">
        <v>533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2">
        <f t="shared" si="6"/>
        <v>1614.36</v>
      </c>
      <c r="T245" s="42">
        <f t="shared" si="7"/>
        <v>0</v>
      </c>
    </row>
    <row r="246" spans="1:20" s="41" customFormat="1">
      <c r="A246" s="44">
        <v>1</v>
      </c>
      <c r="B246" s="44">
        <v>2701</v>
      </c>
      <c r="C246" s="45" t="s">
        <v>211</v>
      </c>
      <c r="D246" s="46">
        <v>39720</v>
      </c>
      <c r="E246" s="44" t="s">
        <v>531</v>
      </c>
      <c r="F246" s="44">
        <v>2009</v>
      </c>
      <c r="G246" s="47">
        <v>1614.36</v>
      </c>
      <c r="H246" s="43">
        <v>0</v>
      </c>
      <c r="I246" s="44" t="s">
        <v>533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2">
        <f t="shared" si="6"/>
        <v>1614.36</v>
      </c>
      <c r="T246" s="42">
        <f t="shared" si="7"/>
        <v>0</v>
      </c>
    </row>
    <row r="247" spans="1:20" s="41" customFormat="1">
      <c r="A247" s="44">
        <v>35</v>
      </c>
      <c r="B247" s="44">
        <v>2702</v>
      </c>
      <c r="C247" s="45" t="s">
        <v>482</v>
      </c>
      <c r="D247" s="46">
        <v>39722</v>
      </c>
      <c r="E247" s="44" t="s">
        <v>531</v>
      </c>
      <c r="F247" s="44">
        <v>2037</v>
      </c>
      <c r="G247" s="47">
        <v>4149.8900000000003</v>
      </c>
      <c r="H247" s="43">
        <v>0</v>
      </c>
      <c r="I247" s="44" t="s">
        <v>533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2">
        <f t="shared" si="6"/>
        <v>4149.8900000000003</v>
      </c>
      <c r="T247" s="42">
        <f t="shared" si="7"/>
        <v>0</v>
      </c>
    </row>
    <row r="248" spans="1:20" s="41" customFormat="1">
      <c r="A248" s="44">
        <v>35</v>
      </c>
      <c r="B248" s="44">
        <v>2705</v>
      </c>
      <c r="C248" s="45" t="s">
        <v>483</v>
      </c>
      <c r="D248" s="46">
        <v>39728</v>
      </c>
      <c r="E248" s="44" t="s">
        <v>531</v>
      </c>
      <c r="F248" s="44">
        <v>2009</v>
      </c>
      <c r="G248" s="47">
        <v>1614.36</v>
      </c>
      <c r="H248" s="43">
        <v>0</v>
      </c>
      <c r="I248" s="44" t="s">
        <v>533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2">
        <f t="shared" si="6"/>
        <v>1614.36</v>
      </c>
      <c r="T248" s="42">
        <f t="shared" si="7"/>
        <v>0</v>
      </c>
    </row>
    <row r="249" spans="1:20" s="41" customFormat="1">
      <c r="A249" s="44">
        <v>24</v>
      </c>
      <c r="B249" s="44">
        <v>2706</v>
      </c>
      <c r="C249" s="45" t="s">
        <v>471</v>
      </c>
      <c r="D249" s="46">
        <v>39730</v>
      </c>
      <c r="E249" s="44" t="s">
        <v>531</v>
      </c>
      <c r="F249" s="44">
        <v>2037</v>
      </c>
      <c r="G249" s="47">
        <v>4149.8900000000003</v>
      </c>
      <c r="H249" s="43">
        <v>0</v>
      </c>
      <c r="I249" s="44" t="s">
        <v>533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2">
        <f t="shared" si="6"/>
        <v>4149.8900000000003</v>
      </c>
      <c r="T249" s="42">
        <f t="shared" si="7"/>
        <v>0</v>
      </c>
    </row>
    <row r="250" spans="1:20" s="41" customFormat="1">
      <c r="A250" s="44">
        <v>1</v>
      </c>
      <c r="B250" s="44">
        <v>2707</v>
      </c>
      <c r="C250" s="45" t="s">
        <v>212</v>
      </c>
      <c r="D250" s="46">
        <v>39734</v>
      </c>
      <c r="E250" s="44" t="s">
        <v>531</v>
      </c>
      <c r="F250" s="44">
        <v>2009</v>
      </c>
      <c r="G250" s="47">
        <v>1614.36</v>
      </c>
      <c r="H250" s="43">
        <v>0</v>
      </c>
      <c r="I250" s="44" t="s">
        <v>533</v>
      </c>
      <c r="J250" s="43">
        <v>708.95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2">
        <f t="shared" si="6"/>
        <v>1614.36</v>
      </c>
      <c r="T250" s="42">
        <f t="shared" si="7"/>
        <v>708.95</v>
      </c>
    </row>
    <row r="251" spans="1:20" s="41" customFormat="1">
      <c r="A251" s="44">
        <v>1</v>
      </c>
      <c r="B251" s="44">
        <v>2709</v>
      </c>
      <c r="C251" s="45" t="s">
        <v>213</v>
      </c>
      <c r="D251" s="46">
        <v>39734</v>
      </c>
      <c r="E251" s="44" t="s">
        <v>531</v>
      </c>
      <c r="F251" s="44">
        <v>2009</v>
      </c>
      <c r="G251" s="47">
        <v>1614.36</v>
      </c>
      <c r="H251" s="43">
        <v>0</v>
      </c>
      <c r="I251" s="44" t="s">
        <v>533</v>
      </c>
      <c r="J251" s="43">
        <v>708.95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2">
        <f t="shared" si="6"/>
        <v>1614.36</v>
      </c>
      <c r="T251" s="42">
        <f t="shared" si="7"/>
        <v>708.95</v>
      </c>
    </row>
    <row r="252" spans="1:20" s="41" customFormat="1">
      <c r="A252" s="44">
        <v>1</v>
      </c>
      <c r="B252" s="44">
        <v>2710</v>
      </c>
      <c r="C252" s="45" t="s">
        <v>214</v>
      </c>
      <c r="D252" s="46">
        <v>39734</v>
      </c>
      <c r="E252" s="44" t="s">
        <v>531</v>
      </c>
      <c r="F252" s="44">
        <v>2009</v>
      </c>
      <c r="G252" s="47">
        <v>1695.09</v>
      </c>
      <c r="H252" s="43">
        <v>0</v>
      </c>
      <c r="I252" s="44" t="s">
        <v>533</v>
      </c>
      <c r="J252" s="43">
        <v>708.95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2">
        <f t="shared" si="6"/>
        <v>1695.09</v>
      </c>
      <c r="T252" s="42">
        <f t="shared" si="7"/>
        <v>708.95</v>
      </c>
    </row>
    <row r="253" spans="1:20" s="41" customFormat="1">
      <c r="A253" s="44">
        <v>1</v>
      </c>
      <c r="B253" s="44">
        <v>2712</v>
      </c>
      <c r="C253" s="45" t="s">
        <v>215</v>
      </c>
      <c r="D253" s="46">
        <v>39734</v>
      </c>
      <c r="E253" s="44" t="s">
        <v>531</v>
      </c>
      <c r="F253" s="44">
        <v>2009</v>
      </c>
      <c r="G253" s="47">
        <v>1695.09</v>
      </c>
      <c r="H253" s="43">
        <v>0</v>
      </c>
      <c r="I253" s="44" t="s">
        <v>533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2">
        <f t="shared" si="6"/>
        <v>1695.09</v>
      </c>
      <c r="T253" s="42">
        <f t="shared" si="7"/>
        <v>0</v>
      </c>
    </row>
    <row r="254" spans="1:20" s="41" customFormat="1">
      <c r="A254" s="44">
        <v>1</v>
      </c>
      <c r="B254" s="44">
        <v>2717</v>
      </c>
      <c r="C254" s="45" t="s">
        <v>217</v>
      </c>
      <c r="D254" s="46">
        <v>39748</v>
      </c>
      <c r="E254" s="44" t="s">
        <v>531</v>
      </c>
      <c r="F254" s="44">
        <v>2037</v>
      </c>
      <c r="G254" s="47">
        <v>4149.8900000000003</v>
      </c>
      <c r="H254" s="43">
        <v>0</v>
      </c>
      <c r="I254" s="44" t="s">
        <v>533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2">
        <f t="shared" si="6"/>
        <v>4149.8900000000003</v>
      </c>
      <c r="T254" s="42">
        <f t="shared" si="7"/>
        <v>0</v>
      </c>
    </row>
    <row r="255" spans="1:20" s="41" customFormat="1">
      <c r="A255" s="44">
        <v>24</v>
      </c>
      <c r="B255" s="44">
        <v>2718</v>
      </c>
      <c r="C255" s="45" t="s">
        <v>472</v>
      </c>
      <c r="D255" s="46">
        <v>39749</v>
      </c>
      <c r="E255" s="44" t="s">
        <v>531</v>
      </c>
      <c r="F255" s="44">
        <v>2009</v>
      </c>
      <c r="G255" s="47">
        <v>1614.36</v>
      </c>
      <c r="H255" s="43">
        <v>0</v>
      </c>
      <c r="I255" s="44" t="s">
        <v>533</v>
      </c>
      <c r="J255" s="43">
        <v>0</v>
      </c>
      <c r="K255" s="43">
        <v>0</v>
      </c>
      <c r="L255" s="43">
        <v>174.95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2">
        <f t="shared" si="6"/>
        <v>1614.36</v>
      </c>
      <c r="T255" s="42">
        <f t="shared" si="7"/>
        <v>174.95</v>
      </c>
    </row>
    <row r="256" spans="1:20" s="41" customFormat="1">
      <c r="A256" s="44">
        <v>14</v>
      </c>
      <c r="B256" s="44">
        <v>2719</v>
      </c>
      <c r="C256" s="45" t="s">
        <v>457</v>
      </c>
      <c r="D256" s="46">
        <v>39749</v>
      </c>
      <c r="E256" s="44" t="s">
        <v>531</v>
      </c>
      <c r="F256" s="44">
        <v>2009</v>
      </c>
      <c r="G256" s="47">
        <v>1695.09</v>
      </c>
      <c r="H256" s="43">
        <v>0</v>
      </c>
      <c r="I256" s="44" t="s">
        <v>533</v>
      </c>
      <c r="J256" s="43">
        <v>0</v>
      </c>
      <c r="K256" s="43">
        <v>174.95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2">
        <f t="shared" si="6"/>
        <v>1695.09</v>
      </c>
      <c r="T256" s="42">
        <f t="shared" si="7"/>
        <v>174.95</v>
      </c>
    </row>
    <row r="257" spans="1:20" s="41" customFormat="1">
      <c r="A257" s="44">
        <v>37</v>
      </c>
      <c r="B257" s="44">
        <v>2720</v>
      </c>
      <c r="C257" s="45" t="s">
        <v>484</v>
      </c>
      <c r="D257" s="46">
        <v>39751</v>
      </c>
      <c r="E257" s="44" t="s">
        <v>531</v>
      </c>
      <c r="F257" s="44">
        <v>2009</v>
      </c>
      <c r="G257" s="47">
        <v>1614.37</v>
      </c>
      <c r="H257" s="43">
        <v>0</v>
      </c>
      <c r="I257" s="44" t="s">
        <v>533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2">
        <f t="shared" si="6"/>
        <v>1614.37</v>
      </c>
      <c r="T257" s="42">
        <f t="shared" si="7"/>
        <v>0</v>
      </c>
    </row>
    <row r="258" spans="1:20" s="41" customFormat="1">
      <c r="A258" s="44">
        <v>50</v>
      </c>
      <c r="B258" s="44">
        <v>2721</v>
      </c>
      <c r="C258" s="45" t="s">
        <v>495</v>
      </c>
      <c r="D258" s="46">
        <v>39753</v>
      </c>
      <c r="E258" s="44" t="s">
        <v>531</v>
      </c>
      <c r="F258" s="44">
        <v>2009</v>
      </c>
      <c r="G258" s="47">
        <v>1614.36</v>
      </c>
      <c r="H258" s="43">
        <v>0</v>
      </c>
      <c r="I258" s="44" t="s">
        <v>533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2">
        <f t="shared" si="6"/>
        <v>1614.36</v>
      </c>
      <c r="T258" s="42">
        <f t="shared" si="7"/>
        <v>0</v>
      </c>
    </row>
    <row r="259" spans="1:20" s="41" customFormat="1">
      <c r="A259" s="44">
        <v>1</v>
      </c>
      <c r="B259" s="44">
        <v>2726</v>
      </c>
      <c r="C259" s="45" t="s">
        <v>218</v>
      </c>
      <c r="D259" s="46">
        <v>39818</v>
      </c>
      <c r="E259" s="44" t="s">
        <v>531</v>
      </c>
      <c r="F259" s="44">
        <v>2009</v>
      </c>
      <c r="G259" s="47">
        <v>1695.09</v>
      </c>
      <c r="H259" s="43">
        <v>0</v>
      </c>
      <c r="I259" s="44" t="s">
        <v>533</v>
      </c>
      <c r="J259" s="43">
        <v>0</v>
      </c>
      <c r="K259" s="43">
        <v>0</v>
      </c>
      <c r="L259" s="43">
        <v>0</v>
      </c>
      <c r="M259" s="43">
        <v>1250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2">
        <f t="shared" si="6"/>
        <v>1695.09</v>
      </c>
      <c r="T259" s="42">
        <f t="shared" si="7"/>
        <v>1250</v>
      </c>
    </row>
    <row r="260" spans="1:20" s="41" customFormat="1">
      <c r="A260" s="44">
        <v>1</v>
      </c>
      <c r="B260" s="44">
        <v>2732</v>
      </c>
      <c r="C260" s="45" t="s">
        <v>219</v>
      </c>
      <c r="D260" s="46">
        <v>39874</v>
      </c>
      <c r="E260" s="44" t="s">
        <v>531</v>
      </c>
      <c r="F260" s="44">
        <v>2009</v>
      </c>
      <c r="G260" s="47">
        <v>1614.36</v>
      </c>
      <c r="H260" s="43">
        <v>0</v>
      </c>
      <c r="I260" s="44" t="s">
        <v>533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2">
        <f t="shared" si="6"/>
        <v>1614.36</v>
      </c>
      <c r="T260" s="42">
        <f t="shared" si="7"/>
        <v>0</v>
      </c>
    </row>
    <row r="261" spans="1:20" s="41" customFormat="1">
      <c r="A261" s="44">
        <v>47</v>
      </c>
      <c r="B261" s="44">
        <v>2736</v>
      </c>
      <c r="C261" s="45" t="s">
        <v>490</v>
      </c>
      <c r="D261" s="46">
        <v>39881</v>
      </c>
      <c r="E261" s="44" t="s">
        <v>531</v>
      </c>
      <c r="F261" s="44">
        <v>2009</v>
      </c>
      <c r="G261" s="47">
        <v>1614.36</v>
      </c>
      <c r="H261" s="43">
        <v>0</v>
      </c>
      <c r="I261" s="44" t="s">
        <v>533</v>
      </c>
      <c r="J261" s="43">
        <v>0</v>
      </c>
      <c r="K261" s="43">
        <v>0</v>
      </c>
      <c r="L261" s="43">
        <v>174.95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2">
        <f t="shared" si="6"/>
        <v>1614.36</v>
      </c>
      <c r="T261" s="42">
        <f t="shared" si="7"/>
        <v>174.95</v>
      </c>
    </row>
    <row r="262" spans="1:20" s="41" customFormat="1">
      <c r="A262" s="44">
        <v>1</v>
      </c>
      <c r="B262" s="44">
        <v>2748</v>
      </c>
      <c r="C262" s="45" t="s">
        <v>220</v>
      </c>
      <c r="D262" s="46">
        <v>39948</v>
      </c>
      <c r="E262" s="44" t="s">
        <v>531</v>
      </c>
      <c r="F262" s="44">
        <v>2003</v>
      </c>
      <c r="G262" s="47">
        <v>1209.71</v>
      </c>
      <c r="H262" s="43">
        <v>0</v>
      </c>
      <c r="I262" s="44" t="s">
        <v>533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2">
        <f t="shared" si="6"/>
        <v>1209.71</v>
      </c>
      <c r="T262" s="42">
        <f t="shared" si="7"/>
        <v>0</v>
      </c>
    </row>
    <row r="263" spans="1:20" s="41" customFormat="1">
      <c r="A263" s="44">
        <v>1</v>
      </c>
      <c r="B263" s="44">
        <v>2751</v>
      </c>
      <c r="C263" s="45" t="s">
        <v>221</v>
      </c>
      <c r="D263" s="46">
        <v>39948</v>
      </c>
      <c r="E263" s="44" t="s">
        <v>531</v>
      </c>
      <c r="F263" s="44">
        <v>2003</v>
      </c>
      <c r="G263" s="47">
        <v>1470.45</v>
      </c>
      <c r="H263" s="43">
        <v>0</v>
      </c>
      <c r="I263" s="44" t="s">
        <v>533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2">
        <f t="shared" si="6"/>
        <v>1470.45</v>
      </c>
      <c r="T263" s="42">
        <f t="shared" si="7"/>
        <v>0</v>
      </c>
    </row>
    <row r="264" spans="1:20" s="41" customFormat="1">
      <c r="A264" s="44">
        <v>1</v>
      </c>
      <c r="B264" s="44">
        <v>2754</v>
      </c>
      <c r="C264" s="45" t="s">
        <v>535</v>
      </c>
      <c r="D264" s="46">
        <v>39948</v>
      </c>
      <c r="E264" s="44" t="s">
        <v>531</v>
      </c>
      <c r="F264" s="44">
        <v>2003</v>
      </c>
      <c r="G264" s="47">
        <v>1097.25</v>
      </c>
      <c r="H264" s="43">
        <v>0</v>
      </c>
      <c r="I264" s="44" t="s">
        <v>533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2">
        <f t="shared" si="6"/>
        <v>1097.25</v>
      </c>
      <c r="T264" s="42">
        <f t="shared" si="7"/>
        <v>0</v>
      </c>
    </row>
    <row r="265" spans="1:20" s="41" customFormat="1">
      <c r="A265" s="44">
        <v>1</v>
      </c>
      <c r="B265" s="44">
        <v>2757</v>
      </c>
      <c r="C265" s="45" t="s">
        <v>222</v>
      </c>
      <c r="D265" s="46">
        <v>39948</v>
      </c>
      <c r="E265" s="44" t="s">
        <v>531</v>
      </c>
      <c r="F265" s="44">
        <v>2003</v>
      </c>
      <c r="G265" s="47">
        <v>1333.73</v>
      </c>
      <c r="H265" s="43">
        <v>0</v>
      </c>
      <c r="I265" s="44" t="s">
        <v>533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2">
        <f t="shared" si="6"/>
        <v>1333.73</v>
      </c>
      <c r="T265" s="42">
        <f t="shared" si="7"/>
        <v>0</v>
      </c>
    </row>
    <row r="266" spans="1:20" s="41" customFormat="1">
      <c r="A266" s="44">
        <v>1</v>
      </c>
      <c r="B266" s="44">
        <v>2764</v>
      </c>
      <c r="C266" s="45" t="s">
        <v>223</v>
      </c>
      <c r="D266" s="46">
        <v>39948</v>
      </c>
      <c r="E266" s="44" t="s">
        <v>531</v>
      </c>
      <c r="F266" s="44">
        <v>2003</v>
      </c>
      <c r="G266" s="47">
        <v>1209.71</v>
      </c>
      <c r="H266" s="43">
        <v>0</v>
      </c>
      <c r="I266" s="44" t="s">
        <v>533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2">
        <f t="shared" si="6"/>
        <v>1209.71</v>
      </c>
      <c r="T266" s="42">
        <f t="shared" si="7"/>
        <v>0</v>
      </c>
    </row>
    <row r="267" spans="1:20" s="41" customFormat="1">
      <c r="A267" s="44">
        <v>1</v>
      </c>
      <c r="B267" s="44">
        <v>2766</v>
      </c>
      <c r="C267" s="45" t="s">
        <v>224</v>
      </c>
      <c r="D267" s="46">
        <v>39952</v>
      </c>
      <c r="E267" s="44" t="s">
        <v>531</v>
      </c>
      <c r="F267" s="44">
        <v>2018</v>
      </c>
      <c r="G267" s="47">
        <v>1537.47</v>
      </c>
      <c r="H267" s="43">
        <v>0</v>
      </c>
      <c r="I267" s="44" t="s">
        <v>533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2">
        <f t="shared" si="6"/>
        <v>1537.47</v>
      </c>
      <c r="T267" s="42">
        <f t="shared" si="7"/>
        <v>0</v>
      </c>
    </row>
    <row r="268" spans="1:20" s="41" customFormat="1">
      <c r="A268" s="44">
        <v>1</v>
      </c>
      <c r="B268" s="44">
        <v>2768</v>
      </c>
      <c r="C268" s="45" t="s">
        <v>225</v>
      </c>
      <c r="D268" s="46">
        <v>39965</v>
      </c>
      <c r="E268" s="44" t="s">
        <v>531</v>
      </c>
      <c r="F268" s="44">
        <v>2003</v>
      </c>
      <c r="G268" s="47">
        <v>1333.73</v>
      </c>
      <c r="H268" s="43">
        <v>0</v>
      </c>
      <c r="I268" s="44" t="s">
        <v>533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2">
        <f t="shared" si="6"/>
        <v>1333.73</v>
      </c>
      <c r="T268" s="42">
        <f t="shared" si="7"/>
        <v>0</v>
      </c>
    </row>
    <row r="269" spans="1:20" s="41" customFormat="1">
      <c r="A269" s="44">
        <v>1</v>
      </c>
      <c r="B269" s="44">
        <v>2770</v>
      </c>
      <c r="C269" s="45" t="s">
        <v>226</v>
      </c>
      <c r="D269" s="46">
        <v>39965</v>
      </c>
      <c r="E269" s="44" t="s">
        <v>531</v>
      </c>
      <c r="F269" s="44">
        <v>2003</v>
      </c>
      <c r="G269" s="47">
        <v>1097.25</v>
      </c>
      <c r="H269" s="43">
        <v>0</v>
      </c>
      <c r="I269" s="44" t="s">
        <v>533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2">
        <f t="shared" si="6"/>
        <v>1097.25</v>
      </c>
      <c r="T269" s="42">
        <f t="shared" si="7"/>
        <v>0</v>
      </c>
    </row>
    <row r="270" spans="1:20" s="41" customFormat="1">
      <c r="A270" s="44">
        <v>24</v>
      </c>
      <c r="B270" s="44">
        <v>2772</v>
      </c>
      <c r="C270" s="45" t="s">
        <v>473</v>
      </c>
      <c r="D270" s="46">
        <v>39972</v>
      </c>
      <c r="E270" s="44" t="s">
        <v>531</v>
      </c>
      <c r="F270" s="44">
        <v>2009</v>
      </c>
      <c r="G270" s="47">
        <v>1614.36</v>
      </c>
      <c r="H270" s="43">
        <v>0</v>
      </c>
      <c r="I270" s="44" t="s">
        <v>533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2">
        <f t="shared" si="6"/>
        <v>1614.36</v>
      </c>
      <c r="T270" s="42">
        <f t="shared" si="7"/>
        <v>0</v>
      </c>
    </row>
    <row r="271" spans="1:20" s="41" customFormat="1">
      <c r="A271" s="44">
        <v>1</v>
      </c>
      <c r="B271" s="44">
        <v>2773</v>
      </c>
      <c r="C271" s="45" t="s">
        <v>227</v>
      </c>
      <c r="D271" s="46">
        <v>39979</v>
      </c>
      <c r="E271" s="44" t="s">
        <v>531</v>
      </c>
      <c r="F271" s="44">
        <v>2018</v>
      </c>
      <c r="G271" s="47">
        <v>1537.47</v>
      </c>
      <c r="H271" s="43">
        <v>0</v>
      </c>
      <c r="I271" s="44" t="s">
        <v>533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2">
        <f t="shared" si="6"/>
        <v>1537.47</v>
      </c>
      <c r="T271" s="42">
        <f t="shared" si="7"/>
        <v>0</v>
      </c>
    </row>
    <row r="272" spans="1:20" s="41" customFormat="1">
      <c r="A272" s="44">
        <v>1</v>
      </c>
      <c r="B272" s="44">
        <v>2775</v>
      </c>
      <c r="C272" s="45" t="s">
        <v>228</v>
      </c>
      <c r="D272" s="46">
        <v>39981</v>
      </c>
      <c r="E272" s="44" t="s">
        <v>531</v>
      </c>
      <c r="F272" s="44">
        <v>2009</v>
      </c>
      <c r="G272" s="47">
        <v>1695.09</v>
      </c>
      <c r="H272" s="43">
        <v>0</v>
      </c>
      <c r="I272" s="44" t="s">
        <v>533</v>
      </c>
      <c r="J272" s="43">
        <v>708.95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2">
        <f t="shared" si="6"/>
        <v>1695.09</v>
      </c>
      <c r="T272" s="42">
        <f t="shared" si="7"/>
        <v>708.95</v>
      </c>
    </row>
    <row r="273" spans="1:20" s="41" customFormat="1">
      <c r="A273" s="44">
        <v>1</v>
      </c>
      <c r="B273" s="44">
        <v>2779</v>
      </c>
      <c r="C273" s="45" t="s">
        <v>229</v>
      </c>
      <c r="D273" s="46">
        <v>39995</v>
      </c>
      <c r="E273" s="44" t="s">
        <v>531</v>
      </c>
      <c r="F273" s="44">
        <v>2003</v>
      </c>
      <c r="G273" s="47">
        <v>1209.72</v>
      </c>
      <c r="H273" s="43">
        <v>0</v>
      </c>
      <c r="I273" s="44" t="s">
        <v>533</v>
      </c>
      <c r="J273" s="43">
        <v>708.95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2">
        <f t="shared" ref="S273:S336" si="8">SUM(G273:H273)</f>
        <v>1209.72</v>
      </c>
      <c r="T273" s="42">
        <f t="shared" ref="T273:T336" si="9">SUM(J273:N273)</f>
        <v>708.95</v>
      </c>
    </row>
    <row r="274" spans="1:20" s="41" customFormat="1">
      <c r="A274" s="44">
        <v>1</v>
      </c>
      <c r="B274" s="44">
        <v>2782</v>
      </c>
      <c r="C274" s="45" t="s">
        <v>230</v>
      </c>
      <c r="D274" s="46">
        <v>40042</v>
      </c>
      <c r="E274" s="44" t="s">
        <v>531</v>
      </c>
      <c r="F274" s="44">
        <v>2003</v>
      </c>
      <c r="G274" s="47">
        <v>1209.71</v>
      </c>
      <c r="H274" s="43">
        <v>0</v>
      </c>
      <c r="I274" s="44" t="s">
        <v>533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2">
        <f t="shared" si="8"/>
        <v>1209.71</v>
      </c>
      <c r="T274" s="42">
        <f t="shared" si="9"/>
        <v>0</v>
      </c>
    </row>
    <row r="275" spans="1:20" s="41" customFormat="1">
      <c r="A275" s="44">
        <v>1</v>
      </c>
      <c r="B275" s="44">
        <v>2784</v>
      </c>
      <c r="C275" s="45" t="s">
        <v>231</v>
      </c>
      <c r="D275" s="46">
        <v>40042</v>
      </c>
      <c r="E275" s="44" t="s">
        <v>531</v>
      </c>
      <c r="F275" s="44">
        <v>2003</v>
      </c>
      <c r="G275" s="47">
        <v>1270.2</v>
      </c>
      <c r="H275" s="43">
        <v>0</v>
      </c>
      <c r="I275" s="44" t="s">
        <v>533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2">
        <f t="shared" si="8"/>
        <v>1270.2</v>
      </c>
      <c r="T275" s="42">
        <f t="shared" si="9"/>
        <v>0</v>
      </c>
    </row>
    <row r="276" spans="1:20" s="41" customFormat="1">
      <c r="A276" s="44">
        <v>1</v>
      </c>
      <c r="B276" s="44">
        <v>2785</v>
      </c>
      <c r="C276" s="45" t="s">
        <v>232</v>
      </c>
      <c r="D276" s="46">
        <v>40042</v>
      </c>
      <c r="E276" s="44" t="s">
        <v>531</v>
      </c>
      <c r="F276" s="44">
        <v>2003</v>
      </c>
      <c r="G276" s="47">
        <v>1209.72</v>
      </c>
      <c r="H276" s="43">
        <v>0</v>
      </c>
      <c r="I276" s="44" t="s">
        <v>533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2">
        <f t="shared" si="8"/>
        <v>1209.72</v>
      </c>
      <c r="T276" s="42">
        <f t="shared" si="9"/>
        <v>0</v>
      </c>
    </row>
    <row r="277" spans="1:20" s="41" customFormat="1">
      <c r="A277" s="44">
        <v>1</v>
      </c>
      <c r="B277" s="44">
        <v>2788</v>
      </c>
      <c r="C277" s="45" t="s">
        <v>233</v>
      </c>
      <c r="D277" s="46">
        <v>40042</v>
      </c>
      <c r="E277" s="44" t="s">
        <v>531</v>
      </c>
      <c r="F277" s="44">
        <v>2003</v>
      </c>
      <c r="G277" s="47">
        <v>1333.73</v>
      </c>
      <c r="H277" s="43">
        <v>0</v>
      </c>
      <c r="I277" s="44" t="s">
        <v>533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2">
        <f t="shared" si="8"/>
        <v>1333.73</v>
      </c>
      <c r="T277" s="42">
        <f t="shared" si="9"/>
        <v>0</v>
      </c>
    </row>
    <row r="278" spans="1:20" s="41" customFormat="1">
      <c r="A278" s="44">
        <v>1</v>
      </c>
      <c r="B278" s="44">
        <v>2790</v>
      </c>
      <c r="C278" s="45" t="s">
        <v>234</v>
      </c>
      <c r="D278" s="46">
        <v>40057</v>
      </c>
      <c r="E278" s="44" t="s">
        <v>531</v>
      </c>
      <c r="F278" s="44">
        <v>2009</v>
      </c>
      <c r="G278" s="47">
        <v>1614.36</v>
      </c>
      <c r="H278" s="43">
        <v>0</v>
      </c>
      <c r="I278" s="44" t="s">
        <v>533</v>
      </c>
      <c r="J278" s="43">
        <v>930.5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2">
        <f t="shared" si="8"/>
        <v>1614.36</v>
      </c>
      <c r="T278" s="42">
        <f t="shared" si="9"/>
        <v>930.5</v>
      </c>
    </row>
    <row r="279" spans="1:20" s="41" customFormat="1">
      <c r="A279" s="44">
        <v>1</v>
      </c>
      <c r="B279" s="44">
        <v>2791</v>
      </c>
      <c r="C279" s="45" t="s">
        <v>235</v>
      </c>
      <c r="D279" s="46">
        <v>40058</v>
      </c>
      <c r="E279" s="44" t="s">
        <v>531</v>
      </c>
      <c r="F279" s="44">
        <v>2035</v>
      </c>
      <c r="G279" s="47">
        <v>4656.5600000000004</v>
      </c>
      <c r="H279" s="43">
        <v>0</v>
      </c>
      <c r="I279" s="44" t="s">
        <v>533</v>
      </c>
      <c r="J279" s="43">
        <v>1993.92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2">
        <f t="shared" si="8"/>
        <v>4656.5600000000004</v>
      </c>
      <c r="T279" s="42">
        <f t="shared" si="9"/>
        <v>1993.92</v>
      </c>
    </row>
    <row r="280" spans="1:20" s="41" customFormat="1">
      <c r="A280" s="44">
        <v>1</v>
      </c>
      <c r="B280" s="44">
        <v>2797</v>
      </c>
      <c r="C280" s="45" t="s">
        <v>236</v>
      </c>
      <c r="D280" s="46">
        <v>40064</v>
      </c>
      <c r="E280" s="44" t="s">
        <v>531</v>
      </c>
      <c r="F280" s="44">
        <v>2009</v>
      </c>
      <c r="G280" s="47">
        <v>1614.36</v>
      </c>
      <c r="H280" s="43">
        <v>0</v>
      </c>
      <c r="I280" s="44" t="s">
        <v>533</v>
      </c>
      <c r="J280" s="43">
        <v>1993.92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2">
        <f t="shared" si="8"/>
        <v>1614.36</v>
      </c>
      <c r="T280" s="42">
        <f t="shared" si="9"/>
        <v>1993.92</v>
      </c>
    </row>
    <row r="281" spans="1:20" s="41" customFormat="1">
      <c r="A281" s="44">
        <v>1</v>
      </c>
      <c r="B281" s="44">
        <v>2798</v>
      </c>
      <c r="C281" s="45" t="s">
        <v>237</v>
      </c>
      <c r="D281" s="46">
        <v>40077</v>
      </c>
      <c r="E281" s="44" t="s">
        <v>531</v>
      </c>
      <c r="F281" s="44">
        <v>2009</v>
      </c>
      <c r="G281" s="47">
        <v>1614.36</v>
      </c>
      <c r="H281" s="43">
        <v>0</v>
      </c>
      <c r="I281" s="44" t="s">
        <v>533</v>
      </c>
      <c r="J281" s="43">
        <v>1993.92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2">
        <f t="shared" si="8"/>
        <v>1614.36</v>
      </c>
      <c r="T281" s="42">
        <f t="shared" si="9"/>
        <v>1993.92</v>
      </c>
    </row>
    <row r="282" spans="1:20" s="41" customFormat="1">
      <c r="A282" s="44">
        <v>20</v>
      </c>
      <c r="B282" s="44">
        <v>2799</v>
      </c>
      <c r="C282" s="45" t="s">
        <v>467</v>
      </c>
      <c r="D282" s="46">
        <v>40081</v>
      </c>
      <c r="E282" s="44" t="s">
        <v>531</v>
      </c>
      <c r="F282" s="44">
        <v>2009</v>
      </c>
      <c r="G282" s="47">
        <v>1614.36</v>
      </c>
      <c r="H282" s="43">
        <v>0</v>
      </c>
      <c r="I282" s="44" t="s">
        <v>533</v>
      </c>
      <c r="J282" s="43">
        <v>0</v>
      </c>
      <c r="K282" s="43">
        <v>0</v>
      </c>
      <c r="L282" s="43">
        <v>174.95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2">
        <f t="shared" si="8"/>
        <v>1614.36</v>
      </c>
      <c r="T282" s="42">
        <f t="shared" si="9"/>
        <v>174.95</v>
      </c>
    </row>
    <row r="283" spans="1:20" s="41" customFormat="1">
      <c r="A283" s="44">
        <v>1</v>
      </c>
      <c r="B283" s="44">
        <v>2801</v>
      </c>
      <c r="C283" s="45" t="s">
        <v>238</v>
      </c>
      <c r="D283" s="46">
        <v>40087</v>
      </c>
      <c r="E283" s="44" t="s">
        <v>531</v>
      </c>
      <c r="F283" s="44">
        <v>2008</v>
      </c>
      <c r="G283" s="47">
        <v>4498.01</v>
      </c>
      <c r="H283" s="43">
        <v>0</v>
      </c>
      <c r="I283" s="44" t="s">
        <v>533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2">
        <f t="shared" si="8"/>
        <v>4498.01</v>
      </c>
      <c r="T283" s="42">
        <f t="shared" si="9"/>
        <v>0</v>
      </c>
    </row>
    <row r="284" spans="1:20" s="41" customFormat="1">
      <c r="A284" s="44">
        <v>1</v>
      </c>
      <c r="B284" s="44">
        <v>2806</v>
      </c>
      <c r="C284" s="45" t="s">
        <v>239</v>
      </c>
      <c r="D284" s="46">
        <v>40133</v>
      </c>
      <c r="E284" s="44" t="s">
        <v>531</v>
      </c>
      <c r="F284" s="44">
        <v>2008</v>
      </c>
      <c r="G284" s="47">
        <v>1868.82</v>
      </c>
      <c r="H284" s="43">
        <v>0</v>
      </c>
      <c r="I284" s="44" t="s">
        <v>533</v>
      </c>
      <c r="J284" s="43">
        <v>1993.92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2">
        <f t="shared" si="8"/>
        <v>1868.82</v>
      </c>
      <c r="T284" s="42">
        <f t="shared" si="9"/>
        <v>1993.92</v>
      </c>
    </row>
    <row r="285" spans="1:20" s="41" customFormat="1">
      <c r="A285" s="44">
        <v>24</v>
      </c>
      <c r="B285" s="44">
        <v>2808</v>
      </c>
      <c r="C285" s="45" t="s">
        <v>474</v>
      </c>
      <c r="D285" s="46">
        <v>40137</v>
      </c>
      <c r="E285" s="44" t="s">
        <v>531</v>
      </c>
      <c r="F285" s="44">
        <v>2009</v>
      </c>
      <c r="G285" s="47">
        <v>1695.09</v>
      </c>
      <c r="H285" s="43">
        <v>0</v>
      </c>
      <c r="I285" s="44" t="s">
        <v>533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2">
        <f t="shared" si="8"/>
        <v>1695.09</v>
      </c>
      <c r="T285" s="42">
        <f t="shared" si="9"/>
        <v>0</v>
      </c>
    </row>
    <row r="286" spans="1:20" s="41" customFormat="1">
      <c r="A286" s="44">
        <v>1</v>
      </c>
      <c r="B286" s="44">
        <v>2816</v>
      </c>
      <c r="C286" s="45" t="s">
        <v>240</v>
      </c>
      <c r="D286" s="46">
        <v>40247</v>
      </c>
      <c r="E286" s="44" t="s">
        <v>531</v>
      </c>
      <c r="F286" s="44">
        <v>2018</v>
      </c>
      <c r="G286" s="47">
        <v>1537.47</v>
      </c>
      <c r="H286" s="43">
        <v>0</v>
      </c>
      <c r="I286" s="44" t="s">
        <v>533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2">
        <f t="shared" si="8"/>
        <v>1537.47</v>
      </c>
      <c r="T286" s="42">
        <f t="shared" si="9"/>
        <v>0</v>
      </c>
    </row>
    <row r="287" spans="1:20" s="41" customFormat="1">
      <c r="A287" s="44">
        <v>1</v>
      </c>
      <c r="B287" s="44">
        <v>2819</v>
      </c>
      <c r="C287" s="45" t="s">
        <v>241</v>
      </c>
      <c r="D287" s="46">
        <v>40269</v>
      </c>
      <c r="E287" s="44" t="s">
        <v>531</v>
      </c>
      <c r="F287" s="44">
        <v>2009</v>
      </c>
      <c r="G287" s="47">
        <v>1614.36</v>
      </c>
      <c r="H287" s="43">
        <v>0</v>
      </c>
      <c r="I287" s="44" t="s">
        <v>533</v>
      </c>
      <c r="J287" s="43">
        <v>5739.47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2">
        <f t="shared" si="8"/>
        <v>1614.36</v>
      </c>
      <c r="T287" s="42">
        <f t="shared" si="9"/>
        <v>5739.47</v>
      </c>
    </row>
    <row r="288" spans="1:20" s="41" customFormat="1">
      <c r="A288" s="44">
        <v>1</v>
      </c>
      <c r="B288" s="44">
        <v>2820</v>
      </c>
      <c r="C288" s="45" t="s">
        <v>242</v>
      </c>
      <c r="D288" s="46">
        <v>40288</v>
      </c>
      <c r="E288" s="44" t="s">
        <v>531</v>
      </c>
      <c r="F288" s="44">
        <v>2009</v>
      </c>
      <c r="G288" s="47">
        <v>1614.36</v>
      </c>
      <c r="H288" s="43">
        <v>0</v>
      </c>
      <c r="I288" s="44" t="s">
        <v>533</v>
      </c>
      <c r="J288" s="43">
        <v>0</v>
      </c>
      <c r="K288" s="43">
        <v>0</v>
      </c>
      <c r="L288" s="43">
        <v>0</v>
      </c>
      <c r="M288" s="43">
        <v>0</v>
      </c>
      <c r="N288" s="43">
        <v>3000</v>
      </c>
      <c r="O288" s="43">
        <v>0</v>
      </c>
      <c r="P288" s="43">
        <v>0</v>
      </c>
      <c r="Q288" s="43">
        <v>0</v>
      </c>
      <c r="R288" s="43">
        <v>0</v>
      </c>
      <c r="S288" s="42">
        <f t="shared" si="8"/>
        <v>1614.36</v>
      </c>
      <c r="T288" s="42">
        <f t="shared" si="9"/>
        <v>3000</v>
      </c>
    </row>
    <row r="289" spans="1:20" s="41" customFormat="1">
      <c r="A289" s="44">
        <v>25</v>
      </c>
      <c r="B289" s="44">
        <v>2821</v>
      </c>
      <c r="C289" s="45" t="s">
        <v>475</v>
      </c>
      <c r="D289" s="46">
        <v>40288</v>
      </c>
      <c r="E289" s="44" t="s">
        <v>531</v>
      </c>
      <c r="F289" s="44">
        <v>2037</v>
      </c>
      <c r="G289" s="47">
        <v>3952.27</v>
      </c>
      <c r="H289" s="43">
        <v>0</v>
      </c>
      <c r="I289" s="44" t="s">
        <v>533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2">
        <f t="shared" si="8"/>
        <v>3952.27</v>
      </c>
      <c r="T289" s="42">
        <f t="shared" si="9"/>
        <v>0</v>
      </c>
    </row>
    <row r="290" spans="1:20" s="41" customFormat="1">
      <c r="A290" s="44">
        <v>14</v>
      </c>
      <c r="B290" s="44">
        <v>2823</v>
      </c>
      <c r="C290" s="45" t="s">
        <v>458</v>
      </c>
      <c r="D290" s="46">
        <v>40310</v>
      </c>
      <c r="E290" s="44" t="s">
        <v>531</v>
      </c>
      <c r="F290" s="44">
        <v>2009</v>
      </c>
      <c r="G290" s="47">
        <v>1614.36</v>
      </c>
      <c r="H290" s="43">
        <v>0</v>
      </c>
      <c r="I290" s="44" t="s">
        <v>533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2">
        <f t="shared" si="8"/>
        <v>1614.36</v>
      </c>
      <c r="T290" s="42">
        <f t="shared" si="9"/>
        <v>0</v>
      </c>
    </row>
    <row r="291" spans="1:20" s="41" customFormat="1">
      <c r="A291" s="44">
        <v>18</v>
      </c>
      <c r="B291" s="44">
        <v>2824</v>
      </c>
      <c r="C291" s="45" t="s">
        <v>537</v>
      </c>
      <c r="D291" s="46">
        <v>40319</v>
      </c>
      <c r="E291" s="44" t="s">
        <v>531</v>
      </c>
      <c r="F291" s="44">
        <v>2037</v>
      </c>
      <c r="G291" s="47">
        <v>3952.26</v>
      </c>
      <c r="H291" s="43">
        <v>0</v>
      </c>
      <c r="I291" s="44" t="s">
        <v>533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2">
        <f t="shared" si="8"/>
        <v>3952.26</v>
      </c>
      <c r="T291" s="42">
        <f t="shared" si="9"/>
        <v>0</v>
      </c>
    </row>
    <row r="292" spans="1:20" s="41" customFormat="1">
      <c r="A292" s="44">
        <v>37</v>
      </c>
      <c r="B292" s="44">
        <v>2827</v>
      </c>
      <c r="C292" s="45" t="s">
        <v>485</v>
      </c>
      <c r="D292" s="46">
        <v>40330</v>
      </c>
      <c r="E292" s="44" t="s">
        <v>531</v>
      </c>
      <c r="F292" s="44">
        <v>2009</v>
      </c>
      <c r="G292" s="47">
        <v>1614.36</v>
      </c>
      <c r="H292" s="43">
        <v>0</v>
      </c>
      <c r="I292" s="44" t="s">
        <v>533</v>
      </c>
      <c r="J292" s="43">
        <v>0</v>
      </c>
      <c r="K292" s="43">
        <v>0</v>
      </c>
      <c r="L292" s="43">
        <v>174.95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2">
        <f t="shared" si="8"/>
        <v>1614.36</v>
      </c>
      <c r="T292" s="42">
        <f t="shared" si="9"/>
        <v>174.95</v>
      </c>
    </row>
    <row r="293" spans="1:20" s="41" customFormat="1">
      <c r="A293" s="44">
        <v>1</v>
      </c>
      <c r="B293" s="44">
        <v>2831</v>
      </c>
      <c r="C293" s="45" t="s">
        <v>243</v>
      </c>
      <c r="D293" s="46">
        <v>40339</v>
      </c>
      <c r="E293" s="44" t="s">
        <v>531</v>
      </c>
      <c r="F293" s="44">
        <v>2009</v>
      </c>
      <c r="G293" s="47">
        <v>1614.36</v>
      </c>
      <c r="H293" s="43">
        <v>0</v>
      </c>
      <c r="I293" s="44" t="s">
        <v>533</v>
      </c>
      <c r="J293" s="43">
        <v>0</v>
      </c>
      <c r="K293" s="43">
        <v>0</v>
      </c>
      <c r="L293" s="43">
        <v>0</v>
      </c>
      <c r="M293" s="43">
        <v>0</v>
      </c>
      <c r="N293" s="43">
        <v>3000</v>
      </c>
      <c r="O293" s="43">
        <v>0</v>
      </c>
      <c r="P293" s="43">
        <v>0</v>
      </c>
      <c r="Q293" s="43">
        <v>0</v>
      </c>
      <c r="R293" s="43">
        <v>0</v>
      </c>
      <c r="S293" s="42">
        <f t="shared" si="8"/>
        <v>1614.36</v>
      </c>
      <c r="T293" s="42">
        <f t="shared" si="9"/>
        <v>3000</v>
      </c>
    </row>
    <row r="294" spans="1:20" s="41" customFormat="1">
      <c r="A294" s="44">
        <v>1</v>
      </c>
      <c r="B294" s="44">
        <v>2833</v>
      </c>
      <c r="C294" s="45" t="s">
        <v>244</v>
      </c>
      <c r="D294" s="46">
        <v>40350</v>
      </c>
      <c r="E294" s="44" t="s">
        <v>531</v>
      </c>
      <c r="F294" s="44">
        <v>2009</v>
      </c>
      <c r="G294" s="47">
        <v>1695.09</v>
      </c>
      <c r="H294" s="43">
        <v>0</v>
      </c>
      <c r="I294" s="44" t="s">
        <v>533</v>
      </c>
      <c r="J294" s="43">
        <v>930.5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2">
        <f t="shared" si="8"/>
        <v>1695.09</v>
      </c>
      <c r="T294" s="42">
        <f t="shared" si="9"/>
        <v>930.5</v>
      </c>
    </row>
    <row r="295" spans="1:20" s="41" customFormat="1">
      <c r="A295" s="44">
        <v>1</v>
      </c>
      <c r="B295" s="44">
        <v>2834</v>
      </c>
      <c r="C295" s="45" t="s">
        <v>245</v>
      </c>
      <c r="D295" s="46">
        <v>40350</v>
      </c>
      <c r="E295" s="44" t="s">
        <v>531</v>
      </c>
      <c r="F295" s="44">
        <v>2009</v>
      </c>
      <c r="G295" s="47">
        <v>1614.36</v>
      </c>
      <c r="H295" s="43">
        <v>0</v>
      </c>
      <c r="I295" s="44" t="s">
        <v>533</v>
      </c>
      <c r="J295" s="43">
        <v>708.95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2">
        <f t="shared" si="8"/>
        <v>1614.36</v>
      </c>
      <c r="T295" s="42">
        <f t="shared" si="9"/>
        <v>708.95</v>
      </c>
    </row>
    <row r="296" spans="1:20" s="41" customFormat="1">
      <c r="A296" s="44">
        <v>1</v>
      </c>
      <c r="B296" s="44">
        <v>2835</v>
      </c>
      <c r="C296" s="45" t="s">
        <v>503</v>
      </c>
      <c r="D296" s="46">
        <v>40360</v>
      </c>
      <c r="E296" s="44" t="s">
        <v>531</v>
      </c>
      <c r="F296" s="44">
        <v>2009</v>
      </c>
      <c r="G296" s="47">
        <v>1614.36</v>
      </c>
      <c r="H296" s="43">
        <v>0</v>
      </c>
      <c r="I296" s="44" t="s">
        <v>533</v>
      </c>
      <c r="J296" s="43">
        <v>0</v>
      </c>
      <c r="K296" s="43">
        <v>0</v>
      </c>
      <c r="L296" s="43">
        <v>174.95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2">
        <f t="shared" si="8"/>
        <v>1614.36</v>
      </c>
      <c r="T296" s="42">
        <f t="shared" si="9"/>
        <v>174.95</v>
      </c>
    </row>
    <row r="297" spans="1:20" s="41" customFormat="1">
      <c r="A297" s="44">
        <v>50</v>
      </c>
      <c r="B297" s="44">
        <v>2836</v>
      </c>
      <c r="C297" s="45" t="s">
        <v>496</v>
      </c>
      <c r="D297" s="46">
        <v>40367</v>
      </c>
      <c r="E297" s="44" t="s">
        <v>531</v>
      </c>
      <c r="F297" s="44">
        <v>2009</v>
      </c>
      <c r="G297" s="47">
        <v>1614.36</v>
      </c>
      <c r="H297" s="43">
        <v>0</v>
      </c>
      <c r="I297" s="44" t="s">
        <v>533</v>
      </c>
      <c r="J297" s="43">
        <v>0</v>
      </c>
      <c r="K297" s="43">
        <v>0</v>
      </c>
      <c r="L297" s="43">
        <v>174.95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2">
        <f t="shared" si="8"/>
        <v>1614.36</v>
      </c>
      <c r="T297" s="42">
        <f t="shared" si="9"/>
        <v>174.95</v>
      </c>
    </row>
    <row r="298" spans="1:20" s="41" customFormat="1">
      <c r="A298" s="44">
        <v>1</v>
      </c>
      <c r="B298" s="44">
        <v>2837</v>
      </c>
      <c r="C298" s="45" t="s">
        <v>246</v>
      </c>
      <c r="D298" s="46">
        <v>40371</v>
      </c>
      <c r="E298" s="44" t="s">
        <v>531</v>
      </c>
      <c r="F298" s="44">
        <v>2009</v>
      </c>
      <c r="G298" s="47">
        <v>1614.36</v>
      </c>
      <c r="H298" s="43">
        <v>0</v>
      </c>
      <c r="I298" s="44" t="s">
        <v>533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2">
        <f t="shared" si="8"/>
        <v>1614.36</v>
      </c>
      <c r="T298" s="42">
        <f t="shared" si="9"/>
        <v>0</v>
      </c>
    </row>
    <row r="299" spans="1:20" s="41" customFormat="1">
      <c r="A299" s="44">
        <v>16</v>
      </c>
      <c r="B299" s="44">
        <v>2838</v>
      </c>
      <c r="C299" s="45" t="s">
        <v>462</v>
      </c>
      <c r="D299" s="46">
        <v>40372</v>
      </c>
      <c r="E299" s="44" t="s">
        <v>531</v>
      </c>
      <c r="F299" s="44">
        <v>2009</v>
      </c>
      <c r="G299" s="47">
        <v>1614.36</v>
      </c>
      <c r="H299" s="43">
        <v>0</v>
      </c>
      <c r="I299" s="44" t="s">
        <v>533</v>
      </c>
      <c r="J299" s="43">
        <v>0</v>
      </c>
      <c r="K299" s="43">
        <v>0</v>
      </c>
      <c r="L299" s="43">
        <v>174.95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2">
        <f t="shared" si="8"/>
        <v>1614.36</v>
      </c>
      <c r="T299" s="42">
        <f t="shared" si="9"/>
        <v>174.95</v>
      </c>
    </row>
    <row r="300" spans="1:20" s="41" customFormat="1">
      <c r="A300" s="44">
        <v>1</v>
      </c>
      <c r="B300" s="44">
        <v>2839</v>
      </c>
      <c r="C300" s="45" t="s">
        <v>247</v>
      </c>
      <c r="D300" s="46">
        <v>40379</v>
      </c>
      <c r="E300" s="44" t="s">
        <v>531</v>
      </c>
      <c r="F300" s="44">
        <v>2008</v>
      </c>
      <c r="G300" s="47">
        <v>1868.82</v>
      </c>
      <c r="H300" s="43">
        <v>0</v>
      </c>
      <c r="I300" s="44" t="s">
        <v>533</v>
      </c>
      <c r="J300" s="43">
        <v>1993.92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2">
        <f t="shared" si="8"/>
        <v>1868.82</v>
      </c>
      <c r="T300" s="42">
        <f t="shared" si="9"/>
        <v>1993.92</v>
      </c>
    </row>
    <row r="301" spans="1:20" s="41" customFormat="1">
      <c r="A301" s="44">
        <v>1</v>
      </c>
      <c r="B301" s="44">
        <v>2848</v>
      </c>
      <c r="C301" s="45" t="s">
        <v>248</v>
      </c>
      <c r="D301" s="46">
        <v>40422</v>
      </c>
      <c r="E301" s="44" t="s">
        <v>531</v>
      </c>
      <c r="F301" s="44">
        <v>2003</v>
      </c>
      <c r="G301" s="47">
        <v>1097.25</v>
      </c>
      <c r="H301" s="43">
        <v>0</v>
      </c>
      <c r="I301" s="44" t="s">
        <v>533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2">
        <f t="shared" si="8"/>
        <v>1097.25</v>
      </c>
      <c r="T301" s="42">
        <f t="shared" si="9"/>
        <v>0</v>
      </c>
    </row>
    <row r="302" spans="1:20" s="41" customFormat="1">
      <c r="A302" s="44">
        <v>1</v>
      </c>
      <c r="B302" s="44">
        <v>2849</v>
      </c>
      <c r="C302" s="45" t="s">
        <v>249</v>
      </c>
      <c r="D302" s="46">
        <v>40422</v>
      </c>
      <c r="E302" s="44" t="s">
        <v>531</v>
      </c>
      <c r="F302" s="44">
        <v>2003</v>
      </c>
      <c r="G302" s="47">
        <v>1097.25</v>
      </c>
      <c r="H302" s="43">
        <v>0</v>
      </c>
      <c r="I302" s="44" t="s">
        <v>533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2">
        <f t="shared" si="8"/>
        <v>1097.25</v>
      </c>
      <c r="T302" s="42">
        <f t="shared" si="9"/>
        <v>0</v>
      </c>
    </row>
    <row r="303" spans="1:20" s="41" customFormat="1">
      <c r="A303" s="44">
        <v>1</v>
      </c>
      <c r="B303" s="44">
        <v>2850</v>
      </c>
      <c r="C303" s="45" t="s">
        <v>250</v>
      </c>
      <c r="D303" s="46">
        <v>40422</v>
      </c>
      <c r="E303" s="44" t="s">
        <v>531</v>
      </c>
      <c r="F303" s="44">
        <v>2003</v>
      </c>
      <c r="G303" s="47">
        <v>1097.25</v>
      </c>
      <c r="H303" s="43">
        <v>0</v>
      </c>
      <c r="I303" s="44" t="s">
        <v>533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2">
        <f t="shared" si="8"/>
        <v>1097.25</v>
      </c>
      <c r="T303" s="42">
        <f t="shared" si="9"/>
        <v>0</v>
      </c>
    </row>
    <row r="304" spans="1:20" s="41" customFormat="1">
      <c r="A304" s="44">
        <v>1</v>
      </c>
      <c r="B304" s="44">
        <v>2851</v>
      </c>
      <c r="C304" s="45" t="s">
        <v>251</v>
      </c>
      <c r="D304" s="46">
        <v>40422</v>
      </c>
      <c r="E304" s="44" t="s">
        <v>531</v>
      </c>
      <c r="F304" s="44">
        <v>2003</v>
      </c>
      <c r="G304" s="47">
        <v>1209.71</v>
      </c>
      <c r="H304" s="43">
        <v>0</v>
      </c>
      <c r="I304" s="44" t="s">
        <v>533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2">
        <f t="shared" si="8"/>
        <v>1209.71</v>
      </c>
      <c r="T304" s="42">
        <f t="shared" si="9"/>
        <v>0</v>
      </c>
    </row>
    <row r="305" spans="1:20" s="41" customFormat="1">
      <c r="A305" s="44">
        <v>1</v>
      </c>
      <c r="B305" s="44">
        <v>2853</v>
      </c>
      <c r="C305" s="45" t="s">
        <v>252</v>
      </c>
      <c r="D305" s="46">
        <v>40422</v>
      </c>
      <c r="E305" s="44" t="s">
        <v>531</v>
      </c>
      <c r="F305" s="44">
        <v>2003</v>
      </c>
      <c r="G305" s="47">
        <v>1209.72</v>
      </c>
      <c r="H305" s="43">
        <v>0</v>
      </c>
      <c r="I305" s="44" t="s">
        <v>533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2">
        <f t="shared" si="8"/>
        <v>1209.72</v>
      </c>
      <c r="T305" s="42">
        <f t="shared" si="9"/>
        <v>0</v>
      </c>
    </row>
    <row r="306" spans="1:20" s="41" customFormat="1">
      <c r="A306" s="44">
        <v>1</v>
      </c>
      <c r="B306" s="44">
        <v>2854</v>
      </c>
      <c r="C306" s="45" t="s">
        <v>253</v>
      </c>
      <c r="D306" s="46">
        <v>40422</v>
      </c>
      <c r="E306" s="44" t="s">
        <v>531</v>
      </c>
      <c r="F306" s="44">
        <v>2003</v>
      </c>
      <c r="G306" s="47">
        <v>1097.25</v>
      </c>
      <c r="H306" s="43">
        <v>0</v>
      </c>
      <c r="I306" s="44" t="s">
        <v>533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2">
        <f t="shared" si="8"/>
        <v>1097.25</v>
      </c>
      <c r="T306" s="42">
        <f t="shared" si="9"/>
        <v>0</v>
      </c>
    </row>
    <row r="307" spans="1:20" s="41" customFormat="1">
      <c r="A307" s="44">
        <v>1</v>
      </c>
      <c r="B307" s="44">
        <v>2856</v>
      </c>
      <c r="C307" s="45" t="s">
        <v>254</v>
      </c>
      <c r="D307" s="46">
        <v>40429</v>
      </c>
      <c r="E307" s="44" t="s">
        <v>531</v>
      </c>
      <c r="F307" s="44">
        <v>2018</v>
      </c>
      <c r="G307" s="47">
        <v>1537.47</v>
      </c>
      <c r="H307" s="43">
        <v>0</v>
      </c>
      <c r="I307" s="44" t="s">
        <v>533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2">
        <f t="shared" si="8"/>
        <v>1537.47</v>
      </c>
      <c r="T307" s="42">
        <f t="shared" si="9"/>
        <v>0</v>
      </c>
    </row>
    <row r="308" spans="1:20" s="41" customFormat="1">
      <c r="A308" s="44">
        <v>1</v>
      </c>
      <c r="B308" s="44">
        <v>2857</v>
      </c>
      <c r="C308" s="45" t="s">
        <v>255</v>
      </c>
      <c r="D308" s="46">
        <v>40431</v>
      </c>
      <c r="E308" s="44" t="s">
        <v>531</v>
      </c>
      <c r="F308" s="44">
        <v>2009</v>
      </c>
      <c r="G308" s="47">
        <v>1614.37</v>
      </c>
      <c r="H308" s="43">
        <v>0</v>
      </c>
      <c r="I308" s="44" t="s">
        <v>533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2">
        <f t="shared" si="8"/>
        <v>1614.37</v>
      </c>
      <c r="T308" s="42">
        <f t="shared" si="9"/>
        <v>0</v>
      </c>
    </row>
    <row r="309" spans="1:20" s="41" customFormat="1">
      <c r="A309" s="44">
        <v>1</v>
      </c>
      <c r="B309" s="44">
        <v>2860</v>
      </c>
      <c r="C309" s="45" t="s">
        <v>256</v>
      </c>
      <c r="D309" s="46">
        <v>40455</v>
      </c>
      <c r="E309" s="44" t="s">
        <v>531</v>
      </c>
      <c r="F309" s="44">
        <v>2003</v>
      </c>
      <c r="G309" s="47">
        <v>1097.25</v>
      </c>
      <c r="H309" s="43">
        <v>0</v>
      </c>
      <c r="I309" s="44" t="s">
        <v>533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2">
        <f t="shared" si="8"/>
        <v>1097.25</v>
      </c>
      <c r="T309" s="42">
        <f t="shared" si="9"/>
        <v>0</v>
      </c>
    </row>
    <row r="310" spans="1:20" s="41" customFormat="1">
      <c r="A310" s="44">
        <v>1</v>
      </c>
      <c r="B310" s="44">
        <v>2863</v>
      </c>
      <c r="C310" s="45" t="s">
        <v>257</v>
      </c>
      <c r="D310" s="46">
        <v>40455</v>
      </c>
      <c r="E310" s="44" t="s">
        <v>531</v>
      </c>
      <c r="F310" s="44">
        <v>2003</v>
      </c>
      <c r="G310" s="47">
        <v>1097.25</v>
      </c>
      <c r="H310" s="43">
        <v>0</v>
      </c>
      <c r="I310" s="44" t="s">
        <v>533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2">
        <f t="shared" si="8"/>
        <v>1097.25</v>
      </c>
      <c r="T310" s="42">
        <f t="shared" si="9"/>
        <v>0</v>
      </c>
    </row>
    <row r="311" spans="1:20" s="41" customFormat="1">
      <c r="A311" s="44">
        <v>1</v>
      </c>
      <c r="B311" s="44">
        <v>2864</v>
      </c>
      <c r="C311" s="45" t="s">
        <v>258</v>
      </c>
      <c r="D311" s="46">
        <v>40455</v>
      </c>
      <c r="E311" s="44" t="s">
        <v>531</v>
      </c>
      <c r="F311" s="44">
        <v>2003</v>
      </c>
      <c r="G311" s="47">
        <v>1270.2</v>
      </c>
      <c r="H311" s="43">
        <v>0</v>
      </c>
      <c r="I311" s="44" t="s">
        <v>533</v>
      </c>
      <c r="J311" s="43">
        <v>708.95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2">
        <f t="shared" si="8"/>
        <v>1270.2</v>
      </c>
      <c r="T311" s="42">
        <f t="shared" si="9"/>
        <v>708.95</v>
      </c>
    </row>
    <row r="312" spans="1:20" s="41" customFormat="1">
      <c r="A312" s="44">
        <v>1</v>
      </c>
      <c r="B312" s="44">
        <v>2866</v>
      </c>
      <c r="C312" s="45" t="s">
        <v>259</v>
      </c>
      <c r="D312" s="46">
        <v>40455</v>
      </c>
      <c r="E312" s="44" t="s">
        <v>531</v>
      </c>
      <c r="F312" s="44">
        <v>2003</v>
      </c>
      <c r="G312" s="47">
        <v>1097.25</v>
      </c>
      <c r="H312" s="43">
        <v>0</v>
      </c>
      <c r="I312" s="44" t="s">
        <v>533</v>
      </c>
      <c r="J312" s="43">
        <v>930.5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2">
        <f t="shared" si="8"/>
        <v>1097.25</v>
      </c>
      <c r="T312" s="42">
        <f t="shared" si="9"/>
        <v>930.5</v>
      </c>
    </row>
    <row r="313" spans="1:20" s="41" customFormat="1">
      <c r="A313" s="44">
        <v>1</v>
      </c>
      <c r="B313" s="44">
        <v>2867</v>
      </c>
      <c r="C313" s="45" t="s">
        <v>260</v>
      </c>
      <c r="D313" s="46">
        <v>40455</v>
      </c>
      <c r="E313" s="44" t="s">
        <v>531</v>
      </c>
      <c r="F313" s="44">
        <v>2003</v>
      </c>
      <c r="G313" s="47">
        <v>1209.71</v>
      </c>
      <c r="H313" s="43">
        <v>0</v>
      </c>
      <c r="I313" s="44" t="s">
        <v>533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2">
        <f t="shared" si="8"/>
        <v>1209.71</v>
      </c>
      <c r="T313" s="42">
        <f t="shared" si="9"/>
        <v>0</v>
      </c>
    </row>
    <row r="314" spans="1:20" s="41" customFormat="1">
      <c r="A314" s="44">
        <v>1</v>
      </c>
      <c r="B314" s="44">
        <v>2869</v>
      </c>
      <c r="C314" s="45" t="s">
        <v>261</v>
      </c>
      <c r="D314" s="46">
        <v>40455</v>
      </c>
      <c r="E314" s="44" t="s">
        <v>531</v>
      </c>
      <c r="F314" s="44">
        <v>2003</v>
      </c>
      <c r="G314" s="47">
        <v>1097.25</v>
      </c>
      <c r="H314" s="43">
        <v>0</v>
      </c>
      <c r="I314" s="44" t="s">
        <v>533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2">
        <f t="shared" si="8"/>
        <v>1097.25</v>
      </c>
      <c r="T314" s="42">
        <f t="shared" si="9"/>
        <v>0</v>
      </c>
    </row>
    <row r="315" spans="1:20" s="41" customFormat="1">
      <c r="A315" s="44">
        <v>1</v>
      </c>
      <c r="B315" s="44">
        <v>2870</v>
      </c>
      <c r="C315" s="45" t="s">
        <v>262</v>
      </c>
      <c r="D315" s="46">
        <v>40455</v>
      </c>
      <c r="E315" s="44" t="s">
        <v>531</v>
      </c>
      <c r="F315" s="44">
        <v>2003</v>
      </c>
      <c r="G315" s="47">
        <v>1097.25</v>
      </c>
      <c r="H315" s="43">
        <v>0</v>
      </c>
      <c r="I315" s="44" t="s">
        <v>533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2">
        <f t="shared" si="8"/>
        <v>1097.25</v>
      </c>
      <c r="T315" s="42">
        <f t="shared" si="9"/>
        <v>0</v>
      </c>
    </row>
    <row r="316" spans="1:20" s="41" customFormat="1">
      <c r="A316" s="44">
        <v>1</v>
      </c>
      <c r="B316" s="44">
        <v>2871</v>
      </c>
      <c r="C316" s="45" t="s">
        <v>263</v>
      </c>
      <c r="D316" s="46">
        <v>40455</v>
      </c>
      <c r="E316" s="44" t="s">
        <v>531</v>
      </c>
      <c r="F316" s="44">
        <v>2003</v>
      </c>
      <c r="G316" s="47">
        <v>1209.72</v>
      </c>
      <c r="H316" s="43">
        <v>0</v>
      </c>
      <c r="I316" s="44" t="s">
        <v>533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2">
        <f t="shared" si="8"/>
        <v>1209.72</v>
      </c>
      <c r="T316" s="42">
        <f t="shared" si="9"/>
        <v>0</v>
      </c>
    </row>
    <row r="317" spans="1:20" s="41" customFormat="1">
      <c r="A317" s="44">
        <v>16</v>
      </c>
      <c r="B317" s="44">
        <v>2873</v>
      </c>
      <c r="C317" s="45" t="s">
        <v>463</v>
      </c>
      <c r="D317" s="46">
        <v>40455</v>
      </c>
      <c r="E317" s="44" t="s">
        <v>531</v>
      </c>
      <c r="F317" s="44">
        <v>2037</v>
      </c>
      <c r="G317" s="47">
        <v>3952.26</v>
      </c>
      <c r="H317" s="43">
        <v>0</v>
      </c>
      <c r="I317" s="44" t="s">
        <v>533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2">
        <f t="shared" si="8"/>
        <v>3952.26</v>
      </c>
      <c r="T317" s="42">
        <f t="shared" si="9"/>
        <v>0</v>
      </c>
    </row>
    <row r="318" spans="1:20" s="41" customFormat="1">
      <c r="A318" s="44">
        <v>25</v>
      </c>
      <c r="B318" s="44">
        <v>2878</v>
      </c>
      <c r="C318" s="45" t="s">
        <v>476</v>
      </c>
      <c r="D318" s="46">
        <v>40457</v>
      </c>
      <c r="E318" s="44" t="s">
        <v>531</v>
      </c>
      <c r="F318" s="44">
        <v>2009</v>
      </c>
      <c r="G318" s="47">
        <v>1614.36</v>
      </c>
      <c r="H318" s="43">
        <v>0</v>
      </c>
      <c r="I318" s="44" t="s">
        <v>533</v>
      </c>
      <c r="J318" s="43">
        <v>0</v>
      </c>
      <c r="K318" s="43">
        <v>0</v>
      </c>
      <c r="L318" s="43">
        <v>174.95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2">
        <f t="shared" si="8"/>
        <v>1614.36</v>
      </c>
      <c r="T318" s="42">
        <f t="shared" si="9"/>
        <v>174.95</v>
      </c>
    </row>
    <row r="319" spans="1:20" s="41" customFormat="1">
      <c r="A319" s="44">
        <v>1</v>
      </c>
      <c r="B319" s="44">
        <v>2882</v>
      </c>
      <c r="C319" s="45" t="s">
        <v>264</v>
      </c>
      <c r="D319" s="46">
        <v>40485</v>
      </c>
      <c r="E319" s="44" t="s">
        <v>531</v>
      </c>
      <c r="F319" s="44">
        <v>2003</v>
      </c>
      <c r="G319" s="47">
        <v>1209.71</v>
      </c>
      <c r="H319" s="43">
        <v>0</v>
      </c>
      <c r="I319" s="44" t="s">
        <v>533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2">
        <f t="shared" si="8"/>
        <v>1209.71</v>
      </c>
      <c r="T319" s="42">
        <f t="shared" si="9"/>
        <v>0</v>
      </c>
    </row>
    <row r="320" spans="1:20" s="41" customFormat="1">
      <c r="A320" s="44">
        <v>1</v>
      </c>
      <c r="B320" s="44">
        <v>2887</v>
      </c>
      <c r="C320" s="45" t="s">
        <v>265</v>
      </c>
      <c r="D320" s="46">
        <v>40513</v>
      </c>
      <c r="E320" s="44" t="s">
        <v>531</v>
      </c>
      <c r="F320" s="44">
        <v>2009</v>
      </c>
      <c r="G320" s="47">
        <v>1614.37</v>
      </c>
      <c r="H320" s="43">
        <v>0</v>
      </c>
      <c r="I320" s="44" t="s">
        <v>533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2">
        <f t="shared" si="8"/>
        <v>1614.37</v>
      </c>
      <c r="T320" s="42">
        <f t="shared" si="9"/>
        <v>0</v>
      </c>
    </row>
    <row r="321" spans="1:20" s="41" customFormat="1">
      <c r="A321" s="44">
        <v>1</v>
      </c>
      <c r="B321" s="44">
        <v>2889</v>
      </c>
      <c r="C321" s="45" t="s">
        <v>266</v>
      </c>
      <c r="D321" s="46">
        <v>40575</v>
      </c>
      <c r="E321" s="44" t="s">
        <v>531</v>
      </c>
      <c r="F321" s="44">
        <v>2008</v>
      </c>
      <c r="G321" s="47">
        <v>1868.82</v>
      </c>
      <c r="H321" s="43">
        <v>0</v>
      </c>
      <c r="I321" s="44" t="s">
        <v>533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2">
        <f t="shared" si="8"/>
        <v>1868.82</v>
      </c>
      <c r="T321" s="42">
        <f t="shared" si="9"/>
        <v>0</v>
      </c>
    </row>
    <row r="322" spans="1:20" s="41" customFormat="1">
      <c r="A322" s="44">
        <v>1</v>
      </c>
      <c r="B322" s="44">
        <v>2890</v>
      </c>
      <c r="C322" s="45" t="s">
        <v>267</v>
      </c>
      <c r="D322" s="46">
        <v>40575</v>
      </c>
      <c r="E322" s="44" t="s">
        <v>531</v>
      </c>
      <c r="F322" s="44">
        <v>2003</v>
      </c>
      <c r="G322" s="47">
        <v>1097.25</v>
      </c>
      <c r="H322" s="43">
        <v>0</v>
      </c>
      <c r="I322" s="44" t="s">
        <v>533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2">
        <f t="shared" si="8"/>
        <v>1097.25</v>
      </c>
      <c r="T322" s="42">
        <f t="shared" si="9"/>
        <v>0</v>
      </c>
    </row>
    <row r="323" spans="1:20" s="41" customFormat="1">
      <c r="A323" s="44">
        <v>1</v>
      </c>
      <c r="B323" s="44">
        <v>2891</v>
      </c>
      <c r="C323" s="45" t="s">
        <v>268</v>
      </c>
      <c r="D323" s="46">
        <v>40575</v>
      </c>
      <c r="E323" s="44" t="s">
        <v>531</v>
      </c>
      <c r="F323" s="44">
        <v>2003</v>
      </c>
      <c r="G323" s="47">
        <v>1152.1199999999999</v>
      </c>
      <c r="H323" s="43">
        <v>0</v>
      </c>
      <c r="I323" s="44" t="s">
        <v>533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2">
        <f t="shared" si="8"/>
        <v>1152.1199999999999</v>
      </c>
      <c r="T323" s="42">
        <f t="shared" si="9"/>
        <v>0</v>
      </c>
    </row>
    <row r="324" spans="1:20" s="41" customFormat="1">
      <c r="A324" s="44">
        <v>1</v>
      </c>
      <c r="B324" s="44">
        <v>2894</v>
      </c>
      <c r="C324" s="45" t="s">
        <v>269</v>
      </c>
      <c r="D324" s="46">
        <v>40575</v>
      </c>
      <c r="E324" s="44" t="s">
        <v>531</v>
      </c>
      <c r="F324" s="44">
        <v>2003</v>
      </c>
      <c r="G324" s="47">
        <v>1209.72</v>
      </c>
      <c r="H324" s="43">
        <v>0</v>
      </c>
      <c r="I324" s="44" t="s">
        <v>533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2">
        <f t="shared" si="8"/>
        <v>1209.72</v>
      </c>
      <c r="T324" s="42">
        <f t="shared" si="9"/>
        <v>0</v>
      </c>
    </row>
    <row r="325" spans="1:20" s="41" customFormat="1">
      <c r="A325" s="44">
        <v>1</v>
      </c>
      <c r="B325" s="44">
        <v>2895</v>
      </c>
      <c r="C325" s="45" t="s">
        <v>270</v>
      </c>
      <c r="D325" s="46">
        <v>40575</v>
      </c>
      <c r="E325" s="44" t="s">
        <v>531</v>
      </c>
      <c r="F325" s="44">
        <v>2003</v>
      </c>
      <c r="G325" s="47">
        <v>1097.25</v>
      </c>
      <c r="H325" s="43">
        <v>0</v>
      </c>
      <c r="I325" s="44" t="s">
        <v>533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2">
        <f t="shared" si="8"/>
        <v>1097.25</v>
      </c>
      <c r="T325" s="42">
        <f t="shared" si="9"/>
        <v>0</v>
      </c>
    </row>
    <row r="326" spans="1:20" s="41" customFormat="1">
      <c r="A326" s="44">
        <v>47</v>
      </c>
      <c r="B326" s="44">
        <v>2904</v>
      </c>
      <c r="C326" s="45" t="s">
        <v>491</v>
      </c>
      <c r="D326" s="46">
        <v>40605</v>
      </c>
      <c r="E326" s="44" t="s">
        <v>531</v>
      </c>
      <c r="F326" s="44">
        <v>2009</v>
      </c>
      <c r="G326" s="47">
        <v>1614.37</v>
      </c>
      <c r="H326" s="43">
        <v>0</v>
      </c>
      <c r="I326" s="44" t="s">
        <v>533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2">
        <f t="shared" si="8"/>
        <v>1614.37</v>
      </c>
      <c r="T326" s="42">
        <f t="shared" si="9"/>
        <v>0</v>
      </c>
    </row>
    <row r="327" spans="1:20" s="41" customFormat="1">
      <c r="A327" s="44">
        <v>14</v>
      </c>
      <c r="B327" s="44">
        <v>2906</v>
      </c>
      <c r="C327" s="45" t="s">
        <v>459</v>
      </c>
      <c r="D327" s="46">
        <v>40612</v>
      </c>
      <c r="E327" s="44" t="s">
        <v>531</v>
      </c>
      <c r="F327" s="44">
        <v>2037</v>
      </c>
      <c r="G327" s="47">
        <v>3952.26</v>
      </c>
      <c r="H327" s="43">
        <v>0</v>
      </c>
      <c r="I327" s="44" t="s">
        <v>533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2">
        <f t="shared" si="8"/>
        <v>3952.26</v>
      </c>
      <c r="T327" s="42">
        <f t="shared" si="9"/>
        <v>0</v>
      </c>
    </row>
    <row r="328" spans="1:20" s="41" customFormat="1">
      <c r="A328" s="44">
        <v>1</v>
      </c>
      <c r="B328" s="44">
        <v>2907</v>
      </c>
      <c r="C328" s="45" t="s">
        <v>271</v>
      </c>
      <c r="D328" s="46">
        <v>40623</v>
      </c>
      <c r="E328" s="44" t="s">
        <v>531</v>
      </c>
      <c r="F328" s="44">
        <v>2009</v>
      </c>
      <c r="G328" s="47">
        <v>1614.37</v>
      </c>
      <c r="H328" s="43">
        <v>0</v>
      </c>
      <c r="I328" s="44" t="s">
        <v>533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2">
        <f t="shared" si="8"/>
        <v>1614.37</v>
      </c>
      <c r="T328" s="42">
        <f t="shared" si="9"/>
        <v>0</v>
      </c>
    </row>
    <row r="329" spans="1:20" s="41" customFormat="1">
      <c r="A329" s="44">
        <v>1</v>
      </c>
      <c r="B329" s="44">
        <v>2909</v>
      </c>
      <c r="C329" s="45" t="s">
        <v>272</v>
      </c>
      <c r="D329" s="46">
        <v>40634</v>
      </c>
      <c r="E329" s="44" t="s">
        <v>531</v>
      </c>
      <c r="F329" s="44">
        <v>2009</v>
      </c>
      <c r="G329" s="47">
        <v>1614.37</v>
      </c>
      <c r="H329" s="43">
        <v>0</v>
      </c>
      <c r="I329" s="44" t="s">
        <v>533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2">
        <f t="shared" si="8"/>
        <v>1614.37</v>
      </c>
      <c r="T329" s="42">
        <f t="shared" si="9"/>
        <v>0</v>
      </c>
    </row>
    <row r="330" spans="1:20" s="41" customFormat="1">
      <c r="A330" s="44">
        <v>1</v>
      </c>
      <c r="B330" s="44">
        <v>2910</v>
      </c>
      <c r="C330" s="45" t="s">
        <v>273</v>
      </c>
      <c r="D330" s="46">
        <v>40639</v>
      </c>
      <c r="E330" s="44" t="s">
        <v>531</v>
      </c>
      <c r="F330" s="44">
        <v>2009</v>
      </c>
      <c r="G330" s="47">
        <v>1695.09</v>
      </c>
      <c r="H330" s="43">
        <v>0</v>
      </c>
      <c r="I330" s="44" t="s">
        <v>533</v>
      </c>
      <c r="J330" s="43">
        <v>1993.92</v>
      </c>
      <c r="K330" s="43">
        <v>0</v>
      </c>
      <c r="L330" s="43">
        <v>0</v>
      </c>
      <c r="M330" s="43">
        <v>1250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2">
        <f t="shared" si="8"/>
        <v>1695.09</v>
      </c>
      <c r="T330" s="42">
        <f t="shared" si="9"/>
        <v>3243.92</v>
      </c>
    </row>
    <row r="331" spans="1:20" s="41" customFormat="1">
      <c r="A331" s="44">
        <v>1</v>
      </c>
      <c r="B331" s="44">
        <v>2911</v>
      </c>
      <c r="C331" s="45" t="s">
        <v>274</v>
      </c>
      <c r="D331" s="46">
        <v>40644</v>
      </c>
      <c r="E331" s="44" t="s">
        <v>531</v>
      </c>
      <c r="F331" s="44">
        <v>2003</v>
      </c>
      <c r="G331" s="47">
        <v>1209.71</v>
      </c>
      <c r="H331" s="43">
        <v>0</v>
      </c>
      <c r="I331" s="44" t="s">
        <v>533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2">
        <f t="shared" si="8"/>
        <v>1209.71</v>
      </c>
      <c r="T331" s="42">
        <f t="shared" si="9"/>
        <v>0</v>
      </c>
    </row>
    <row r="332" spans="1:20" s="41" customFormat="1">
      <c r="A332" s="44">
        <v>1</v>
      </c>
      <c r="B332" s="44">
        <v>2913</v>
      </c>
      <c r="C332" s="45" t="s">
        <v>275</v>
      </c>
      <c r="D332" s="46">
        <v>40644</v>
      </c>
      <c r="E332" s="44" t="s">
        <v>531</v>
      </c>
      <c r="F332" s="44">
        <v>2003</v>
      </c>
      <c r="G332" s="47">
        <v>1209.71</v>
      </c>
      <c r="H332" s="43">
        <v>0</v>
      </c>
      <c r="I332" s="44" t="s">
        <v>533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2">
        <f t="shared" si="8"/>
        <v>1209.71</v>
      </c>
      <c r="T332" s="42">
        <f t="shared" si="9"/>
        <v>0</v>
      </c>
    </row>
    <row r="333" spans="1:20" s="41" customFormat="1">
      <c r="A333" s="44">
        <v>1</v>
      </c>
      <c r="B333" s="44">
        <v>2915</v>
      </c>
      <c r="C333" s="45" t="s">
        <v>276</v>
      </c>
      <c r="D333" s="46">
        <v>40647</v>
      </c>
      <c r="E333" s="44" t="s">
        <v>531</v>
      </c>
      <c r="F333" s="44">
        <v>2003</v>
      </c>
      <c r="G333" s="47">
        <v>1209.71</v>
      </c>
      <c r="H333" s="43">
        <v>0</v>
      </c>
      <c r="I333" s="44" t="s">
        <v>533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2">
        <f t="shared" si="8"/>
        <v>1209.71</v>
      </c>
      <c r="T333" s="42">
        <f t="shared" si="9"/>
        <v>0</v>
      </c>
    </row>
    <row r="334" spans="1:20" s="41" customFormat="1">
      <c r="A334" s="44">
        <v>1</v>
      </c>
      <c r="B334" s="44">
        <v>2917</v>
      </c>
      <c r="C334" s="45" t="s">
        <v>277</v>
      </c>
      <c r="D334" s="46">
        <v>40644</v>
      </c>
      <c r="E334" s="44" t="s">
        <v>531</v>
      </c>
      <c r="F334" s="44">
        <v>2003</v>
      </c>
      <c r="G334" s="47">
        <v>1270.2</v>
      </c>
      <c r="H334" s="43">
        <v>0</v>
      </c>
      <c r="I334" s="44" t="s">
        <v>533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2">
        <f t="shared" si="8"/>
        <v>1270.2</v>
      </c>
      <c r="T334" s="42">
        <f t="shared" si="9"/>
        <v>0</v>
      </c>
    </row>
    <row r="335" spans="1:20" s="41" customFormat="1">
      <c r="A335" s="44">
        <v>1</v>
      </c>
      <c r="B335" s="44">
        <v>2918</v>
      </c>
      <c r="C335" s="45" t="s">
        <v>278</v>
      </c>
      <c r="D335" s="46">
        <v>40644</v>
      </c>
      <c r="E335" s="44" t="s">
        <v>531</v>
      </c>
      <c r="F335" s="44">
        <v>2003</v>
      </c>
      <c r="G335" s="47">
        <v>1097.25</v>
      </c>
      <c r="H335" s="43">
        <v>0</v>
      </c>
      <c r="I335" s="44" t="s">
        <v>533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2">
        <f t="shared" si="8"/>
        <v>1097.25</v>
      </c>
      <c r="T335" s="42">
        <f t="shared" si="9"/>
        <v>0</v>
      </c>
    </row>
    <row r="336" spans="1:20" s="41" customFormat="1">
      <c r="A336" s="44">
        <v>1</v>
      </c>
      <c r="B336" s="44">
        <v>2921</v>
      </c>
      <c r="C336" s="45" t="s">
        <v>279</v>
      </c>
      <c r="D336" s="46">
        <v>40644</v>
      </c>
      <c r="E336" s="44" t="s">
        <v>531</v>
      </c>
      <c r="F336" s="44">
        <v>2003</v>
      </c>
      <c r="G336" s="47">
        <v>1209.71</v>
      </c>
      <c r="H336" s="43">
        <v>0</v>
      </c>
      <c r="I336" s="44" t="s">
        <v>533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2">
        <f t="shared" si="8"/>
        <v>1209.71</v>
      </c>
      <c r="T336" s="42">
        <f t="shared" si="9"/>
        <v>0</v>
      </c>
    </row>
    <row r="337" spans="1:20" s="41" customFormat="1">
      <c r="A337" s="44">
        <v>1</v>
      </c>
      <c r="B337" s="44">
        <v>2922</v>
      </c>
      <c r="C337" s="45" t="s">
        <v>280</v>
      </c>
      <c r="D337" s="46">
        <v>40644</v>
      </c>
      <c r="E337" s="44" t="s">
        <v>531</v>
      </c>
      <c r="F337" s="44">
        <v>2003</v>
      </c>
      <c r="G337" s="47">
        <v>1270.2</v>
      </c>
      <c r="H337" s="43">
        <v>0</v>
      </c>
      <c r="I337" s="44" t="s">
        <v>533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2">
        <f t="shared" ref="S337:S400" si="10">SUM(G337:H337)</f>
        <v>1270.2</v>
      </c>
      <c r="T337" s="42">
        <f t="shared" ref="T337:T400" si="11">SUM(J337:N337)</f>
        <v>0</v>
      </c>
    </row>
    <row r="338" spans="1:20" s="41" customFormat="1">
      <c r="A338" s="44">
        <v>1</v>
      </c>
      <c r="B338" s="44">
        <v>2924</v>
      </c>
      <c r="C338" s="45" t="s">
        <v>281</v>
      </c>
      <c r="D338" s="46">
        <v>40646</v>
      </c>
      <c r="E338" s="44" t="s">
        <v>531</v>
      </c>
      <c r="F338" s="44">
        <v>2009</v>
      </c>
      <c r="G338" s="47">
        <v>1614.36</v>
      </c>
      <c r="H338" s="43">
        <v>0</v>
      </c>
      <c r="I338" s="44" t="s">
        <v>533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2">
        <f t="shared" si="10"/>
        <v>1614.36</v>
      </c>
      <c r="T338" s="42">
        <f t="shared" si="11"/>
        <v>0</v>
      </c>
    </row>
    <row r="339" spans="1:20" s="41" customFormat="1">
      <c r="A339" s="44">
        <v>1</v>
      </c>
      <c r="B339" s="44">
        <v>2926</v>
      </c>
      <c r="C339" s="45" t="s">
        <v>282</v>
      </c>
      <c r="D339" s="46">
        <v>40665</v>
      </c>
      <c r="E339" s="44" t="s">
        <v>531</v>
      </c>
      <c r="F339" s="44">
        <v>2003</v>
      </c>
      <c r="G339" s="47">
        <v>1333.75</v>
      </c>
      <c r="H339" s="43">
        <v>0</v>
      </c>
      <c r="I339" s="44" t="s">
        <v>533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2">
        <f t="shared" si="10"/>
        <v>1333.75</v>
      </c>
      <c r="T339" s="42">
        <f t="shared" si="11"/>
        <v>0</v>
      </c>
    </row>
    <row r="340" spans="1:20" s="41" customFormat="1">
      <c r="A340" s="44">
        <v>1</v>
      </c>
      <c r="B340" s="44">
        <v>2927</v>
      </c>
      <c r="C340" s="45" t="s">
        <v>283</v>
      </c>
      <c r="D340" s="46">
        <v>40665</v>
      </c>
      <c r="E340" s="44" t="s">
        <v>531</v>
      </c>
      <c r="F340" s="44">
        <v>2003</v>
      </c>
      <c r="G340" s="47">
        <v>1209.72</v>
      </c>
      <c r="H340" s="43">
        <v>0</v>
      </c>
      <c r="I340" s="44" t="s">
        <v>533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2">
        <f t="shared" si="10"/>
        <v>1209.72</v>
      </c>
      <c r="T340" s="42">
        <f t="shared" si="11"/>
        <v>0</v>
      </c>
    </row>
    <row r="341" spans="1:20" s="41" customFormat="1">
      <c r="A341" s="44">
        <v>1</v>
      </c>
      <c r="B341" s="44">
        <v>2930</v>
      </c>
      <c r="C341" s="45" t="s">
        <v>284</v>
      </c>
      <c r="D341" s="46">
        <v>40665</v>
      </c>
      <c r="E341" s="44" t="s">
        <v>531</v>
      </c>
      <c r="F341" s="44">
        <v>2043</v>
      </c>
      <c r="G341" s="47">
        <v>1333.75</v>
      </c>
      <c r="H341" s="43">
        <v>0</v>
      </c>
      <c r="I341" s="44" t="s">
        <v>533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2">
        <f t="shared" si="10"/>
        <v>1333.75</v>
      </c>
      <c r="T341" s="42">
        <f t="shared" si="11"/>
        <v>0</v>
      </c>
    </row>
    <row r="342" spans="1:20" s="41" customFormat="1">
      <c r="A342" s="44">
        <v>1</v>
      </c>
      <c r="B342" s="44">
        <v>2931</v>
      </c>
      <c r="C342" s="45" t="s">
        <v>285</v>
      </c>
      <c r="D342" s="46">
        <v>40665</v>
      </c>
      <c r="E342" s="44" t="s">
        <v>531</v>
      </c>
      <c r="F342" s="44">
        <v>2003</v>
      </c>
      <c r="G342" s="47">
        <v>1209.71</v>
      </c>
      <c r="H342" s="43">
        <v>0</v>
      </c>
      <c r="I342" s="44" t="s">
        <v>533</v>
      </c>
      <c r="J342" s="43">
        <v>708.95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2">
        <f t="shared" si="10"/>
        <v>1209.71</v>
      </c>
      <c r="T342" s="42">
        <f t="shared" si="11"/>
        <v>708.95</v>
      </c>
    </row>
    <row r="343" spans="1:20" s="41" customFormat="1">
      <c r="A343" s="44">
        <v>1</v>
      </c>
      <c r="B343" s="44">
        <v>2933</v>
      </c>
      <c r="C343" s="45" t="s">
        <v>286</v>
      </c>
      <c r="D343" s="46">
        <v>40665</v>
      </c>
      <c r="E343" s="44" t="s">
        <v>531</v>
      </c>
      <c r="F343" s="44">
        <v>2003</v>
      </c>
      <c r="G343" s="47">
        <v>1209.71</v>
      </c>
      <c r="H343" s="43">
        <v>0</v>
      </c>
      <c r="I343" s="44" t="s">
        <v>533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2">
        <f t="shared" si="10"/>
        <v>1209.71</v>
      </c>
      <c r="T343" s="42">
        <f t="shared" si="11"/>
        <v>0</v>
      </c>
    </row>
    <row r="344" spans="1:20" s="41" customFormat="1">
      <c r="A344" s="44">
        <v>1</v>
      </c>
      <c r="B344" s="44">
        <v>2936</v>
      </c>
      <c r="C344" s="45" t="s">
        <v>287</v>
      </c>
      <c r="D344" s="46">
        <v>40665</v>
      </c>
      <c r="E344" s="44" t="s">
        <v>531</v>
      </c>
      <c r="F344" s="44">
        <v>2003</v>
      </c>
      <c r="G344" s="47">
        <v>1209.71</v>
      </c>
      <c r="H344" s="43">
        <v>0</v>
      </c>
      <c r="I344" s="44" t="s">
        <v>533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2">
        <f t="shared" si="10"/>
        <v>1209.71</v>
      </c>
      <c r="T344" s="42">
        <f t="shared" si="11"/>
        <v>0</v>
      </c>
    </row>
    <row r="345" spans="1:20" s="41" customFormat="1">
      <c r="A345" s="44">
        <v>1</v>
      </c>
      <c r="B345" s="44">
        <v>2937</v>
      </c>
      <c r="C345" s="45" t="s">
        <v>288</v>
      </c>
      <c r="D345" s="46">
        <v>40665</v>
      </c>
      <c r="E345" s="44" t="s">
        <v>531</v>
      </c>
      <c r="F345" s="44">
        <v>2003</v>
      </c>
      <c r="G345" s="47">
        <v>1097.25</v>
      </c>
      <c r="H345" s="43">
        <v>0</v>
      </c>
      <c r="I345" s="44" t="s">
        <v>533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2">
        <f t="shared" si="10"/>
        <v>1097.25</v>
      </c>
      <c r="T345" s="42">
        <f t="shared" si="11"/>
        <v>0</v>
      </c>
    </row>
    <row r="346" spans="1:20" s="41" customFormat="1">
      <c r="A346" s="44">
        <v>1</v>
      </c>
      <c r="B346" s="44">
        <v>2941</v>
      </c>
      <c r="C346" s="45" t="s">
        <v>289</v>
      </c>
      <c r="D346" s="46">
        <v>40672</v>
      </c>
      <c r="E346" s="44" t="s">
        <v>531</v>
      </c>
      <c r="F346" s="44">
        <v>2009</v>
      </c>
      <c r="G346" s="47">
        <v>1614.36</v>
      </c>
      <c r="H346" s="43">
        <v>0</v>
      </c>
      <c r="I346" s="44" t="s">
        <v>533</v>
      </c>
      <c r="J346" s="43">
        <v>708.95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2">
        <f t="shared" si="10"/>
        <v>1614.36</v>
      </c>
      <c r="T346" s="42">
        <f t="shared" si="11"/>
        <v>708.95</v>
      </c>
    </row>
    <row r="347" spans="1:20" s="41" customFormat="1">
      <c r="A347" s="44">
        <v>1</v>
      </c>
      <c r="B347" s="44">
        <v>2942</v>
      </c>
      <c r="C347" s="45" t="s">
        <v>290</v>
      </c>
      <c r="D347" s="46">
        <v>40682</v>
      </c>
      <c r="E347" s="44" t="s">
        <v>531</v>
      </c>
      <c r="F347" s="44">
        <v>2003</v>
      </c>
      <c r="G347" s="47">
        <v>1209.72</v>
      </c>
      <c r="H347" s="43">
        <v>0</v>
      </c>
      <c r="I347" s="44" t="s">
        <v>533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2">
        <f t="shared" si="10"/>
        <v>1209.72</v>
      </c>
      <c r="T347" s="42">
        <f t="shared" si="11"/>
        <v>0</v>
      </c>
    </row>
    <row r="348" spans="1:20" s="41" customFormat="1">
      <c r="A348" s="44">
        <v>1</v>
      </c>
      <c r="B348" s="44">
        <v>2943</v>
      </c>
      <c r="C348" s="45" t="s">
        <v>291</v>
      </c>
      <c r="D348" s="46">
        <v>40682</v>
      </c>
      <c r="E348" s="44" t="s">
        <v>531</v>
      </c>
      <c r="F348" s="44">
        <v>2003</v>
      </c>
      <c r="G348" s="47">
        <v>1097.25</v>
      </c>
      <c r="H348" s="43">
        <v>0</v>
      </c>
      <c r="I348" s="44" t="s">
        <v>533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2">
        <f t="shared" si="10"/>
        <v>1097.25</v>
      </c>
      <c r="T348" s="42">
        <f t="shared" si="11"/>
        <v>0</v>
      </c>
    </row>
    <row r="349" spans="1:20" s="41" customFormat="1">
      <c r="A349" s="44">
        <v>59</v>
      </c>
      <c r="B349" s="44">
        <v>2962</v>
      </c>
      <c r="C349" s="45" t="s">
        <v>511</v>
      </c>
      <c r="D349" s="46">
        <v>41732</v>
      </c>
      <c r="E349" s="44" t="s">
        <v>531</v>
      </c>
      <c r="F349" s="44">
        <v>2010</v>
      </c>
      <c r="G349" s="47">
        <v>1537.47</v>
      </c>
      <c r="H349" s="43">
        <v>0</v>
      </c>
      <c r="I349" s="44" t="s">
        <v>533</v>
      </c>
      <c r="J349" s="43">
        <v>0</v>
      </c>
      <c r="K349" s="43">
        <v>0</v>
      </c>
      <c r="L349" s="43">
        <v>174.95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2">
        <f t="shared" si="10"/>
        <v>1537.47</v>
      </c>
      <c r="T349" s="42">
        <f t="shared" si="11"/>
        <v>174.95</v>
      </c>
    </row>
    <row r="350" spans="1:20" s="41" customFormat="1">
      <c r="A350" s="44">
        <v>1</v>
      </c>
      <c r="B350" s="44">
        <v>2967</v>
      </c>
      <c r="C350" s="45" t="s">
        <v>444</v>
      </c>
      <c r="D350" s="46">
        <v>41732</v>
      </c>
      <c r="E350" s="44" t="s">
        <v>531</v>
      </c>
      <c r="F350" s="44">
        <v>2037</v>
      </c>
      <c r="G350" s="47">
        <v>3414.1</v>
      </c>
      <c r="H350" s="43">
        <v>0</v>
      </c>
      <c r="I350" s="44" t="s">
        <v>533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2">
        <f t="shared" si="10"/>
        <v>3414.1</v>
      </c>
      <c r="T350" s="42">
        <f t="shared" si="11"/>
        <v>0</v>
      </c>
    </row>
    <row r="351" spans="1:20" s="41" customFormat="1">
      <c r="A351" s="44">
        <v>1</v>
      </c>
      <c r="B351" s="44">
        <v>2969</v>
      </c>
      <c r="C351" s="45" t="s">
        <v>293</v>
      </c>
      <c r="D351" s="46">
        <v>41732</v>
      </c>
      <c r="E351" s="44" t="s">
        <v>531</v>
      </c>
      <c r="F351" s="44">
        <v>2010</v>
      </c>
      <c r="G351" s="47">
        <v>1537.48</v>
      </c>
      <c r="H351" s="43">
        <v>0</v>
      </c>
      <c r="I351" s="44" t="s">
        <v>533</v>
      </c>
      <c r="J351" s="43">
        <v>930.5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2">
        <f t="shared" si="10"/>
        <v>1537.48</v>
      </c>
      <c r="T351" s="42">
        <f t="shared" si="11"/>
        <v>930.5</v>
      </c>
    </row>
    <row r="352" spans="1:20" s="41" customFormat="1">
      <c r="A352" s="44">
        <v>3</v>
      </c>
      <c r="B352" s="44">
        <v>2970</v>
      </c>
      <c r="C352" s="45" t="s">
        <v>445</v>
      </c>
      <c r="D352" s="46">
        <v>41732</v>
      </c>
      <c r="E352" s="44" t="s">
        <v>531</v>
      </c>
      <c r="F352" s="44">
        <v>2010</v>
      </c>
      <c r="G352" s="47">
        <v>1537.47</v>
      </c>
      <c r="H352" s="43">
        <v>0</v>
      </c>
      <c r="I352" s="44" t="s">
        <v>533</v>
      </c>
      <c r="J352" s="43">
        <v>0</v>
      </c>
      <c r="K352" s="43">
        <v>0</v>
      </c>
      <c r="L352" s="43">
        <v>174.95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2">
        <f t="shared" si="10"/>
        <v>1537.47</v>
      </c>
      <c r="T352" s="42">
        <f t="shared" si="11"/>
        <v>174.95</v>
      </c>
    </row>
    <row r="353" spans="1:20" s="41" customFormat="1">
      <c r="A353" s="44">
        <v>51</v>
      </c>
      <c r="B353" s="44">
        <v>2971</v>
      </c>
      <c r="C353" s="45" t="s">
        <v>501</v>
      </c>
      <c r="D353" s="46">
        <v>41732</v>
      </c>
      <c r="E353" s="44" t="s">
        <v>531</v>
      </c>
      <c r="F353" s="44">
        <v>2010</v>
      </c>
      <c r="G353" s="47">
        <v>1537.47</v>
      </c>
      <c r="H353" s="43">
        <v>0</v>
      </c>
      <c r="I353" s="44" t="s">
        <v>533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2">
        <f t="shared" si="10"/>
        <v>1537.47</v>
      </c>
      <c r="T353" s="42">
        <f t="shared" si="11"/>
        <v>0</v>
      </c>
    </row>
    <row r="354" spans="1:20" s="41" customFormat="1">
      <c r="A354" s="44">
        <v>10</v>
      </c>
      <c r="B354" s="44">
        <v>2973</v>
      </c>
      <c r="C354" s="45" t="s">
        <v>454</v>
      </c>
      <c r="D354" s="46">
        <v>41732</v>
      </c>
      <c r="E354" s="44" t="s">
        <v>531</v>
      </c>
      <c r="F354" s="44">
        <v>2010</v>
      </c>
      <c r="G354" s="47">
        <v>1537.47</v>
      </c>
      <c r="H354" s="43">
        <v>0</v>
      </c>
      <c r="I354" s="44" t="s">
        <v>533</v>
      </c>
      <c r="J354" s="43">
        <v>0</v>
      </c>
      <c r="K354" s="43">
        <v>0</v>
      </c>
      <c r="L354" s="43">
        <v>174.95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2">
        <f t="shared" si="10"/>
        <v>1537.47</v>
      </c>
      <c r="T354" s="42">
        <f t="shared" si="11"/>
        <v>174.95</v>
      </c>
    </row>
    <row r="355" spans="1:20" s="41" customFormat="1">
      <c r="A355" s="44">
        <v>10</v>
      </c>
      <c r="B355" s="44">
        <v>2974</v>
      </c>
      <c r="C355" s="45" t="s">
        <v>455</v>
      </c>
      <c r="D355" s="46">
        <v>41732</v>
      </c>
      <c r="E355" s="44" t="s">
        <v>531</v>
      </c>
      <c r="F355" s="44">
        <v>2010</v>
      </c>
      <c r="G355" s="47">
        <v>1537.47</v>
      </c>
      <c r="H355" s="43">
        <v>0</v>
      </c>
      <c r="I355" s="44" t="s">
        <v>533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2">
        <f t="shared" si="10"/>
        <v>1537.47</v>
      </c>
      <c r="T355" s="42">
        <f t="shared" si="11"/>
        <v>0</v>
      </c>
    </row>
    <row r="356" spans="1:20" s="41" customFormat="1">
      <c r="A356" s="44">
        <v>23</v>
      </c>
      <c r="B356" s="44">
        <v>2977</v>
      </c>
      <c r="C356" s="45" t="s">
        <v>469</v>
      </c>
      <c r="D356" s="46">
        <v>41732</v>
      </c>
      <c r="E356" s="44" t="s">
        <v>531</v>
      </c>
      <c r="F356" s="44">
        <v>2037</v>
      </c>
      <c r="G356" s="47">
        <v>3414.1</v>
      </c>
      <c r="H356" s="43">
        <v>0</v>
      </c>
      <c r="I356" s="44" t="s">
        <v>533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2">
        <f t="shared" si="10"/>
        <v>3414.1</v>
      </c>
      <c r="T356" s="42">
        <f t="shared" si="11"/>
        <v>0</v>
      </c>
    </row>
    <row r="357" spans="1:20" s="41" customFormat="1">
      <c r="A357" s="44">
        <v>23</v>
      </c>
      <c r="B357" s="44">
        <v>2978</v>
      </c>
      <c r="C357" s="45" t="s">
        <v>470</v>
      </c>
      <c r="D357" s="46">
        <v>41732</v>
      </c>
      <c r="E357" s="44" t="s">
        <v>531</v>
      </c>
      <c r="F357" s="44">
        <v>2010</v>
      </c>
      <c r="G357" s="47">
        <v>1537.47</v>
      </c>
      <c r="H357" s="43">
        <v>0</v>
      </c>
      <c r="I357" s="44" t="s">
        <v>533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2">
        <f t="shared" si="10"/>
        <v>1537.47</v>
      </c>
      <c r="T357" s="42">
        <f t="shared" si="11"/>
        <v>0</v>
      </c>
    </row>
    <row r="358" spans="1:20" s="41" customFormat="1">
      <c r="A358" s="44">
        <v>1</v>
      </c>
      <c r="B358" s="44">
        <v>2982</v>
      </c>
      <c r="C358" s="45" t="s">
        <v>294</v>
      </c>
      <c r="D358" s="46">
        <v>41732</v>
      </c>
      <c r="E358" s="44" t="s">
        <v>531</v>
      </c>
      <c r="F358" s="44">
        <v>2033</v>
      </c>
      <c r="G358" s="47">
        <v>2675.02</v>
      </c>
      <c r="H358" s="43">
        <v>0</v>
      </c>
      <c r="I358" s="44" t="s">
        <v>533</v>
      </c>
      <c r="J358" s="43">
        <v>930.5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2">
        <f t="shared" si="10"/>
        <v>2675.02</v>
      </c>
      <c r="T358" s="42">
        <f t="shared" si="11"/>
        <v>930.5</v>
      </c>
    </row>
    <row r="359" spans="1:20" s="41" customFormat="1">
      <c r="A359" s="44">
        <v>1</v>
      </c>
      <c r="B359" s="44">
        <v>2983</v>
      </c>
      <c r="C359" s="45" t="s">
        <v>295</v>
      </c>
      <c r="D359" s="46">
        <v>41732</v>
      </c>
      <c r="E359" s="44" t="s">
        <v>531</v>
      </c>
      <c r="F359" s="44">
        <v>2019</v>
      </c>
      <c r="G359" s="47">
        <v>1537.47</v>
      </c>
      <c r="H359" s="43">
        <v>0</v>
      </c>
      <c r="I359" s="44" t="s">
        <v>533</v>
      </c>
      <c r="J359" s="43">
        <v>708.95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2">
        <f t="shared" si="10"/>
        <v>1537.47</v>
      </c>
      <c r="T359" s="42">
        <f t="shared" si="11"/>
        <v>708.95</v>
      </c>
    </row>
    <row r="360" spans="1:20" s="41" customFormat="1">
      <c r="A360" s="44">
        <v>1</v>
      </c>
      <c r="B360" s="44">
        <v>2988</v>
      </c>
      <c r="C360" s="45" t="s">
        <v>296</v>
      </c>
      <c r="D360" s="46">
        <v>41732</v>
      </c>
      <c r="E360" s="44" t="s">
        <v>531</v>
      </c>
      <c r="F360" s="44">
        <v>2032</v>
      </c>
      <c r="G360" s="47">
        <v>2675.02</v>
      </c>
      <c r="H360" s="43">
        <v>0</v>
      </c>
      <c r="I360" s="44" t="s">
        <v>533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2">
        <f t="shared" si="10"/>
        <v>2675.02</v>
      </c>
      <c r="T360" s="42">
        <f t="shared" si="11"/>
        <v>0</v>
      </c>
    </row>
    <row r="361" spans="1:20" s="41" customFormat="1">
      <c r="A361" s="44">
        <v>1</v>
      </c>
      <c r="B361" s="44">
        <v>2990</v>
      </c>
      <c r="C361" s="45" t="s">
        <v>297</v>
      </c>
      <c r="D361" s="46">
        <v>41732</v>
      </c>
      <c r="E361" s="44" t="s">
        <v>531</v>
      </c>
      <c r="F361" s="44">
        <v>2008</v>
      </c>
      <c r="G361" s="47">
        <v>1537.47</v>
      </c>
      <c r="H361" s="43">
        <v>0</v>
      </c>
      <c r="I361" s="44" t="s">
        <v>533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2">
        <f t="shared" si="10"/>
        <v>1537.47</v>
      </c>
      <c r="T361" s="42">
        <f t="shared" si="11"/>
        <v>0</v>
      </c>
    </row>
    <row r="362" spans="1:20" s="41" customFormat="1">
      <c r="A362" s="44">
        <v>1</v>
      </c>
      <c r="B362" s="44">
        <v>2991</v>
      </c>
      <c r="C362" s="45" t="s">
        <v>298</v>
      </c>
      <c r="D362" s="46">
        <v>41732</v>
      </c>
      <c r="E362" s="44" t="s">
        <v>531</v>
      </c>
      <c r="F362" s="44">
        <v>2008</v>
      </c>
      <c r="G362" s="47">
        <v>1537.47</v>
      </c>
      <c r="H362" s="43">
        <v>0</v>
      </c>
      <c r="I362" s="44" t="s">
        <v>533</v>
      </c>
      <c r="J362" s="43">
        <v>708.95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2">
        <f t="shared" si="10"/>
        <v>1537.47</v>
      </c>
      <c r="T362" s="42">
        <f t="shared" si="11"/>
        <v>708.95</v>
      </c>
    </row>
    <row r="363" spans="1:20" s="41" customFormat="1">
      <c r="A363" s="44">
        <v>1</v>
      </c>
      <c r="B363" s="44">
        <v>2995</v>
      </c>
      <c r="C363" s="45" t="s">
        <v>299</v>
      </c>
      <c r="D363" s="46">
        <v>41751</v>
      </c>
      <c r="E363" s="44" t="s">
        <v>531</v>
      </c>
      <c r="F363" s="44">
        <v>2036</v>
      </c>
      <c r="G363" s="47">
        <v>4656.5600000000004</v>
      </c>
      <c r="H363" s="43">
        <v>0</v>
      </c>
      <c r="I363" s="44" t="s">
        <v>533</v>
      </c>
      <c r="J363" s="43">
        <v>1993.92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2">
        <f t="shared" si="10"/>
        <v>4656.5600000000004</v>
      </c>
      <c r="T363" s="42">
        <f t="shared" si="11"/>
        <v>1993.92</v>
      </c>
    </row>
    <row r="364" spans="1:20" s="41" customFormat="1">
      <c r="A364" s="44">
        <v>1</v>
      </c>
      <c r="B364" s="44">
        <v>2996</v>
      </c>
      <c r="C364" s="45" t="s">
        <v>300</v>
      </c>
      <c r="D364" s="46">
        <v>41751</v>
      </c>
      <c r="E364" s="44" t="s">
        <v>531</v>
      </c>
      <c r="F364" s="44">
        <v>2036</v>
      </c>
      <c r="G364" s="47">
        <v>4656.5600000000004</v>
      </c>
      <c r="H364" s="43">
        <v>0</v>
      </c>
      <c r="I364" s="44" t="s">
        <v>533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2">
        <f t="shared" si="10"/>
        <v>4656.5600000000004</v>
      </c>
      <c r="T364" s="42">
        <f t="shared" si="11"/>
        <v>0</v>
      </c>
    </row>
    <row r="365" spans="1:20" s="41" customFormat="1">
      <c r="A365" s="44">
        <v>1</v>
      </c>
      <c r="B365" s="44">
        <v>2997</v>
      </c>
      <c r="C365" s="45" t="s">
        <v>301</v>
      </c>
      <c r="D365" s="46">
        <v>41751</v>
      </c>
      <c r="E365" s="44" t="s">
        <v>531</v>
      </c>
      <c r="F365" s="44">
        <v>2036</v>
      </c>
      <c r="G365" s="47">
        <v>4656.5600000000004</v>
      </c>
      <c r="H365" s="43">
        <v>0</v>
      </c>
      <c r="I365" s="44" t="s">
        <v>533</v>
      </c>
      <c r="J365" s="43">
        <v>1993.92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2">
        <f t="shared" si="10"/>
        <v>4656.5600000000004</v>
      </c>
      <c r="T365" s="42">
        <f t="shared" si="11"/>
        <v>1993.92</v>
      </c>
    </row>
    <row r="366" spans="1:20" s="41" customFormat="1">
      <c r="A366" s="44">
        <v>1</v>
      </c>
      <c r="B366" s="44">
        <v>2998</v>
      </c>
      <c r="C366" s="45" t="s">
        <v>302</v>
      </c>
      <c r="D366" s="46">
        <v>41751</v>
      </c>
      <c r="E366" s="44" t="s">
        <v>531</v>
      </c>
      <c r="F366" s="44">
        <v>2036</v>
      </c>
      <c r="G366" s="47">
        <v>4656.5600000000004</v>
      </c>
      <c r="H366" s="43">
        <v>0</v>
      </c>
      <c r="I366" s="44" t="s">
        <v>533</v>
      </c>
      <c r="J366" s="43">
        <v>5739.47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2">
        <f t="shared" si="10"/>
        <v>4656.5600000000004</v>
      </c>
      <c r="T366" s="42">
        <f t="shared" si="11"/>
        <v>5739.47</v>
      </c>
    </row>
    <row r="367" spans="1:20" s="41" customFormat="1">
      <c r="A367" s="44">
        <v>1</v>
      </c>
      <c r="B367" s="44">
        <v>3000</v>
      </c>
      <c r="C367" s="45" t="s">
        <v>303</v>
      </c>
      <c r="D367" s="46">
        <v>41751</v>
      </c>
      <c r="E367" s="44" t="s">
        <v>531</v>
      </c>
      <c r="F367" s="44">
        <v>2018</v>
      </c>
      <c r="G367" s="47">
        <v>1537.47</v>
      </c>
      <c r="H367" s="43">
        <v>0</v>
      </c>
      <c r="I367" s="44" t="s">
        <v>533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2">
        <f t="shared" si="10"/>
        <v>1537.47</v>
      </c>
      <c r="T367" s="42">
        <f t="shared" si="11"/>
        <v>0</v>
      </c>
    </row>
    <row r="368" spans="1:20" s="41" customFormat="1">
      <c r="A368" s="44">
        <v>1</v>
      </c>
      <c r="B368" s="44">
        <v>3002</v>
      </c>
      <c r="C368" s="45" t="s">
        <v>304</v>
      </c>
      <c r="D368" s="46">
        <v>41751</v>
      </c>
      <c r="E368" s="44" t="s">
        <v>531</v>
      </c>
      <c r="F368" s="44">
        <v>2018</v>
      </c>
      <c r="G368" s="47">
        <v>1537.47</v>
      </c>
      <c r="H368" s="43">
        <v>0</v>
      </c>
      <c r="I368" s="44" t="s">
        <v>533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2">
        <f t="shared" si="10"/>
        <v>1537.47</v>
      </c>
      <c r="T368" s="42">
        <f t="shared" si="11"/>
        <v>0</v>
      </c>
    </row>
    <row r="369" spans="1:20" s="41" customFormat="1">
      <c r="A369" s="44">
        <v>1</v>
      </c>
      <c r="B369" s="44">
        <v>3003</v>
      </c>
      <c r="C369" s="45" t="s">
        <v>305</v>
      </c>
      <c r="D369" s="46">
        <v>41751</v>
      </c>
      <c r="E369" s="44" t="s">
        <v>531</v>
      </c>
      <c r="F369" s="44">
        <v>2024</v>
      </c>
      <c r="G369" s="47">
        <v>2675.02</v>
      </c>
      <c r="H369" s="43">
        <v>0</v>
      </c>
      <c r="I369" s="44" t="s">
        <v>533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2">
        <f t="shared" si="10"/>
        <v>2675.02</v>
      </c>
      <c r="T369" s="42">
        <f t="shared" si="11"/>
        <v>0</v>
      </c>
    </row>
    <row r="370" spans="1:20" s="41" customFormat="1">
      <c r="A370" s="44">
        <v>1</v>
      </c>
      <c r="B370" s="44">
        <v>3004</v>
      </c>
      <c r="C370" s="45" t="s">
        <v>306</v>
      </c>
      <c r="D370" s="46">
        <v>41751</v>
      </c>
      <c r="E370" s="44" t="s">
        <v>531</v>
      </c>
      <c r="F370" s="44">
        <v>2024</v>
      </c>
      <c r="G370" s="47">
        <v>2675.02</v>
      </c>
      <c r="H370" s="43">
        <v>0</v>
      </c>
      <c r="I370" s="44" t="s">
        <v>533</v>
      </c>
      <c r="J370" s="43">
        <v>708.95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2">
        <f t="shared" si="10"/>
        <v>2675.02</v>
      </c>
      <c r="T370" s="42">
        <f t="shared" si="11"/>
        <v>708.95</v>
      </c>
    </row>
    <row r="371" spans="1:20" s="41" customFormat="1">
      <c r="A371" s="44">
        <v>1</v>
      </c>
      <c r="B371" s="44">
        <v>3012</v>
      </c>
      <c r="C371" s="45" t="s">
        <v>307</v>
      </c>
      <c r="D371" s="46">
        <v>41751</v>
      </c>
      <c r="E371" s="44" t="s">
        <v>531</v>
      </c>
      <c r="F371" s="44">
        <v>2018</v>
      </c>
      <c r="G371" s="47">
        <v>1537.47</v>
      </c>
      <c r="H371" s="43">
        <v>0</v>
      </c>
      <c r="I371" s="44" t="s">
        <v>533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2">
        <f t="shared" si="10"/>
        <v>1537.47</v>
      </c>
      <c r="T371" s="42">
        <f t="shared" si="11"/>
        <v>0</v>
      </c>
    </row>
    <row r="372" spans="1:20" s="41" customFormat="1">
      <c r="A372" s="44">
        <v>1</v>
      </c>
      <c r="B372" s="44">
        <v>3015</v>
      </c>
      <c r="C372" s="45" t="s">
        <v>308</v>
      </c>
      <c r="D372" s="46">
        <v>41751</v>
      </c>
      <c r="E372" s="44" t="s">
        <v>531</v>
      </c>
      <c r="F372" s="44">
        <v>2018</v>
      </c>
      <c r="G372" s="47">
        <v>1537.47</v>
      </c>
      <c r="H372" s="43">
        <v>0</v>
      </c>
      <c r="I372" s="44" t="s">
        <v>533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2">
        <f t="shared" si="10"/>
        <v>1537.47</v>
      </c>
      <c r="T372" s="42">
        <f t="shared" si="11"/>
        <v>0</v>
      </c>
    </row>
    <row r="373" spans="1:20" s="41" customFormat="1">
      <c r="A373" s="44">
        <v>1</v>
      </c>
      <c r="B373" s="44">
        <v>3016</v>
      </c>
      <c r="C373" s="45" t="s">
        <v>309</v>
      </c>
      <c r="D373" s="46">
        <v>41751</v>
      </c>
      <c r="E373" s="44" t="s">
        <v>531</v>
      </c>
      <c r="F373" s="44">
        <v>2018</v>
      </c>
      <c r="G373" s="47">
        <v>1537.47</v>
      </c>
      <c r="H373" s="43">
        <v>0</v>
      </c>
      <c r="I373" s="44" t="s">
        <v>533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2">
        <f t="shared" si="10"/>
        <v>1537.47</v>
      </c>
      <c r="T373" s="42">
        <f t="shared" si="11"/>
        <v>0</v>
      </c>
    </row>
    <row r="374" spans="1:20" s="41" customFormat="1">
      <c r="A374" s="44">
        <v>1</v>
      </c>
      <c r="B374" s="44">
        <v>3017</v>
      </c>
      <c r="C374" s="45" t="s">
        <v>310</v>
      </c>
      <c r="D374" s="46">
        <v>41751</v>
      </c>
      <c r="E374" s="44" t="s">
        <v>531</v>
      </c>
      <c r="F374" s="44">
        <v>2018</v>
      </c>
      <c r="G374" s="47">
        <v>1537.47</v>
      </c>
      <c r="H374" s="43">
        <v>0</v>
      </c>
      <c r="I374" s="44" t="s">
        <v>533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2">
        <f t="shared" si="10"/>
        <v>1537.47</v>
      </c>
      <c r="T374" s="42">
        <f t="shared" si="11"/>
        <v>0</v>
      </c>
    </row>
    <row r="375" spans="1:20" s="41" customFormat="1">
      <c r="A375" s="44">
        <v>1</v>
      </c>
      <c r="B375" s="44">
        <v>3019</v>
      </c>
      <c r="C375" s="45" t="s">
        <v>311</v>
      </c>
      <c r="D375" s="46">
        <v>41751</v>
      </c>
      <c r="E375" s="44" t="s">
        <v>531</v>
      </c>
      <c r="F375" s="44">
        <v>2018</v>
      </c>
      <c r="G375" s="47">
        <v>1537.47</v>
      </c>
      <c r="H375" s="43">
        <v>0</v>
      </c>
      <c r="I375" s="44" t="s">
        <v>533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2">
        <f t="shared" si="10"/>
        <v>1537.47</v>
      </c>
      <c r="T375" s="42">
        <f t="shared" si="11"/>
        <v>0</v>
      </c>
    </row>
    <row r="376" spans="1:20" s="41" customFormat="1">
      <c r="A376" s="44">
        <v>1</v>
      </c>
      <c r="B376" s="44">
        <v>3020</v>
      </c>
      <c r="C376" s="45" t="s">
        <v>312</v>
      </c>
      <c r="D376" s="46">
        <v>41751</v>
      </c>
      <c r="E376" s="44" t="s">
        <v>531</v>
      </c>
      <c r="F376" s="44">
        <v>2009</v>
      </c>
      <c r="G376" s="47">
        <v>1537.47</v>
      </c>
      <c r="H376" s="43">
        <v>0</v>
      </c>
      <c r="I376" s="44" t="s">
        <v>533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2">
        <f t="shared" si="10"/>
        <v>1537.47</v>
      </c>
      <c r="T376" s="42">
        <f t="shared" si="11"/>
        <v>0</v>
      </c>
    </row>
    <row r="377" spans="1:20" s="41" customFormat="1">
      <c r="A377" s="44">
        <v>18</v>
      </c>
      <c r="B377" s="44">
        <v>3023</v>
      </c>
      <c r="C377" s="45" t="s">
        <v>465</v>
      </c>
      <c r="D377" s="46">
        <v>41751</v>
      </c>
      <c r="E377" s="44" t="s">
        <v>531</v>
      </c>
      <c r="F377" s="44">
        <v>2037</v>
      </c>
      <c r="G377" s="47">
        <v>3414.1</v>
      </c>
      <c r="H377" s="43">
        <v>0</v>
      </c>
      <c r="I377" s="44" t="s">
        <v>533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2">
        <f t="shared" si="10"/>
        <v>3414.1</v>
      </c>
      <c r="T377" s="42">
        <f t="shared" si="11"/>
        <v>0</v>
      </c>
    </row>
    <row r="378" spans="1:20" s="41" customFormat="1">
      <c r="A378" s="44">
        <v>53</v>
      </c>
      <c r="B378" s="44">
        <v>3025</v>
      </c>
      <c r="C378" s="45" t="s">
        <v>504</v>
      </c>
      <c r="D378" s="46">
        <v>41751</v>
      </c>
      <c r="E378" s="44" t="s">
        <v>531</v>
      </c>
      <c r="F378" s="44">
        <v>2037</v>
      </c>
      <c r="G378" s="47">
        <v>3414.1</v>
      </c>
      <c r="H378" s="43">
        <v>0</v>
      </c>
      <c r="I378" s="44" t="s">
        <v>533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2">
        <f t="shared" si="10"/>
        <v>3414.1</v>
      </c>
      <c r="T378" s="42">
        <f t="shared" si="11"/>
        <v>0</v>
      </c>
    </row>
    <row r="379" spans="1:20" s="41" customFormat="1">
      <c r="A379" s="44">
        <v>1</v>
      </c>
      <c r="B379" s="44">
        <v>3027</v>
      </c>
      <c r="C379" s="45" t="s">
        <v>313</v>
      </c>
      <c r="D379" s="46">
        <v>41751</v>
      </c>
      <c r="E379" s="44" t="s">
        <v>531</v>
      </c>
      <c r="F379" s="44">
        <v>2037</v>
      </c>
      <c r="G379" s="47">
        <v>3414.1</v>
      </c>
      <c r="H379" s="43">
        <v>0</v>
      </c>
      <c r="I379" s="44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2">
        <f t="shared" si="10"/>
        <v>3414.1</v>
      </c>
      <c r="T379" s="42">
        <f t="shared" si="11"/>
        <v>0</v>
      </c>
    </row>
    <row r="380" spans="1:20" s="41" customFormat="1">
      <c r="A380" s="44">
        <v>1</v>
      </c>
      <c r="B380" s="44">
        <v>3028</v>
      </c>
      <c r="C380" s="45" t="s">
        <v>314</v>
      </c>
      <c r="D380" s="46">
        <v>41775</v>
      </c>
      <c r="E380" s="44" t="s">
        <v>531</v>
      </c>
      <c r="F380" s="44">
        <v>2036</v>
      </c>
      <c r="G380" s="47">
        <v>4656.5600000000004</v>
      </c>
      <c r="H380" s="43">
        <v>0</v>
      </c>
      <c r="I380" s="44" t="s">
        <v>533</v>
      </c>
      <c r="J380" s="43">
        <v>1993.92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2">
        <f t="shared" si="10"/>
        <v>4656.5600000000004</v>
      </c>
      <c r="T380" s="42">
        <f t="shared" si="11"/>
        <v>1993.92</v>
      </c>
    </row>
    <row r="381" spans="1:20" s="41" customFormat="1">
      <c r="A381" s="44">
        <v>51</v>
      </c>
      <c r="B381" s="44">
        <v>3029</v>
      </c>
      <c r="C381" s="45" t="s">
        <v>502</v>
      </c>
      <c r="D381" s="46">
        <v>41806</v>
      </c>
      <c r="E381" s="44" t="s">
        <v>531</v>
      </c>
      <c r="F381" s="44">
        <v>2037</v>
      </c>
      <c r="G381" s="47">
        <v>3414.1</v>
      </c>
      <c r="H381" s="43">
        <v>0</v>
      </c>
      <c r="I381" s="44" t="s">
        <v>533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2">
        <f t="shared" si="10"/>
        <v>3414.1</v>
      </c>
      <c r="T381" s="42">
        <f t="shared" si="11"/>
        <v>0</v>
      </c>
    </row>
    <row r="382" spans="1:20" s="41" customFormat="1">
      <c r="A382" s="44">
        <v>1</v>
      </c>
      <c r="B382" s="44">
        <v>3031</v>
      </c>
      <c r="C382" s="45" t="s">
        <v>315</v>
      </c>
      <c r="D382" s="46">
        <v>41782</v>
      </c>
      <c r="E382" s="44" t="s">
        <v>531</v>
      </c>
      <c r="F382" s="44">
        <v>2034</v>
      </c>
      <c r="G382" s="47">
        <v>5296.42</v>
      </c>
      <c r="H382" s="43">
        <v>0</v>
      </c>
      <c r="I382" s="44" t="s">
        <v>533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2">
        <f t="shared" si="10"/>
        <v>5296.42</v>
      </c>
      <c r="T382" s="42">
        <f t="shared" si="11"/>
        <v>0</v>
      </c>
    </row>
    <row r="383" spans="1:20" s="41" customFormat="1">
      <c r="A383" s="44">
        <v>2</v>
      </c>
      <c r="B383" s="44">
        <v>3032</v>
      </c>
      <c r="C383" s="45" t="s">
        <v>442</v>
      </c>
      <c r="D383" s="46">
        <v>41806</v>
      </c>
      <c r="E383" s="44" t="s">
        <v>531</v>
      </c>
      <c r="F383" s="44">
        <v>2037</v>
      </c>
      <c r="G383" s="47">
        <v>3414.1</v>
      </c>
      <c r="H383" s="43">
        <v>0</v>
      </c>
      <c r="I383" s="44" t="s">
        <v>533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2">
        <f t="shared" si="10"/>
        <v>3414.1</v>
      </c>
      <c r="T383" s="42">
        <f t="shared" si="11"/>
        <v>0</v>
      </c>
    </row>
    <row r="384" spans="1:20" s="41" customFormat="1">
      <c r="A384" s="44">
        <v>1</v>
      </c>
      <c r="B384" s="44">
        <v>3036</v>
      </c>
      <c r="C384" s="45" t="s">
        <v>316</v>
      </c>
      <c r="D384" s="46">
        <v>41837</v>
      </c>
      <c r="E384" s="44" t="s">
        <v>531</v>
      </c>
      <c r="F384" s="44">
        <v>2018</v>
      </c>
      <c r="G384" s="47">
        <v>1537.47</v>
      </c>
      <c r="H384" s="43">
        <v>0</v>
      </c>
      <c r="I384" s="44" t="s">
        <v>533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2">
        <f t="shared" si="10"/>
        <v>1537.47</v>
      </c>
      <c r="T384" s="42">
        <f t="shared" si="11"/>
        <v>0</v>
      </c>
    </row>
    <row r="385" spans="1:20" s="41" customFormat="1">
      <c r="A385" s="44">
        <v>1</v>
      </c>
      <c r="B385" s="44">
        <v>3037</v>
      </c>
      <c r="C385" s="45" t="s">
        <v>317</v>
      </c>
      <c r="D385" s="46">
        <v>41837</v>
      </c>
      <c r="E385" s="44" t="s">
        <v>531</v>
      </c>
      <c r="F385" s="44">
        <v>2001</v>
      </c>
      <c r="G385" s="47">
        <v>1048.8800000000001</v>
      </c>
      <c r="H385" s="43">
        <v>0</v>
      </c>
      <c r="I385" s="44" t="s">
        <v>533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2">
        <f t="shared" si="10"/>
        <v>1048.8800000000001</v>
      </c>
      <c r="T385" s="42">
        <f t="shared" si="11"/>
        <v>0</v>
      </c>
    </row>
    <row r="386" spans="1:20" s="41" customFormat="1">
      <c r="A386" s="44">
        <v>1</v>
      </c>
      <c r="B386" s="44">
        <v>3039</v>
      </c>
      <c r="C386" s="45" t="s">
        <v>318</v>
      </c>
      <c r="D386" s="46">
        <v>41837</v>
      </c>
      <c r="E386" s="44" t="s">
        <v>531</v>
      </c>
      <c r="F386" s="44">
        <v>2017</v>
      </c>
      <c r="G386" s="47">
        <v>1537.47</v>
      </c>
      <c r="H386" s="43">
        <v>0</v>
      </c>
      <c r="I386" s="44" t="s">
        <v>533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2">
        <f t="shared" si="10"/>
        <v>1537.47</v>
      </c>
      <c r="T386" s="42">
        <f t="shared" si="11"/>
        <v>0</v>
      </c>
    </row>
    <row r="387" spans="1:20" s="41" customFormat="1">
      <c r="A387" s="44">
        <v>1</v>
      </c>
      <c r="B387" s="44">
        <v>3040</v>
      </c>
      <c r="C387" s="45" t="s">
        <v>319</v>
      </c>
      <c r="D387" s="46">
        <v>41837</v>
      </c>
      <c r="E387" s="44" t="s">
        <v>531</v>
      </c>
      <c r="F387" s="44">
        <v>2017</v>
      </c>
      <c r="G387" s="47">
        <v>1537.47</v>
      </c>
      <c r="H387" s="43">
        <v>0</v>
      </c>
      <c r="I387" s="44" t="s">
        <v>533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2">
        <f t="shared" si="10"/>
        <v>1537.47</v>
      </c>
      <c r="T387" s="42">
        <f t="shared" si="11"/>
        <v>0</v>
      </c>
    </row>
    <row r="388" spans="1:20" s="41" customFormat="1">
      <c r="A388" s="44">
        <v>9</v>
      </c>
      <c r="B388" s="44">
        <v>3044</v>
      </c>
      <c r="C388" s="45" t="s">
        <v>451</v>
      </c>
      <c r="D388" s="46">
        <v>41871</v>
      </c>
      <c r="E388" s="44" t="s">
        <v>531</v>
      </c>
      <c r="F388" s="44">
        <v>2037</v>
      </c>
      <c r="G388" s="47">
        <v>3414.1</v>
      </c>
      <c r="H388" s="43">
        <v>0</v>
      </c>
      <c r="I388" s="44" t="s">
        <v>533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2">
        <f t="shared" si="10"/>
        <v>3414.1</v>
      </c>
      <c r="T388" s="42">
        <f t="shared" si="11"/>
        <v>0</v>
      </c>
    </row>
    <row r="389" spans="1:20" s="41" customFormat="1">
      <c r="A389" s="44">
        <v>37</v>
      </c>
      <c r="B389" s="44">
        <v>3045</v>
      </c>
      <c r="C389" s="45" t="s">
        <v>486</v>
      </c>
      <c r="D389" s="46">
        <v>41871</v>
      </c>
      <c r="E389" s="44" t="s">
        <v>531</v>
      </c>
      <c r="F389" s="44">
        <v>2037</v>
      </c>
      <c r="G389" s="47">
        <v>3414.1</v>
      </c>
      <c r="H389" s="43">
        <v>0</v>
      </c>
      <c r="I389" s="44" t="s">
        <v>533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2">
        <f t="shared" si="10"/>
        <v>3414.1</v>
      </c>
      <c r="T389" s="42">
        <f t="shared" si="11"/>
        <v>0</v>
      </c>
    </row>
    <row r="390" spans="1:20" s="41" customFormat="1">
      <c r="A390" s="44">
        <v>56</v>
      </c>
      <c r="B390" s="44">
        <v>3046</v>
      </c>
      <c r="C390" s="45" t="s">
        <v>506</v>
      </c>
      <c r="D390" s="46">
        <v>41871</v>
      </c>
      <c r="E390" s="44" t="s">
        <v>531</v>
      </c>
      <c r="F390" s="44">
        <v>2037</v>
      </c>
      <c r="G390" s="47">
        <v>3414.1</v>
      </c>
      <c r="H390" s="43">
        <v>0</v>
      </c>
      <c r="I390" s="44" t="s">
        <v>533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2">
        <f t="shared" si="10"/>
        <v>3414.1</v>
      </c>
      <c r="T390" s="42">
        <f t="shared" si="11"/>
        <v>0</v>
      </c>
    </row>
    <row r="391" spans="1:20" s="41" customFormat="1">
      <c r="A391" s="44">
        <v>1</v>
      </c>
      <c r="B391" s="44">
        <v>3047</v>
      </c>
      <c r="C391" s="45" t="s">
        <v>320</v>
      </c>
      <c r="D391" s="46">
        <v>41871</v>
      </c>
      <c r="E391" s="44" t="s">
        <v>531</v>
      </c>
      <c r="F391" s="44">
        <v>2009</v>
      </c>
      <c r="G391" s="47">
        <v>1537.47</v>
      </c>
      <c r="H391" s="43">
        <v>0</v>
      </c>
      <c r="I391" s="44" t="s">
        <v>533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2">
        <f t="shared" si="10"/>
        <v>1537.47</v>
      </c>
      <c r="T391" s="42">
        <f t="shared" si="11"/>
        <v>0</v>
      </c>
    </row>
    <row r="392" spans="1:20" s="41" customFormat="1">
      <c r="A392" s="44">
        <v>1</v>
      </c>
      <c r="B392" s="44">
        <v>3049</v>
      </c>
      <c r="C392" s="45" t="s">
        <v>321</v>
      </c>
      <c r="D392" s="46">
        <v>41871</v>
      </c>
      <c r="E392" s="44" t="s">
        <v>531</v>
      </c>
      <c r="F392" s="44">
        <v>2030</v>
      </c>
      <c r="G392" s="47">
        <v>2675.02</v>
      </c>
      <c r="H392" s="43">
        <v>0</v>
      </c>
      <c r="I392" s="44" t="s">
        <v>533</v>
      </c>
      <c r="J392" s="43">
        <v>1993.92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2">
        <f t="shared" si="10"/>
        <v>2675.02</v>
      </c>
      <c r="T392" s="42">
        <f t="shared" si="11"/>
        <v>1993.92</v>
      </c>
    </row>
    <row r="393" spans="1:20" s="41" customFormat="1">
      <c r="A393" s="44">
        <v>1</v>
      </c>
      <c r="B393" s="44">
        <v>3052</v>
      </c>
      <c r="C393" s="45" t="s">
        <v>322</v>
      </c>
      <c r="D393" s="46">
        <v>41884</v>
      </c>
      <c r="E393" s="44" t="s">
        <v>531</v>
      </c>
      <c r="F393" s="44">
        <v>2035</v>
      </c>
      <c r="G393" s="47">
        <v>4656.5600000000004</v>
      </c>
      <c r="H393" s="43">
        <v>0</v>
      </c>
      <c r="I393" s="44" t="s">
        <v>533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2">
        <f t="shared" si="10"/>
        <v>4656.5600000000004</v>
      </c>
      <c r="T393" s="42">
        <f t="shared" si="11"/>
        <v>0</v>
      </c>
    </row>
    <row r="394" spans="1:20" s="41" customFormat="1">
      <c r="A394" s="44">
        <v>50</v>
      </c>
      <c r="B394" s="44">
        <v>3055</v>
      </c>
      <c r="C394" s="45" t="s">
        <v>497</v>
      </c>
      <c r="D394" s="46">
        <v>41927</v>
      </c>
      <c r="E394" s="44" t="s">
        <v>531</v>
      </c>
      <c r="F394" s="44">
        <v>2037</v>
      </c>
      <c r="G394" s="47">
        <v>3414.1</v>
      </c>
      <c r="H394" s="43">
        <v>0</v>
      </c>
      <c r="I394" s="44" t="s">
        <v>533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2">
        <f t="shared" si="10"/>
        <v>3414.1</v>
      </c>
      <c r="T394" s="42">
        <f t="shared" si="11"/>
        <v>0</v>
      </c>
    </row>
    <row r="395" spans="1:20" s="41" customFormat="1">
      <c r="A395" s="44">
        <v>1</v>
      </c>
      <c r="B395" s="44">
        <v>3057</v>
      </c>
      <c r="C395" s="45" t="s">
        <v>323</v>
      </c>
      <c r="D395" s="46">
        <v>41946</v>
      </c>
      <c r="E395" s="44" t="s">
        <v>531</v>
      </c>
      <c r="F395" s="44">
        <v>2018</v>
      </c>
      <c r="G395" s="47">
        <v>1537.47</v>
      </c>
      <c r="H395" s="43">
        <v>0</v>
      </c>
      <c r="I395" s="44" t="s">
        <v>533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2">
        <f t="shared" si="10"/>
        <v>1537.47</v>
      </c>
      <c r="T395" s="42">
        <f t="shared" si="11"/>
        <v>0</v>
      </c>
    </row>
    <row r="396" spans="1:20" s="41" customFormat="1">
      <c r="A396" s="44">
        <v>1</v>
      </c>
      <c r="B396" s="44">
        <v>3061</v>
      </c>
      <c r="C396" s="45" t="s">
        <v>324</v>
      </c>
      <c r="D396" s="46">
        <v>41974</v>
      </c>
      <c r="E396" s="44" t="s">
        <v>531</v>
      </c>
      <c r="F396" s="44">
        <v>2018</v>
      </c>
      <c r="G396" s="47">
        <v>1537.47</v>
      </c>
      <c r="H396" s="43">
        <v>0</v>
      </c>
      <c r="I396" s="44" t="s">
        <v>533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2">
        <f t="shared" si="10"/>
        <v>1537.47</v>
      </c>
      <c r="T396" s="42">
        <f t="shared" si="11"/>
        <v>0</v>
      </c>
    </row>
    <row r="397" spans="1:20" s="41" customFormat="1">
      <c r="A397" s="44">
        <v>1</v>
      </c>
      <c r="B397" s="44">
        <v>3062</v>
      </c>
      <c r="C397" s="45" t="s">
        <v>325</v>
      </c>
      <c r="D397" s="46">
        <v>41976</v>
      </c>
      <c r="E397" s="44" t="s">
        <v>531</v>
      </c>
      <c r="F397" s="44">
        <v>2001</v>
      </c>
      <c r="G397" s="47">
        <v>1048.8800000000001</v>
      </c>
      <c r="H397" s="43">
        <v>0</v>
      </c>
      <c r="I397" s="44" t="s">
        <v>533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2">
        <f t="shared" si="10"/>
        <v>1048.8800000000001</v>
      </c>
      <c r="T397" s="42">
        <f t="shared" si="11"/>
        <v>0</v>
      </c>
    </row>
    <row r="398" spans="1:20" s="41" customFormat="1">
      <c r="A398" s="44">
        <v>1</v>
      </c>
      <c r="B398" s="44">
        <v>3063</v>
      </c>
      <c r="C398" s="45" t="s">
        <v>326</v>
      </c>
      <c r="D398" s="46">
        <v>41978</v>
      </c>
      <c r="E398" s="44" t="s">
        <v>531</v>
      </c>
      <c r="F398" s="44">
        <v>2010</v>
      </c>
      <c r="G398" s="47">
        <v>1537.48</v>
      </c>
      <c r="H398" s="43">
        <v>0</v>
      </c>
      <c r="I398" s="44" t="s">
        <v>533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2">
        <f t="shared" si="10"/>
        <v>1537.48</v>
      </c>
      <c r="T398" s="42">
        <f t="shared" si="11"/>
        <v>0</v>
      </c>
    </row>
    <row r="399" spans="1:20" s="41" customFormat="1">
      <c r="A399" s="44">
        <v>1</v>
      </c>
      <c r="B399" s="44">
        <v>3066</v>
      </c>
      <c r="C399" s="45" t="s">
        <v>327</v>
      </c>
      <c r="D399" s="46">
        <v>42009</v>
      </c>
      <c r="E399" s="44" t="s">
        <v>531</v>
      </c>
      <c r="F399" s="44">
        <v>2029</v>
      </c>
      <c r="G399" s="47">
        <v>2675.02</v>
      </c>
      <c r="H399" s="43">
        <v>0</v>
      </c>
      <c r="I399" s="44" t="s">
        <v>533</v>
      </c>
      <c r="J399" s="43">
        <v>1107.73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2">
        <f t="shared" si="10"/>
        <v>2675.02</v>
      </c>
      <c r="T399" s="42">
        <f t="shared" si="11"/>
        <v>1107.73</v>
      </c>
    </row>
    <row r="400" spans="1:20" s="41" customFormat="1">
      <c r="A400" s="44">
        <v>1</v>
      </c>
      <c r="B400" s="44">
        <v>3067</v>
      </c>
      <c r="C400" s="45" t="s">
        <v>328</v>
      </c>
      <c r="D400" s="46">
        <v>42009</v>
      </c>
      <c r="E400" s="44" t="s">
        <v>531</v>
      </c>
      <c r="F400" s="44">
        <v>2009</v>
      </c>
      <c r="G400" s="47">
        <v>1537.47</v>
      </c>
      <c r="H400" s="43">
        <v>0</v>
      </c>
      <c r="I400" s="44" t="s">
        <v>533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2">
        <f t="shared" si="10"/>
        <v>1537.47</v>
      </c>
      <c r="T400" s="42">
        <f t="shared" si="11"/>
        <v>0</v>
      </c>
    </row>
    <row r="401" spans="1:20" s="41" customFormat="1">
      <c r="A401" s="44">
        <v>51</v>
      </c>
      <c r="B401" s="44">
        <v>3069</v>
      </c>
      <c r="C401" s="45" t="s">
        <v>446</v>
      </c>
      <c r="D401" s="46">
        <v>42009</v>
      </c>
      <c r="E401" s="44" t="s">
        <v>531</v>
      </c>
      <c r="F401" s="44">
        <v>2010</v>
      </c>
      <c r="G401" s="47">
        <v>1537.47</v>
      </c>
      <c r="H401" s="43">
        <v>0</v>
      </c>
      <c r="I401" s="44" t="s">
        <v>533</v>
      </c>
      <c r="J401" s="43">
        <v>0</v>
      </c>
      <c r="K401" s="43">
        <v>0</v>
      </c>
      <c r="L401" s="43">
        <v>174.95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2">
        <f t="shared" ref="S401:S466" si="12">SUM(G401:H401)</f>
        <v>1537.47</v>
      </c>
      <c r="T401" s="42">
        <f t="shared" ref="T401:T466" si="13">SUM(J401:N401)</f>
        <v>174.95</v>
      </c>
    </row>
    <row r="402" spans="1:20" s="41" customFormat="1">
      <c r="A402" s="44">
        <v>1</v>
      </c>
      <c r="B402" s="44">
        <v>3080</v>
      </c>
      <c r="C402" s="45" t="s">
        <v>329</v>
      </c>
      <c r="D402" s="46">
        <v>42016</v>
      </c>
      <c r="E402" s="44" t="s">
        <v>531</v>
      </c>
      <c r="F402" s="44">
        <v>2026</v>
      </c>
      <c r="G402" s="47">
        <v>2675.02</v>
      </c>
      <c r="H402" s="43">
        <v>0</v>
      </c>
      <c r="I402" s="44" t="s">
        <v>533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2">
        <f t="shared" si="12"/>
        <v>2675.02</v>
      </c>
      <c r="T402" s="42">
        <f t="shared" si="13"/>
        <v>0</v>
      </c>
    </row>
    <row r="403" spans="1:20" s="41" customFormat="1">
      <c r="A403" s="44">
        <v>1</v>
      </c>
      <c r="B403" s="44">
        <v>3084</v>
      </c>
      <c r="C403" s="45" t="s">
        <v>331</v>
      </c>
      <c r="D403" s="46">
        <v>42026</v>
      </c>
      <c r="E403" s="44" t="s">
        <v>531</v>
      </c>
      <c r="F403" s="44">
        <v>2018</v>
      </c>
      <c r="G403" s="47">
        <v>1537.47</v>
      </c>
      <c r="H403" s="43">
        <v>0</v>
      </c>
      <c r="I403" s="44" t="s">
        <v>533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2">
        <f t="shared" si="12"/>
        <v>1537.47</v>
      </c>
      <c r="T403" s="42">
        <f t="shared" si="13"/>
        <v>0</v>
      </c>
    </row>
    <row r="404" spans="1:20" s="41" customFormat="1">
      <c r="A404" s="44">
        <v>1</v>
      </c>
      <c r="B404" s="44">
        <v>3085</v>
      </c>
      <c r="C404" s="45" t="s">
        <v>332</v>
      </c>
      <c r="D404" s="46">
        <v>42026</v>
      </c>
      <c r="E404" s="44" t="s">
        <v>531</v>
      </c>
      <c r="F404" s="44">
        <v>2018</v>
      </c>
      <c r="G404" s="47">
        <v>1537.47</v>
      </c>
      <c r="H404" s="43">
        <v>0</v>
      </c>
      <c r="I404" s="44" t="s">
        <v>533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2">
        <f t="shared" si="12"/>
        <v>1537.47</v>
      </c>
      <c r="T404" s="42">
        <f t="shared" si="13"/>
        <v>0</v>
      </c>
    </row>
    <row r="405" spans="1:20" s="41" customFormat="1">
      <c r="A405" s="44">
        <v>3</v>
      </c>
      <c r="B405" s="44">
        <v>3086</v>
      </c>
      <c r="C405" s="45" t="s">
        <v>447</v>
      </c>
      <c r="D405" s="46">
        <v>42030</v>
      </c>
      <c r="E405" s="44" t="s">
        <v>531</v>
      </c>
      <c r="F405" s="44">
        <v>2037</v>
      </c>
      <c r="G405" s="47">
        <v>3414.1</v>
      </c>
      <c r="H405" s="43">
        <v>0</v>
      </c>
      <c r="I405" s="44" t="s">
        <v>533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2">
        <f t="shared" si="12"/>
        <v>3414.1</v>
      </c>
      <c r="T405" s="42">
        <f t="shared" si="13"/>
        <v>0</v>
      </c>
    </row>
    <row r="406" spans="1:20" s="41" customFormat="1">
      <c r="A406" s="44">
        <v>1</v>
      </c>
      <c r="B406" s="44">
        <v>3112</v>
      </c>
      <c r="C406" s="45" t="s">
        <v>334</v>
      </c>
      <c r="D406" s="46">
        <v>42065</v>
      </c>
      <c r="E406" s="44" t="s">
        <v>531</v>
      </c>
      <c r="F406" s="44">
        <v>2013</v>
      </c>
      <c r="G406" s="47">
        <v>1537.47</v>
      </c>
      <c r="H406" s="43">
        <v>0</v>
      </c>
      <c r="I406" s="44" t="s">
        <v>533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2">
        <f t="shared" si="12"/>
        <v>1537.47</v>
      </c>
      <c r="T406" s="42">
        <f t="shared" si="13"/>
        <v>0</v>
      </c>
    </row>
    <row r="407" spans="1:20" s="41" customFormat="1">
      <c r="A407" s="44">
        <v>1</v>
      </c>
      <c r="B407" s="44">
        <v>3113</v>
      </c>
      <c r="C407" s="45" t="s">
        <v>335</v>
      </c>
      <c r="D407" s="46">
        <v>42065</v>
      </c>
      <c r="E407" s="44" t="s">
        <v>531</v>
      </c>
      <c r="F407" s="44">
        <v>2010</v>
      </c>
      <c r="G407" s="47">
        <v>1537.47</v>
      </c>
      <c r="H407" s="43">
        <v>0</v>
      </c>
      <c r="I407" s="44" t="s">
        <v>533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2">
        <f t="shared" si="12"/>
        <v>1537.47</v>
      </c>
      <c r="T407" s="42">
        <f t="shared" si="13"/>
        <v>0</v>
      </c>
    </row>
    <row r="408" spans="1:20" s="41" customFormat="1">
      <c r="A408" s="44">
        <v>1</v>
      </c>
      <c r="B408" s="44">
        <v>3132</v>
      </c>
      <c r="C408" s="45" t="s">
        <v>336</v>
      </c>
      <c r="D408" s="46">
        <v>42100</v>
      </c>
      <c r="E408" s="44" t="s">
        <v>531</v>
      </c>
      <c r="F408" s="44">
        <v>2009</v>
      </c>
      <c r="G408" s="47">
        <v>1537.47</v>
      </c>
      <c r="H408" s="43">
        <v>0</v>
      </c>
      <c r="I408" s="44" t="s">
        <v>533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2">
        <f t="shared" si="12"/>
        <v>1537.47</v>
      </c>
      <c r="T408" s="42">
        <f t="shared" si="13"/>
        <v>0</v>
      </c>
    </row>
    <row r="409" spans="1:20" s="41" customFormat="1">
      <c r="A409" s="44">
        <v>1</v>
      </c>
      <c r="B409" s="44">
        <v>3134</v>
      </c>
      <c r="C409" s="45" t="s">
        <v>337</v>
      </c>
      <c r="D409" s="46">
        <v>42100</v>
      </c>
      <c r="E409" s="44" t="s">
        <v>531</v>
      </c>
      <c r="F409" s="44">
        <v>2018</v>
      </c>
      <c r="G409" s="47">
        <v>1537.47</v>
      </c>
      <c r="H409" s="43">
        <v>0</v>
      </c>
      <c r="I409" s="44" t="s">
        <v>533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2">
        <f t="shared" si="12"/>
        <v>1537.47</v>
      </c>
      <c r="T409" s="42">
        <f t="shared" si="13"/>
        <v>0</v>
      </c>
    </row>
    <row r="410" spans="1:20" s="41" customFormat="1">
      <c r="A410" s="44">
        <v>1</v>
      </c>
      <c r="B410" s="44">
        <v>3135</v>
      </c>
      <c r="C410" s="45" t="s">
        <v>338</v>
      </c>
      <c r="D410" s="46">
        <v>42107</v>
      </c>
      <c r="E410" s="44" t="s">
        <v>531</v>
      </c>
      <c r="F410" s="44">
        <v>2028</v>
      </c>
      <c r="G410" s="47">
        <v>2675.02</v>
      </c>
      <c r="H410" s="43">
        <v>0</v>
      </c>
      <c r="I410" s="44" t="s">
        <v>533</v>
      </c>
      <c r="J410" s="43">
        <v>1993.92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2">
        <f t="shared" si="12"/>
        <v>2675.02</v>
      </c>
      <c r="T410" s="42">
        <f t="shared" si="13"/>
        <v>1993.92</v>
      </c>
    </row>
    <row r="411" spans="1:20" s="41" customFormat="1">
      <c r="A411" s="44">
        <v>1</v>
      </c>
      <c r="B411" s="44">
        <v>3136</v>
      </c>
      <c r="C411" s="45" t="s">
        <v>339</v>
      </c>
      <c r="D411" s="46">
        <v>42107</v>
      </c>
      <c r="E411" s="44" t="s">
        <v>531</v>
      </c>
      <c r="F411" s="44">
        <v>2016</v>
      </c>
      <c r="G411" s="47">
        <v>1537.47</v>
      </c>
      <c r="H411" s="43">
        <v>0</v>
      </c>
      <c r="I411" s="44" t="s">
        <v>533</v>
      </c>
      <c r="J411" s="43">
        <v>1107.73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2">
        <f t="shared" si="12"/>
        <v>1537.47</v>
      </c>
      <c r="T411" s="42">
        <f t="shared" si="13"/>
        <v>1107.73</v>
      </c>
    </row>
    <row r="412" spans="1:20" s="41" customFormat="1">
      <c r="A412" s="44">
        <v>1</v>
      </c>
      <c r="B412" s="44">
        <v>3137</v>
      </c>
      <c r="C412" s="45" t="s">
        <v>340</v>
      </c>
      <c r="D412" s="46">
        <v>42107</v>
      </c>
      <c r="E412" s="44" t="s">
        <v>531</v>
      </c>
      <c r="F412" s="44">
        <v>2009</v>
      </c>
      <c r="G412" s="47">
        <v>1537.47</v>
      </c>
      <c r="H412" s="43">
        <v>0</v>
      </c>
      <c r="I412" s="44" t="s">
        <v>533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2">
        <f t="shared" si="12"/>
        <v>1537.47</v>
      </c>
      <c r="T412" s="42">
        <f t="shared" si="13"/>
        <v>0</v>
      </c>
    </row>
    <row r="413" spans="1:20" s="41" customFormat="1">
      <c r="A413" s="44">
        <v>1</v>
      </c>
      <c r="B413" s="44">
        <v>3138</v>
      </c>
      <c r="C413" s="45" t="s">
        <v>341</v>
      </c>
      <c r="D413" s="46">
        <v>42107</v>
      </c>
      <c r="E413" s="44" t="s">
        <v>531</v>
      </c>
      <c r="F413" s="44">
        <v>2018</v>
      </c>
      <c r="G413" s="47">
        <v>1537.47</v>
      </c>
      <c r="H413" s="43">
        <v>0</v>
      </c>
      <c r="I413" s="44" t="s">
        <v>533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2">
        <f t="shared" si="12"/>
        <v>1537.47</v>
      </c>
      <c r="T413" s="42">
        <f t="shared" si="13"/>
        <v>0</v>
      </c>
    </row>
    <row r="414" spans="1:20" s="41" customFormat="1">
      <c r="A414" s="44">
        <v>1</v>
      </c>
      <c r="B414" s="44">
        <v>3139</v>
      </c>
      <c r="C414" s="45" t="s">
        <v>342</v>
      </c>
      <c r="D414" s="46">
        <v>42107</v>
      </c>
      <c r="E414" s="44" t="s">
        <v>531</v>
      </c>
      <c r="F414" s="44">
        <v>2018</v>
      </c>
      <c r="G414" s="47">
        <v>1537.47</v>
      </c>
      <c r="H414" s="43">
        <v>0</v>
      </c>
      <c r="I414" s="44" t="s">
        <v>533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2">
        <f t="shared" si="12"/>
        <v>1537.47</v>
      </c>
      <c r="T414" s="42">
        <f t="shared" si="13"/>
        <v>0</v>
      </c>
    </row>
    <row r="415" spans="1:20" s="41" customFormat="1">
      <c r="A415" s="44">
        <v>1</v>
      </c>
      <c r="B415" s="44">
        <v>3141</v>
      </c>
      <c r="C415" s="45" t="s">
        <v>343</v>
      </c>
      <c r="D415" s="46">
        <v>42110</v>
      </c>
      <c r="E415" s="44" t="s">
        <v>531</v>
      </c>
      <c r="F415" s="44">
        <v>2009</v>
      </c>
      <c r="G415" s="47">
        <v>1537.47</v>
      </c>
      <c r="H415" s="43">
        <v>0</v>
      </c>
      <c r="I415" s="44" t="s">
        <v>533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2">
        <f t="shared" si="12"/>
        <v>1537.47</v>
      </c>
      <c r="T415" s="42">
        <f t="shared" si="13"/>
        <v>0</v>
      </c>
    </row>
    <row r="416" spans="1:20" s="41" customFormat="1">
      <c r="A416" s="44">
        <v>1</v>
      </c>
      <c r="B416" s="44">
        <v>3147</v>
      </c>
      <c r="C416" s="45" t="s">
        <v>344</v>
      </c>
      <c r="D416" s="46">
        <v>42128</v>
      </c>
      <c r="E416" s="44" t="s">
        <v>531</v>
      </c>
      <c r="F416" s="44">
        <v>2003</v>
      </c>
      <c r="G416" s="47">
        <v>1048.8800000000001</v>
      </c>
      <c r="H416" s="43">
        <v>0</v>
      </c>
      <c r="I416" s="44" t="s">
        <v>533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2">
        <f t="shared" si="12"/>
        <v>1048.8800000000001</v>
      </c>
      <c r="T416" s="42">
        <f t="shared" si="13"/>
        <v>0</v>
      </c>
    </row>
    <row r="417" spans="1:20" s="41" customFormat="1">
      <c r="A417" s="44">
        <v>1</v>
      </c>
      <c r="B417" s="44">
        <v>3150</v>
      </c>
      <c r="C417" s="45" t="s">
        <v>345</v>
      </c>
      <c r="D417" s="46">
        <v>42128</v>
      </c>
      <c r="E417" s="44" t="s">
        <v>531</v>
      </c>
      <c r="F417" s="44">
        <v>2003</v>
      </c>
      <c r="G417" s="47">
        <v>1048.8800000000001</v>
      </c>
      <c r="H417" s="43">
        <v>0</v>
      </c>
      <c r="I417" s="44" t="s">
        <v>533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2">
        <f t="shared" si="12"/>
        <v>1048.8800000000001</v>
      </c>
      <c r="T417" s="42">
        <f t="shared" si="13"/>
        <v>0</v>
      </c>
    </row>
    <row r="418" spans="1:20" s="41" customFormat="1">
      <c r="A418" s="44">
        <v>1</v>
      </c>
      <c r="B418" s="44">
        <v>3152</v>
      </c>
      <c r="C418" s="45" t="s">
        <v>346</v>
      </c>
      <c r="D418" s="46">
        <v>42128</v>
      </c>
      <c r="E418" s="44" t="s">
        <v>531</v>
      </c>
      <c r="F418" s="44">
        <v>2003</v>
      </c>
      <c r="G418" s="47">
        <v>1048.8800000000001</v>
      </c>
      <c r="H418" s="43">
        <v>0</v>
      </c>
      <c r="I418" s="44" t="s">
        <v>533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2">
        <f t="shared" si="12"/>
        <v>1048.8800000000001</v>
      </c>
      <c r="T418" s="42">
        <f t="shared" si="13"/>
        <v>0</v>
      </c>
    </row>
    <row r="419" spans="1:20" s="41" customFormat="1">
      <c r="A419" s="44">
        <v>1</v>
      </c>
      <c r="B419" s="44">
        <v>3154</v>
      </c>
      <c r="C419" s="45" t="s">
        <v>347</v>
      </c>
      <c r="D419" s="46">
        <v>42128</v>
      </c>
      <c r="E419" s="44" t="s">
        <v>531</v>
      </c>
      <c r="F419" s="44">
        <v>2003</v>
      </c>
      <c r="G419" s="47">
        <v>1048.8800000000001</v>
      </c>
      <c r="H419" s="43">
        <v>0</v>
      </c>
      <c r="I419" s="44" t="s">
        <v>533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2">
        <f t="shared" si="12"/>
        <v>1048.8800000000001</v>
      </c>
      <c r="T419" s="42">
        <f t="shared" si="13"/>
        <v>0</v>
      </c>
    </row>
    <row r="420" spans="1:20" s="41" customFormat="1">
      <c r="A420" s="44">
        <v>1</v>
      </c>
      <c r="B420" s="44">
        <v>3155</v>
      </c>
      <c r="C420" s="45" t="s">
        <v>348</v>
      </c>
      <c r="D420" s="46">
        <v>42128</v>
      </c>
      <c r="E420" s="44" t="s">
        <v>531</v>
      </c>
      <c r="F420" s="44">
        <v>2036</v>
      </c>
      <c r="G420" s="47">
        <v>4656.5600000000004</v>
      </c>
      <c r="H420" s="43">
        <v>0</v>
      </c>
      <c r="I420" s="44" t="s">
        <v>533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2">
        <f t="shared" si="12"/>
        <v>4656.5600000000004</v>
      </c>
      <c r="T420" s="42">
        <f t="shared" si="13"/>
        <v>0</v>
      </c>
    </row>
    <row r="421" spans="1:20" s="41" customFormat="1">
      <c r="A421" s="44">
        <v>1</v>
      </c>
      <c r="B421" s="44">
        <v>3156</v>
      </c>
      <c r="C421" s="45" t="s">
        <v>349</v>
      </c>
      <c r="D421" s="46">
        <v>42128</v>
      </c>
      <c r="E421" s="44" t="s">
        <v>531</v>
      </c>
      <c r="F421" s="44">
        <v>2003</v>
      </c>
      <c r="G421" s="47">
        <v>1048.8800000000001</v>
      </c>
      <c r="H421" s="43">
        <v>0</v>
      </c>
      <c r="I421" s="44" t="s">
        <v>533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2">
        <f t="shared" si="12"/>
        <v>1048.8800000000001</v>
      </c>
      <c r="T421" s="42">
        <f t="shared" si="13"/>
        <v>0</v>
      </c>
    </row>
    <row r="422" spans="1:20" s="41" customFormat="1">
      <c r="A422" s="44">
        <v>1</v>
      </c>
      <c r="B422" s="44">
        <v>3158</v>
      </c>
      <c r="C422" s="45" t="s">
        <v>350</v>
      </c>
      <c r="D422" s="46">
        <v>42128</v>
      </c>
      <c r="E422" s="44" t="s">
        <v>531</v>
      </c>
      <c r="F422" s="44">
        <v>2035</v>
      </c>
      <c r="G422" s="47">
        <v>4656.5600000000004</v>
      </c>
      <c r="H422" s="43">
        <v>0</v>
      </c>
      <c r="I422" s="44" t="s">
        <v>533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2">
        <f t="shared" si="12"/>
        <v>4656.5600000000004</v>
      </c>
      <c r="T422" s="42">
        <f t="shared" si="13"/>
        <v>0</v>
      </c>
    </row>
    <row r="423" spans="1:20" s="41" customFormat="1">
      <c r="A423" s="44">
        <v>1</v>
      </c>
      <c r="B423" s="44">
        <v>3159</v>
      </c>
      <c r="C423" s="45" t="s">
        <v>351</v>
      </c>
      <c r="D423" s="46">
        <v>42128</v>
      </c>
      <c r="E423" s="44" t="s">
        <v>531</v>
      </c>
      <c r="F423" s="44">
        <v>2018</v>
      </c>
      <c r="G423" s="47">
        <v>1537.47</v>
      </c>
      <c r="H423" s="43">
        <v>0</v>
      </c>
      <c r="I423" s="44" t="s">
        <v>533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2">
        <f t="shared" si="12"/>
        <v>1537.47</v>
      </c>
      <c r="T423" s="42">
        <f t="shared" si="13"/>
        <v>0</v>
      </c>
    </row>
    <row r="424" spans="1:20" s="41" customFormat="1">
      <c r="A424" s="44">
        <v>1</v>
      </c>
      <c r="B424" s="44">
        <v>3160</v>
      </c>
      <c r="C424" s="45" t="s">
        <v>352</v>
      </c>
      <c r="D424" s="46">
        <v>42128</v>
      </c>
      <c r="E424" s="44" t="s">
        <v>531</v>
      </c>
      <c r="F424" s="44">
        <v>2018</v>
      </c>
      <c r="G424" s="47">
        <v>1537.47</v>
      </c>
      <c r="H424" s="43">
        <v>0</v>
      </c>
      <c r="I424" s="44" t="s">
        <v>533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2">
        <f t="shared" si="12"/>
        <v>1537.47</v>
      </c>
      <c r="T424" s="42">
        <f t="shared" si="13"/>
        <v>0</v>
      </c>
    </row>
    <row r="425" spans="1:20" s="41" customFormat="1">
      <c r="A425" s="44">
        <v>1</v>
      </c>
      <c r="B425" s="44">
        <v>3164</v>
      </c>
      <c r="C425" s="45" t="s">
        <v>353</v>
      </c>
      <c r="D425" s="46">
        <v>42128</v>
      </c>
      <c r="E425" s="44" t="s">
        <v>531</v>
      </c>
      <c r="F425" s="44">
        <v>2018</v>
      </c>
      <c r="G425" s="47">
        <v>1537.47</v>
      </c>
      <c r="H425" s="43">
        <v>0</v>
      </c>
      <c r="I425" s="44" t="s">
        <v>533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2">
        <f t="shared" si="12"/>
        <v>1537.47</v>
      </c>
      <c r="T425" s="42">
        <f t="shared" si="13"/>
        <v>0</v>
      </c>
    </row>
    <row r="426" spans="1:20" s="41" customFormat="1">
      <c r="A426" s="44">
        <v>1</v>
      </c>
      <c r="B426" s="44">
        <v>3165</v>
      </c>
      <c r="C426" s="45" t="s">
        <v>354</v>
      </c>
      <c r="D426" s="46">
        <v>42128</v>
      </c>
      <c r="E426" s="44" t="s">
        <v>531</v>
      </c>
      <c r="F426" s="44">
        <v>2018</v>
      </c>
      <c r="G426" s="47">
        <v>1537.47</v>
      </c>
      <c r="H426" s="43">
        <v>0</v>
      </c>
      <c r="I426" s="44" t="s">
        <v>533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2">
        <f t="shared" si="12"/>
        <v>1537.47</v>
      </c>
      <c r="T426" s="42">
        <f t="shared" si="13"/>
        <v>0</v>
      </c>
    </row>
    <row r="427" spans="1:20" s="41" customFormat="1">
      <c r="A427" s="44">
        <v>1</v>
      </c>
      <c r="B427" s="44">
        <v>3167</v>
      </c>
      <c r="C427" s="45" t="s">
        <v>355</v>
      </c>
      <c r="D427" s="46">
        <v>42128</v>
      </c>
      <c r="E427" s="44" t="s">
        <v>531</v>
      </c>
      <c r="F427" s="44">
        <v>2035</v>
      </c>
      <c r="G427" s="47">
        <v>4656.5600000000004</v>
      </c>
      <c r="H427" s="43">
        <v>0</v>
      </c>
      <c r="I427" s="44" t="s">
        <v>533</v>
      </c>
      <c r="J427" s="43">
        <v>1993.92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2">
        <f t="shared" si="12"/>
        <v>4656.5600000000004</v>
      </c>
      <c r="T427" s="42">
        <f t="shared" si="13"/>
        <v>1993.92</v>
      </c>
    </row>
    <row r="428" spans="1:20" s="41" customFormat="1">
      <c r="A428" s="44">
        <v>1</v>
      </c>
      <c r="B428" s="44">
        <v>3169</v>
      </c>
      <c r="C428" s="45" t="s">
        <v>356</v>
      </c>
      <c r="D428" s="46">
        <v>42128</v>
      </c>
      <c r="E428" s="44" t="s">
        <v>531</v>
      </c>
      <c r="F428" s="44">
        <v>2003</v>
      </c>
      <c r="G428" s="47">
        <v>1048.8800000000001</v>
      </c>
      <c r="H428" s="43">
        <v>0</v>
      </c>
      <c r="I428" s="44" t="s">
        <v>533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2">
        <f t="shared" si="12"/>
        <v>1048.8800000000001</v>
      </c>
      <c r="T428" s="42">
        <f t="shared" si="13"/>
        <v>0</v>
      </c>
    </row>
    <row r="429" spans="1:20" s="41" customFormat="1">
      <c r="A429" s="44">
        <v>1</v>
      </c>
      <c r="B429" s="44">
        <v>3171</v>
      </c>
      <c r="C429" s="45" t="s">
        <v>357</v>
      </c>
      <c r="D429" s="46">
        <v>42128</v>
      </c>
      <c r="E429" s="44" t="s">
        <v>531</v>
      </c>
      <c r="F429" s="44">
        <v>2018</v>
      </c>
      <c r="G429" s="47">
        <v>1537.47</v>
      </c>
      <c r="H429" s="43">
        <v>0</v>
      </c>
      <c r="I429" s="44" t="s">
        <v>533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2">
        <f t="shared" si="12"/>
        <v>1537.47</v>
      </c>
      <c r="T429" s="42">
        <f t="shared" si="13"/>
        <v>0</v>
      </c>
    </row>
    <row r="430" spans="1:20" s="41" customFormat="1">
      <c r="A430" s="44">
        <v>1</v>
      </c>
      <c r="B430" s="44">
        <v>3172</v>
      </c>
      <c r="C430" s="45" t="s">
        <v>358</v>
      </c>
      <c r="D430" s="46">
        <v>42128</v>
      </c>
      <c r="E430" s="44" t="s">
        <v>531</v>
      </c>
      <c r="F430" s="44">
        <v>2003</v>
      </c>
      <c r="G430" s="47">
        <v>1048.8800000000001</v>
      </c>
      <c r="H430" s="43">
        <v>0</v>
      </c>
      <c r="I430" s="44" t="s">
        <v>533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2">
        <f t="shared" si="12"/>
        <v>1048.8800000000001</v>
      </c>
      <c r="T430" s="42">
        <f t="shared" si="13"/>
        <v>0</v>
      </c>
    </row>
    <row r="431" spans="1:20" s="41" customFormat="1">
      <c r="A431" s="44">
        <v>1</v>
      </c>
      <c r="B431" s="44">
        <v>3173</v>
      </c>
      <c r="C431" s="45" t="s">
        <v>359</v>
      </c>
      <c r="D431" s="46">
        <v>42128</v>
      </c>
      <c r="E431" s="44" t="s">
        <v>531</v>
      </c>
      <c r="F431" s="44">
        <v>2001</v>
      </c>
      <c r="G431" s="47">
        <v>1048.8800000000001</v>
      </c>
      <c r="H431" s="43">
        <v>0</v>
      </c>
      <c r="I431" s="44" t="s">
        <v>533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2">
        <f t="shared" si="12"/>
        <v>1048.8800000000001</v>
      </c>
      <c r="T431" s="42">
        <f t="shared" si="13"/>
        <v>0</v>
      </c>
    </row>
    <row r="432" spans="1:20" s="41" customFormat="1">
      <c r="A432" s="44">
        <v>1</v>
      </c>
      <c r="B432" s="44">
        <v>3175</v>
      </c>
      <c r="C432" s="45" t="s">
        <v>361</v>
      </c>
      <c r="D432" s="46">
        <v>42128</v>
      </c>
      <c r="E432" s="44" t="s">
        <v>531</v>
      </c>
      <c r="F432" s="44">
        <v>2035</v>
      </c>
      <c r="G432" s="47">
        <v>4656.5600000000004</v>
      </c>
      <c r="H432" s="43">
        <v>0</v>
      </c>
      <c r="I432" s="44" t="s">
        <v>533</v>
      </c>
      <c r="J432" s="43">
        <v>1993.92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2">
        <f t="shared" si="12"/>
        <v>4656.5600000000004</v>
      </c>
      <c r="T432" s="42">
        <f t="shared" si="13"/>
        <v>1993.92</v>
      </c>
    </row>
    <row r="433" spans="1:20" s="41" customFormat="1">
      <c r="A433" s="44">
        <v>1</v>
      </c>
      <c r="B433" s="44">
        <v>3177</v>
      </c>
      <c r="C433" s="45" t="s">
        <v>362</v>
      </c>
      <c r="D433" s="46">
        <v>42135</v>
      </c>
      <c r="E433" s="44" t="s">
        <v>531</v>
      </c>
      <c r="F433" s="44">
        <v>2036</v>
      </c>
      <c r="G433" s="47">
        <v>4656.5600000000004</v>
      </c>
      <c r="H433" s="43">
        <v>0</v>
      </c>
      <c r="I433" s="44" t="s">
        <v>533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2">
        <f t="shared" si="12"/>
        <v>4656.5600000000004</v>
      </c>
      <c r="T433" s="42">
        <f t="shared" si="13"/>
        <v>0</v>
      </c>
    </row>
    <row r="434" spans="1:20" s="41" customFormat="1">
      <c r="A434" s="44">
        <v>1</v>
      </c>
      <c r="B434" s="44">
        <v>3178</v>
      </c>
      <c r="C434" s="45" t="s">
        <v>363</v>
      </c>
      <c r="D434" s="46">
        <v>42142</v>
      </c>
      <c r="E434" s="44" t="s">
        <v>531</v>
      </c>
      <c r="F434" s="44">
        <v>2036</v>
      </c>
      <c r="G434" s="47">
        <v>4656.5600000000004</v>
      </c>
      <c r="H434" s="43">
        <v>0</v>
      </c>
      <c r="I434" s="44" t="s">
        <v>533</v>
      </c>
      <c r="J434" s="43">
        <v>1993.92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2">
        <f t="shared" si="12"/>
        <v>4656.5600000000004</v>
      </c>
      <c r="T434" s="42">
        <f t="shared" si="13"/>
        <v>1993.92</v>
      </c>
    </row>
    <row r="435" spans="1:20" s="41" customFormat="1">
      <c r="A435" s="44">
        <v>1</v>
      </c>
      <c r="B435" s="44">
        <v>3180</v>
      </c>
      <c r="C435" s="45" t="s">
        <v>364</v>
      </c>
      <c r="D435" s="46">
        <v>42156</v>
      </c>
      <c r="E435" s="44" t="s">
        <v>531</v>
      </c>
      <c r="F435" s="44">
        <v>2036</v>
      </c>
      <c r="G435" s="47">
        <v>4656.5600000000004</v>
      </c>
      <c r="H435" s="43">
        <v>0</v>
      </c>
      <c r="I435" s="44" t="s">
        <v>533</v>
      </c>
      <c r="J435" s="43">
        <v>1993.92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2">
        <f t="shared" si="12"/>
        <v>4656.5600000000004</v>
      </c>
      <c r="T435" s="42">
        <f t="shared" si="13"/>
        <v>1993.92</v>
      </c>
    </row>
    <row r="436" spans="1:20" s="41" customFormat="1">
      <c r="A436" s="44">
        <v>1</v>
      </c>
      <c r="B436" s="44">
        <v>3182</v>
      </c>
      <c r="C436" s="45" t="s">
        <v>365</v>
      </c>
      <c r="D436" s="46">
        <v>42186</v>
      </c>
      <c r="E436" s="44" t="s">
        <v>531</v>
      </c>
      <c r="F436" s="44">
        <v>2018</v>
      </c>
      <c r="G436" s="47">
        <v>1537.47</v>
      </c>
      <c r="H436" s="43">
        <v>0</v>
      </c>
      <c r="I436" s="44" t="s">
        <v>533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2">
        <f t="shared" si="12"/>
        <v>1537.47</v>
      </c>
      <c r="T436" s="42">
        <f t="shared" si="13"/>
        <v>0</v>
      </c>
    </row>
    <row r="437" spans="1:20" s="41" customFormat="1">
      <c r="A437" s="44">
        <v>1</v>
      </c>
      <c r="B437" s="44">
        <v>3183</v>
      </c>
      <c r="C437" s="45" t="s">
        <v>366</v>
      </c>
      <c r="D437" s="46">
        <v>42192</v>
      </c>
      <c r="E437" s="44" t="s">
        <v>531</v>
      </c>
      <c r="F437" s="44">
        <v>2012</v>
      </c>
      <c r="G437" s="47">
        <v>1537.47</v>
      </c>
      <c r="H437" s="43">
        <v>0</v>
      </c>
      <c r="I437" s="44" t="s">
        <v>533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2">
        <f t="shared" si="12"/>
        <v>1537.47</v>
      </c>
      <c r="T437" s="42">
        <f t="shared" si="13"/>
        <v>0</v>
      </c>
    </row>
    <row r="438" spans="1:20" s="41" customFormat="1">
      <c r="A438" s="44">
        <v>1</v>
      </c>
      <c r="B438" s="44">
        <v>3193</v>
      </c>
      <c r="C438" s="45" t="s">
        <v>367</v>
      </c>
      <c r="D438" s="46">
        <v>42219</v>
      </c>
      <c r="E438" s="44" t="s">
        <v>531</v>
      </c>
      <c r="F438" s="44">
        <v>2009</v>
      </c>
      <c r="G438" s="47">
        <v>1537.47</v>
      </c>
      <c r="H438" s="43">
        <v>0</v>
      </c>
      <c r="I438" s="44" t="s">
        <v>533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2">
        <f t="shared" si="12"/>
        <v>1537.47</v>
      </c>
      <c r="T438" s="42">
        <f t="shared" si="13"/>
        <v>0</v>
      </c>
    </row>
    <row r="439" spans="1:20" s="41" customFormat="1">
      <c r="A439" s="44">
        <v>1</v>
      </c>
      <c r="B439" s="44">
        <v>3194</v>
      </c>
      <c r="C439" s="45" t="s">
        <v>368</v>
      </c>
      <c r="D439" s="46">
        <v>42226</v>
      </c>
      <c r="E439" s="44" t="s">
        <v>531</v>
      </c>
      <c r="F439" s="44">
        <v>2025</v>
      </c>
      <c r="G439" s="47">
        <v>2675.02</v>
      </c>
      <c r="H439" s="43">
        <v>0</v>
      </c>
      <c r="I439" s="44" t="s">
        <v>533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5739.47</v>
      </c>
      <c r="Q439" s="43">
        <v>0</v>
      </c>
      <c r="R439" s="43">
        <v>0</v>
      </c>
      <c r="S439" s="42">
        <f t="shared" si="12"/>
        <v>2675.02</v>
      </c>
      <c r="T439" s="42">
        <f t="shared" si="13"/>
        <v>0</v>
      </c>
    </row>
    <row r="440" spans="1:20" s="41" customFormat="1">
      <c r="A440" s="44">
        <v>55</v>
      </c>
      <c r="B440" s="44">
        <v>3228</v>
      </c>
      <c r="C440" s="45" t="s">
        <v>505</v>
      </c>
      <c r="D440" s="46">
        <v>42706</v>
      </c>
      <c r="E440" s="44" t="s">
        <v>531</v>
      </c>
      <c r="F440" s="44">
        <v>2010</v>
      </c>
      <c r="G440" s="47">
        <v>1537.47</v>
      </c>
      <c r="H440" s="43">
        <v>0</v>
      </c>
      <c r="I440" s="44" t="s">
        <v>533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2">
        <f t="shared" si="12"/>
        <v>1537.47</v>
      </c>
      <c r="T440" s="42">
        <f t="shared" si="13"/>
        <v>0</v>
      </c>
    </row>
    <row r="441" spans="1:20" s="41" customFormat="1">
      <c r="A441" s="44">
        <v>1</v>
      </c>
      <c r="B441" s="44">
        <v>3229</v>
      </c>
      <c r="C441" s="45" t="s">
        <v>375</v>
      </c>
      <c r="D441" s="46">
        <v>42737</v>
      </c>
      <c r="E441" s="44" t="s">
        <v>531</v>
      </c>
      <c r="F441" s="44">
        <v>2020</v>
      </c>
      <c r="G441" s="47">
        <v>1537.47</v>
      </c>
      <c r="H441" s="43">
        <v>0</v>
      </c>
      <c r="I441" s="44" t="s">
        <v>533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2">
        <f t="shared" si="12"/>
        <v>1537.47</v>
      </c>
      <c r="T441" s="42">
        <f t="shared" si="13"/>
        <v>0</v>
      </c>
    </row>
    <row r="442" spans="1:20" s="41" customFormat="1">
      <c r="A442" s="44">
        <v>1</v>
      </c>
      <c r="B442" s="44">
        <v>3230</v>
      </c>
      <c r="C442" s="45" t="s">
        <v>376</v>
      </c>
      <c r="D442" s="46">
        <v>42737</v>
      </c>
      <c r="E442" s="44" t="s">
        <v>531</v>
      </c>
      <c r="F442" s="44">
        <v>1241</v>
      </c>
      <c r="G442" s="47">
        <v>2675.02</v>
      </c>
      <c r="H442" s="43">
        <v>0</v>
      </c>
      <c r="I442" s="44" t="s">
        <v>533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1012.78</v>
      </c>
      <c r="Q442" s="43">
        <v>0</v>
      </c>
      <c r="R442" s="43">
        <v>0</v>
      </c>
      <c r="S442" s="42">
        <f t="shared" si="12"/>
        <v>2675.02</v>
      </c>
      <c r="T442" s="42">
        <f t="shared" si="13"/>
        <v>0</v>
      </c>
    </row>
    <row r="443" spans="1:20" s="41" customFormat="1">
      <c r="A443" s="44">
        <v>1</v>
      </c>
      <c r="B443" s="44">
        <v>3232</v>
      </c>
      <c r="C443" s="45" t="s">
        <v>377</v>
      </c>
      <c r="D443" s="46">
        <v>42737</v>
      </c>
      <c r="E443" s="44" t="s">
        <v>531</v>
      </c>
      <c r="F443" s="44">
        <v>2020</v>
      </c>
      <c r="G443" s="47">
        <v>1537.47</v>
      </c>
      <c r="H443" s="43">
        <v>0</v>
      </c>
      <c r="I443" s="44" t="s">
        <v>533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2">
        <f t="shared" si="12"/>
        <v>1537.47</v>
      </c>
      <c r="T443" s="42">
        <f t="shared" si="13"/>
        <v>0</v>
      </c>
    </row>
    <row r="444" spans="1:20" s="41" customFormat="1">
      <c r="A444" s="44">
        <v>1</v>
      </c>
      <c r="B444" s="44">
        <v>3233</v>
      </c>
      <c r="C444" s="45" t="s">
        <v>378</v>
      </c>
      <c r="D444" s="46">
        <v>42737</v>
      </c>
      <c r="E444" s="44" t="s">
        <v>531</v>
      </c>
      <c r="F444" s="44">
        <v>2014</v>
      </c>
      <c r="G444" s="47">
        <v>1537.47</v>
      </c>
      <c r="H444" s="43">
        <v>0</v>
      </c>
      <c r="I444" s="44" t="s">
        <v>533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2">
        <f t="shared" si="12"/>
        <v>1537.47</v>
      </c>
      <c r="T444" s="42">
        <f t="shared" si="13"/>
        <v>0</v>
      </c>
    </row>
    <row r="445" spans="1:20" s="41" customFormat="1">
      <c r="A445" s="44">
        <v>1</v>
      </c>
      <c r="B445" s="44">
        <v>3234</v>
      </c>
      <c r="C445" s="45" t="s">
        <v>379</v>
      </c>
      <c r="D445" s="46">
        <v>42737</v>
      </c>
      <c r="E445" s="44" t="s">
        <v>531</v>
      </c>
      <c r="F445" s="44">
        <v>2027</v>
      </c>
      <c r="G445" s="47">
        <v>2675.02</v>
      </c>
      <c r="H445" s="43">
        <v>0</v>
      </c>
      <c r="I445" s="44" t="s">
        <v>533</v>
      </c>
      <c r="J445" s="43">
        <v>1993.92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2">
        <f t="shared" si="12"/>
        <v>2675.02</v>
      </c>
      <c r="T445" s="42">
        <f t="shared" si="13"/>
        <v>1993.92</v>
      </c>
    </row>
    <row r="446" spans="1:20" s="41" customFormat="1">
      <c r="A446" s="44">
        <v>1</v>
      </c>
      <c r="B446" s="44">
        <v>3237</v>
      </c>
      <c r="C446" s="45" t="s">
        <v>380</v>
      </c>
      <c r="D446" s="46">
        <v>42751</v>
      </c>
      <c r="E446" s="44" t="s">
        <v>531</v>
      </c>
      <c r="F446" s="44">
        <v>2016</v>
      </c>
      <c r="G446" s="47">
        <v>1537.47</v>
      </c>
      <c r="H446" s="43">
        <v>0</v>
      </c>
      <c r="I446" s="44" t="s">
        <v>533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2">
        <f t="shared" si="12"/>
        <v>1537.47</v>
      </c>
      <c r="T446" s="42">
        <f t="shared" si="13"/>
        <v>0</v>
      </c>
    </row>
    <row r="447" spans="1:20" s="41" customFormat="1">
      <c r="A447" s="44">
        <v>1</v>
      </c>
      <c r="B447" s="44">
        <v>3241</v>
      </c>
      <c r="C447" s="45" t="s">
        <v>381</v>
      </c>
      <c r="D447" s="46">
        <v>42814</v>
      </c>
      <c r="E447" s="44" t="s">
        <v>531</v>
      </c>
      <c r="F447" s="44">
        <v>2020</v>
      </c>
      <c r="G447" s="47">
        <v>1537.47</v>
      </c>
      <c r="H447" s="43">
        <v>0</v>
      </c>
      <c r="I447" s="44" t="s">
        <v>533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2">
        <f t="shared" si="12"/>
        <v>1537.47</v>
      </c>
      <c r="T447" s="42">
        <f t="shared" si="13"/>
        <v>0</v>
      </c>
    </row>
    <row r="448" spans="1:20" s="41" customFormat="1">
      <c r="A448" s="44">
        <v>1</v>
      </c>
      <c r="B448" s="44">
        <v>3242</v>
      </c>
      <c r="C448" s="45" t="s">
        <v>382</v>
      </c>
      <c r="D448" s="46">
        <v>42814</v>
      </c>
      <c r="E448" s="44" t="s">
        <v>531</v>
      </c>
      <c r="F448" s="44">
        <v>2020</v>
      </c>
      <c r="G448" s="47">
        <v>1537.47</v>
      </c>
      <c r="H448" s="43">
        <v>0</v>
      </c>
      <c r="I448" s="44" t="s">
        <v>533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2">
        <f t="shared" si="12"/>
        <v>1537.47</v>
      </c>
      <c r="T448" s="42">
        <f t="shared" si="13"/>
        <v>0</v>
      </c>
    </row>
    <row r="449" spans="1:20" s="41" customFormat="1">
      <c r="A449" s="44">
        <v>1</v>
      </c>
      <c r="B449" s="44">
        <v>3281</v>
      </c>
      <c r="C449" s="45" t="s">
        <v>395</v>
      </c>
      <c r="D449" s="46">
        <v>42870</v>
      </c>
      <c r="E449" s="44" t="s">
        <v>531</v>
      </c>
      <c r="F449" s="44">
        <v>2014</v>
      </c>
      <c r="G449" s="47">
        <v>1537.47</v>
      </c>
      <c r="H449" s="43">
        <v>0</v>
      </c>
      <c r="I449" s="44" t="s">
        <v>533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2">
        <f t="shared" si="12"/>
        <v>1537.47</v>
      </c>
      <c r="T449" s="42">
        <f t="shared" si="13"/>
        <v>0</v>
      </c>
    </row>
    <row r="450" spans="1:20" s="41" customFormat="1">
      <c r="A450" s="44">
        <v>1</v>
      </c>
      <c r="B450" s="44">
        <v>3317</v>
      </c>
      <c r="C450" s="45" t="s">
        <v>404</v>
      </c>
      <c r="D450" s="46">
        <v>42948</v>
      </c>
      <c r="E450" s="44" t="s">
        <v>531</v>
      </c>
      <c r="F450" s="44">
        <v>2008</v>
      </c>
      <c r="G450" s="47">
        <v>1537.49</v>
      </c>
      <c r="H450" s="43">
        <v>0</v>
      </c>
      <c r="I450" s="44" t="s">
        <v>533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2">
        <f t="shared" si="12"/>
        <v>1537.49</v>
      </c>
      <c r="T450" s="42">
        <f t="shared" si="13"/>
        <v>0</v>
      </c>
    </row>
    <row r="451" spans="1:20" s="41" customFormat="1">
      <c r="A451" s="44">
        <v>1</v>
      </c>
      <c r="B451" s="44">
        <v>3322</v>
      </c>
      <c r="C451" s="45" t="s">
        <v>407</v>
      </c>
      <c r="D451" s="46">
        <v>42997</v>
      </c>
      <c r="E451" s="44" t="s">
        <v>531</v>
      </c>
      <c r="F451" s="44">
        <v>1074</v>
      </c>
      <c r="G451" s="47">
        <v>1537.49</v>
      </c>
      <c r="H451" s="43">
        <v>0</v>
      </c>
      <c r="I451" s="44" t="s">
        <v>533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2">
        <f t="shared" si="12"/>
        <v>1537.49</v>
      </c>
      <c r="T451" s="42">
        <f t="shared" si="13"/>
        <v>0</v>
      </c>
    </row>
    <row r="452" spans="1:20" s="41" customFormat="1">
      <c r="A452" s="44">
        <v>1</v>
      </c>
      <c r="B452" s="44">
        <v>3333</v>
      </c>
      <c r="C452" s="45" t="s">
        <v>413</v>
      </c>
      <c r="D452" s="46">
        <v>43192</v>
      </c>
      <c r="E452" s="44" t="s">
        <v>531</v>
      </c>
      <c r="F452" s="44">
        <v>2003</v>
      </c>
      <c r="G452" s="47">
        <v>1152.1300000000001</v>
      </c>
      <c r="H452" s="43">
        <v>0</v>
      </c>
      <c r="I452" s="44" t="s">
        <v>533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2">
        <f t="shared" si="12"/>
        <v>1152.1300000000001</v>
      </c>
      <c r="T452" s="42">
        <f t="shared" si="13"/>
        <v>0</v>
      </c>
    </row>
    <row r="453" spans="1:20" s="41" customFormat="1">
      <c r="A453" s="44">
        <v>1</v>
      </c>
      <c r="B453" s="44">
        <v>3336</v>
      </c>
      <c r="C453" s="45" t="s">
        <v>414</v>
      </c>
      <c r="D453" s="46">
        <v>43255</v>
      </c>
      <c r="E453" s="44" t="s">
        <v>531</v>
      </c>
      <c r="F453" s="44">
        <v>2003</v>
      </c>
      <c r="G453" s="47">
        <v>1152.1300000000001</v>
      </c>
      <c r="H453" s="43">
        <v>0</v>
      </c>
      <c r="I453" s="44" t="s">
        <v>533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2">
        <f t="shared" si="12"/>
        <v>1152.1300000000001</v>
      </c>
      <c r="T453" s="42">
        <f t="shared" si="13"/>
        <v>0</v>
      </c>
    </row>
    <row r="454" spans="1:20" s="41" customFormat="1">
      <c r="A454" s="44">
        <v>1</v>
      </c>
      <c r="B454" s="44">
        <v>3339</v>
      </c>
      <c r="C454" s="45" t="s">
        <v>416</v>
      </c>
      <c r="D454" s="46">
        <v>43271</v>
      </c>
      <c r="E454" s="44" t="s">
        <v>531</v>
      </c>
      <c r="F454" s="44">
        <v>1164</v>
      </c>
      <c r="G454" s="47">
        <v>2675.02</v>
      </c>
      <c r="H454" s="43">
        <v>0</v>
      </c>
      <c r="I454" s="44" t="s">
        <v>533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2">
        <f t="shared" si="12"/>
        <v>2675.02</v>
      </c>
      <c r="T454" s="42">
        <f t="shared" si="13"/>
        <v>0</v>
      </c>
    </row>
    <row r="455" spans="1:20" s="41" customFormat="1">
      <c r="A455" s="44">
        <v>1</v>
      </c>
      <c r="B455" s="44">
        <v>3344</v>
      </c>
      <c r="C455" s="45" t="s">
        <v>420</v>
      </c>
      <c r="D455" s="46">
        <v>43346</v>
      </c>
      <c r="E455" s="44" t="s">
        <v>531</v>
      </c>
      <c r="F455" s="44">
        <v>2003</v>
      </c>
      <c r="G455" s="47">
        <v>1048.8800000000001</v>
      </c>
      <c r="H455" s="43">
        <v>0</v>
      </c>
      <c r="I455" s="44" t="s">
        <v>533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2">
        <f t="shared" si="12"/>
        <v>1048.8800000000001</v>
      </c>
      <c r="T455" s="42">
        <f t="shared" si="13"/>
        <v>0</v>
      </c>
    </row>
    <row r="456" spans="1:20" s="41" customFormat="1">
      <c r="A456" s="44">
        <v>1</v>
      </c>
      <c r="B456" s="44">
        <v>3345</v>
      </c>
      <c r="C456" s="45" t="s">
        <v>421</v>
      </c>
      <c r="D456" s="46">
        <v>43346</v>
      </c>
      <c r="E456" s="44" t="s">
        <v>531</v>
      </c>
      <c r="F456" s="44">
        <v>2042</v>
      </c>
      <c r="G456" s="47">
        <v>1152.1300000000001</v>
      </c>
      <c r="H456" s="43">
        <v>0</v>
      </c>
      <c r="I456" s="44" t="s">
        <v>533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2">
        <f t="shared" si="12"/>
        <v>1152.1300000000001</v>
      </c>
      <c r="T456" s="42">
        <f t="shared" si="13"/>
        <v>0</v>
      </c>
    </row>
    <row r="457" spans="1:20" s="41" customFormat="1">
      <c r="A457" s="44">
        <v>1</v>
      </c>
      <c r="B457" s="44">
        <v>3346</v>
      </c>
      <c r="C457" s="45" t="s">
        <v>422</v>
      </c>
      <c r="D457" s="46">
        <v>43346</v>
      </c>
      <c r="E457" s="44" t="s">
        <v>531</v>
      </c>
      <c r="F457" s="44">
        <v>2003</v>
      </c>
      <c r="G457" s="47">
        <v>1048.8800000000001</v>
      </c>
      <c r="H457" s="43">
        <v>0</v>
      </c>
      <c r="I457" s="44" t="s">
        <v>533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2">
        <f t="shared" si="12"/>
        <v>1048.8800000000001</v>
      </c>
      <c r="T457" s="42">
        <f t="shared" si="13"/>
        <v>0</v>
      </c>
    </row>
    <row r="458" spans="1:20" s="41" customFormat="1">
      <c r="A458" s="44">
        <v>1</v>
      </c>
      <c r="B458" s="44">
        <v>3348</v>
      </c>
      <c r="C458" s="45" t="s">
        <v>423</v>
      </c>
      <c r="D458" s="46">
        <v>43346</v>
      </c>
      <c r="E458" s="44" t="s">
        <v>531</v>
      </c>
      <c r="F458" s="44">
        <v>2042</v>
      </c>
      <c r="G458" s="47">
        <v>1152.1300000000001</v>
      </c>
      <c r="H458" s="43">
        <v>0</v>
      </c>
      <c r="I458" s="44" t="s">
        <v>533</v>
      </c>
      <c r="J458" s="43">
        <v>0</v>
      </c>
      <c r="K458" s="43">
        <v>0</v>
      </c>
      <c r="L458" s="43">
        <v>0</v>
      </c>
      <c r="M458" s="43">
        <v>0</v>
      </c>
      <c r="N458" s="43">
        <v>0</v>
      </c>
      <c r="O458" s="43">
        <v>0</v>
      </c>
      <c r="P458" s="43">
        <v>0</v>
      </c>
      <c r="Q458" s="43">
        <v>0</v>
      </c>
      <c r="R458" s="43">
        <v>0</v>
      </c>
      <c r="S458" s="42">
        <f t="shared" si="12"/>
        <v>1152.1300000000001</v>
      </c>
      <c r="T458" s="42">
        <f t="shared" si="13"/>
        <v>0</v>
      </c>
    </row>
    <row r="459" spans="1:20" s="41" customFormat="1">
      <c r="A459" s="44">
        <v>1</v>
      </c>
      <c r="B459" s="44">
        <v>3349</v>
      </c>
      <c r="C459" s="45" t="s">
        <v>424</v>
      </c>
      <c r="D459" s="46">
        <v>43346</v>
      </c>
      <c r="E459" s="44" t="s">
        <v>531</v>
      </c>
      <c r="F459" s="44">
        <v>2003</v>
      </c>
      <c r="G459" s="47">
        <v>1048.8800000000001</v>
      </c>
      <c r="H459" s="43">
        <v>0</v>
      </c>
      <c r="I459" s="44" t="s">
        <v>533</v>
      </c>
      <c r="J459" s="43">
        <v>0</v>
      </c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3">
        <v>0</v>
      </c>
      <c r="Q459" s="43">
        <v>0</v>
      </c>
      <c r="R459" s="43">
        <v>0</v>
      </c>
      <c r="S459" s="42">
        <f t="shared" si="12"/>
        <v>1048.8800000000001</v>
      </c>
      <c r="T459" s="42">
        <f t="shared" si="13"/>
        <v>0</v>
      </c>
    </row>
    <row r="460" spans="1:20" s="41" customFormat="1">
      <c r="A460" s="44">
        <v>1</v>
      </c>
      <c r="B460" s="44">
        <v>3351</v>
      </c>
      <c r="C460" s="45" t="s">
        <v>425</v>
      </c>
      <c r="D460" s="46">
        <v>43346</v>
      </c>
      <c r="E460" s="44" t="s">
        <v>531</v>
      </c>
      <c r="F460" s="44">
        <v>2003</v>
      </c>
      <c r="G460" s="47">
        <v>1048.8800000000001</v>
      </c>
      <c r="H460" s="43">
        <v>0</v>
      </c>
      <c r="I460" s="44" t="s">
        <v>533</v>
      </c>
      <c r="J460" s="43">
        <v>0</v>
      </c>
      <c r="K460" s="43">
        <v>0</v>
      </c>
      <c r="L460" s="43">
        <v>0</v>
      </c>
      <c r="M460" s="43">
        <v>0</v>
      </c>
      <c r="N460" s="43">
        <v>0</v>
      </c>
      <c r="O460" s="43">
        <v>0</v>
      </c>
      <c r="P460" s="43">
        <v>0</v>
      </c>
      <c r="Q460" s="43">
        <v>0</v>
      </c>
      <c r="R460" s="43">
        <v>0</v>
      </c>
      <c r="S460" s="42">
        <f t="shared" si="12"/>
        <v>1048.8800000000001</v>
      </c>
      <c r="T460" s="42">
        <f t="shared" si="13"/>
        <v>0</v>
      </c>
    </row>
    <row r="461" spans="1:20" s="41" customFormat="1">
      <c r="A461" s="44">
        <v>1</v>
      </c>
      <c r="B461" s="44">
        <v>3352</v>
      </c>
      <c r="C461" s="45" t="s">
        <v>426</v>
      </c>
      <c r="D461" s="46">
        <v>43346</v>
      </c>
      <c r="E461" s="44" t="s">
        <v>531</v>
      </c>
      <c r="F461" s="44">
        <v>1140</v>
      </c>
      <c r="G461" s="47">
        <v>1537.48</v>
      </c>
      <c r="H461" s="43">
        <v>0</v>
      </c>
      <c r="I461" s="44" t="s">
        <v>533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2">
        <f t="shared" si="12"/>
        <v>1537.48</v>
      </c>
      <c r="T461" s="42">
        <f t="shared" si="13"/>
        <v>0</v>
      </c>
    </row>
    <row r="462" spans="1:20" s="41" customFormat="1">
      <c r="A462" s="44">
        <v>1</v>
      </c>
      <c r="B462" s="44">
        <v>3353</v>
      </c>
      <c r="C462" s="45" t="s">
        <v>427</v>
      </c>
      <c r="D462" s="46">
        <v>43346</v>
      </c>
      <c r="E462" s="44" t="s">
        <v>531</v>
      </c>
      <c r="F462" s="44">
        <v>2003</v>
      </c>
      <c r="G462" s="47">
        <v>1152.1300000000001</v>
      </c>
      <c r="H462" s="43">
        <v>0</v>
      </c>
      <c r="I462" s="44" t="s">
        <v>533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2">
        <f t="shared" si="12"/>
        <v>1152.1300000000001</v>
      </c>
      <c r="T462" s="42">
        <f t="shared" si="13"/>
        <v>0</v>
      </c>
    </row>
    <row r="463" spans="1:20" s="41" customFormat="1">
      <c r="A463" s="44">
        <v>1</v>
      </c>
      <c r="B463" s="44">
        <v>3354</v>
      </c>
      <c r="C463" s="45" t="s">
        <v>428</v>
      </c>
      <c r="D463" s="46">
        <v>43362</v>
      </c>
      <c r="E463" s="44" t="s">
        <v>531</v>
      </c>
      <c r="F463" s="44">
        <v>2003</v>
      </c>
      <c r="G463" s="47">
        <v>1048.8800000000001</v>
      </c>
      <c r="H463" s="43">
        <v>0</v>
      </c>
      <c r="I463" s="44" t="s">
        <v>533</v>
      </c>
      <c r="J463" s="43">
        <v>0</v>
      </c>
      <c r="K463" s="43">
        <v>0</v>
      </c>
      <c r="L463" s="43">
        <v>0</v>
      </c>
      <c r="M463" s="43">
        <v>0</v>
      </c>
      <c r="N463" s="43">
        <v>0</v>
      </c>
      <c r="O463" s="43">
        <v>0</v>
      </c>
      <c r="P463" s="43">
        <v>0</v>
      </c>
      <c r="Q463" s="43">
        <v>0</v>
      </c>
      <c r="R463" s="43">
        <v>0</v>
      </c>
      <c r="S463" s="42">
        <f t="shared" si="12"/>
        <v>1048.8800000000001</v>
      </c>
      <c r="T463" s="42">
        <f t="shared" si="13"/>
        <v>0</v>
      </c>
    </row>
    <row r="464" spans="1:20" s="41" customFormat="1">
      <c r="A464" s="44">
        <v>1</v>
      </c>
      <c r="B464" s="44">
        <v>3355</v>
      </c>
      <c r="C464" s="45" t="s">
        <v>429</v>
      </c>
      <c r="D464" s="46">
        <v>43362</v>
      </c>
      <c r="E464" s="44" t="s">
        <v>531</v>
      </c>
      <c r="F464" s="44">
        <v>2042</v>
      </c>
      <c r="G464" s="47">
        <v>1152.1300000000001</v>
      </c>
      <c r="H464" s="43">
        <v>0</v>
      </c>
      <c r="I464" s="44" t="s">
        <v>533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2">
        <f t="shared" si="12"/>
        <v>1152.1300000000001</v>
      </c>
      <c r="T464" s="42">
        <f t="shared" si="13"/>
        <v>0</v>
      </c>
    </row>
    <row r="465" spans="1:20" s="41" customFormat="1">
      <c r="A465" s="44">
        <v>1</v>
      </c>
      <c r="B465" s="44">
        <v>3356</v>
      </c>
      <c r="C465" s="45" t="s">
        <v>430</v>
      </c>
      <c r="D465" s="46">
        <v>43362</v>
      </c>
      <c r="E465" s="44" t="s">
        <v>531</v>
      </c>
      <c r="F465" s="44">
        <v>2003</v>
      </c>
      <c r="G465" s="47">
        <v>1048.8800000000001</v>
      </c>
      <c r="H465" s="43">
        <v>0</v>
      </c>
      <c r="I465" s="44" t="s">
        <v>533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2">
        <f t="shared" si="12"/>
        <v>1048.8800000000001</v>
      </c>
      <c r="T465" s="42">
        <f t="shared" si="13"/>
        <v>0</v>
      </c>
    </row>
    <row r="466" spans="1:20" s="41" customFormat="1">
      <c r="A466" s="44">
        <v>1</v>
      </c>
      <c r="B466" s="44">
        <v>3364</v>
      </c>
      <c r="C466" s="45" t="s">
        <v>436</v>
      </c>
      <c r="D466" s="46">
        <v>43699</v>
      </c>
      <c r="E466" s="44" t="s">
        <v>531</v>
      </c>
      <c r="F466" s="44">
        <v>2003</v>
      </c>
      <c r="G466" s="47">
        <v>1048.8800000000001</v>
      </c>
      <c r="H466" s="43">
        <v>0</v>
      </c>
      <c r="I466" s="44" t="s">
        <v>533</v>
      </c>
      <c r="J466" s="43">
        <v>0</v>
      </c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3">
        <v>0</v>
      </c>
      <c r="Q466" s="43">
        <v>0</v>
      </c>
      <c r="R466" s="43">
        <v>0</v>
      </c>
      <c r="S466" s="42">
        <f t="shared" si="12"/>
        <v>1048.8800000000001</v>
      </c>
      <c r="T466" s="42">
        <f t="shared" si="13"/>
        <v>0</v>
      </c>
    </row>
    <row r="467" spans="1:20" s="41" customFormat="1">
      <c r="A467" s="44">
        <v>1</v>
      </c>
      <c r="B467" s="44">
        <v>2274</v>
      </c>
      <c r="C467" s="45" t="s">
        <v>132</v>
      </c>
      <c r="D467" s="46">
        <v>37883</v>
      </c>
      <c r="E467" s="44" t="s">
        <v>531</v>
      </c>
      <c r="F467" s="44">
        <v>1179</v>
      </c>
      <c r="G467" s="47">
        <v>0</v>
      </c>
      <c r="H467" s="43">
        <v>0</v>
      </c>
      <c r="I467" s="44" t="s">
        <v>532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9570.82</v>
      </c>
      <c r="Q467" s="43">
        <v>0</v>
      </c>
      <c r="R467" s="43">
        <v>0</v>
      </c>
      <c r="S467" s="42">
        <f t="shared" ref="S467:S480" si="14">O467</f>
        <v>0</v>
      </c>
      <c r="T467" s="42">
        <f t="shared" ref="T467:T498" si="15">P467+J467+M467+R467</f>
        <v>9570.82</v>
      </c>
    </row>
    <row r="468" spans="1:20" s="41" customFormat="1">
      <c r="A468" s="44">
        <v>1</v>
      </c>
      <c r="B468" s="44">
        <v>2279</v>
      </c>
      <c r="C468" s="45" t="s">
        <v>133</v>
      </c>
      <c r="D468" s="46">
        <v>38321</v>
      </c>
      <c r="E468" s="44" t="s">
        <v>531</v>
      </c>
      <c r="F468" s="44">
        <v>1094</v>
      </c>
      <c r="G468" s="47">
        <v>0</v>
      </c>
      <c r="H468" s="43">
        <v>0</v>
      </c>
      <c r="I468" s="44" t="s">
        <v>532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843.99</v>
      </c>
      <c r="P468" s="43">
        <v>3375.95</v>
      </c>
      <c r="Q468" s="43">
        <v>0</v>
      </c>
      <c r="R468" s="43">
        <v>0</v>
      </c>
      <c r="S468" s="42">
        <f t="shared" si="14"/>
        <v>843.99</v>
      </c>
      <c r="T468" s="42">
        <f t="shared" si="15"/>
        <v>3375.95</v>
      </c>
    </row>
    <row r="469" spans="1:20" s="41" customFormat="1">
      <c r="A469" s="44">
        <v>1</v>
      </c>
      <c r="B469" s="44">
        <v>2280</v>
      </c>
      <c r="C469" s="45" t="s">
        <v>134</v>
      </c>
      <c r="D469" s="46">
        <v>38335</v>
      </c>
      <c r="E469" s="44" t="s">
        <v>531</v>
      </c>
      <c r="F469" s="44">
        <v>1091</v>
      </c>
      <c r="G469" s="47">
        <v>0</v>
      </c>
      <c r="H469" s="43">
        <v>0</v>
      </c>
      <c r="I469" s="44" t="s">
        <v>532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548.59</v>
      </c>
      <c r="P469" s="43">
        <v>2194.37</v>
      </c>
      <c r="Q469" s="43">
        <v>0</v>
      </c>
      <c r="R469" s="43">
        <v>0</v>
      </c>
      <c r="S469" s="42">
        <f t="shared" si="14"/>
        <v>548.59</v>
      </c>
      <c r="T469" s="42">
        <f t="shared" si="15"/>
        <v>2194.37</v>
      </c>
    </row>
    <row r="470" spans="1:20" s="41" customFormat="1">
      <c r="A470" s="44">
        <v>1</v>
      </c>
      <c r="B470" s="44">
        <v>2291</v>
      </c>
      <c r="C470" s="45" t="s">
        <v>135</v>
      </c>
      <c r="D470" s="46">
        <v>38657</v>
      </c>
      <c r="E470" s="44" t="s">
        <v>531</v>
      </c>
      <c r="F470" s="44">
        <v>1235</v>
      </c>
      <c r="G470" s="47">
        <v>0</v>
      </c>
      <c r="H470" s="43">
        <v>0</v>
      </c>
      <c r="I470" s="44" t="s">
        <v>532</v>
      </c>
      <c r="J470" s="43">
        <v>0</v>
      </c>
      <c r="K470" s="43">
        <v>0</v>
      </c>
      <c r="L470" s="43">
        <v>0</v>
      </c>
      <c r="M470" s="43">
        <v>0</v>
      </c>
      <c r="N470" s="43">
        <v>0</v>
      </c>
      <c r="O470" s="43">
        <v>759.59</v>
      </c>
      <c r="P470" s="43">
        <v>3038.35</v>
      </c>
      <c r="Q470" s="43">
        <v>0</v>
      </c>
      <c r="R470" s="43">
        <v>0</v>
      </c>
      <c r="S470" s="42">
        <f t="shared" si="14"/>
        <v>759.59</v>
      </c>
      <c r="T470" s="42">
        <f t="shared" si="15"/>
        <v>3038.35</v>
      </c>
    </row>
    <row r="471" spans="1:20" s="41" customFormat="1">
      <c r="A471" s="44">
        <v>1</v>
      </c>
      <c r="B471" s="44">
        <v>2295</v>
      </c>
      <c r="C471" s="45" t="s">
        <v>136</v>
      </c>
      <c r="D471" s="46">
        <v>38657</v>
      </c>
      <c r="E471" s="44" t="s">
        <v>531</v>
      </c>
      <c r="F471" s="44">
        <v>1235</v>
      </c>
      <c r="G471" s="47">
        <v>0</v>
      </c>
      <c r="H471" s="43">
        <v>0</v>
      </c>
      <c r="I471" s="44" t="s">
        <v>532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759.59</v>
      </c>
      <c r="P471" s="43">
        <v>3038.35</v>
      </c>
      <c r="Q471" s="43">
        <v>0</v>
      </c>
      <c r="R471" s="43">
        <v>0</v>
      </c>
      <c r="S471" s="42">
        <f t="shared" si="14"/>
        <v>759.59</v>
      </c>
      <c r="T471" s="42">
        <f t="shared" si="15"/>
        <v>3038.35</v>
      </c>
    </row>
    <row r="472" spans="1:20" s="41" customFormat="1">
      <c r="A472" s="44">
        <v>1</v>
      </c>
      <c r="B472" s="44">
        <v>2308</v>
      </c>
      <c r="C472" s="45" t="s">
        <v>137</v>
      </c>
      <c r="D472" s="46">
        <v>38749</v>
      </c>
      <c r="E472" s="44" t="s">
        <v>531</v>
      </c>
      <c r="F472" s="44">
        <v>1236</v>
      </c>
      <c r="G472" s="47">
        <v>0</v>
      </c>
      <c r="H472" s="43">
        <v>0</v>
      </c>
      <c r="I472" s="44" t="s">
        <v>532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253.2</v>
      </c>
      <c r="P472" s="43">
        <v>1012.78</v>
      </c>
      <c r="Q472" s="43">
        <v>0</v>
      </c>
      <c r="R472" s="43">
        <v>0</v>
      </c>
      <c r="S472" s="42">
        <f t="shared" si="14"/>
        <v>253.2</v>
      </c>
      <c r="T472" s="42">
        <f t="shared" si="15"/>
        <v>1012.78</v>
      </c>
    </row>
    <row r="473" spans="1:20" s="41" customFormat="1">
      <c r="A473" s="44">
        <v>1</v>
      </c>
      <c r="B473" s="44">
        <v>2504</v>
      </c>
      <c r="C473" s="45" t="s">
        <v>173</v>
      </c>
      <c r="D473" s="46">
        <v>39576</v>
      </c>
      <c r="E473" s="44" t="s">
        <v>531</v>
      </c>
      <c r="F473" s="44">
        <v>1236</v>
      </c>
      <c r="G473" s="47">
        <v>0</v>
      </c>
      <c r="H473" s="43">
        <v>0</v>
      </c>
      <c r="I473" s="44" t="s">
        <v>532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253.2</v>
      </c>
      <c r="P473" s="43">
        <v>1012.78</v>
      </c>
      <c r="Q473" s="43">
        <v>0</v>
      </c>
      <c r="R473" s="43">
        <v>0</v>
      </c>
      <c r="S473" s="42">
        <f t="shared" si="14"/>
        <v>253.2</v>
      </c>
      <c r="T473" s="42">
        <f t="shared" si="15"/>
        <v>1012.78</v>
      </c>
    </row>
    <row r="474" spans="1:20" s="41" customFormat="1">
      <c r="A474" s="44">
        <v>1</v>
      </c>
      <c r="B474" s="44">
        <v>2506</v>
      </c>
      <c r="C474" s="45" t="s">
        <v>174</v>
      </c>
      <c r="D474" s="46">
        <v>39576</v>
      </c>
      <c r="E474" s="44" t="s">
        <v>531</v>
      </c>
      <c r="F474" s="44">
        <v>1236</v>
      </c>
      <c r="G474" s="47">
        <v>0</v>
      </c>
      <c r="H474" s="43">
        <v>0</v>
      </c>
      <c r="I474" s="44" t="s">
        <v>532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253.2</v>
      </c>
      <c r="P474" s="43">
        <v>1012.78</v>
      </c>
      <c r="Q474" s="43">
        <v>0</v>
      </c>
      <c r="R474" s="43">
        <v>0</v>
      </c>
      <c r="S474" s="42">
        <f t="shared" si="14"/>
        <v>253.2</v>
      </c>
      <c r="T474" s="42">
        <f t="shared" si="15"/>
        <v>1012.78</v>
      </c>
    </row>
    <row r="475" spans="1:20" s="41" customFormat="1">
      <c r="A475" s="44">
        <v>1</v>
      </c>
      <c r="B475" s="44">
        <v>2507</v>
      </c>
      <c r="C475" s="45" t="s">
        <v>175</v>
      </c>
      <c r="D475" s="46">
        <v>39576</v>
      </c>
      <c r="E475" s="44" t="s">
        <v>531</v>
      </c>
      <c r="F475" s="44">
        <v>1236</v>
      </c>
      <c r="G475" s="47">
        <v>0</v>
      </c>
      <c r="H475" s="43">
        <v>0</v>
      </c>
      <c r="I475" s="44" t="s">
        <v>532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253.2</v>
      </c>
      <c r="P475" s="43">
        <v>1012.78</v>
      </c>
      <c r="Q475" s="43">
        <v>0</v>
      </c>
      <c r="R475" s="43">
        <v>0</v>
      </c>
      <c r="S475" s="42">
        <f t="shared" si="14"/>
        <v>253.2</v>
      </c>
      <c r="T475" s="42">
        <f t="shared" si="15"/>
        <v>1012.78</v>
      </c>
    </row>
    <row r="476" spans="1:20" s="41" customFormat="1">
      <c r="A476" s="44">
        <v>1</v>
      </c>
      <c r="B476" s="44">
        <v>2508</v>
      </c>
      <c r="C476" s="45" t="s">
        <v>176</v>
      </c>
      <c r="D476" s="46">
        <v>39576</v>
      </c>
      <c r="E476" s="44" t="s">
        <v>531</v>
      </c>
      <c r="F476" s="44">
        <v>1236</v>
      </c>
      <c r="G476" s="47">
        <v>0</v>
      </c>
      <c r="H476" s="43">
        <v>0</v>
      </c>
      <c r="I476" s="44" t="s">
        <v>532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253.2</v>
      </c>
      <c r="P476" s="43">
        <v>1012.78</v>
      </c>
      <c r="Q476" s="43">
        <v>0</v>
      </c>
      <c r="R476" s="43">
        <v>0</v>
      </c>
      <c r="S476" s="42">
        <f t="shared" si="14"/>
        <v>253.2</v>
      </c>
      <c r="T476" s="42">
        <f t="shared" si="15"/>
        <v>1012.78</v>
      </c>
    </row>
    <row r="477" spans="1:20" s="41" customFormat="1">
      <c r="A477" s="44">
        <v>1</v>
      </c>
      <c r="B477" s="44">
        <v>2509</v>
      </c>
      <c r="C477" s="45" t="s">
        <v>177</v>
      </c>
      <c r="D477" s="46">
        <v>39576</v>
      </c>
      <c r="E477" s="44" t="s">
        <v>531</v>
      </c>
      <c r="F477" s="44">
        <v>1236</v>
      </c>
      <c r="G477" s="47">
        <v>0</v>
      </c>
      <c r="H477" s="43">
        <v>0</v>
      </c>
      <c r="I477" s="44" t="s">
        <v>532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253.2</v>
      </c>
      <c r="P477" s="43">
        <v>1012.78</v>
      </c>
      <c r="Q477" s="43">
        <v>0</v>
      </c>
      <c r="R477" s="43">
        <v>0</v>
      </c>
      <c r="S477" s="42">
        <f t="shared" si="14"/>
        <v>253.2</v>
      </c>
      <c r="T477" s="42">
        <f t="shared" si="15"/>
        <v>1012.78</v>
      </c>
    </row>
    <row r="478" spans="1:20" s="41" customFormat="1">
      <c r="A478" s="44">
        <v>1</v>
      </c>
      <c r="B478" s="44">
        <v>2715</v>
      </c>
      <c r="C478" s="45" t="s">
        <v>216</v>
      </c>
      <c r="D478" s="46">
        <v>39738</v>
      </c>
      <c r="E478" s="44" t="s">
        <v>531</v>
      </c>
      <c r="F478" s="44">
        <v>1236</v>
      </c>
      <c r="G478" s="47">
        <v>0</v>
      </c>
      <c r="H478" s="43">
        <v>0</v>
      </c>
      <c r="I478" s="44" t="s">
        <v>532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253.2</v>
      </c>
      <c r="P478" s="43">
        <v>1012.78</v>
      </c>
      <c r="Q478" s="43">
        <v>0</v>
      </c>
      <c r="R478" s="43">
        <v>0</v>
      </c>
      <c r="S478" s="42">
        <f t="shared" si="14"/>
        <v>253.2</v>
      </c>
      <c r="T478" s="42">
        <f t="shared" si="15"/>
        <v>1012.78</v>
      </c>
    </row>
    <row r="479" spans="1:20" s="41" customFormat="1">
      <c r="A479" s="44">
        <v>1</v>
      </c>
      <c r="B479" s="44">
        <v>2952</v>
      </c>
      <c r="C479" s="45" t="s">
        <v>292</v>
      </c>
      <c r="D479" s="46">
        <v>41589</v>
      </c>
      <c r="E479" s="44" t="s">
        <v>531</v>
      </c>
      <c r="F479" s="44">
        <v>1235</v>
      </c>
      <c r="G479" s="47">
        <v>0</v>
      </c>
      <c r="H479" s="43">
        <v>0</v>
      </c>
      <c r="I479" s="44" t="s">
        <v>532</v>
      </c>
      <c r="J479" s="43">
        <v>0</v>
      </c>
      <c r="K479" s="43">
        <v>0</v>
      </c>
      <c r="L479" s="43">
        <v>0</v>
      </c>
      <c r="M479" s="43">
        <v>0</v>
      </c>
      <c r="N479" s="43">
        <v>0</v>
      </c>
      <c r="O479" s="43">
        <v>759.59</v>
      </c>
      <c r="P479" s="43">
        <v>3038.35</v>
      </c>
      <c r="Q479" s="43">
        <v>0</v>
      </c>
      <c r="R479" s="43">
        <v>0</v>
      </c>
      <c r="S479" s="42">
        <f t="shared" si="14"/>
        <v>759.59</v>
      </c>
      <c r="T479" s="42">
        <f t="shared" si="15"/>
        <v>3038.35</v>
      </c>
    </row>
    <row r="480" spans="1:20" s="41" customFormat="1">
      <c r="A480" s="44">
        <v>1</v>
      </c>
      <c r="B480" s="44">
        <v>3081</v>
      </c>
      <c r="C480" s="45" t="s">
        <v>330</v>
      </c>
      <c r="D480" s="46">
        <v>42024</v>
      </c>
      <c r="E480" s="44" t="s">
        <v>531</v>
      </c>
      <c r="F480" s="44">
        <v>1248</v>
      </c>
      <c r="G480" s="47">
        <v>0</v>
      </c>
      <c r="H480" s="43">
        <v>0</v>
      </c>
      <c r="I480" s="44" t="s">
        <v>532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253.2</v>
      </c>
      <c r="P480" s="43">
        <v>1012.78</v>
      </c>
      <c r="Q480" s="43">
        <v>0</v>
      </c>
      <c r="R480" s="43">
        <v>0</v>
      </c>
      <c r="S480" s="42">
        <f t="shared" si="14"/>
        <v>253.2</v>
      </c>
      <c r="T480" s="42">
        <f t="shared" si="15"/>
        <v>1012.78</v>
      </c>
    </row>
    <row r="481" spans="1:20" s="41" customFormat="1">
      <c r="A481" s="44">
        <v>1</v>
      </c>
      <c r="B481" s="44">
        <v>3092</v>
      </c>
      <c r="C481" s="45" t="s">
        <v>333</v>
      </c>
      <c r="D481" s="46">
        <v>42058</v>
      </c>
      <c r="E481" s="44" t="s">
        <v>531</v>
      </c>
      <c r="F481" s="44">
        <v>1101</v>
      </c>
      <c r="G481" s="47">
        <v>0</v>
      </c>
      <c r="H481" s="43">
        <v>0</v>
      </c>
      <c r="I481" s="44" t="s">
        <v>532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2392.6999999999998</v>
      </c>
      <c r="R481" s="43">
        <v>9570.82</v>
      </c>
      <c r="S481" s="42">
        <f>Q481</f>
        <v>2392.6999999999998</v>
      </c>
      <c r="T481" s="42">
        <f t="shared" si="15"/>
        <v>9570.82</v>
      </c>
    </row>
    <row r="482" spans="1:20" s="41" customFormat="1">
      <c r="A482" s="44">
        <v>1</v>
      </c>
      <c r="B482" s="44">
        <v>3201</v>
      </c>
      <c r="C482" s="45" t="s">
        <v>369</v>
      </c>
      <c r="D482" s="46">
        <v>42292</v>
      </c>
      <c r="E482" s="44" t="s">
        <v>531</v>
      </c>
      <c r="F482" s="44">
        <v>1248</v>
      </c>
      <c r="G482" s="47">
        <v>0</v>
      </c>
      <c r="H482" s="43">
        <v>0</v>
      </c>
      <c r="I482" s="44" t="s">
        <v>532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253.2</v>
      </c>
      <c r="P482" s="43">
        <v>1012.78</v>
      </c>
      <c r="Q482" s="43">
        <v>0</v>
      </c>
      <c r="R482" s="43">
        <v>0</v>
      </c>
      <c r="S482" s="42">
        <f t="shared" ref="S482:S487" si="16">O482</f>
        <v>253.2</v>
      </c>
      <c r="T482" s="42">
        <f t="shared" si="15"/>
        <v>1012.78</v>
      </c>
    </row>
    <row r="483" spans="1:20" s="41" customFormat="1">
      <c r="A483" s="44">
        <v>1</v>
      </c>
      <c r="B483" s="44">
        <v>3206</v>
      </c>
      <c r="C483" s="45" t="s">
        <v>370</v>
      </c>
      <c r="D483" s="46">
        <v>42522</v>
      </c>
      <c r="E483" s="44" t="s">
        <v>531</v>
      </c>
      <c r="F483" s="44">
        <v>2040</v>
      </c>
      <c r="G483" s="47">
        <v>0</v>
      </c>
      <c r="H483" s="43">
        <v>0</v>
      </c>
      <c r="I483" s="44" t="s">
        <v>532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5739.47</v>
      </c>
      <c r="Q483" s="43">
        <v>0</v>
      </c>
      <c r="R483" s="43">
        <v>0</v>
      </c>
      <c r="S483" s="42">
        <f t="shared" si="16"/>
        <v>0</v>
      </c>
      <c r="T483" s="42">
        <f t="shared" si="15"/>
        <v>5739.47</v>
      </c>
    </row>
    <row r="484" spans="1:20" s="41" customFormat="1">
      <c r="A484" s="44">
        <v>1</v>
      </c>
      <c r="B484" s="44">
        <v>3208</v>
      </c>
      <c r="C484" s="45" t="s">
        <v>371</v>
      </c>
      <c r="D484" s="46">
        <v>42388</v>
      </c>
      <c r="E484" s="44" t="s">
        <v>531</v>
      </c>
      <c r="F484" s="44">
        <v>1235</v>
      </c>
      <c r="G484" s="47">
        <v>0</v>
      </c>
      <c r="H484" s="43">
        <v>0</v>
      </c>
      <c r="I484" s="44" t="s">
        <v>532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759.59</v>
      </c>
      <c r="P484" s="43">
        <v>3038.35</v>
      </c>
      <c r="Q484" s="43">
        <v>0</v>
      </c>
      <c r="R484" s="43">
        <v>0</v>
      </c>
      <c r="S484" s="42">
        <f t="shared" si="16"/>
        <v>759.59</v>
      </c>
      <c r="T484" s="42">
        <f t="shared" si="15"/>
        <v>3038.35</v>
      </c>
    </row>
    <row r="485" spans="1:20" s="41" customFormat="1">
      <c r="A485" s="44">
        <v>1</v>
      </c>
      <c r="B485" s="44">
        <v>3210</v>
      </c>
      <c r="C485" s="45" t="s">
        <v>372</v>
      </c>
      <c r="D485" s="46">
        <v>42415</v>
      </c>
      <c r="E485" s="44" t="s">
        <v>531</v>
      </c>
      <c r="F485" s="44">
        <v>1236</v>
      </c>
      <c r="G485" s="47">
        <v>0</v>
      </c>
      <c r="H485" s="43">
        <v>0</v>
      </c>
      <c r="I485" s="44" t="s">
        <v>532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253.2</v>
      </c>
      <c r="P485" s="43">
        <v>1012.78</v>
      </c>
      <c r="Q485" s="43">
        <v>0</v>
      </c>
      <c r="R485" s="43">
        <v>0</v>
      </c>
      <c r="S485" s="42">
        <f t="shared" si="16"/>
        <v>253.2</v>
      </c>
      <c r="T485" s="42">
        <f t="shared" si="15"/>
        <v>1012.78</v>
      </c>
    </row>
    <row r="486" spans="1:20" s="41" customFormat="1">
      <c r="A486" s="44">
        <v>1</v>
      </c>
      <c r="B486" s="44">
        <v>3220</v>
      </c>
      <c r="C486" s="45" t="s">
        <v>373</v>
      </c>
      <c r="D486" s="46">
        <v>42552</v>
      </c>
      <c r="E486" s="44" t="s">
        <v>531</v>
      </c>
      <c r="F486" s="44">
        <v>1258</v>
      </c>
      <c r="G486" s="47">
        <v>0</v>
      </c>
      <c r="H486" s="43">
        <v>0</v>
      </c>
      <c r="I486" s="44" t="s">
        <v>532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1434.87</v>
      </c>
      <c r="P486" s="43">
        <v>5739.47</v>
      </c>
      <c r="Q486" s="43">
        <v>0</v>
      </c>
      <c r="R486" s="43">
        <v>0</v>
      </c>
      <c r="S486" s="42">
        <f t="shared" si="16"/>
        <v>1434.87</v>
      </c>
      <c r="T486" s="42">
        <f t="shared" si="15"/>
        <v>5739.47</v>
      </c>
    </row>
    <row r="487" spans="1:20" s="41" customFormat="1">
      <c r="A487" s="44">
        <v>1</v>
      </c>
      <c r="B487" s="44">
        <v>3221</v>
      </c>
      <c r="C487" s="45" t="s">
        <v>374</v>
      </c>
      <c r="D487" s="46">
        <v>42566</v>
      </c>
      <c r="E487" s="44" t="s">
        <v>531</v>
      </c>
      <c r="F487" s="44">
        <v>1091</v>
      </c>
      <c r="G487" s="47">
        <v>0</v>
      </c>
      <c r="H487" s="43">
        <v>0</v>
      </c>
      <c r="I487" s="44" t="s">
        <v>532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337.59</v>
      </c>
      <c r="P487" s="43">
        <v>1350.38</v>
      </c>
      <c r="Q487" s="43">
        <v>0</v>
      </c>
      <c r="R487" s="43">
        <v>0</v>
      </c>
      <c r="S487" s="42">
        <f t="shared" si="16"/>
        <v>337.59</v>
      </c>
      <c r="T487" s="42">
        <f t="shared" si="15"/>
        <v>1350.38</v>
      </c>
    </row>
    <row r="488" spans="1:20" s="41" customFormat="1">
      <c r="A488" s="44">
        <v>1</v>
      </c>
      <c r="B488" s="44">
        <v>3243</v>
      </c>
      <c r="C488" s="45" t="s">
        <v>383</v>
      </c>
      <c r="D488" s="46">
        <v>42821</v>
      </c>
      <c r="E488" s="44" t="s">
        <v>531</v>
      </c>
      <c r="F488" s="44">
        <v>1099</v>
      </c>
      <c r="G488" s="47">
        <v>0</v>
      </c>
      <c r="H488" s="43">
        <v>0</v>
      </c>
      <c r="I488" s="44" t="s">
        <v>532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2658.56</v>
      </c>
      <c r="R488" s="43">
        <v>10634.24</v>
      </c>
      <c r="S488" s="42">
        <f>Q488</f>
        <v>2658.56</v>
      </c>
      <c r="T488" s="42">
        <f t="shared" si="15"/>
        <v>10634.24</v>
      </c>
    </row>
    <row r="489" spans="1:20" s="41" customFormat="1">
      <c r="A489" s="44">
        <v>1</v>
      </c>
      <c r="B489" s="44">
        <v>3245</v>
      </c>
      <c r="C489" s="45" t="s">
        <v>384</v>
      </c>
      <c r="D489" s="46">
        <v>42828</v>
      </c>
      <c r="E489" s="44" t="s">
        <v>531</v>
      </c>
      <c r="F489" s="44">
        <v>1194</v>
      </c>
      <c r="G489" s="47">
        <v>0</v>
      </c>
      <c r="H489" s="43">
        <v>0</v>
      </c>
      <c r="I489" s="44" t="s">
        <v>532</v>
      </c>
      <c r="J489" s="43">
        <v>0</v>
      </c>
      <c r="K489" s="43">
        <v>0</v>
      </c>
      <c r="L489" s="43">
        <v>0</v>
      </c>
      <c r="M489" s="43">
        <v>1250</v>
      </c>
      <c r="N489" s="43">
        <v>0</v>
      </c>
      <c r="O489" s="43">
        <v>1561.48</v>
      </c>
      <c r="P489" s="43">
        <v>6245.89</v>
      </c>
      <c r="Q489" s="43">
        <v>0</v>
      </c>
      <c r="R489" s="43">
        <v>0</v>
      </c>
      <c r="S489" s="42">
        <f t="shared" ref="S489:S516" si="17">O489</f>
        <v>1561.48</v>
      </c>
      <c r="T489" s="42">
        <f t="shared" si="15"/>
        <v>7495.89</v>
      </c>
    </row>
    <row r="490" spans="1:20" s="41" customFormat="1">
      <c r="A490" s="44">
        <v>1</v>
      </c>
      <c r="B490" s="44">
        <v>3247</v>
      </c>
      <c r="C490" s="45" t="s">
        <v>385</v>
      </c>
      <c r="D490" s="46">
        <v>42845</v>
      </c>
      <c r="E490" s="44" t="s">
        <v>531</v>
      </c>
      <c r="F490" s="44">
        <v>1252</v>
      </c>
      <c r="G490" s="47">
        <v>0</v>
      </c>
      <c r="H490" s="43">
        <v>0</v>
      </c>
      <c r="I490" s="44" t="s">
        <v>532</v>
      </c>
      <c r="J490" s="43">
        <v>0</v>
      </c>
      <c r="K490" s="43">
        <v>0</v>
      </c>
      <c r="L490" s="43">
        <v>0</v>
      </c>
      <c r="M490" s="43">
        <v>0</v>
      </c>
      <c r="N490" s="43">
        <v>0</v>
      </c>
      <c r="O490" s="43">
        <v>1561.48</v>
      </c>
      <c r="P490" s="43">
        <v>6245.89</v>
      </c>
      <c r="Q490" s="43">
        <v>0</v>
      </c>
      <c r="R490" s="43">
        <v>0</v>
      </c>
      <c r="S490" s="42">
        <f t="shared" si="17"/>
        <v>1561.48</v>
      </c>
      <c r="T490" s="42">
        <f t="shared" si="15"/>
        <v>6245.89</v>
      </c>
    </row>
    <row r="491" spans="1:20" s="41" customFormat="1">
      <c r="A491" s="44">
        <v>1</v>
      </c>
      <c r="B491" s="44">
        <v>3249</v>
      </c>
      <c r="C491" s="45" t="s">
        <v>386</v>
      </c>
      <c r="D491" s="46">
        <v>42845</v>
      </c>
      <c r="E491" s="44" t="s">
        <v>531</v>
      </c>
      <c r="F491" s="44">
        <v>1094</v>
      </c>
      <c r="G491" s="47">
        <v>0</v>
      </c>
      <c r="H491" s="43">
        <v>0</v>
      </c>
      <c r="I491" s="44" t="s">
        <v>532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843.99</v>
      </c>
      <c r="P491" s="43">
        <v>3375.95</v>
      </c>
      <c r="Q491" s="43">
        <v>0</v>
      </c>
      <c r="R491" s="43">
        <v>0</v>
      </c>
      <c r="S491" s="42">
        <f t="shared" si="17"/>
        <v>843.99</v>
      </c>
      <c r="T491" s="42">
        <f t="shared" si="15"/>
        <v>3375.95</v>
      </c>
    </row>
    <row r="492" spans="1:20" s="41" customFormat="1">
      <c r="A492" s="44">
        <v>1</v>
      </c>
      <c r="B492" s="44">
        <v>3250</v>
      </c>
      <c r="C492" s="45" t="s">
        <v>387</v>
      </c>
      <c r="D492" s="46">
        <v>42845</v>
      </c>
      <c r="E492" s="44" t="s">
        <v>531</v>
      </c>
      <c r="F492" s="44">
        <v>1235</v>
      </c>
      <c r="G492" s="47">
        <v>0</v>
      </c>
      <c r="H492" s="43">
        <v>0</v>
      </c>
      <c r="I492" s="44" t="s">
        <v>532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759.59</v>
      </c>
      <c r="P492" s="43">
        <v>3038.35</v>
      </c>
      <c r="Q492" s="43">
        <v>0</v>
      </c>
      <c r="R492" s="43">
        <v>0</v>
      </c>
      <c r="S492" s="42">
        <f t="shared" si="17"/>
        <v>759.59</v>
      </c>
      <c r="T492" s="42">
        <f t="shared" si="15"/>
        <v>3038.35</v>
      </c>
    </row>
    <row r="493" spans="1:20" s="41" customFormat="1">
      <c r="A493" s="44">
        <v>1</v>
      </c>
      <c r="B493" s="44">
        <v>3256</v>
      </c>
      <c r="C493" s="45" t="s">
        <v>388</v>
      </c>
      <c r="D493" s="46">
        <v>42859</v>
      </c>
      <c r="E493" s="44" t="s">
        <v>531</v>
      </c>
      <c r="F493" s="44">
        <v>1094</v>
      </c>
      <c r="G493" s="47">
        <v>0</v>
      </c>
      <c r="H493" s="43">
        <v>0</v>
      </c>
      <c r="I493" s="44" t="s">
        <v>532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843.99</v>
      </c>
      <c r="P493" s="43">
        <v>3375.95</v>
      </c>
      <c r="Q493" s="43">
        <v>0</v>
      </c>
      <c r="R493" s="43">
        <v>0</v>
      </c>
      <c r="S493" s="42">
        <f t="shared" si="17"/>
        <v>843.99</v>
      </c>
      <c r="T493" s="42">
        <f t="shared" si="15"/>
        <v>3375.95</v>
      </c>
    </row>
    <row r="494" spans="1:20" s="41" customFormat="1">
      <c r="A494" s="44">
        <v>1</v>
      </c>
      <c r="B494" s="44">
        <v>3258</v>
      </c>
      <c r="C494" s="45" t="s">
        <v>389</v>
      </c>
      <c r="D494" s="46">
        <v>42859</v>
      </c>
      <c r="E494" s="44" t="s">
        <v>531</v>
      </c>
      <c r="F494" s="44">
        <v>1260</v>
      </c>
      <c r="G494" s="47">
        <v>0</v>
      </c>
      <c r="H494" s="43">
        <v>0</v>
      </c>
      <c r="I494" s="44" t="s">
        <v>532</v>
      </c>
      <c r="J494" s="43">
        <v>0</v>
      </c>
      <c r="K494" s="43">
        <v>0</v>
      </c>
      <c r="L494" s="43">
        <v>0</v>
      </c>
      <c r="M494" s="43">
        <v>0</v>
      </c>
      <c r="N494" s="43">
        <v>0</v>
      </c>
      <c r="O494" s="43">
        <v>1434.87</v>
      </c>
      <c r="P494" s="43">
        <v>5739.47</v>
      </c>
      <c r="Q494" s="43">
        <v>0</v>
      </c>
      <c r="R494" s="43">
        <v>0</v>
      </c>
      <c r="S494" s="42">
        <f t="shared" si="17"/>
        <v>1434.87</v>
      </c>
      <c r="T494" s="42">
        <f t="shared" si="15"/>
        <v>5739.47</v>
      </c>
    </row>
    <row r="495" spans="1:20" s="41" customFormat="1">
      <c r="A495" s="44">
        <v>1</v>
      </c>
      <c r="B495" s="44">
        <v>3260</v>
      </c>
      <c r="C495" s="45" t="s">
        <v>390</v>
      </c>
      <c r="D495" s="46">
        <v>42859</v>
      </c>
      <c r="E495" s="44" t="s">
        <v>531</v>
      </c>
      <c r="F495" s="44">
        <v>1249</v>
      </c>
      <c r="G495" s="47">
        <v>0</v>
      </c>
      <c r="H495" s="43">
        <v>0</v>
      </c>
      <c r="I495" s="44" t="s">
        <v>532</v>
      </c>
      <c r="J495" s="43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1434.87</v>
      </c>
      <c r="P495" s="43">
        <v>5739.47</v>
      </c>
      <c r="Q495" s="43">
        <v>0</v>
      </c>
      <c r="R495" s="43">
        <v>0</v>
      </c>
      <c r="S495" s="42">
        <f t="shared" si="17"/>
        <v>1434.87</v>
      </c>
      <c r="T495" s="42">
        <f t="shared" si="15"/>
        <v>5739.47</v>
      </c>
    </row>
    <row r="496" spans="1:20" s="41" customFormat="1">
      <c r="A496" s="44">
        <v>1</v>
      </c>
      <c r="B496" s="44">
        <v>3261</v>
      </c>
      <c r="C496" s="45" t="s">
        <v>391</v>
      </c>
      <c r="D496" s="46">
        <v>42859</v>
      </c>
      <c r="E496" s="44" t="s">
        <v>531</v>
      </c>
      <c r="F496" s="44">
        <v>1189</v>
      </c>
      <c r="G496" s="47">
        <v>0</v>
      </c>
      <c r="H496" s="43">
        <v>0</v>
      </c>
      <c r="I496" s="44" t="s">
        <v>532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1434.87</v>
      </c>
      <c r="P496" s="43">
        <v>5739.47</v>
      </c>
      <c r="Q496" s="43">
        <v>0</v>
      </c>
      <c r="R496" s="43">
        <v>0</v>
      </c>
      <c r="S496" s="42">
        <f t="shared" si="17"/>
        <v>1434.87</v>
      </c>
      <c r="T496" s="42">
        <f t="shared" si="15"/>
        <v>5739.47</v>
      </c>
    </row>
    <row r="497" spans="1:20" s="41" customFormat="1">
      <c r="A497" s="44">
        <v>1</v>
      </c>
      <c r="B497" s="44">
        <v>3263</v>
      </c>
      <c r="C497" s="45" t="s">
        <v>393</v>
      </c>
      <c r="D497" s="46">
        <v>42859</v>
      </c>
      <c r="E497" s="44" t="s">
        <v>531</v>
      </c>
      <c r="F497" s="44">
        <v>2046</v>
      </c>
      <c r="G497" s="47">
        <v>0</v>
      </c>
      <c r="H497" s="43">
        <v>0</v>
      </c>
      <c r="I497" s="44" t="s">
        <v>532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1434.87</v>
      </c>
      <c r="P497" s="43">
        <v>5739.47</v>
      </c>
      <c r="Q497" s="43">
        <v>0</v>
      </c>
      <c r="R497" s="43">
        <v>0</v>
      </c>
      <c r="S497" s="42">
        <f t="shared" si="17"/>
        <v>1434.87</v>
      </c>
      <c r="T497" s="42">
        <f t="shared" si="15"/>
        <v>5739.47</v>
      </c>
    </row>
    <row r="498" spans="1:20" s="41" customFormat="1">
      <c r="A498" s="44">
        <v>1</v>
      </c>
      <c r="B498" s="44">
        <v>3278</v>
      </c>
      <c r="C498" s="45" t="s">
        <v>394</v>
      </c>
      <c r="D498" s="46">
        <v>42867</v>
      </c>
      <c r="E498" s="44" t="s">
        <v>531</v>
      </c>
      <c r="F498" s="44">
        <v>1235</v>
      </c>
      <c r="G498" s="47">
        <v>0</v>
      </c>
      <c r="H498" s="43">
        <v>0</v>
      </c>
      <c r="I498" s="44" t="s">
        <v>532</v>
      </c>
      <c r="J498" s="43">
        <v>0</v>
      </c>
      <c r="K498" s="43">
        <v>0</v>
      </c>
      <c r="L498" s="43">
        <v>0</v>
      </c>
      <c r="M498" s="43">
        <v>0</v>
      </c>
      <c r="N498" s="43">
        <v>0</v>
      </c>
      <c r="O498" s="43">
        <v>759.59</v>
      </c>
      <c r="P498" s="43">
        <v>3038.35</v>
      </c>
      <c r="Q498" s="43">
        <v>0</v>
      </c>
      <c r="R498" s="43">
        <v>0</v>
      </c>
      <c r="S498" s="42">
        <f t="shared" si="17"/>
        <v>759.59</v>
      </c>
      <c r="T498" s="42">
        <f t="shared" si="15"/>
        <v>3038.35</v>
      </c>
    </row>
    <row r="499" spans="1:20" s="41" customFormat="1">
      <c r="A499" s="44">
        <v>1</v>
      </c>
      <c r="B499" s="44">
        <v>3283</v>
      </c>
      <c r="C499" s="45" t="s">
        <v>396</v>
      </c>
      <c r="D499" s="46">
        <v>42879</v>
      </c>
      <c r="E499" s="44" t="s">
        <v>531</v>
      </c>
      <c r="F499" s="44">
        <v>1260</v>
      </c>
      <c r="G499" s="47">
        <v>0</v>
      </c>
      <c r="H499" s="43">
        <v>0</v>
      </c>
      <c r="I499" s="44" t="s">
        <v>532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1434.87</v>
      </c>
      <c r="P499" s="43">
        <v>5739.47</v>
      </c>
      <c r="Q499" s="43">
        <v>0</v>
      </c>
      <c r="R499" s="43">
        <v>0</v>
      </c>
      <c r="S499" s="42">
        <f t="shared" si="17"/>
        <v>1434.87</v>
      </c>
      <c r="T499" s="42">
        <f t="shared" ref="T499:T529" si="18">P499+J499+M499+R499</f>
        <v>5739.47</v>
      </c>
    </row>
    <row r="500" spans="1:20" s="41" customFormat="1">
      <c r="A500" s="44">
        <v>1</v>
      </c>
      <c r="B500" s="44">
        <v>3287</v>
      </c>
      <c r="C500" s="45" t="s">
        <v>397</v>
      </c>
      <c r="D500" s="46">
        <v>42901</v>
      </c>
      <c r="E500" s="44" t="s">
        <v>531</v>
      </c>
      <c r="F500" s="44">
        <v>1191</v>
      </c>
      <c r="G500" s="47">
        <v>0</v>
      </c>
      <c r="H500" s="43">
        <v>0</v>
      </c>
      <c r="I500" s="44" t="s">
        <v>532</v>
      </c>
      <c r="J500" s="43">
        <v>0</v>
      </c>
      <c r="K500" s="43">
        <v>0</v>
      </c>
      <c r="L500" s="43">
        <v>0</v>
      </c>
      <c r="M500" s="43">
        <v>0</v>
      </c>
      <c r="N500" s="43">
        <v>0</v>
      </c>
      <c r="O500" s="43">
        <v>1434.87</v>
      </c>
      <c r="P500" s="43">
        <v>5739.47</v>
      </c>
      <c r="Q500" s="43">
        <v>0</v>
      </c>
      <c r="R500" s="43">
        <v>0</v>
      </c>
      <c r="S500" s="42">
        <f t="shared" si="17"/>
        <v>1434.87</v>
      </c>
      <c r="T500" s="42">
        <f t="shared" si="18"/>
        <v>5739.47</v>
      </c>
    </row>
    <row r="501" spans="1:20" s="41" customFormat="1">
      <c r="A501" s="44">
        <v>1</v>
      </c>
      <c r="B501" s="44">
        <v>3289</v>
      </c>
      <c r="C501" s="45" t="s">
        <v>398</v>
      </c>
      <c r="D501" s="46">
        <v>42887</v>
      </c>
      <c r="E501" s="44" t="s">
        <v>531</v>
      </c>
      <c r="F501" s="44">
        <v>1100</v>
      </c>
      <c r="G501" s="47">
        <v>0</v>
      </c>
      <c r="H501" s="43">
        <v>0</v>
      </c>
      <c r="I501" s="44" t="s">
        <v>532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2392.6999999999998</v>
      </c>
      <c r="P501" s="43">
        <v>9570.82</v>
      </c>
      <c r="Q501" s="43">
        <v>0</v>
      </c>
      <c r="R501" s="43">
        <v>0</v>
      </c>
      <c r="S501" s="42">
        <f t="shared" si="17"/>
        <v>2392.6999999999998</v>
      </c>
      <c r="T501" s="42">
        <f t="shared" si="18"/>
        <v>9570.82</v>
      </c>
    </row>
    <row r="502" spans="1:20" s="41" customFormat="1">
      <c r="A502" s="44">
        <v>1</v>
      </c>
      <c r="B502" s="44">
        <v>3295</v>
      </c>
      <c r="C502" s="45" t="s">
        <v>399</v>
      </c>
      <c r="D502" s="46">
        <v>42895</v>
      </c>
      <c r="E502" s="44" t="s">
        <v>531</v>
      </c>
      <c r="F502" s="44">
        <v>1248</v>
      </c>
      <c r="G502" s="47">
        <v>0</v>
      </c>
      <c r="H502" s="43">
        <v>0</v>
      </c>
      <c r="I502" s="44" t="s">
        <v>532</v>
      </c>
      <c r="J502" s="43">
        <v>0</v>
      </c>
      <c r="K502" s="43">
        <v>0</v>
      </c>
      <c r="L502" s="43">
        <v>0</v>
      </c>
      <c r="M502" s="43">
        <v>0</v>
      </c>
      <c r="N502" s="43">
        <v>0</v>
      </c>
      <c r="O502" s="43">
        <v>253.2</v>
      </c>
      <c r="P502" s="43">
        <v>1012.78</v>
      </c>
      <c r="Q502" s="43">
        <v>0</v>
      </c>
      <c r="R502" s="43">
        <v>0</v>
      </c>
      <c r="S502" s="42">
        <f t="shared" si="17"/>
        <v>253.2</v>
      </c>
      <c r="T502" s="42">
        <f t="shared" si="18"/>
        <v>1012.78</v>
      </c>
    </row>
    <row r="503" spans="1:20" s="41" customFormat="1">
      <c r="A503" s="44">
        <v>1</v>
      </c>
      <c r="B503" s="44">
        <v>3304</v>
      </c>
      <c r="C503" s="45" t="s">
        <v>400</v>
      </c>
      <c r="D503" s="46">
        <v>42906</v>
      </c>
      <c r="E503" s="44" t="s">
        <v>531</v>
      </c>
      <c r="F503" s="44">
        <v>1193</v>
      </c>
      <c r="G503" s="47">
        <v>0</v>
      </c>
      <c r="H503" s="43">
        <v>0</v>
      </c>
      <c r="I503" s="44" t="s">
        <v>532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337.59</v>
      </c>
      <c r="P503" s="43">
        <v>1350.38</v>
      </c>
      <c r="Q503" s="43">
        <v>0</v>
      </c>
      <c r="R503" s="43">
        <v>0</v>
      </c>
      <c r="S503" s="42">
        <f t="shared" si="17"/>
        <v>337.59</v>
      </c>
      <c r="T503" s="42">
        <f t="shared" si="18"/>
        <v>1350.38</v>
      </c>
    </row>
    <row r="504" spans="1:20" s="41" customFormat="1">
      <c r="A504" s="44">
        <v>1</v>
      </c>
      <c r="B504" s="44">
        <v>3312</v>
      </c>
      <c r="C504" s="45" t="s">
        <v>401</v>
      </c>
      <c r="D504" s="46">
        <v>42926</v>
      </c>
      <c r="E504" s="44" t="s">
        <v>531</v>
      </c>
      <c r="F504" s="44">
        <v>1231</v>
      </c>
      <c r="G504" s="47">
        <v>0</v>
      </c>
      <c r="H504" s="43">
        <v>0</v>
      </c>
      <c r="I504" s="44" t="s">
        <v>532</v>
      </c>
      <c r="J504" s="43">
        <v>0</v>
      </c>
      <c r="K504" s="43">
        <v>0</v>
      </c>
      <c r="L504" s="43">
        <v>0</v>
      </c>
      <c r="M504" s="43">
        <v>0</v>
      </c>
      <c r="N504" s="43">
        <v>0</v>
      </c>
      <c r="O504" s="43">
        <v>1561.48</v>
      </c>
      <c r="P504" s="43">
        <v>6245.89</v>
      </c>
      <c r="Q504" s="43">
        <v>0</v>
      </c>
      <c r="R504" s="43">
        <v>0</v>
      </c>
      <c r="S504" s="42">
        <f t="shared" si="17"/>
        <v>1561.48</v>
      </c>
      <c r="T504" s="42">
        <f t="shared" si="18"/>
        <v>6245.89</v>
      </c>
    </row>
    <row r="505" spans="1:20" s="41" customFormat="1">
      <c r="A505" s="44">
        <v>1</v>
      </c>
      <c r="B505" s="44">
        <v>3314</v>
      </c>
      <c r="C505" s="45" t="s">
        <v>402</v>
      </c>
      <c r="D505" s="46">
        <v>42928</v>
      </c>
      <c r="E505" s="44" t="s">
        <v>531</v>
      </c>
      <c r="F505" s="44">
        <v>1094</v>
      </c>
      <c r="G505" s="47">
        <v>0</v>
      </c>
      <c r="H505" s="43">
        <v>0</v>
      </c>
      <c r="I505" s="44" t="s">
        <v>532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843.99</v>
      </c>
      <c r="P505" s="43">
        <v>3375.95</v>
      </c>
      <c r="Q505" s="43">
        <v>0</v>
      </c>
      <c r="R505" s="43">
        <v>0</v>
      </c>
      <c r="S505" s="42">
        <f t="shared" si="17"/>
        <v>843.99</v>
      </c>
      <c r="T505" s="42">
        <f t="shared" si="18"/>
        <v>3375.95</v>
      </c>
    </row>
    <row r="506" spans="1:20" s="41" customFormat="1">
      <c r="A506" s="44">
        <v>1</v>
      </c>
      <c r="B506" s="44">
        <v>3316</v>
      </c>
      <c r="C506" s="45" t="s">
        <v>403</v>
      </c>
      <c r="D506" s="46">
        <v>42948</v>
      </c>
      <c r="E506" s="44" t="s">
        <v>531</v>
      </c>
      <c r="F506" s="44">
        <v>1236</v>
      </c>
      <c r="G506" s="47">
        <v>0</v>
      </c>
      <c r="H506" s="43">
        <v>0</v>
      </c>
      <c r="I506" s="44" t="s">
        <v>532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253.2</v>
      </c>
      <c r="P506" s="43">
        <v>1012.78</v>
      </c>
      <c r="Q506" s="43">
        <v>0</v>
      </c>
      <c r="R506" s="43">
        <v>0</v>
      </c>
      <c r="S506" s="42">
        <f t="shared" si="17"/>
        <v>253.2</v>
      </c>
      <c r="T506" s="42">
        <f t="shared" si="18"/>
        <v>1012.78</v>
      </c>
    </row>
    <row r="507" spans="1:20" s="41" customFormat="1">
      <c r="A507" s="44">
        <v>1</v>
      </c>
      <c r="B507" s="44">
        <v>3319</v>
      </c>
      <c r="C507" s="45" t="s">
        <v>406</v>
      </c>
      <c r="D507" s="46">
        <v>42979</v>
      </c>
      <c r="E507" s="44" t="s">
        <v>531</v>
      </c>
      <c r="F507" s="44">
        <v>1248</v>
      </c>
      <c r="G507" s="47">
        <v>0</v>
      </c>
      <c r="H507" s="43">
        <v>0</v>
      </c>
      <c r="I507" s="44" t="s">
        <v>532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253.2</v>
      </c>
      <c r="P507" s="43">
        <v>1265.98</v>
      </c>
      <c r="Q507" s="43">
        <v>0</v>
      </c>
      <c r="R507" s="43">
        <v>0</v>
      </c>
      <c r="S507" s="42">
        <f t="shared" si="17"/>
        <v>253.2</v>
      </c>
      <c r="T507" s="42">
        <f t="shared" si="18"/>
        <v>1265.98</v>
      </c>
    </row>
    <row r="508" spans="1:20" s="41" customFormat="1">
      <c r="A508" s="44">
        <v>1</v>
      </c>
      <c r="B508" s="44">
        <v>3324</v>
      </c>
      <c r="C508" s="45" t="s">
        <v>408</v>
      </c>
      <c r="D508" s="46">
        <v>43040</v>
      </c>
      <c r="E508" s="44" t="s">
        <v>531</v>
      </c>
      <c r="F508" s="44">
        <v>1251</v>
      </c>
      <c r="G508" s="47">
        <v>0</v>
      </c>
      <c r="H508" s="43">
        <v>0</v>
      </c>
      <c r="I508" s="44" t="s">
        <v>532</v>
      </c>
      <c r="J508" s="43">
        <v>0</v>
      </c>
      <c r="K508" s="43">
        <v>0</v>
      </c>
      <c r="L508" s="43">
        <v>0</v>
      </c>
      <c r="M508" s="43">
        <v>0</v>
      </c>
      <c r="N508" s="43">
        <v>0</v>
      </c>
      <c r="O508" s="43">
        <v>1561.48</v>
      </c>
      <c r="P508" s="43">
        <v>6245.89</v>
      </c>
      <c r="Q508" s="43">
        <v>0</v>
      </c>
      <c r="R508" s="43">
        <v>0</v>
      </c>
      <c r="S508" s="42">
        <f t="shared" si="17"/>
        <v>1561.48</v>
      </c>
      <c r="T508" s="42">
        <f t="shared" si="18"/>
        <v>6245.89</v>
      </c>
    </row>
    <row r="509" spans="1:20" s="41" customFormat="1">
      <c r="A509" s="44">
        <v>1</v>
      </c>
      <c r="B509" s="44">
        <v>3325</v>
      </c>
      <c r="C509" s="45" t="s">
        <v>409</v>
      </c>
      <c r="D509" s="46">
        <v>43053</v>
      </c>
      <c r="E509" s="44" t="s">
        <v>531</v>
      </c>
      <c r="F509" s="44">
        <v>1230</v>
      </c>
      <c r="G509" s="47">
        <v>0</v>
      </c>
      <c r="H509" s="43">
        <v>0</v>
      </c>
      <c r="I509" s="44" t="s">
        <v>532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1434.87</v>
      </c>
      <c r="P509" s="43">
        <v>5739.47</v>
      </c>
      <c r="Q509" s="43">
        <v>0</v>
      </c>
      <c r="R509" s="43">
        <v>0</v>
      </c>
      <c r="S509" s="42">
        <f t="shared" si="17"/>
        <v>1434.87</v>
      </c>
      <c r="T509" s="42">
        <f t="shared" si="18"/>
        <v>5739.47</v>
      </c>
    </row>
    <row r="510" spans="1:20" s="41" customFormat="1">
      <c r="A510" s="44">
        <v>1</v>
      </c>
      <c r="B510" s="44">
        <v>3327</v>
      </c>
      <c r="C510" s="45" t="s">
        <v>410</v>
      </c>
      <c r="D510" s="46">
        <v>43102</v>
      </c>
      <c r="E510" s="44" t="s">
        <v>531</v>
      </c>
      <c r="F510" s="44">
        <v>1184</v>
      </c>
      <c r="G510" s="47">
        <v>0</v>
      </c>
      <c r="H510" s="43">
        <v>0</v>
      </c>
      <c r="I510" s="44" t="s">
        <v>532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1434.87</v>
      </c>
      <c r="P510" s="43">
        <v>5739.47</v>
      </c>
      <c r="Q510" s="43">
        <v>0</v>
      </c>
      <c r="R510" s="43">
        <v>0</v>
      </c>
      <c r="S510" s="42">
        <f t="shared" si="17"/>
        <v>1434.87</v>
      </c>
      <c r="T510" s="42">
        <f t="shared" si="18"/>
        <v>5739.47</v>
      </c>
    </row>
    <row r="511" spans="1:20" s="41" customFormat="1">
      <c r="A511" s="44">
        <v>1</v>
      </c>
      <c r="B511" s="44">
        <v>3328</v>
      </c>
      <c r="C511" s="45" t="s">
        <v>411</v>
      </c>
      <c r="D511" s="46">
        <v>43108</v>
      </c>
      <c r="E511" s="44" t="s">
        <v>531</v>
      </c>
      <c r="F511" s="44">
        <v>1182</v>
      </c>
      <c r="G511" s="47">
        <v>0</v>
      </c>
      <c r="H511" s="43">
        <v>0</v>
      </c>
      <c r="I511" s="44" t="s">
        <v>532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1434.87</v>
      </c>
      <c r="P511" s="43">
        <v>5739.47</v>
      </c>
      <c r="Q511" s="43">
        <v>0</v>
      </c>
      <c r="R511" s="43">
        <v>0</v>
      </c>
      <c r="S511" s="42">
        <f t="shared" si="17"/>
        <v>1434.87</v>
      </c>
      <c r="T511" s="42">
        <f t="shared" si="18"/>
        <v>5739.47</v>
      </c>
    </row>
    <row r="512" spans="1:20" s="41" customFormat="1">
      <c r="A512" s="44">
        <v>1</v>
      </c>
      <c r="B512" s="44">
        <v>3329</v>
      </c>
      <c r="C512" s="45" t="s">
        <v>412</v>
      </c>
      <c r="D512" s="46">
        <v>43138</v>
      </c>
      <c r="E512" s="44" t="s">
        <v>531</v>
      </c>
      <c r="F512" s="44">
        <v>1235</v>
      </c>
      <c r="G512" s="47">
        <v>0</v>
      </c>
      <c r="H512" s="43">
        <v>0</v>
      </c>
      <c r="I512" s="44" t="s">
        <v>532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759.59</v>
      </c>
      <c r="P512" s="43">
        <v>3038.35</v>
      </c>
      <c r="Q512" s="43">
        <v>0</v>
      </c>
      <c r="R512" s="43">
        <v>0</v>
      </c>
      <c r="S512" s="42">
        <f t="shared" si="17"/>
        <v>759.59</v>
      </c>
      <c r="T512" s="42">
        <f t="shared" si="18"/>
        <v>3038.35</v>
      </c>
    </row>
    <row r="513" spans="1:20" s="41" customFormat="1">
      <c r="A513" s="44">
        <v>1</v>
      </c>
      <c r="B513" s="44">
        <v>3338</v>
      </c>
      <c r="C513" s="45" t="s">
        <v>415</v>
      </c>
      <c r="D513" s="46">
        <v>43262</v>
      </c>
      <c r="E513" s="44" t="s">
        <v>531</v>
      </c>
      <c r="F513" s="44">
        <v>2039</v>
      </c>
      <c r="G513" s="47">
        <v>0</v>
      </c>
      <c r="H513" s="43">
        <v>0</v>
      </c>
      <c r="I513" s="44" t="s">
        <v>532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1434.87</v>
      </c>
      <c r="P513" s="43">
        <v>5739.47</v>
      </c>
      <c r="Q513" s="43">
        <v>0</v>
      </c>
      <c r="R513" s="43">
        <v>0</v>
      </c>
      <c r="S513" s="42">
        <f t="shared" si="17"/>
        <v>1434.87</v>
      </c>
      <c r="T513" s="42">
        <f t="shared" si="18"/>
        <v>5739.47</v>
      </c>
    </row>
    <row r="514" spans="1:20" s="41" customFormat="1">
      <c r="A514" s="44">
        <v>1</v>
      </c>
      <c r="B514" s="44">
        <v>3340</v>
      </c>
      <c r="C514" s="45" t="s">
        <v>417</v>
      </c>
      <c r="D514" s="46">
        <v>43286</v>
      </c>
      <c r="E514" s="44" t="s">
        <v>531</v>
      </c>
      <c r="F514" s="44">
        <v>1255</v>
      </c>
      <c r="G514" s="47">
        <v>0</v>
      </c>
      <c r="H514" s="43">
        <v>0</v>
      </c>
      <c r="I514" s="44" t="s">
        <v>532</v>
      </c>
      <c r="J514" s="43">
        <v>0</v>
      </c>
      <c r="K514" s="43">
        <v>0</v>
      </c>
      <c r="L514" s="43">
        <v>0</v>
      </c>
      <c r="M514" s="43">
        <v>0</v>
      </c>
      <c r="N514" s="43">
        <v>0</v>
      </c>
      <c r="O514" s="43">
        <v>1434.87</v>
      </c>
      <c r="P514" s="43">
        <v>5739.47</v>
      </c>
      <c r="Q514" s="43">
        <v>0</v>
      </c>
      <c r="R514" s="43">
        <v>0</v>
      </c>
      <c r="S514" s="42">
        <f t="shared" si="17"/>
        <v>1434.87</v>
      </c>
      <c r="T514" s="42">
        <f t="shared" si="18"/>
        <v>5739.47</v>
      </c>
    </row>
    <row r="515" spans="1:20" s="41" customFormat="1">
      <c r="A515" s="44">
        <v>1</v>
      </c>
      <c r="B515" s="44">
        <v>3341</v>
      </c>
      <c r="C515" s="45" t="s">
        <v>418</v>
      </c>
      <c r="D515" s="46">
        <v>43293</v>
      </c>
      <c r="E515" s="44" t="s">
        <v>531</v>
      </c>
      <c r="F515" s="44">
        <v>1235</v>
      </c>
      <c r="G515" s="47">
        <v>0</v>
      </c>
      <c r="H515" s="43">
        <v>0</v>
      </c>
      <c r="I515" s="44" t="s">
        <v>532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759.59</v>
      </c>
      <c r="P515" s="43">
        <v>3038.35</v>
      </c>
      <c r="Q515" s="43">
        <v>0</v>
      </c>
      <c r="R515" s="43">
        <v>0</v>
      </c>
      <c r="S515" s="42">
        <f t="shared" si="17"/>
        <v>759.59</v>
      </c>
      <c r="T515" s="42">
        <f t="shared" si="18"/>
        <v>3038.35</v>
      </c>
    </row>
    <row r="516" spans="1:20" s="41" customFormat="1">
      <c r="A516" s="44">
        <v>1</v>
      </c>
      <c r="B516" s="44">
        <v>3343</v>
      </c>
      <c r="C516" s="45" t="s">
        <v>419</v>
      </c>
      <c r="D516" s="46">
        <v>43321</v>
      </c>
      <c r="E516" s="44" t="s">
        <v>531</v>
      </c>
      <c r="F516" s="44">
        <v>1248</v>
      </c>
      <c r="G516" s="47">
        <v>0</v>
      </c>
      <c r="H516" s="43">
        <v>0</v>
      </c>
      <c r="I516" s="44" t="s">
        <v>532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253.2</v>
      </c>
      <c r="P516" s="43">
        <v>1012.78</v>
      </c>
      <c r="Q516" s="43">
        <v>0</v>
      </c>
      <c r="R516" s="43">
        <v>0</v>
      </c>
      <c r="S516" s="42">
        <f t="shared" si="17"/>
        <v>253.2</v>
      </c>
      <c r="T516" s="42">
        <f t="shared" si="18"/>
        <v>1012.78</v>
      </c>
    </row>
    <row r="517" spans="1:20" s="41" customFormat="1">
      <c r="A517" s="44">
        <v>1</v>
      </c>
      <c r="B517" s="44">
        <v>3358</v>
      </c>
      <c r="C517" s="45" t="s">
        <v>431</v>
      </c>
      <c r="D517" s="46">
        <v>43501</v>
      </c>
      <c r="E517" s="44" t="s">
        <v>531</v>
      </c>
      <c r="F517" s="44">
        <v>2038</v>
      </c>
      <c r="G517" s="47">
        <v>0</v>
      </c>
      <c r="H517" s="43">
        <v>0</v>
      </c>
      <c r="I517" s="44" t="s">
        <v>532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2392.6999999999998</v>
      </c>
      <c r="R517" s="43">
        <v>9570.82</v>
      </c>
      <c r="S517" s="42">
        <f>Q517</f>
        <v>2392.6999999999998</v>
      </c>
      <c r="T517" s="42">
        <f t="shared" si="18"/>
        <v>9570.82</v>
      </c>
    </row>
    <row r="518" spans="1:20" s="41" customFormat="1">
      <c r="A518" s="44">
        <v>1</v>
      </c>
      <c r="B518" s="44">
        <v>3359</v>
      </c>
      <c r="C518" s="45" t="s">
        <v>432</v>
      </c>
      <c r="D518" s="46">
        <v>43514</v>
      </c>
      <c r="E518" s="44" t="s">
        <v>531</v>
      </c>
      <c r="F518" s="44">
        <v>1259</v>
      </c>
      <c r="G518" s="47">
        <v>0</v>
      </c>
      <c r="H518" s="43">
        <v>0</v>
      </c>
      <c r="I518" s="44" t="s">
        <v>532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1434.97</v>
      </c>
      <c r="P518" s="43">
        <v>5739.47</v>
      </c>
      <c r="Q518" s="43">
        <v>0</v>
      </c>
      <c r="R518" s="43">
        <v>0</v>
      </c>
      <c r="S518" s="42">
        <f t="shared" ref="S518:S529" si="19">O518</f>
        <v>1434.97</v>
      </c>
      <c r="T518" s="42">
        <f t="shared" si="18"/>
        <v>5739.47</v>
      </c>
    </row>
    <row r="519" spans="1:20" s="41" customFormat="1">
      <c r="A519" s="44">
        <v>1</v>
      </c>
      <c r="B519" s="44">
        <v>3361</v>
      </c>
      <c r="C519" s="45" t="s">
        <v>433</v>
      </c>
      <c r="D519" s="46">
        <v>43587</v>
      </c>
      <c r="E519" s="44" t="s">
        <v>531</v>
      </c>
      <c r="F519" s="44">
        <v>1235</v>
      </c>
      <c r="G519" s="47">
        <v>0</v>
      </c>
      <c r="H519" s="43">
        <v>0</v>
      </c>
      <c r="I519" s="44" t="s">
        <v>532</v>
      </c>
      <c r="J519" s="43">
        <v>0</v>
      </c>
      <c r="K519" s="43">
        <v>0</v>
      </c>
      <c r="L519" s="43">
        <v>0</v>
      </c>
      <c r="M519" s="43">
        <v>0</v>
      </c>
      <c r="N519" s="43">
        <v>0</v>
      </c>
      <c r="O519" s="43">
        <v>759.59</v>
      </c>
      <c r="P519" s="43">
        <v>3038.35</v>
      </c>
      <c r="Q519" s="43">
        <v>0</v>
      </c>
      <c r="R519" s="43">
        <v>0</v>
      </c>
      <c r="S519" s="42">
        <f t="shared" si="19"/>
        <v>759.59</v>
      </c>
      <c r="T519" s="42">
        <f t="shared" si="18"/>
        <v>3038.35</v>
      </c>
    </row>
    <row r="520" spans="1:20" s="41" customFormat="1">
      <c r="A520" s="44">
        <v>1</v>
      </c>
      <c r="B520" s="44">
        <v>3362</v>
      </c>
      <c r="C520" s="45" t="s">
        <v>434</v>
      </c>
      <c r="D520" s="46">
        <v>43587</v>
      </c>
      <c r="E520" s="44" t="s">
        <v>531</v>
      </c>
      <c r="F520" s="44">
        <v>1091</v>
      </c>
      <c r="G520" s="47">
        <v>0</v>
      </c>
      <c r="H520" s="43">
        <v>0</v>
      </c>
      <c r="I520" s="44" t="s">
        <v>532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337.59</v>
      </c>
      <c r="P520" s="43">
        <v>1350.38</v>
      </c>
      <c r="Q520" s="43">
        <v>0</v>
      </c>
      <c r="R520" s="43">
        <v>0</v>
      </c>
      <c r="S520" s="42">
        <f t="shared" si="19"/>
        <v>337.59</v>
      </c>
      <c r="T520" s="42">
        <f t="shared" si="18"/>
        <v>1350.38</v>
      </c>
    </row>
    <row r="521" spans="1:20" s="41" customFormat="1">
      <c r="A521" s="44">
        <v>1</v>
      </c>
      <c r="B521" s="44">
        <v>3363</v>
      </c>
      <c r="C521" s="45" t="s">
        <v>435</v>
      </c>
      <c r="D521" s="46">
        <v>43691</v>
      </c>
      <c r="E521" s="44" t="s">
        <v>531</v>
      </c>
      <c r="F521" s="44">
        <v>1248</v>
      </c>
      <c r="G521" s="47">
        <v>0</v>
      </c>
      <c r="H521" s="43">
        <v>0</v>
      </c>
      <c r="I521" s="44" t="s">
        <v>532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253.2</v>
      </c>
      <c r="P521" s="43">
        <v>1012.78</v>
      </c>
      <c r="Q521" s="43">
        <v>0</v>
      </c>
      <c r="R521" s="43">
        <v>0</v>
      </c>
      <c r="S521" s="42">
        <f t="shared" si="19"/>
        <v>253.2</v>
      </c>
      <c r="T521" s="42">
        <f t="shared" si="18"/>
        <v>1012.78</v>
      </c>
    </row>
    <row r="522" spans="1:20" s="41" customFormat="1">
      <c r="A522" s="44">
        <v>1</v>
      </c>
      <c r="B522" s="44">
        <v>3365</v>
      </c>
      <c r="C522" s="45" t="s">
        <v>437</v>
      </c>
      <c r="D522" s="46">
        <v>43844</v>
      </c>
      <c r="E522" s="44" t="s">
        <v>531</v>
      </c>
      <c r="F522" s="44">
        <v>2044</v>
      </c>
      <c r="G522" s="47">
        <v>0</v>
      </c>
      <c r="H522" s="43">
        <v>0</v>
      </c>
      <c r="I522" s="44" t="s">
        <v>532</v>
      </c>
      <c r="J522" s="43">
        <v>0</v>
      </c>
      <c r="K522" s="43">
        <v>0</v>
      </c>
      <c r="L522" s="43">
        <v>0</v>
      </c>
      <c r="M522" s="43">
        <v>0</v>
      </c>
      <c r="N522" s="43">
        <v>0</v>
      </c>
      <c r="O522" s="43">
        <v>1434.87</v>
      </c>
      <c r="P522" s="43">
        <v>5739.47</v>
      </c>
      <c r="Q522" s="43">
        <v>0</v>
      </c>
      <c r="R522" s="43">
        <v>0</v>
      </c>
      <c r="S522" s="42">
        <f t="shared" si="19"/>
        <v>1434.87</v>
      </c>
      <c r="T522" s="42">
        <f t="shared" si="18"/>
        <v>5739.47</v>
      </c>
    </row>
    <row r="523" spans="1:20" s="41" customFormat="1">
      <c r="A523" s="44">
        <v>1</v>
      </c>
      <c r="B523" s="44">
        <v>3366</v>
      </c>
      <c r="C523" s="45" t="s">
        <v>438</v>
      </c>
      <c r="D523" s="46">
        <v>43857</v>
      </c>
      <c r="E523" s="44" t="s">
        <v>531</v>
      </c>
      <c r="F523" s="44">
        <v>1195</v>
      </c>
      <c r="G523" s="47">
        <v>0</v>
      </c>
      <c r="H523" s="43">
        <v>0</v>
      </c>
      <c r="I523" s="44" t="s">
        <v>532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1434.87</v>
      </c>
      <c r="P523" s="43">
        <v>5739.47</v>
      </c>
      <c r="Q523" s="43">
        <v>0</v>
      </c>
      <c r="R523" s="43">
        <v>0</v>
      </c>
      <c r="S523" s="42">
        <f t="shared" si="19"/>
        <v>1434.87</v>
      </c>
      <c r="T523" s="42">
        <f t="shared" si="18"/>
        <v>5739.47</v>
      </c>
    </row>
    <row r="524" spans="1:20" s="41" customFormat="1">
      <c r="A524" s="44">
        <v>1</v>
      </c>
      <c r="B524" s="44">
        <v>3367</v>
      </c>
      <c r="C524" s="45" t="s">
        <v>747</v>
      </c>
      <c r="D524" s="46">
        <v>43864</v>
      </c>
      <c r="E524" s="44" t="s">
        <v>531</v>
      </c>
      <c r="F524" s="44">
        <v>1094</v>
      </c>
      <c r="G524" s="47">
        <v>0</v>
      </c>
      <c r="H524" s="43">
        <v>0</v>
      </c>
      <c r="I524" s="44" t="s">
        <v>532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843.99</v>
      </c>
      <c r="P524" s="43">
        <v>3375.95</v>
      </c>
      <c r="Q524" s="43">
        <v>0</v>
      </c>
      <c r="R524" s="43">
        <v>0</v>
      </c>
      <c r="S524" s="42">
        <f t="shared" si="19"/>
        <v>843.99</v>
      </c>
      <c r="T524" s="42">
        <f t="shared" si="18"/>
        <v>3375.95</v>
      </c>
    </row>
    <row r="525" spans="1:20" s="41" customFormat="1">
      <c r="A525" s="44">
        <v>1</v>
      </c>
      <c r="B525" s="44">
        <v>3370</v>
      </c>
      <c r="C525" s="45" t="s">
        <v>749</v>
      </c>
      <c r="D525" s="46">
        <v>43970</v>
      </c>
      <c r="E525" s="44" t="s">
        <v>531</v>
      </c>
      <c r="F525" s="44">
        <v>1257</v>
      </c>
      <c r="G525" s="47">
        <v>0</v>
      </c>
      <c r="H525" s="43">
        <v>0</v>
      </c>
      <c r="I525" s="44" t="s">
        <v>532</v>
      </c>
      <c r="J525" s="43">
        <v>0</v>
      </c>
      <c r="K525" s="43">
        <v>0</v>
      </c>
      <c r="L525" s="43">
        <v>0</v>
      </c>
      <c r="M525" s="43">
        <v>0</v>
      </c>
      <c r="N525" s="43">
        <v>0</v>
      </c>
      <c r="O525" s="43">
        <v>1561.48</v>
      </c>
      <c r="P525" s="43">
        <v>6245.89</v>
      </c>
      <c r="Q525" s="43">
        <v>0</v>
      </c>
      <c r="R525" s="43">
        <v>0</v>
      </c>
      <c r="S525" s="42">
        <f t="shared" si="19"/>
        <v>1561.48</v>
      </c>
      <c r="T525" s="42">
        <f t="shared" si="18"/>
        <v>6245.89</v>
      </c>
    </row>
    <row r="526" spans="1:20" s="41" customFormat="1">
      <c r="A526" s="44">
        <v>1</v>
      </c>
      <c r="B526" s="44">
        <v>3371</v>
      </c>
      <c r="C526" s="45" t="s">
        <v>750</v>
      </c>
      <c r="D526" s="46">
        <v>43970</v>
      </c>
      <c r="E526" s="44" t="s">
        <v>531</v>
      </c>
      <c r="F526" s="44">
        <v>1188</v>
      </c>
      <c r="G526" s="47">
        <v>0</v>
      </c>
      <c r="H526" s="43">
        <v>0</v>
      </c>
      <c r="I526" s="44" t="s">
        <v>532</v>
      </c>
      <c r="J526" s="43">
        <v>0</v>
      </c>
      <c r="K526" s="43">
        <v>0</v>
      </c>
      <c r="L526" s="43">
        <v>0</v>
      </c>
      <c r="M526" s="43">
        <v>0</v>
      </c>
      <c r="N526" s="43">
        <v>0</v>
      </c>
      <c r="O526" s="43">
        <v>1434.87</v>
      </c>
      <c r="P526" s="43">
        <v>5739.47</v>
      </c>
      <c r="Q526" s="43">
        <v>0</v>
      </c>
      <c r="R526" s="43">
        <v>0</v>
      </c>
      <c r="S526" s="42">
        <f t="shared" si="19"/>
        <v>1434.87</v>
      </c>
      <c r="T526" s="42">
        <f t="shared" si="18"/>
        <v>5739.47</v>
      </c>
    </row>
    <row r="527" spans="1:20" s="41" customFormat="1">
      <c r="A527" s="44">
        <v>1</v>
      </c>
      <c r="B527" s="44">
        <v>3373</v>
      </c>
      <c r="C527" s="45" t="s">
        <v>752</v>
      </c>
      <c r="D527" s="46">
        <v>44013</v>
      </c>
      <c r="E527" s="44" t="s">
        <v>531</v>
      </c>
      <c r="F527" s="44">
        <v>2045</v>
      </c>
      <c r="G527" s="47">
        <v>0</v>
      </c>
      <c r="H527" s="43">
        <v>0</v>
      </c>
      <c r="I527" s="44" t="s">
        <v>532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1434.87</v>
      </c>
      <c r="P527" s="43">
        <v>5739.47</v>
      </c>
      <c r="Q527" s="43">
        <v>0</v>
      </c>
      <c r="R527" s="43">
        <v>0</v>
      </c>
      <c r="S527" s="42">
        <f t="shared" si="19"/>
        <v>1434.87</v>
      </c>
      <c r="T527" s="42">
        <f t="shared" si="18"/>
        <v>5739.47</v>
      </c>
    </row>
    <row r="528" spans="1:20" s="41" customFormat="1">
      <c r="A528" s="44">
        <v>1</v>
      </c>
      <c r="B528" s="44">
        <v>3374</v>
      </c>
      <c r="C528" s="45" t="s">
        <v>753</v>
      </c>
      <c r="D528" s="46">
        <v>44013</v>
      </c>
      <c r="E528" s="44" t="s">
        <v>531</v>
      </c>
      <c r="F528" s="44">
        <v>1094</v>
      </c>
      <c r="G528" s="47">
        <v>0</v>
      </c>
      <c r="H528" s="43">
        <v>0</v>
      </c>
      <c r="I528" s="44" t="s">
        <v>532</v>
      </c>
      <c r="J528" s="43">
        <v>0</v>
      </c>
      <c r="K528" s="43">
        <v>0</v>
      </c>
      <c r="L528" s="43">
        <v>0</v>
      </c>
      <c r="M528" s="43">
        <v>0</v>
      </c>
      <c r="N528" s="43">
        <v>0</v>
      </c>
      <c r="O528" s="43">
        <v>843.99</v>
      </c>
      <c r="P528" s="43">
        <v>3375.95</v>
      </c>
      <c r="Q528" s="43">
        <v>0</v>
      </c>
      <c r="R528" s="43">
        <v>0</v>
      </c>
      <c r="S528" s="42">
        <f t="shared" si="19"/>
        <v>843.99</v>
      </c>
      <c r="T528" s="42">
        <f t="shared" si="18"/>
        <v>3375.95</v>
      </c>
    </row>
    <row r="529" spans="1:20" s="41" customFormat="1">
      <c r="A529" s="44">
        <v>1</v>
      </c>
      <c r="B529" s="44">
        <v>8249</v>
      </c>
      <c r="C529" s="45" t="s">
        <v>439</v>
      </c>
      <c r="D529" s="46">
        <v>38285</v>
      </c>
      <c r="E529" s="44" t="s">
        <v>531</v>
      </c>
      <c r="F529" s="44">
        <v>1091</v>
      </c>
      <c r="G529" s="47">
        <v>0</v>
      </c>
      <c r="H529" s="43">
        <v>0</v>
      </c>
      <c r="I529" s="44" t="s">
        <v>532</v>
      </c>
      <c r="J529" s="43">
        <v>0</v>
      </c>
      <c r="K529" s="43">
        <v>0</v>
      </c>
      <c r="L529" s="43">
        <v>0</v>
      </c>
      <c r="M529" s="43">
        <v>0</v>
      </c>
      <c r="N529" s="43">
        <v>0</v>
      </c>
      <c r="O529" s="43">
        <v>548.59</v>
      </c>
      <c r="P529" s="43">
        <v>2194.37</v>
      </c>
      <c r="Q529" s="43">
        <v>0</v>
      </c>
      <c r="R529" s="43">
        <v>0</v>
      </c>
      <c r="S529" s="42">
        <f t="shared" si="19"/>
        <v>548.59</v>
      </c>
      <c r="T529" s="42">
        <f t="shared" si="18"/>
        <v>2194.37</v>
      </c>
    </row>
  </sheetData>
  <sortState ref="A4:T526">
    <sortCondition descending="1" ref="E4:E526"/>
  </sortState>
  <conditionalFormatting sqref="B1:B1048576">
    <cfRule type="duplicateValues" dxfId="3" priority="4"/>
  </conditionalFormatting>
  <conditionalFormatting sqref="B1:B1048576">
    <cfRule type="duplicateValues" dxfId="2" priority="3"/>
  </conditionalFormatting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4"/>
  <sheetViews>
    <sheetView workbookViewId="0">
      <pane ySplit="4" topLeftCell="A5" activePane="bottomLeft" state="frozen"/>
      <selection pane="bottomLeft" activeCell="F1" sqref="F1:G1048576"/>
    </sheetView>
  </sheetViews>
  <sheetFormatPr defaultRowHeight="12"/>
  <cols>
    <col min="1" max="1" width="5.42578125" style="2" customWidth="1"/>
    <col min="2" max="2" width="7" style="2" bestFit="1" customWidth="1"/>
    <col min="3" max="3" width="32.28515625" style="2" customWidth="1"/>
    <col min="4" max="6" width="15.140625" style="3" bestFit="1" customWidth="1"/>
    <col min="7" max="7" width="14.140625" style="2" bestFit="1" customWidth="1"/>
    <col min="8" max="8" width="15.140625" style="2" bestFit="1" customWidth="1"/>
    <col min="9" max="12" width="9.140625" style="2"/>
    <col min="13" max="13" width="15.140625" style="15" bestFit="1" customWidth="1"/>
    <col min="14" max="14" width="10" style="15" bestFit="1" customWidth="1"/>
    <col min="15" max="15" width="15.140625" style="2" bestFit="1" customWidth="1"/>
    <col min="16" max="16" width="14.140625" style="2" bestFit="1" customWidth="1"/>
    <col min="17" max="17" width="8" style="2" bestFit="1" customWidth="1"/>
    <col min="18" max="16384" width="9.140625" style="2"/>
  </cols>
  <sheetData>
    <row r="1" spans="1:17">
      <c r="A1" s="31"/>
      <c r="B1" s="31"/>
      <c r="C1" s="31"/>
      <c r="G1" s="31"/>
      <c r="H1" s="31"/>
      <c r="N1" s="15" t="s">
        <v>729</v>
      </c>
    </row>
    <row r="2" spans="1:17">
      <c r="A2" s="31" t="s">
        <v>740</v>
      </c>
      <c r="B2" s="31"/>
      <c r="C2" s="31"/>
      <c r="D2" s="31"/>
      <c r="E2" s="31"/>
      <c r="F2" s="31"/>
      <c r="G2" s="31"/>
      <c r="H2" s="31"/>
      <c r="M2" s="15" t="s">
        <v>728</v>
      </c>
      <c r="N2" s="15">
        <v>701</v>
      </c>
    </row>
    <row r="3" spans="1:17">
      <c r="A3" s="31"/>
      <c r="B3" s="31"/>
      <c r="C3" s="31"/>
      <c r="G3" s="31"/>
      <c r="H3" s="31"/>
      <c r="M3" s="15" t="s">
        <v>732</v>
      </c>
      <c r="N3" s="15" t="s">
        <v>733</v>
      </c>
    </row>
    <row r="4" spans="1:17">
      <c r="A4" s="31" t="s">
        <v>0</v>
      </c>
      <c r="B4" s="31" t="s">
        <v>1</v>
      </c>
      <c r="C4" s="31" t="s">
        <v>2</v>
      </c>
      <c r="D4" s="32" t="s">
        <v>734</v>
      </c>
      <c r="E4" s="55" t="s">
        <v>754</v>
      </c>
      <c r="F4" s="32" t="s">
        <v>735</v>
      </c>
      <c r="G4" s="32" t="s">
        <v>736</v>
      </c>
      <c r="H4" s="32" t="s">
        <v>741</v>
      </c>
      <c r="M4" s="15" t="s">
        <v>730</v>
      </c>
      <c r="N4" s="15" t="s">
        <v>731</v>
      </c>
    </row>
    <row r="5" spans="1:17">
      <c r="A5" s="33">
        <v>1</v>
      </c>
      <c r="B5" s="33">
        <v>200</v>
      </c>
      <c r="C5" s="34" t="s">
        <v>3</v>
      </c>
      <c r="D5" s="35">
        <v>5063.1899999999996</v>
      </c>
      <c r="E5" s="36">
        <v>2476.5399999999995</v>
      </c>
      <c r="F5" s="35">
        <v>1330.95</v>
      </c>
      <c r="G5" s="35">
        <v>1297.22</v>
      </c>
      <c r="H5" s="35">
        <v>2586.65</v>
      </c>
      <c r="I5" s="2" t="str">
        <f>VLOOKUP(B5,'FOLHA RESUMIDA'!C:D,2,0)</f>
        <v>MARIA DO CARMO DE SOUSA</v>
      </c>
    </row>
    <row r="6" spans="1:17">
      <c r="A6" s="33">
        <v>1</v>
      </c>
      <c r="B6" s="33">
        <v>397</v>
      </c>
      <c r="C6" s="34" t="s">
        <v>4</v>
      </c>
      <c r="D6" s="35">
        <v>5434.47</v>
      </c>
      <c r="E6" s="36">
        <v>3054.88</v>
      </c>
      <c r="F6" s="35">
        <v>1385.45</v>
      </c>
      <c r="G6" s="35">
        <v>1026.43</v>
      </c>
      <c r="H6" s="35">
        <v>2379.59</v>
      </c>
      <c r="I6" s="30" t="str">
        <f>VLOOKUP(B6,'FOLHA RESUMIDA'!C:D,2,0)</f>
        <v>MARIA AMARA MEDEIROS</v>
      </c>
    </row>
    <row r="7" spans="1:17">
      <c r="A7" s="33">
        <v>1</v>
      </c>
      <c r="B7" s="33">
        <v>508</v>
      </c>
      <c r="C7" s="34" t="s">
        <v>5</v>
      </c>
      <c r="D7" s="35">
        <v>5347.22</v>
      </c>
      <c r="E7" s="36">
        <v>3001.8</v>
      </c>
      <c r="F7" s="35">
        <v>1408.1</v>
      </c>
      <c r="G7" s="35">
        <v>972.92</v>
      </c>
      <c r="H7" s="35">
        <v>2345.42</v>
      </c>
      <c r="I7" s="30" t="str">
        <f>VLOOKUP(B7,'FOLHA RESUMIDA'!C:D,2,0)</f>
        <v>SANDRA EMIDIO PEREIRA</v>
      </c>
      <c r="M7" s="18" t="s">
        <v>734</v>
      </c>
      <c r="N7" s="16" t="s">
        <v>732</v>
      </c>
      <c r="O7" s="18" t="s">
        <v>735</v>
      </c>
      <c r="P7" s="18" t="s">
        <v>736</v>
      </c>
      <c r="Q7" s="17" t="s">
        <v>727</v>
      </c>
    </row>
    <row r="8" spans="1:17">
      <c r="A8" s="33">
        <v>1</v>
      </c>
      <c r="B8" s="33">
        <v>510</v>
      </c>
      <c r="C8" s="34" t="s">
        <v>6</v>
      </c>
      <c r="D8" s="35">
        <v>4337.92</v>
      </c>
      <c r="E8" s="36">
        <v>2280.23</v>
      </c>
      <c r="F8" s="35">
        <v>1141.0999999999999</v>
      </c>
      <c r="G8" s="35">
        <v>952.19</v>
      </c>
      <c r="H8" s="35">
        <v>2057.69</v>
      </c>
      <c r="I8" s="30" t="str">
        <f>VLOOKUP(B8,'FOLHA RESUMIDA'!C:D,2,0)</f>
        <v>FRANCISCO FERREIRA DE SOUSA</v>
      </c>
    </row>
    <row r="9" spans="1:17">
      <c r="A9" s="33">
        <v>1</v>
      </c>
      <c r="B9" s="33">
        <v>542</v>
      </c>
      <c r="C9" s="34" t="s">
        <v>7</v>
      </c>
      <c r="D9" s="35">
        <v>2780.15</v>
      </c>
      <c r="E9" s="36">
        <v>1061.71</v>
      </c>
      <c r="F9" s="35">
        <v>558.79</v>
      </c>
      <c r="G9" s="35">
        <v>1186.68</v>
      </c>
      <c r="H9" s="35">
        <v>1718.44</v>
      </c>
      <c r="I9" s="30" t="str">
        <f>VLOOKUP(B9,'FOLHA RESUMIDA'!C:D,2,0)</f>
        <v>ANA MARTA MARCELINO DA SILVA</v>
      </c>
    </row>
    <row r="10" spans="1:17">
      <c r="A10" s="33">
        <v>1</v>
      </c>
      <c r="B10" s="33">
        <v>788</v>
      </c>
      <c r="C10" s="34" t="s">
        <v>8</v>
      </c>
      <c r="D10" s="35">
        <v>3500.15</v>
      </c>
      <c r="E10" s="36">
        <v>1950.42</v>
      </c>
      <c r="F10" s="35">
        <v>929.18</v>
      </c>
      <c r="G10" s="35">
        <v>638.6</v>
      </c>
      <c r="H10" s="35">
        <v>1549.73</v>
      </c>
      <c r="I10" s="30" t="str">
        <f>VLOOKUP(B10,'FOLHA RESUMIDA'!C:D,2,0)</f>
        <v>IVONEIDE FRANCISCA S ALMEIDA</v>
      </c>
    </row>
    <row r="11" spans="1:17">
      <c r="A11" s="33">
        <v>1</v>
      </c>
      <c r="B11" s="33">
        <v>820</v>
      </c>
      <c r="C11" s="34" t="s">
        <v>9</v>
      </c>
      <c r="D11" s="35">
        <v>2675.73</v>
      </c>
      <c r="E11" s="36">
        <v>1654.74</v>
      </c>
      <c r="F11" s="35">
        <v>537.95000000000005</v>
      </c>
      <c r="G11" s="35">
        <v>499.82</v>
      </c>
      <c r="H11" s="35">
        <v>1020.99</v>
      </c>
      <c r="I11" s="30" t="str">
        <f>VLOOKUP(B11,'FOLHA RESUMIDA'!C:D,2,0)</f>
        <v>JOSE TELMO DA PAIXAO</v>
      </c>
    </row>
    <row r="12" spans="1:17">
      <c r="A12" s="33">
        <v>1</v>
      </c>
      <c r="B12" s="33">
        <v>830</v>
      </c>
      <c r="C12" s="34" t="s">
        <v>10</v>
      </c>
      <c r="D12" s="35">
        <v>5267.2</v>
      </c>
      <c r="E12" s="36">
        <v>2684.83</v>
      </c>
      <c r="F12" s="35">
        <v>1387.01</v>
      </c>
      <c r="G12" s="35">
        <v>1238.6300000000001</v>
      </c>
      <c r="H12" s="35">
        <v>2582.37</v>
      </c>
      <c r="I12" s="30" t="str">
        <f>VLOOKUP(B12,'FOLHA RESUMIDA'!C:D,2,0)</f>
        <v>CARLOS ANTONIO DA SILVA</v>
      </c>
    </row>
    <row r="13" spans="1:17">
      <c r="A13" s="33">
        <v>1</v>
      </c>
      <c r="B13" s="33">
        <v>863</v>
      </c>
      <c r="C13" s="34" t="s">
        <v>11</v>
      </c>
      <c r="D13" s="35">
        <v>4906.95</v>
      </c>
      <c r="E13" s="36">
        <v>4225.42</v>
      </c>
      <c r="F13" s="35">
        <v>703.48</v>
      </c>
      <c r="G13" s="35">
        <v>0</v>
      </c>
      <c r="H13" s="35">
        <v>681.53</v>
      </c>
      <c r="I13" s="30" t="str">
        <f>VLOOKUP(B13,'FOLHA RESUMIDA'!C:D,2,0)</f>
        <v>JOSE AMARO DOS SANTOS</v>
      </c>
    </row>
    <row r="14" spans="1:17">
      <c r="A14" s="33">
        <v>1</v>
      </c>
      <c r="B14" s="33">
        <v>871</v>
      </c>
      <c r="C14" s="34" t="s">
        <v>12</v>
      </c>
      <c r="D14" s="35">
        <v>5618.43</v>
      </c>
      <c r="E14" s="36">
        <v>3579.1600000000003</v>
      </c>
      <c r="F14" s="35">
        <v>1491.54</v>
      </c>
      <c r="G14" s="35">
        <v>583.33000000000004</v>
      </c>
      <c r="H14" s="35">
        <v>2039.27</v>
      </c>
      <c r="I14" s="30" t="str">
        <f>VLOOKUP(B14,'FOLHA RESUMIDA'!C:D,2,0)</f>
        <v>MARIA LUISA P DE LEMOS</v>
      </c>
    </row>
    <row r="15" spans="1:17">
      <c r="A15" s="33">
        <v>1</v>
      </c>
      <c r="B15" s="33">
        <v>897</v>
      </c>
      <c r="C15" s="34" t="s">
        <v>13</v>
      </c>
      <c r="D15" s="35">
        <v>1968.87</v>
      </c>
      <c r="E15" s="36">
        <v>1541.35</v>
      </c>
      <c r="F15" s="35">
        <v>416.86</v>
      </c>
      <c r="G15" s="35">
        <v>23.66</v>
      </c>
      <c r="H15" s="35">
        <v>427.52000000000004</v>
      </c>
      <c r="I15" s="30" t="str">
        <f>VLOOKUP(B15,'FOLHA RESUMIDA'!C:D,2,0)</f>
        <v>EUNICE DE ASSIS CALIXTO</v>
      </c>
    </row>
    <row r="16" spans="1:17">
      <c r="A16" s="33">
        <v>1</v>
      </c>
      <c r="B16" s="33">
        <v>996</v>
      </c>
      <c r="C16" s="34" t="s">
        <v>14</v>
      </c>
      <c r="D16" s="35">
        <v>4275.79</v>
      </c>
      <c r="E16" s="36">
        <v>2022.5299999999997</v>
      </c>
      <c r="F16" s="35">
        <v>1091.32</v>
      </c>
      <c r="G16" s="35">
        <v>1195.98</v>
      </c>
      <c r="H16" s="35">
        <v>2253.2600000000002</v>
      </c>
      <c r="I16" s="30" t="str">
        <f>VLOOKUP(B16,'FOLHA RESUMIDA'!C:D,2,0)</f>
        <v>FIRMINO SIQUEIRA DA SILVA</v>
      </c>
    </row>
    <row r="17" spans="1:9">
      <c r="A17" s="33">
        <v>1</v>
      </c>
      <c r="B17" s="33">
        <v>1008</v>
      </c>
      <c r="C17" s="34" t="s">
        <v>15</v>
      </c>
      <c r="D17" s="35">
        <v>2307.63</v>
      </c>
      <c r="E17" s="36">
        <v>1229.0600000000002</v>
      </c>
      <c r="F17" s="35">
        <v>607.69000000000005</v>
      </c>
      <c r="G17" s="35">
        <v>489.84</v>
      </c>
      <c r="H17" s="35">
        <v>1078.57</v>
      </c>
      <c r="I17" s="30" t="str">
        <f>VLOOKUP(B17,'FOLHA RESUMIDA'!C:D,2,0)</f>
        <v>MARIO JOSE DO NASCIMENTO</v>
      </c>
    </row>
    <row r="18" spans="1:9">
      <c r="A18" s="33">
        <v>1</v>
      </c>
      <c r="B18" s="33">
        <v>1037</v>
      </c>
      <c r="C18" s="34" t="s">
        <v>16</v>
      </c>
      <c r="D18" s="35">
        <v>4028.51</v>
      </c>
      <c r="E18" s="36">
        <v>2414.3900000000003</v>
      </c>
      <c r="F18" s="35">
        <v>1039.3599999999999</v>
      </c>
      <c r="G18" s="35">
        <v>607.17999999999995</v>
      </c>
      <c r="H18" s="35">
        <v>1614.12</v>
      </c>
      <c r="I18" s="30" t="str">
        <f>VLOOKUP(B18,'FOLHA RESUMIDA'!C:D,2,0)</f>
        <v>DAVI INACIO FILHO</v>
      </c>
    </row>
    <row r="19" spans="1:9">
      <c r="A19" s="33">
        <v>1</v>
      </c>
      <c r="B19" s="33">
        <v>1051</v>
      </c>
      <c r="C19" s="34" t="s">
        <v>17</v>
      </c>
      <c r="D19" s="35">
        <v>21735.07</v>
      </c>
      <c r="E19" s="36">
        <v>11812.57</v>
      </c>
      <c r="F19" s="35">
        <v>5588.49</v>
      </c>
      <c r="G19" s="35">
        <v>4434.8900000000003</v>
      </c>
      <c r="H19" s="35">
        <v>9922.5</v>
      </c>
      <c r="I19" s="30" t="str">
        <f>VLOOKUP(B19,'FOLHA RESUMIDA'!C:D,2,0)</f>
        <v>GEORGE HAROLD DE B  WALMSLEY</v>
      </c>
    </row>
    <row r="20" spans="1:9">
      <c r="A20" s="33">
        <v>1</v>
      </c>
      <c r="B20" s="33">
        <v>1056</v>
      </c>
      <c r="C20" s="34" t="s">
        <v>18</v>
      </c>
      <c r="D20" s="35">
        <v>5559.62</v>
      </c>
      <c r="E20" s="36">
        <v>2774.51</v>
      </c>
      <c r="F20" s="35">
        <v>1267.96</v>
      </c>
      <c r="G20" s="35">
        <v>1566.3</v>
      </c>
      <c r="H20" s="35">
        <v>2785.1099999999997</v>
      </c>
      <c r="I20" s="30" t="str">
        <f>VLOOKUP(B20,'FOLHA RESUMIDA'!C:D,2,0)</f>
        <v>VALERIA MARIA DA SILVA</v>
      </c>
    </row>
    <row r="21" spans="1:9">
      <c r="A21" s="33">
        <v>1</v>
      </c>
      <c r="B21" s="33">
        <v>1067</v>
      </c>
      <c r="C21" s="34" t="s">
        <v>19</v>
      </c>
      <c r="D21" s="35">
        <v>5503.36</v>
      </c>
      <c r="E21" s="36">
        <v>3841.1299999999997</v>
      </c>
      <c r="F21" s="35">
        <v>1336.68</v>
      </c>
      <c r="G21" s="35">
        <v>367.25</v>
      </c>
      <c r="H21" s="35">
        <v>1662.23</v>
      </c>
      <c r="I21" s="30" t="str">
        <f>VLOOKUP(B21,'FOLHA RESUMIDA'!C:D,2,0)</f>
        <v>ALCINEIA JOSE CABRAL DE MELO</v>
      </c>
    </row>
    <row r="22" spans="1:9">
      <c r="A22" s="33">
        <v>1</v>
      </c>
      <c r="B22" s="33">
        <v>1071</v>
      </c>
      <c r="C22" s="34" t="s">
        <v>20</v>
      </c>
      <c r="D22" s="35">
        <v>2190.73</v>
      </c>
      <c r="E22" s="36">
        <v>1016.6500000000001</v>
      </c>
      <c r="F22" s="35">
        <v>578.75</v>
      </c>
      <c r="G22" s="35">
        <v>613.38</v>
      </c>
      <c r="H22" s="35">
        <v>1174.08</v>
      </c>
      <c r="I22" s="30" t="str">
        <f>VLOOKUP(B22,'FOLHA RESUMIDA'!C:D,2,0)</f>
        <v>MARIA JOSE DA HORA</v>
      </c>
    </row>
    <row r="23" spans="1:9">
      <c r="A23" s="33">
        <v>1</v>
      </c>
      <c r="B23" s="33">
        <v>1080</v>
      </c>
      <c r="C23" s="34" t="s">
        <v>21</v>
      </c>
      <c r="D23" s="35">
        <v>4333.2700000000004</v>
      </c>
      <c r="E23" s="36">
        <v>1926.3500000000004</v>
      </c>
      <c r="F23" s="35">
        <v>1141.0999999999999</v>
      </c>
      <c r="G23" s="35">
        <v>1301.42</v>
      </c>
      <c r="H23" s="35">
        <v>2406.92</v>
      </c>
      <c r="I23" s="30" t="str">
        <f>VLOOKUP(B23,'FOLHA RESUMIDA'!C:D,2,0)</f>
        <v>VALDIRENE ANDRE PEREIRA</v>
      </c>
    </row>
    <row r="24" spans="1:9">
      <c r="A24" s="33">
        <v>1</v>
      </c>
      <c r="B24" s="33">
        <v>1099</v>
      </c>
      <c r="C24" s="34" t="s">
        <v>22</v>
      </c>
      <c r="D24" s="35">
        <v>3946.97</v>
      </c>
      <c r="E24" s="36">
        <v>1731.6499999999996</v>
      </c>
      <c r="F24" s="35">
        <v>1039.3599999999999</v>
      </c>
      <c r="G24" s="35">
        <v>1208.3800000000001</v>
      </c>
      <c r="H24" s="35">
        <v>2215.3200000000002</v>
      </c>
      <c r="I24" s="30" t="str">
        <f>VLOOKUP(B24,'FOLHA RESUMIDA'!C:D,2,0)</f>
        <v>VALERIA DA SILVA SOUZA</v>
      </c>
    </row>
    <row r="25" spans="1:9">
      <c r="A25" s="33">
        <v>1</v>
      </c>
      <c r="B25" s="33">
        <v>1125</v>
      </c>
      <c r="C25" s="34" t="s">
        <v>23</v>
      </c>
      <c r="D25" s="35">
        <v>3254.13</v>
      </c>
      <c r="E25" s="36">
        <v>1902.5900000000001</v>
      </c>
      <c r="F25" s="35">
        <v>855.08</v>
      </c>
      <c r="G25" s="35">
        <v>523.13</v>
      </c>
      <c r="H25" s="35">
        <v>1351.54</v>
      </c>
      <c r="I25" s="30" t="str">
        <f>VLOOKUP(B25,'FOLHA RESUMIDA'!C:D,2,0)</f>
        <v>IVANILDO FELIX DA SILVA</v>
      </c>
    </row>
    <row r="26" spans="1:9">
      <c r="A26" s="33">
        <v>1</v>
      </c>
      <c r="B26" s="33">
        <v>1126</v>
      </c>
      <c r="C26" s="34" t="s">
        <v>24</v>
      </c>
      <c r="D26" s="35">
        <v>6785.86</v>
      </c>
      <c r="E26" s="36">
        <v>4193.2999999999993</v>
      </c>
      <c r="F26" s="35">
        <v>1784.04</v>
      </c>
      <c r="G26" s="35">
        <v>850.22</v>
      </c>
      <c r="H26" s="35">
        <v>2592.56</v>
      </c>
      <c r="I26" s="30" t="str">
        <f>VLOOKUP(B26,'FOLHA RESUMIDA'!C:D,2,0)</f>
        <v>ALUISIO GOMES FERREIRA FILHO</v>
      </c>
    </row>
    <row r="27" spans="1:9">
      <c r="A27" s="33">
        <v>2</v>
      </c>
      <c r="B27" s="33">
        <v>1135</v>
      </c>
      <c r="C27" s="34" t="s">
        <v>440</v>
      </c>
      <c r="D27" s="35">
        <v>3576.49</v>
      </c>
      <c r="E27" s="36">
        <v>2031.1599999999999</v>
      </c>
      <c r="F27" s="35">
        <v>938.79</v>
      </c>
      <c r="G27" s="35">
        <v>635.83000000000004</v>
      </c>
      <c r="H27" s="35">
        <v>1545.33</v>
      </c>
      <c r="I27" s="30" t="str">
        <f>VLOOKUP(B27,'FOLHA RESUMIDA'!C:D,2,0)</f>
        <v>ANTONIO LUIZ DOS SANTOS</v>
      </c>
    </row>
    <row r="28" spans="1:9">
      <c r="A28" s="33">
        <v>1</v>
      </c>
      <c r="B28" s="33">
        <v>1159</v>
      </c>
      <c r="C28" s="34" t="s">
        <v>25</v>
      </c>
      <c r="D28" s="35">
        <v>1985.43</v>
      </c>
      <c r="E28" s="36">
        <v>1531.73</v>
      </c>
      <c r="F28" s="35">
        <v>463.19</v>
      </c>
      <c r="G28" s="35">
        <v>4.96</v>
      </c>
      <c r="H28" s="35">
        <v>453.7</v>
      </c>
      <c r="I28" s="30" t="str">
        <f>VLOOKUP(B28,'FOLHA RESUMIDA'!C:D,2,0)</f>
        <v>VERA LUCIA MARIA C  DA SILVA</v>
      </c>
    </row>
    <row r="29" spans="1:9">
      <c r="A29" s="33">
        <v>1</v>
      </c>
      <c r="B29" s="33">
        <v>1164</v>
      </c>
      <c r="C29" s="34" t="s">
        <v>26</v>
      </c>
      <c r="D29" s="35">
        <v>5530.49</v>
      </c>
      <c r="E29" s="36">
        <v>2665.74</v>
      </c>
      <c r="F29" s="35">
        <v>1456.35</v>
      </c>
      <c r="G29" s="35">
        <v>1441.45</v>
      </c>
      <c r="H29" s="35">
        <v>2864.75</v>
      </c>
      <c r="I29" s="30" t="str">
        <f>VLOOKUP(B29,'FOLHA RESUMIDA'!C:D,2,0)</f>
        <v>TERESINHA MARIA DE F  FELIX</v>
      </c>
    </row>
    <row r="30" spans="1:9">
      <c r="A30" s="33">
        <v>1</v>
      </c>
      <c r="B30" s="33">
        <v>1169</v>
      </c>
      <c r="C30" s="34" t="s">
        <v>27</v>
      </c>
      <c r="D30" s="35">
        <v>3507.2</v>
      </c>
      <c r="E30" s="36">
        <v>2311.0599999999995</v>
      </c>
      <c r="F30" s="35">
        <v>897.84</v>
      </c>
      <c r="G30" s="35">
        <v>326.31</v>
      </c>
      <c r="H30" s="35">
        <v>1196.1400000000001</v>
      </c>
      <c r="I30" s="30" t="str">
        <f>VLOOKUP(B30,'FOLHA RESUMIDA'!C:D,2,0)</f>
        <v>MARIA DO CARMO SANTOS</v>
      </c>
    </row>
    <row r="31" spans="1:9">
      <c r="A31" s="33">
        <v>1</v>
      </c>
      <c r="B31" s="33">
        <v>1177</v>
      </c>
      <c r="C31" s="34" t="s">
        <v>28</v>
      </c>
      <c r="D31" s="35">
        <v>3930.43</v>
      </c>
      <c r="E31" s="36">
        <v>2597.6499999999996</v>
      </c>
      <c r="F31" s="35">
        <v>1035.01</v>
      </c>
      <c r="G31" s="35">
        <v>330.06</v>
      </c>
      <c r="H31" s="35">
        <v>1332.78</v>
      </c>
      <c r="I31" s="30" t="str">
        <f>VLOOKUP(B31,'FOLHA RESUMIDA'!C:D,2,0)</f>
        <v>SELMA MARIA P DO NASCIMENTO</v>
      </c>
    </row>
    <row r="32" spans="1:9">
      <c r="A32" s="33">
        <v>1</v>
      </c>
      <c r="B32" s="33">
        <v>1221</v>
      </c>
      <c r="C32" s="34" t="s">
        <v>29</v>
      </c>
      <c r="D32" s="35">
        <v>10130.06</v>
      </c>
      <c r="E32" s="36">
        <v>5258.1399999999994</v>
      </c>
      <c r="F32" s="35">
        <v>2646.26</v>
      </c>
      <c r="G32" s="35">
        <v>2281.84</v>
      </c>
      <c r="H32" s="35">
        <v>4871.92</v>
      </c>
      <c r="I32" s="30" t="str">
        <f>VLOOKUP(B32,'FOLHA RESUMIDA'!C:D,2,0)</f>
        <v>JOSE CARLOS TENORIO DE MELO</v>
      </c>
    </row>
    <row r="33" spans="1:9">
      <c r="A33" s="33">
        <v>1</v>
      </c>
      <c r="B33" s="33">
        <v>1229</v>
      </c>
      <c r="C33" s="34" t="s">
        <v>30</v>
      </c>
      <c r="D33" s="35">
        <v>4251.08</v>
      </c>
      <c r="E33" s="36">
        <v>2388.2199999999998</v>
      </c>
      <c r="F33" s="35">
        <v>1091.32</v>
      </c>
      <c r="G33" s="35">
        <v>805.58</v>
      </c>
      <c r="H33" s="35">
        <v>1862.8600000000001</v>
      </c>
      <c r="I33" s="30" t="str">
        <f>VLOOKUP(B33,'FOLHA RESUMIDA'!C:D,2,0)</f>
        <v>IVANETE RODRIGUES DOS SANTOS</v>
      </c>
    </row>
    <row r="34" spans="1:9">
      <c r="A34" s="33">
        <v>1</v>
      </c>
      <c r="B34" s="33">
        <v>1243</v>
      </c>
      <c r="C34" s="34" t="s">
        <v>31</v>
      </c>
      <c r="D34" s="35">
        <v>2672.96</v>
      </c>
      <c r="E34" s="36">
        <v>1753.52</v>
      </c>
      <c r="F34" s="35">
        <v>703.48</v>
      </c>
      <c r="G34" s="35">
        <v>237.91</v>
      </c>
      <c r="H34" s="35">
        <v>919.43999999999994</v>
      </c>
      <c r="I34" s="30" t="str">
        <f>VLOOKUP(B34,'FOLHA RESUMIDA'!C:D,2,0)</f>
        <v>MARIA EUGENIA VILARIM LIMA</v>
      </c>
    </row>
    <row r="35" spans="1:9">
      <c r="A35" s="33">
        <v>1</v>
      </c>
      <c r="B35" s="33">
        <v>1258</v>
      </c>
      <c r="C35" s="34" t="s">
        <v>32</v>
      </c>
      <c r="D35" s="35">
        <v>6351.6</v>
      </c>
      <c r="E35" s="36">
        <v>3917.3400000000006</v>
      </c>
      <c r="F35" s="35">
        <v>1686.16</v>
      </c>
      <c r="G35" s="35">
        <v>785.17</v>
      </c>
      <c r="H35" s="35">
        <v>2434.2599999999998</v>
      </c>
      <c r="I35" s="30" t="str">
        <f>VLOOKUP(B35,'FOLHA RESUMIDA'!C:D,2,0)</f>
        <v>ADIGALENE RODRIGUES DA SILVA</v>
      </c>
    </row>
    <row r="36" spans="1:9">
      <c r="A36" s="33">
        <v>1</v>
      </c>
      <c r="B36" s="33">
        <v>1263</v>
      </c>
      <c r="C36" s="34" t="s">
        <v>33</v>
      </c>
      <c r="D36" s="35">
        <v>14092.75</v>
      </c>
      <c r="E36" s="36">
        <v>8757.9399999999987</v>
      </c>
      <c r="F36" s="35">
        <v>3711.05</v>
      </c>
      <c r="G36" s="35">
        <v>1721.55</v>
      </c>
      <c r="H36" s="35">
        <v>5334.81</v>
      </c>
      <c r="I36" s="30" t="str">
        <f>VLOOKUP(B36,'FOLHA RESUMIDA'!C:D,2,0)</f>
        <v>JOVITA MARIA DE FARIAS BRAGA</v>
      </c>
    </row>
    <row r="37" spans="1:9">
      <c r="A37" s="33">
        <v>1</v>
      </c>
      <c r="B37" s="33">
        <v>1267</v>
      </c>
      <c r="C37" s="34" t="s">
        <v>34</v>
      </c>
      <c r="D37" s="35">
        <v>21673.81</v>
      </c>
      <c r="E37" s="36">
        <v>11881.09</v>
      </c>
      <c r="F37" s="35">
        <v>5707.35</v>
      </c>
      <c r="G37" s="35">
        <v>4183.16</v>
      </c>
      <c r="H37" s="35">
        <v>9792.7200000000012</v>
      </c>
      <c r="I37" s="30" t="str">
        <f>VLOOKUP(B37,'FOLHA RESUMIDA'!C:D,2,0)</f>
        <v>MARCO AURELIO O DE OLIVEIRA</v>
      </c>
    </row>
    <row r="38" spans="1:9">
      <c r="A38" s="33">
        <v>1</v>
      </c>
      <c r="B38" s="33">
        <v>1269</v>
      </c>
      <c r="C38" s="34" t="s">
        <v>35</v>
      </c>
      <c r="D38" s="35">
        <v>2026.68</v>
      </c>
      <c r="E38" s="36">
        <v>1086.54</v>
      </c>
      <c r="F38" s="35">
        <v>524.95000000000005</v>
      </c>
      <c r="G38" s="35">
        <v>431.57</v>
      </c>
      <c r="H38" s="35">
        <v>940.14</v>
      </c>
      <c r="I38" s="30" t="str">
        <f>VLOOKUP(B38,'FOLHA RESUMIDA'!C:D,2,0)</f>
        <v>VALDECY FERREIRA DA COSTA</v>
      </c>
    </row>
    <row r="39" spans="1:9">
      <c r="A39" s="33">
        <v>1</v>
      </c>
      <c r="B39" s="33">
        <v>1284</v>
      </c>
      <c r="C39" s="34" t="s">
        <v>36</v>
      </c>
      <c r="D39" s="35">
        <v>1975.82</v>
      </c>
      <c r="E39" s="36">
        <v>976.45999999999992</v>
      </c>
      <c r="F39" s="35">
        <v>524.95000000000005</v>
      </c>
      <c r="G39" s="35">
        <v>490.79</v>
      </c>
      <c r="H39" s="35">
        <v>999.36</v>
      </c>
      <c r="I39" s="30" t="str">
        <f>VLOOKUP(B39,'FOLHA RESUMIDA'!C:D,2,0)</f>
        <v>NOEMI MARIA DA SILVA</v>
      </c>
    </row>
    <row r="40" spans="1:9">
      <c r="A40" s="33">
        <v>1</v>
      </c>
      <c r="B40" s="33">
        <v>1328</v>
      </c>
      <c r="C40" s="34" t="s">
        <v>37</v>
      </c>
      <c r="D40" s="35">
        <v>3918.83</v>
      </c>
      <c r="E40" s="36">
        <v>2361.08</v>
      </c>
      <c r="F40" s="35">
        <v>1035.01</v>
      </c>
      <c r="G40" s="35">
        <v>555.03</v>
      </c>
      <c r="H40" s="35">
        <v>1557.75</v>
      </c>
      <c r="I40" s="30" t="str">
        <f>VLOOKUP(B40,'FOLHA RESUMIDA'!C:D,2,0)</f>
        <v>LIZETE ALFREDINA DA SILVA</v>
      </c>
    </row>
    <row r="41" spans="1:9">
      <c r="A41" s="33">
        <v>1</v>
      </c>
      <c r="B41" s="33">
        <v>1330</v>
      </c>
      <c r="C41" s="34" t="s">
        <v>38</v>
      </c>
      <c r="D41" s="35">
        <v>3627.6</v>
      </c>
      <c r="E41" s="36">
        <v>2542.66</v>
      </c>
      <c r="F41" s="35">
        <v>942.73</v>
      </c>
      <c r="G41" s="35">
        <v>171.62</v>
      </c>
      <c r="H41" s="35">
        <v>1084.94</v>
      </c>
      <c r="I41" s="30" t="str">
        <f>VLOOKUP(B41,'FOLHA RESUMIDA'!C:D,2,0)</f>
        <v>IVANISE MARIA DA LUZ SANTOS</v>
      </c>
    </row>
    <row r="42" spans="1:9">
      <c r="A42" s="33">
        <v>1</v>
      </c>
      <c r="B42" s="33">
        <v>1333</v>
      </c>
      <c r="C42" s="34" t="s">
        <v>39</v>
      </c>
      <c r="D42" s="35">
        <v>3991.47</v>
      </c>
      <c r="E42" s="36">
        <v>2249.0699999999997</v>
      </c>
      <c r="F42" s="35">
        <v>1039.3599999999999</v>
      </c>
      <c r="G42" s="35">
        <v>735.46</v>
      </c>
      <c r="H42" s="35">
        <v>1742.4</v>
      </c>
      <c r="I42" s="30" t="str">
        <f>VLOOKUP(B42,'FOLHA RESUMIDA'!C:D,2,0)</f>
        <v>JORGE CUNHA OLIVEIRA</v>
      </c>
    </row>
    <row r="43" spans="1:9">
      <c r="A43" s="33">
        <v>1</v>
      </c>
      <c r="B43" s="33">
        <v>1337</v>
      </c>
      <c r="C43" s="34" t="s">
        <v>40</v>
      </c>
      <c r="D43" s="35">
        <v>4939.34</v>
      </c>
      <c r="E43" s="36">
        <v>3134.69</v>
      </c>
      <c r="F43" s="35">
        <v>1289.22</v>
      </c>
      <c r="G43" s="35">
        <v>544.72</v>
      </c>
      <c r="H43" s="35">
        <v>1804.65</v>
      </c>
      <c r="I43" s="30" t="str">
        <f>VLOOKUP(B43,'FOLHA RESUMIDA'!C:D,2,0)</f>
        <v>ROSILDA BARBOSA DOS SANTOS</v>
      </c>
    </row>
    <row r="44" spans="1:9">
      <c r="A44" s="33">
        <v>1</v>
      </c>
      <c r="B44" s="33">
        <v>1363</v>
      </c>
      <c r="C44" s="34" t="s">
        <v>41</v>
      </c>
      <c r="D44" s="35">
        <v>5042.18</v>
      </c>
      <c r="E44" s="36">
        <v>2457.6800000000003</v>
      </c>
      <c r="F44" s="35">
        <v>1382.15</v>
      </c>
      <c r="G44" s="35">
        <v>1237.95</v>
      </c>
      <c r="H44" s="35">
        <v>2584.5</v>
      </c>
      <c r="I44" s="30" t="str">
        <f>VLOOKUP(B44,'FOLHA RESUMIDA'!C:D,2,0)</f>
        <v>JOSE CARLOS FERREIRA DE ARRUDA</v>
      </c>
    </row>
    <row r="45" spans="1:9">
      <c r="A45" s="33">
        <v>1</v>
      </c>
      <c r="B45" s="33">
        <v>1369</v>
      </c>
      <c r="C45" s="34" t="s">
        <v>42</v>
      </c>
      <c r="D45" s="35">
        <v>3334.79</v>
      </c>
      <c r="E45" s="36">
        <v>1888.77</v>
      </c>
      <c r="F45" s="35">
        <v>710.44</v>
      </c>
      <c r="G45" s="35">
        <v>767.34</v>
      </c>
      <c r="H45" s="35">
        <v>1446.02</v>
      </c>
      <c r="I45" s="30" t="str">
        <f>VLOOKUP(B45,'FOLHA RESUMIDA'!C:D,2,0)</f>
        <v>ELIANE BATISTA DE CASTILHO</v>
      </c>
    </row>
    <row r="46" spans="1:9">
      <c r="A46" s="33">
        <v>1</v>
      </c>
      <c r="B46" s="33">
        <v>1393</v>
      </c>
      <c r="C46" s="34" t="s">
        <v>43</v>
      </c>
      <c r="D46" s="35">
        <v>4729.72</v>
      </c>
      <c r="E46" s="36">
        <v>1925.1500000000005</v>
      </c>
      <c r="F46" s="35">
        <v>1035.01</v>
      </c>
      <c r="G46" s="35">
        <v>1801.85</v>
      </c>
      <c r="H46" s="35">
        <v>2804.5699999999997</v>
      </c>
      <c r="I46" s="30" t="str">
        <f>VLOOKUP(B46,'FOLHA RESUMIDA'!C:D,2,0)</f>
        <v>MANOEL CORREIA DOS SANTOS</v>
      </c>
    </row>
    <row r="47" spans="1:9">
      <c r="A47" s="33">
        <v>1</v>
      </c>
      <c r="B47" s="33">
        <v>1413</v>
      </c>
      <c r="C47" s="34" t="s">
        <v>44</v>
      </c>
      <c r="D47" s="35">
        <v>26429.55</v>
      </c>
      <c r="E47" s="36">
        <v>15840.64</v>
      </c>
      <c r="F47" s="35">
        <v>6959.68</v>
      </c>
      <c r="G47" s="35">
        <v>3727.02</v>
      </c>
      <c r="H47" s="35">
        <v>10588.91</v>
      </c>
      <c r="I47" s="30" t="str">
        <f>VLOOKUP(B47,'FOLHA RESUMIDA'!C:D,2,0)</f>
        <v>LEDUAR GUEDES DE LIMA</v>
      </c>
    </row>
    <row r="48" spans="1:9">
      <c r="A48" s="33">
        <v>1</v>
      </c>
      <c r="B48" s="33">
        <v>1418</v>
      </c>
      <c r="C48" s="34" t="s">
        <v>45</v>
      </c>
      <c r="D48" s="35">
        <v>4841.53</v>
      </c>
      <c r="E48" s="36">
        <v>2965.2699999999995</v>
      </c>
      <c r="F48" s="35">
        <v>1258.06</v>
      </c>
      <c r="G48" s="35">
        <v>657.45</v>
      </c>
      <c r="H48" s="35">
        <v>1876.26</v>
      </c>
      <c r="I48" s="30" t="str">
        <f>VLOOKUP(B48,'FOLHA RESUMIDA'!C:D,2,0)</f>
        <v>ELVIS GOMES PEREIRA</v>
      </c>
    </row>
    <row r="49" spans="1:9">
      <c r="A49" s="33">
        <v>1</v>
      </c>
      <c r="B49" s="33">
        <v>1427</v>
      </c>
      <c r="C49" s="34" t="s">
        <v>46</v>
      </c>
      <c r="D49" s="35">
        <v>14092.75</v>
      </c>
      <c r="E49" s="36">
        <v>7475.73</v>
      </c>
      <c r="F49" s="35">
        <v>3711.05</v>
      </c>
      <c r="G49" s="35">
        <v>3003.76</v>
      </c>
      <c r="H49" s="35">
        <v>6617.02</v>
      </c>
      <c r="I49" s="30" t="str">
        <f>VLOOKUP(B49,'FOLHA RESUMIDA'!C:D,2,0)</f>
        <v>ANA MARIA ELOI DA H  DA SILVA</v>
      </c>
    </row>
    <row r="50" spans="1:9">
      <c r="A50" s="33">
        <v>1</v>
      </c>
      <c r="B50" s="33">
        <v>1429</v>
      </c>
      <c r="C50" s="34" t="s">
        <v>47</v>
      </c>
      <c r="D50" s="35">
        <v>5156.04</v>
      </c>
      <c r="E50" s="36">
        <v>2205.88</v>
      </c>
      <c r="F50" s="35">
        <v>1353.66</v>
      </c>
      <c r="G50" s="35">
        <v>1628.79</v>
      </c>
      <c r="H50" s="35">
        <v>2950.16</v>
      </c>
      <c r="I50" s="30" t="str">
        <f>VLOOKUP(B50,'FOLHA RESUMIDA'!C:D,2,0)</f>
        <v>JOSE HENRIQUE DA PAZ</v>
      </c>
    </row>
    <row r="51" spans="1:9">
      <c r="A51" s="33">
        <v>1</v>
      </c>
      <c r="B51" s="33">
        <v>1454</v>
      </c>
      <c r="C51" s="34" t="s">
        <v>48</v>
      </c>
      <c r="D51" s="35">
        <v>4789.53</v>
      </c>
      <c r="E51" s="36">
        <v>2814.6099999999997</v>
      </c>
      <c r="F51" s="35">
        <v>1239.3900000000001</v>
      </c>
      <c r="G51" s="35">
        <v>764.82</v>
      </c>
      <c r="H51" s="35">
        <v>1974.92</v>
      </c>
      <c r="I51" s="30" t="str">
        <f>VLOOKUP(B51,'FOLHA RESUMIDA'!C:D,2,0)</f>
        <v>MAURICIO LOPES DA SILVA</v>
      </c>
    </row>
    <row r="52" spans="1:9">
      <c r="A52" s="33">
        <v>1</v>
      </c>
      <c r="B52" s="33">
        <v>1475</v>
      </c>
      <c r="C52" s="34" t="s">
        <v>49</v>
      </c>
      <c r="D52" s="35">
        <v>3951.52</v>
      </c>
      <c r="E52" s="36">
        <v>1847.5099999999998</v>
      </c>
      <c r="F52" s="35">
        <v>1035.01</v>
      </c>
      <c r="G52" s="35">
        <v>1101.29</v>
      </c>
      <c r="H52" s="35">
        <v>2104.0100000000002</v>
      </c>
      <c r="I52" s="30" t="str">
        <f>VLOOKUP(B52,'FOLHA RESUMIDA'!C:D,2,0)</f>
        <v>MARTA ARAUJO DA F  SANTANA</v>
      </c>
    </row>
    <row r="53" spans="1:9">
      <c r="A53" s="33">
        <v>1</v>
      </c>
      <c r="B53" s="33">
        <v>1483</v>
      </c>
      <c r="C53" s="34" t="s">
        <v>50</v>
      </c>
      <c r="D53" s="35">
        <v>2197.81</v>
      </c>
      <c r="E53" s="36">
        <v>1418.44</v>
      </c>
      <c r="F53" s="35">
        <v>170.22</v>
      </c>
      <c r="G53" s="35">
        <v>614.46</v>
      </c>
      <c r="H53" s="35">
        <v>779.37</v>
      </c>
      <c r="I53" s="30" t="str">
        <f>VLOOKUP(B53,'FOLHA RESUMIDA'!C:D,2,0)</f>
        <v>REGINA LEANDRO SANTOS DE LIMA</v>
      </c>
    </row>
    <row r="54" spans="1:9">
      <c r="A54" s="33">
        <v>1</v>
      </c>
      <c r="B54" s="33">
        <v>1522</v>
      </c>
      <c r="C54" s="34" t="s">
        <v>51</v>
      </c>
      <c r="D54" s="35">
        <v>1846.57</v>
      </c>
      <c r="E54" s="36">
        <v>792.70999999999981</v>
      </c>
      <c r="F54" s="35">
        <v>499.95</v>
      </c>
      <c r="G54" s="35">
        <v>569.51</v>
      </c>
      <c r="H54" s="35">
        <v>1053.8600000000001</v>
      </c>
      <c r="I54" s="30" t="str">
        <f>VLOOKUP(B54,'FOLHA RESUMIDA'!C:D,2,0)</f>
        <v>TEREZINHA P  DA SILVA CORREIA</v>
      </c>
    </row>
    <row r="55" spans="1:9">
      <c r="A55" s="33">
        <v>1</v>
      </c>
      <c r="B55" s="33">
        <v>1536</v>
      </c>
      <c r="C55" s="34" t="s">
        <v>52</v>
      </c>
      <c r="D55" s="35">
        <v>3325.27</v>
      </c>
      <c r="E55" s="36">
        <v>2306.11</v>
      </c>
      <c r="F55" s="35">
        <v>938.79</v>
      </c>
      <c r="G55" s="35">
        <v>109.66</v>
      </c>
      <c r="H55" s="35">
        <v>1019.16</v>
      </c>
      <c r="I55" s="30" t="str">
        <f>VLOOKUP(B55,'FOLHA RESUMIDA'!C:D,2,0)</f>
        <v>MARIA ADRIAO DA SILVA</v>
      </c>
    </row>
    <row r="56" spans="1:9">
      <c r="A56" s="33">
        <v>1</v>
      </c>
      <c r="B56" s="33">
        <v>1545</v>
      </c>
      <c r="C56" s="34" t="s">
        <v>53</v>
      </c>
      <c r="D56" s="35">
        <v>4227.93</v>
      </c>
      <c r="E56" s="36">
        <v>3038.7400000000002</v>
      </c>
      <c r="F56" s="35">
        <v>1122.08</v>
      </c>
      <c r="G56" s="35">
        <v>93.78</v>
      </c>
      <c r="H56" s="35">
        <v>1189.19</v>
      </c>
      <c r="I56" s="30" t="str">
        <f>VLOOKUP(B56,'FOLHA RESUMIDA'!C:D,2,0)</f>
        <v>HERON VILAR DE ANDRADE</v>
      </c>
    </row>
    <row r="57" spans="1:9">
      <c r="A57" s="33">
        <v>1</v>
      </c>
      <c r="B57" s="33">
        <v>1549</v>
      </c>
      <c r="C57" s="34" t="s">
        <v>54</v>
      </c>
      <c r="D57" s="35">
        <v>4600.83</v>
      </c>
      <c r="E57" s="36">
        <v>2158.9</v>
      </c>
      <c r="F57" s="35">
        <v>1086.76</v>
      </c>
      <c r="G57" s="35">
        <v>1389.07</v>
      </c>
      <c r="H57" s="35">
        <v>2441.9299999999998</v>
      </c>
      <c r="I57" s="30" t="str">
        <f>VLOOKUP(B57,'FOLHA RESUMIDA'!C:D,2,0)</f>
        <v>JOSE JOAQUIM DA SILVA FILHO</v>
      </c>
    </row>
    <row r="58" spans="1:9">
      <c r="A58" s="33">
        <v>1</v>
      </c>
      <c r="B58" s="33">
        <v>1553</v>
      </c>
      <c r="C58" s="34" t="s">
        <v>55</v>
      </c>
      <c r="D58" s="35">
        <v>3962.96</v>
      </c>
      <c r="E58" s="36">
        <v>1608.1</v>
      </c>
      <c r="F58" s="35">
        <v>1039.3599999999999</v>
      </c>
      <c r="G58" s="35">
        <v>1347.92</v>
      </c>
      <c r="H58" s="35">
        <v>2354.86</v>
      </c>
      <c r="I58" s="30" t="str">
        <f>VLOOKUP(B58,'FOLHA RESUMIDA'!C:D,2,0)</f>
        <v>MARIA DO CARMO A DOS SANTOS</v>
      </c>
    </row>
    <row r="59" spans="1:9">
      <c r="A59" s="33">
        <v>1</v>
      </c>
      <c r="B59" s="33">
        <v>1554</v>
      </c>
      <c r="C59" s="34" t="s">
        <v>56</v>
      </c>
      <c r="D59" s="35">
        <v>6054.27</v>
      </c>
      <c r="E59" s="36">
        <v>3800.0800000000004</v>
      </c>
      <c r="F59" s="35">
        <v>1605.63</v>
      </c>
      <c r="G59" s="35">
        <v>686.72</v>
      </c>
      <c r="H59" s="35">
        <v>2254.19</v>
      </c>
      <c r="I59" s="30" t="str">
        <f>VLOOKUP(B59,'FOLHA RESUMIDA'!C:D,2,0)</f>
        <v>SONEIDE P DO NASCIMENTO CORREA</v>
      </c>
    </row>
    <row r="60" spans="1:9">
      <c r="A60" s="33">
        <v>1</v>
      </c>
      <c r="B60" s="33">
        <v>1561</v>
      </c>
      <c r="C60" s="34" t="s">
        <v>57</v>
      </c>
      <c r="D60" s="35">
        <v>1898.56</v>
      </c>
      <c r="E60" s="36">
        <v>900.51999999999987</v>
      </c>
      <c r="F60" s="35">
        <v>499.95</v>
      </c>
      <c r="G60" s="35">
        <v>513.69000000000005</v>
      </c>
      <c r="H60" s="35">
        <v>998.04000000000008</v>
      </c>
      <c r="I60" s="30" t="str">
        <f>VLOOKUP(B60,'FOLHA RESUMIDA'!C:D,2,0)</f>
        <v>ANDRE LUIZ MACIEL FERREIRA</v>
      </c>
    </row>
    <row r="61" spans="1:9">
      <c r="A61" s="33">
        <v>1</v>
      </c>
      <c r="B61" s="33">
        <v>1577</v>
      </c>
      <c r="C61" s="34" t="s">
        <v>58</v>
      </c>
      <c r="D61" s="35">
        <v>1898.56</v>
      </c>
      <c r="E61" s="36">
        <v>1291.69</v>
      </c>
      <c r="F61" s="35">
        <v>499.95</v>
      </c>
      <c r="G61" s="35">
        <v>122.52</v>
      </c>
      <c r="H61" s="35">
        <v>606.87</v>
      </c>
      <c r="I61" s="30" t="str">
        <f>VLOOKUP(B61,'FOLHA RESUMIDA'!C:D,2,0)</f>
        <v>ANTONIA TAVARES DE FRANCA</v>
      </c>
    </row>
    <row r="62" spans="1:9">
      <c r="A62" s="33">
        <v>1</v>
      </c>
      <c r="B62" s="33">
        <v>1588</v>
      </c>
      <c r="C62" s="34" t="s">
        <v>59</v>
      </c>
      <c r="D62" s="35">
        <v>1993.44</v>
      </c>
      <c r="E62" s="36">
        <v>1387.94</v>
      </c>
      <c r="F62" s="35">
        <v>524.95000000000005</v>
      </c>
      <c r="G62" s="35">
        <v>96.93</v>
      </c>
      <c r="H62" s="35">
        <v>605.5</v>
      </c>
      <c r="I62" s="30" t="str">
        <f>VLOOKUP(B62,'FOLHA RESUMIDA'!C:D,2,0)</f>
        <v>MARIA ANDREA DOS SANTOS</v>
      </c>
    </row>
    <row r="63" spans="1:9">
      <c r="A63" s="33">
        <v>1</v>
      </c>
      <c r="B63" s="33">
        <v>1589</v>
      </c>
      <c r="C63" s="34" t="s">
        <v>60</v>
      </c>
      <c r="D63" s="35">
        <v>1898.56</v>
      </c>
      <c r="E63" s="36">
        <v>1006.5699999999999</v>
      </c>
      <c r="F63" s="35">
        <v>499.95</v>
      </c>
      <c r="G63" s="35">
        <v>407.64</v>
      </c>
      <c r="H63" s="35">
        <v>891.99</v>
      </c>
      <c r="I63" s="30" t="str">
        <f>VLOOKUP(B63,'FOLHA RESUMIDA'!C:D,2,0)</f>
        <v>SEVERINA DE SANTANA NEVES</v>
      </c>
    </row>
    <row r="64" spans="1:9">
      <c r="A64" s="33">
        <v>1</v>
      </c>
      <c r="B64" s="33">
        <v>1596</v>
      </c>
      <c r="C64" s="34" t="s">
        <v>61</v>
      </c>
      <c r="D64" s="35">
        <v>3227.64</v>
      </c>
      <c r="E64" s="36">
        <v>2546.1099999999997</v>
      </c>
      <c r="F64" s="35">
        <v>703.48</v>
      </c>
      <c r="G64" s="35">
        <v>0</v>
      </c>
      <c r="H64" s="35">
        <v>681.53</v>
      </c>
      <c r="I64" s="30" t="str">
        <f>VLOOKUP(B64,'FOLHA RESUMIDA'!C:D,2,0)</f>
        <v>IVANE FRANCISCO DE AZEVEDO</v>
      </c>
    </row>
    <row r="65" spans="1:9">
      <c r="A65" s="33">
        <v>1</v>
      </c>
      <c r="B65" s="33">
        <v>1597</v>
      </c>
      <c r="C65" s="34" t="s">
        <v>62</v>
      </c>
      <c r="D65" s="35">
        <v>3904.06</v>
      </c>
      <c r="E65" s="36">
        <v>2598.6099999999997</v>
      </c>
      <c r="F65" s="35">
        <v>1035.01</v>
      </c>
      <c r="G65" s="35">
        <v>302.73</v>
      </c>
      <c r="H65" s="35">
        <v>1305.45</v>
      </c>
      <c r="I65" s="30" t="str">
        <f>VLOOKUP(B65,'FOLHA RESUMIDA'!C:D,2,0)</f>
        <v>DILMA NEUZA DAS MERCES</v>
      </c>
    </row>
    <row r="66" spans="1:9">
      <c r="A66" s="33">
        <v>1</v>
      </c>
      <c r="B66" s="33">
        <v>1631</v>
      </c>
      <c r="C66" s="34" t="s">
        <v>63</v>
      </c>
      <c r="D66" s="35">
        <v>2430.87</v>
      </c>
      <c r="E66" s="36">
        <v>1632</v>
      </c>
      <c r="F66" s="35">
        <v>638.08000000000004</v>
      </c>
      <c r="G66" s="35">
        <v>180.7</v>
      </c>
      <c r="H66" s="35">
        <v>798.86999999999989</v>
      </c>
      <c r="I66" s="30" t="str">
        <f>VLOOKUP(B66,'FOLHA RESUMIDA'!C:D,2,0)</f>
        <v>GERSON MARTINS DA SILVA</v>
      </c>
    </row>
    <row r="67" spans="1:9">
      <c r="A67" s="33">
        <v>1</v>
      </c>
      <c r="B67" s="33">
        <v>1641</v>
      </c>
      <c r="C67" s="34" t="s">
        <v>64</v>
      </c>
      <c r="D67" s="35">
        <v>2510.52</v>
      </c>
      <c r="E67" s="36">
        <v>1532.0700000000002</v>
      </c>
      <c r="F67" s="35">
        <v>638.08000000000004</v>
      </c>
      <c r="G67" s="35">
        <v>360.28</v>
      </c>
      <c r="H67" s="35">
        <v>978.44999999999993</v>
      </c>
      <c r="I67" s="30" t="str">
        <f>VLOOKUP(B67,'FOLHA RESUMIDA'!C:D,2,0)</f>
        <v>JOAO FELICIANO ALVES</v>
      </c>
    </row>
    <row r="68" spans="1:9">
      <c r="A68" s="33">
        <v>1</v>
      </c>
      <c r="B68" s="33">
        <v>1650</v>
      </c>
      <c r="C68" s="34" t="s">
        <v>65</v>
      </c>
      <c r="D68" s="35">
        <v>2197.81</v>
      </c>
      <c r="E68" s="36">
        <v>1616.1</v>
      </c>
      <c r="F68" s="35">
        <v>578.75</v>
      </c>
      <c r="G68" s="35">
        <v>21.01</v>
      </c>
      <c r="H68" s="35">
        <v>581.71</v>
      </c>
      <c r="I68" s="30" t="str">
        <f>VLOOKUP(B68,'FOLHA RESUMIDA'!C:D,2,0)</f>
        <v>JANETE MARIA DA SILVA</v>
      </c>
    </row>
    <row r="69" spans="1:9">
      <c r="A69" s="33">
        <v>1</v>
      </c>
      <c r="B69" s="33">
        <v>1652</v>
      </c>
      <c r="C69" s="34" t="s">
        <v>66</v>
      </c>
      <c r="D69" s="35">
        <v>2267.61</v>
      </c>
      <c r="E69" s="36">
        <v>817.06</v>
      </c>
      <c r="F69" s="35">
        <v>578.75</v>
      </c>
      <c r="G69" s="35">
        <v>889.85</v>
      </c>
      <c r="H69" s="35">
        <v>1450.5500000000002</v>
      </c>
      <c r="I69" s="30" t="str">
        <f>VLOOKUP(B69,'FOLHA RESUMIDA'!C:D,2,0)</f>
        <v>ROMILDO NUNES DIAS</v>
      </c>
    </row>
    <row r="70" spans="1:9">
      <c r="A70" s="33">
        <v>1</v>
      </c>
      <c r="B70" s="33">
        <v>1665</v>
      </c>
      <c r="C70" s="34" t="s">
        <v>67</v>
      </c>
      <c r="D70" s="35">
        <v>2442.58</v>
      </c>
      <c r="E70" s="36">
        <v>1766.75</v>
      </c>
      <c r="F70" s="35">
        <v>638.08000000000004</v>
      </c>
      <c r="G70" s="35">
        <v>57.66</v>
      </c>
      <c r="H70" s="35">
        <v>675.82999999999993</v>
      </c>
      <c r="I70" s="30" t="str">
        <f>VLOOKUP(B70,'FOLHA RESUMIDA'!C:D,2,0)</f>
        <v>LUZIA BERNARDO DE SOUSA</v>
      </c>
    </row>
    <row r="71" spans="1:9">
      <c r="A71" s="33">
        <v>1</v>
      </c>
      <c r="B71" s="33">
        <v>1672</v>
      </c>
      <c r="C71" s="34" t="s">
        <v>68</v>
      </c>
      <c r="D71" s="35">
        <v>2406.81</v>
      </c>
      <c r="E71" s="36">
        <v>1375.84</v>
      </c>
      <c r="F71" s="35">
        <v>638.08000000000004</v>
      </c>
      <c r="G71" s="35">
        <v>412.8</v>
      </c>
      <c r="H71" s="35">
        <v>1030.97</v>
      </c>
      <c r="I71" s="30" t="str">
        <f>VLOOKUP(B71,'FOLHA RESUMIDA'!C:D,2,0)</f>
        <v>JOSE KENNEDY DA SILVA</v>
      </c>
    </row>
    <row r="72" spans="1:9">
      <c r="A72" s="33">
        <v>1</v>
      </c>
      <c r="B72" s="33">
        <v>1674</v>
      </c>
      <c r="C72" s="34" t="s">
        <v>69</v>
      </c>
      <c r="D72" s="35">
        <v>2009.86</v>
      </c>
      <c r="E72" s="36">
        <v>1172.6199999999999</v>
      </c>
      <c r="F72" s="35">
        <v>524.95000000000005</v>
      </c>
      <c r="G72" s="35">
        <v>328.67</v>
      </c>
      <c r="H72" s="35">
        <v>837.24</v>
      </c>
      <c r="I72" s="30" t="str">
        <f>VLOOKUP(B72,'FOLHA RESUMIDA'!C:D,2,0)</f>
        <v>MARIA HELENA FERREIRA DA SILVA</v>
      </c>
    </row>
    <row r="73" spans="1:9">
      <c r="A73" s="33">
        <v>1</v>
      </c>
      <c r="B73" s="33">
        <v>1681</v>
      </c>
      <c r="C73" s="34" t="s">
        <v>70</v>
      </c>
      <c r="D73" s="35">
        <v>2407.48</v>
      </c>
      <c r="E73" s="36">
        <v>1314.24</v>
      </c>
      <c r="F73" s="35">
        <v>638.08000000000004</v>
      </c>
      <c r="G73" s="35">
        <v>475.07</v>
      </c>
      <c r="H73" s="35">
        <v>1093.24</v>
      </c>
      <c r="I73" s="30" t="str">
        <f>VLOOKUP(B73,'FOLHA RESUMIDA'!C:D,2,0)</f>
        <v>SANDRA MARIA ALVES BARBOSA</v>
      </c>
    </row>
    <row r="74" spans="1:9">
      <c r="A74" s="33">
        <v>16</v>
      </c>
      <c r="B74" s="33">
        <v>1682</v>
      </c>
      <c r="C74" s="34" t="s">
        <v>460</v>
      </c>
      <c r="D74" s="35">
        <v>4256.09</v>
      </c>
      <c r="E74" s="36">
        <v>2062.0600000000004</v>
      </c>
      <c r="F74" s="35">
        <v>1111.6099999999999</v>
      </c>
      <c r="G74" s="35">
        <v>1117.0999999999999</v>
      </c>
      <c r="H74" s="35">
        <v>2194.0299999999997</v>
      </c>
      <c r="I74" s="30" t="str">
        <f>VLOOKUP(B74,'FOLHA RESUMIDA'!C:D,2,0)</f>
        <v>MOISES MARTINS DE MELO NETO</v>
      </c>
    </row>
    <row r="75" spans="1:9">
      <c r="A75" s="33">
        <v>51</v>
      </c>
      <c r="B75" s="33">
        <v>1683</v>
      </c>
      <c r="C75" s="34" t="s">
        <v>498</v>
      </c>
      <c r="D75" s="35">
        <v>4258.0200000000004</v>
      </c>
      <c r="E75" s="36">
        <v>3023.9700000000003</v>
      </c>
      <c r="F75" s="35">
        <v>1111.6099999999999</v>
      </c>
      <c r="G75" s="35">
        <v>157.12</v>
      </c>
      <c r="H75" s="35">
        <v>1234.0500000000002</v>
      </c>
      <c r="I75" s="30" t="str">
        <f>VLOOKUP(B75,'FOLHA RESUMIDA'!C:D,2,0)</f>
        <v>ADEMIR LOPES DA SILVA</v>
      </c>
    </row>
    <row r="76" spans="1:9">
      <c r="A76" s="33">
        <v>51</v>
      </c>
      <c r="B76" s="33">
        <v>1726</v>
      </c>
      <c r="C76" s="34" t="s">
        <v>499</v>
      </c>
      <c r="D76" s="35">
        <v>4625.6099999999997</v>
      </c>
      <c r="E76" s="36">
        <v>2503.9199999999996</v>
      </c>
      <c r="F76" s="35">
        <v>1111.6099999999999</v>
      </c>
      <c r="G76" s="35">
        <v>1044.76</v>
      </c>
      <c r="H76" s="35">
        <v>2121.69</v>
      </c>
      <c r="I76" s="30" t="str">
        <f>VLOOKUP(B76,'FOLHA RESUMIDA'!C:D,2,0)</f>
        <v>JOSE CARLOS VIEIRA</v>
      </c>
    </row>
    <row r="77" spans="1:9">
      <c r="A77" s="33">
        <v>1</v>
      </c>
      <c r="B77" s="33">
        <v>1741</v>
      </c>
      <c r="C77" s="34" t="s">
        <v>71</v>
      </c>
      <c r="D77" s="35">
        <v>3490.06</v>
      </c>
      <c r="E77" s="36">
        <v>2068.25</v>
      </c>
      <c r="F77" s="35">
        <v>897.84</v>
      </c>
      <c r="G77" s="35">
        <v>551.98</v>
      </c>
      <c r="H77" s="35">
        <v>1421.81</v>
      </c>
      <c r="I77" s="30" t="str">
        <f>VLOOKUP(B77,'FOLHA RESUMIDA'!C:D,2,0)</f>
        <v>MARCONDES C  DE OLIVEIRA</v>
      </c>
    </row>
    <row r="78" spans="1:9">
      <c r="A78" s="33">
        <v>1</v>
      </c>
      <c r="B78" s="33">
        <v>1749</v>
      </c>
      <c r="C78" s="34" t="s">
        <v>72</v>
      </c>
      <c r="D78" s="35">
        <v>2377.87</v>
      </c>
      <c r="E78" s="36">
        <v>1216.3499999999999</v>
      </c>
      <c r="F78" s="35">
        <v>635.4</v>
      </c>
      <c r="G78" s="35">
        <v>545.94000000000005</v>
      </c>
      <c r="H78" s="35">
        <v>1161.52</v>
      </c>
      <c r="I78" s="30" t="str">
        <f>VLOOKUP(B78,'FOLHA RESUMIDA'!C:D,2,0)</f>
        <v>MANOEL MARTINS LEITE NETO</v>
      </c>
    </row>
    <row r="79" spans="1:9">
      <c r="A79" s="33">
        <v>1</v>
      </c>
      <c r="B79" s="33">
        <v>1774</v>
      </c>
      <c r="C79" s="34" t="s">
        <v>73</v>
      </c>
      <c r="D79" s="35">
        <v>2574.5</v>
      </c>
      <c r="E79" s="36">
        <v>1197.8399999999999</v>
      </c>
      <c r="F79" s="35">
        <v>669.98</v>
      </c>
      <c r="G79" s="35">
        <v>727.58</v>
      </c>
      <c r="H79" s="35">
        <v>1376.66</v>
      </c>
      <c r="I79" s="30" t="str">
        <f>VLOOKUP(B79,'FOLHA RESUMIDA'!C:D,2,0)</f>
        <v>FRANCISCO DE ASSIS BEZERRA</v>
      </c>
    </row>
    <row r="80" spans="1:9">
      <c r="A80" s="33">
        <v>1</v>
      </c>
      <c r="B80" s="33">
        <v>1794</v>
      </c>
      <c r="C80" s="34" t="s">
        <v>74</v>
      </c>
      <c r="D80" s="35">
        <v>4549.99</v>
      </c>
      <c r="E80" s="36">
        <v>2765.45</v>
      </c>
      <c r="F80" s="35">
        <v>1198.1600000000001</v>
      </c>
      <c r="G80" s="35">
        <v>623.76</v>
      </c>
      <c r="H80" s="35">
        <v>1784.54</v>
      </c>
      <c r="I80" s="30" t="str">
        <f>VLOOKUP(B80,'FOLHA RESUMIDA'!C:D,2,0)</f>
        <v>LUCIENE MARIA DE ANDRADE</v>
      </c>
    </row>
    <row r="81" spans="1:9">
      <c r="A81" s="33">
        <v>1</v>
      </c>
      <c r="B81" s="33">
        <v>1796</v>
      </c>
      <c r="C81" s="34" t="s">
        <v>75</v>
      </c>
      <c r="D81" s="35">
        <v>1993.47</v>
      </c>
      <c r="E81" s="36">
        <v>877.16000000000008</v>
      </c>
      <c r="F81" s="35">
        <v>524.95000000000005</v>
      </c>
      <c r="G81" s="35">
        <v>607.74</v>
      </c>
      <c r="H81" s="35">
        <v>1116.31</v>
      </c>
      <c r="I81" s="30" t="str">
        <f>VLOOKUP(B81,'FOLHA RESUMIDA'!C:D,2,0)</f>
        <v>NEUZA ANUNCIACAO COELHO</v>
      </c>
    </row>
    <row r="82" spans="1:9">
      <c r="A82" s="33">
        <v>1</v>
      </c>
      <c r="B82" s="33">
        <v>1809</v>
      </c>
      <c r="C82" s="34" t="s">
        <v>76</v>
      </c>
      <c r="D82" s="35">
        <v>3553.73</v>
      </c>
      <c r="E82" s="36">
        <v>1870.38</v>
      </c>
      <c r="F82" s="35">
        <v>894.07</v>
      </c>
      <c r="G82" s="35">
        <v>817.17</v>
      </c>
      <c r="H82" s="35">
        <v>1683.35</v>
      </c>
      <c r="I82" s="30" t="str">
        <f>VLOOKUP(B82,'FOLHA RESUMIDA'!C:D,2,0)</f>
        <v>JOSE IRANILDO DE ANDRADE SILVA</v>
      </c>
    </row>
    <row r="83" spans="1:9">
      <c r="A83" s="33">
        <v>1</v>
      </c>
      <c r="B83" s="33">
        <v>1821</v>
      </c>
      <c r="C83" s="34" t="s">
        <v>77</v>
      </c>
      <c r="D83" s="35">
        <v>4359.3</v>
      </c>
      <c r="E83" s="36">
        <v>3243.2400000000002</v>
      </c>
      <c r="F83" s="35">
        <v>1135.97</v>
      </c>
      <c r="G83" s="35">
        <v>0</v>
      </c>
      <c r="H83" s="35">
        <v>1116.06</v>
      </c>
      <c r="I83" s="30" t="str">
        <f>VLOOKUP(B83,'FOLHA RESUMIDA'!C:D,2,0)</f>
        <v>CARLOS STENIO DE DEUS</v>
      </c>
    </row>
    <row r="84" spans="1:9">
      <c r="A84" s="33">
        <v>1</v>
      </c>
      <c r="B84" s="33">
        <v>1822</v>
      </c>
      <c r="C84" s="34" t="s">
        <v>78</v>
      </c>
      <c r="D84" s="35">
        <v>1828.48</v>
      </c>
      <c r="E84" s="36">
        <v>796.54</v>
      </c>
      <c r="F84" s="35">
        <v>476.14</v>
      </c>
      <c r="G84" s="35">
        <v>570.65</v>
      </c>
      <c r="H84" s="35">
        <v>1031.94</v>
      </c>
      <c r="I84" s="30" t="str">
        <f>VLOOKUP(B84,'FOLHA RESUMIDA'!C:D,2,0)</f>
        <v>GILMAR BEZERRA DE OLIVEIRA</v>
      </c>
    </row>
    <row r="85" spans="1:9">
      <c r="A85" s="33">
        <v>1</v>
      </c>
      <c r="B85" s="33">
        <v>1906</v>
      </c>
      <c r="C85" s="34" t="s">
        <v>79</v>
      </c>
      <c r="D85" s="35">
        <v>3773.43</v>
      </c>
      <c r="E85" s="36">
        <v>2359.3199999999997</v>
      </c>
      <c r="F85" s="35">
        <v>985.72</v>
      </c>
      <c r="G85" s="35">
        <v>459.14</v>
      </c>
      <c r="H85" s="35">
        <v>1414.1100000000001</v>
      </c>
      <c r="I85" s="30" t="str">
        <f>VLOOKUP(B85,'FOLHA RESUMIDA'!C:D,2,0)</f>
        <v>IZABEL CRISTINA F DE ARRUDA</v>
      </c>
    </row>
    <row r="86" spans="1:9">
      <c r="A86" s="33">
        <v>1</v>
      </c>
      <c r="B86" s="33">
        <v>1907</v>
      </c>
      <c r="C86" s="34" t="s">
        <v>80</v>
      </c>
      <c r="D86" s="35">
        <v>6771.33</v>
      </c>
      <c r="E86" s="36">
        <v>4451.53</v>
      </c>
      <c r="F86" s="35">
        <v>1935.99</v>
      </c>
      <c r="G86" s="35">
        <v>423.06</v>
      </c>
      <c r="H86" s="35">
        <v>2319.8000000000002</v>
      </c>
      <c r="I86" s="30" t="str">
        <f>VLOOKUP(B86,'FOLHA RESUMIDA'!C:D,2,0)</f>
        <v>SUELY RICARDO DE FIGUEIREDO</v>
      </c>
    </row>
    <row r="87" spans="1:9">
      <c r="A87" s="33">
        <v>1</v>
      </c>
      <c r="B87" s="33">
        <v>1908</v>
      </c>
      <c r="C87" s="34" t="s">
        <v>81</v>
      </c>
      <c r="D87" s="35">
        <v>7511.28</v>
      </c>
      <c r="E87" s="36">
        <v>4939.76</v>
      </c>
      <c r="F87" s="35">
        <v>2106.7600000000002</v>
      </c>
      <c r="G87" s="35">
        <v>498.66</v>
      </c>
      <c r="H87" s="35">
        <v>2571.52</v>
      </c>
      <c r="I87" s="30" t="str">
        <f>VLOOKUP(B87,'FOLHA RESUMIDA'!C:D,2,0)</f>
        <v>LUCIA MARIA ARAUJO LAVOR</v>
      </c>
    </row>
    <row r="88" spans="1:9">
      <c r="A88" s="33">
        <v>1</v>
      </c>
      <c r="B88" s="33">
        <v>1909</v>
      </c>
      <c r="C88" s="34" t="s">
        <v>82</v>
      </c>
      <c r="D88" s="35">
        <v>3262.85</v>
      </c>
      <c r="E88" s="36">
        <v>1407.9499999999998</v>
      </c>
      <c r="F88" s="35">
        <v>855.08</v>
      </c>
      <c r="G88" s="35">
        <v>1026.49</v>
      </c>
      <c r="H88" s="35">
        <v>1854.9</v>
      </c>
      <c r="I88" s="30" t="str">
        <f>VLOOKUP(B88,'FOLHA RESUMIDA'!C:D,2,0)</f>
        <v>IVANILDO BATISTA DA SILVA</v>
      </c>
    </row>
    <row r="89" spans="1:9">
      <c r="A89" s="33">
        <v>14</v>
      </c>
      <c r="B89" s="33">
        <v>1916</v>
      </c>
      <c r="C89" s="34" t="s">
        <v>456</v>
      </c>
      <c r="D89" s="35">
        <v>3206.05</v>
      </c>
      <c r="E89" s="36">
        <v>2069.4800000000005</v>
      </c>
      <c r="F89" s="35">
        <v>785.55</v>
      </c>
      <c r="G89" s="35">
        <v>375.53</v>
      </c>
      <c r="H89" s="35">
        <v>1136.57</v>
      </c>
      <c r="I89" s="30" t="str">
        <f>VLOOKUP(B89,'FOLHA RESUMIDA'!C:D,2,0)</f>
        <v>FABIOLA ALBUQUERQUE PINHEIRO</v>
      </c>
    </row>
    <row r="90" spans="1:9">
      <c r="A90" s="33">
        <v>1</v>
      </c>
      <c r="B90" s="33">
        <v>1921</v>
      </c>
      <c r="C90" s="34" t="s">
        <v>83</v>
      </c>
      <c r="D90" s="35">
        <v>12529.39</v>
      </c>
      <c r="E90" s="36">
        <v>6695.5999999999995</v>
      </c>
      <c r="F90" s="35">
        <v>3291.42</v>
      </c>
      <c r="G90" s="35">
        <v>2621.16</v>
      </c>
      <c r="H90" s="35">
        <v>5833.79</v>
      </c>
      <c r="I90" s="30" t="str">
        <f>VLOOKUP(B90,'FOLHA RESUMIDA'!C:D,2,0)</f>
        <v>MARCIA APARECIDA DA SILVA</v>
      </c>
    </row>
    <row r="91" spans="1:9">
      <c r="A91" s="33">
        <v>1</v>
      </c>
      <c r="B91" s="33">
        <v>1924</v>
      </c>
      <c r="C91" s="34" t="s">
        <v>84</v>
      </c>
      <c r="D91" s="35">
        <v>7899.35</v>
      </c>
      <c r="E91" s="36">
        <v>4568.42</v>
      </c>
      <c r="F91" s="35">
        <v>2007.85</v>
      </c>
      <c r="G91" s="35">
        <v>1360.46</v>
      </c>
      <c r="H91" s="35">
        <v>3330.9300000000003</v>
      </c>
      <c r="I91" s="30" t="str">
        <f>VLOOKUP(B91,'FOLHA RESUMIDA'!C:D,2,0)</f>
        <v>CARLOS HENRIQUE LIMA DE MELO</v>
      </c>
    </row>
    <row r="92" spans="1:9">
      <c r="A92" s="33">
        <v>1</v>
      </c>
      <c r="B92" s="33">
        <v>1927</v>
      </c>
      <c r="C92" s="34" t="s">
        <v>85</v>
      </c>
      <c r="D92" s="35">
        <v>5719.26</v>
      </c>
      <c r="E92" s="36">
        <v>3583.3</v>
      </c>
      <c r="F92" s="35">
        <v>1492.97</v>
      </c>
      <c r="G92" s="35">
        <v>668.39</v>
      </c>
      <c r="H92" s="35">
        <v>2135.96</v>
      </c>
      <c r="I92" s="30" t="str">
        <f>VLOOKUP(B92,'FOLHA RESUMIDA'!C:D,2,0)</f>
        <v>RITA DE CASSIA CHAGAS</v>
      </c>
    </row>
    <row r="93" spans="1:9">
      <c r="A93" s="33">
        <v>1</v>
      </c>
      <c r="B93" s="33">
        <v>1932</v>
      </c>
      <c r="C93" s="34" t="s">
        <v>86</v>
      </c>
      <c r="D93" s="35">
        <v>7168.48</v>
      </c>
      <c r="E93" s="36">
        <v>4310.6299999999992</v>
      </c>
      <c r="F93" s="35">
        <v>1900.96</v>
      </c>
      <c r="G93" s="35">
        <v>988.37</v>
      </c>
      <c r="H93" s="35">
        <v>2857.85</v>
      </c>
      <c r="I93" s="30" t="str">
        <f>VLOOKUP(B93,'FOLHA RESUMIDA'!C:D,2,0)</f>
        <v>ROSILENE MARIA ANACLETO</v>
      </c>
    </row>
    <row r="94" spans="1:9">
      <c r="A94" s="33">
        <v>1</v>
      </c>
      <c r="B94" s="33">
        <v>1937</v>
      </c>
      <c r="C94" s="34" t="s">
        <v>87</v>
      </c>
      <c r="D94" s="35">
        <v>3508.12</v>
      </c>
      <c r="E94" s="36">
        <v>2051.0299999999997</v>
      </c>
      <c r="F94" s="35">
        <v>923.79</v>
      </c>
      <c r="G94" s="35">
        <v>552.17999999999995</v>
      </c>
      <c r="H94" s="35">
        <v>1457.09</v>
      </c>
      <c r="I94" s="30" t="str">
        <f>VLOOKUP(B94,'FOLHA RESUMIDA'!C:D,2,0)</f>
        <v>RILDA MARIA DA SILVA</v>
      </c>
    </row>
    <row r="95" spans="1:9">
      <c r="A95" s="33">
        <v>1</v>
      </c>
      <c r="B95" s="33">
        <v>1980</v>
      </c>
      <c r="C95" s="34" t="s">
        <v>88</v>
      </c>
      <c r="D95" s="35">
        <v>13175.7</v>
      </c>
      <c r="E95" s="36">
        <v>7507.2100000000009</v>
      </c>
      <c r="F95" s="35">
        <v>3496.79</v>
      </c>
      <c r="G95" s="35">
        <v>2221.79</v>
      </c>
      <c r="H95" s="35">
        <v>5668.49</v>
      </c>
      <c r="I95" s="30" t="str">
        <f>VLOOKUP(B95,'FOLHA RESUMIDA'!C:D,2,0)</f>
        <v>MANOEL NETO DINIZ</v>
      </c>
    </row>
    <row r="96" spans="1:9">
      <c r="A96" s="33">
        <v>1</v>
      </c>
      <c r="B96" s="33">
        <v>1988</v>
      </c>
      <c r="C96" s="34" t="s">
        <v>89</v>
      </c>
      <c r="D96" s="35">
        <v>3743.28</v>
      </c>
      <c r="E96" s="36">
        <v>2022.2200000000003</v>
      </c>
      <c r="F96" s="35">
        <v>985.72</v>
      </c>
      <c r="G96" s="35">
        <v>766.09</v>
      </c>
      <c r="H96" s="35">
        <v>1721.06</v>
      </c>
      <c r="I96" s="30" t="str">
        <f>VLOOKUP(B96,'FOLHA RESUMIDA'!C:D,2,0)</f>
        <v>FRANCISCA CARVALHO NASCIMENTO</v>
      </c>
    </row>
    <row r="97" spans="1:9">
      <c r="A97" s="33">
        <v>1</v>
      </c>
      <c r="B97" s="33">
        <v>1994</v>
      </c>
      <c r="C97" s="34" t="s">
        <v>90</v>
      </c>
      <c r="D97" s="35">
        <v>4993.2700000000004</v>
      </c>
      <c r="E97" s="36">
        <v>2926.9400000000005</v>
      </c>
      <c r="F97" s="35">
        <v>1304.3699999999999</v>
      </c>
      <c r="G97" s="35">
        <v>792.71</v>
      </c>
      <c r="H97" s="35">
        <v>2066.33</v>
      </c>
      <c r="I97" s="30" t="str">
        <f>VLOOKUP(B97,'FOLHA RESUMIDA'!C:D,2,0)</f>
        <v>PAULO JOSE DA SILVA</v>
      </c>
    </row>
    <row r="98" spans="1:9">
      <c r="A98" s="33">
        <v>1</v>
      </c>
      <c r="B98" s="33">
        <v>1999</v>
      </c>
      <c r="C98" s="34" t="s">
        <v>91</v>
      </c>
      <c r="D98" s="35">
        <v>2810.07</v>
      </c>
      <c r="E98" s="36">
        <v>2026.71</v>
      </c>
      <c r="F98" s="35">
        <v>735.56</v>
      </c>
      <c r="G98" s="35">
        <v>70.75</v>
      </c>
      <c r="H98" s="35">
        <v>783.36</v>
      </c>
      <c r="I98" s="30" t="str">
        <f>VLOOKUP(B98,'FOLHA RESUMIDA'!C:D,2,0)</f>
        <v>ELIAS RIBEIRO DA SILVA FILHO</v>
      </c>
    </row>
    <row r="99" spans="1:9">
      <c r="A99" s="33">
        <v>1</v>
      </c>
      <c r="B99" s="33">
        <v>2008</v>
      </c>
      <c r="C99" s="34" t="s">
        <v>92</v>
      </c>
      <c r="D99" s="35">
        <v>3728.74</v>
      </c>
      <c r="E99" s="36">
        <v>1333.3799999999997</v>
      </c>
      <c r="F99" s="35">
        <v>989.86</v>
      </c>
      <c r="G99" s="35">
        <v>1436.38</v>
      </c>
      <c r="H99" s="35">
        <v>2395.36</v>
      </c>
      <c r="I99" s="30" t="str">
        <f>VLOOKUP(B99,'FOLHA RESUMIDA'!C:D,2,0)</f>
        <v>AMAURI GONCALO DA SILVA</v>
      </c>
    </row>
    <row r="100" spans="1:9">
      <c r="A100" s="33">
        <v>1</v>
      </c>
      <c r="B100" s="33">
        <v>2014</v>
      </c>
      <c r="C100" s="34" t="s">
        <v>93</v>
      </c>
      <c r="D100" s="35">
        <v>2497.14</v>
      </c>
      <c r="E100" s="36">
        <v>1375.0899999999997</v>
      </c>
      <c r="F100" s="35">
        <v>669.98</v>
      </c>
      <c r="G100" s="35">
        <v>472.97</v>
      </c>
      <c r="H100" s="35">
        <v>1122.0500000000002</v>
      </c>
      <c r="I100" s="30" t="str">
        <f>VLOOKUP(B100,'FOLHA RESUMIDA'!C:D,2,0)</f>
        <v>SOLANGE NASCIMENTO DE LIMA</v>
      </c>
    </row>
    <row r="101" spans="1:9">
      <c r="A101" s="33">
        <v>1</v>
      </c>
      <c r="B101" s="33">
        <v>2015</v>
      </c>
      <c r="C101" s="34" t="s">
        <v>94</v>
      </c>
      <c r="D101" s="35">
        <v>11109.37</v>
      </c>
      <c r="E101" s="36">
        <v>6072.7200000000012</v>
      </c>
      <c r="F101" s="35">
        <v>2922.26</v>
      </c>
      <c r="G101" s="35">
        <v>2141.06</v>
      </c>
      <c r="H101" s="35">
        <v>5036.6499999999996</v>
      </c>
      <c r="I101" s="30" t="str">
        <f>VLOOKUP(B101,'FOLHA RESUMIDA'!C:D,2,0)</f>
        <v>MARIA SANDRA PONTES MENDONCA</v>
      </c>
    </row>
    <row r="102" spans="1:9">
      <c r="A102" s="33">
        <v>1</v>
      </c>
      <c r="B102" s="33">
        <v>2019</v>
      </c>
      <c r="C102" s="34" t="s">
        <v>95</v>
      </c>
      <c r="D102" s="35">
        <v>2316.5300000000002</v>
      </c>
      <c r="E102" s="36">
        <v>1159.2600000000002</v>
      </c>
      <c r="F102" s="35">
        <v>605.15</v>
      </c>
      <c r="G102" s="35">
        <v>571</v>
      </c>
      <c r="H102" s="35">
        <v>1157.27</v>
      </c>
      <c r="I102" s="30" t="str">
        <f>VLOOKUP(B102,'FOLHA RESUMIDA'!C:D,2,0)</f>
        <v>MARCOS DO NASCIMENTO</v>
      </c>
    </row>
    <row r="103" spans="1:9">
      <c r="A103" s="33">
        <v>1</v>
      </c>
      <c r="B103" s="33">
        <v>2038</v>
      </c>
      <c r="C103" s="34" t="s">
        <v>96</v>
      </c>
      <c r="D103" s="35">
        <v>3875.01</v>
      </c>
      <c r="E103" s="36">
        <v>2444.96</v>
      </c>
      <c r="F103" s="35">
        <v>1020.42</v>
      </c>
      <c r="G103" s="35">
        <v>430.53</v>
      </c>
      <c r="H103" s="35">
        <v>1430.05</v>
      </c>
      <c r="I103" s="30" t="str">
        <f>VLOOKUP(B103,'FOLHA RESUMIDA'!C:D,2,0)</f>
        <v>IRONILDA FERREIRA DA SILVA</v>
      </c>
    </row>
    <row r="104" spans="1:9">
      <c r="A104" s="33">
        <v>1</v>
      </c>
      <c r="B104" s="33">
        <v>2043</v>
      </c>
      <c r="C104" s="34" t="s">
        <v>97</v>
      </c>
      <c r="D104" s="35">
        <v>3814.09</v>
      </c>
      <c r="E104" s="36">
        <v>1682.25</v>
      </c>
      <c r="F104" s="35">
        <v>855.08</v>
      </c>
      <c r="G104" s="35">
        <v>1303.43</v>
      </c>
      <c r="H104" s="35">
        <v>2131.84</v>
      </c>
      <c r="I104" s="30" t="str">
        <f>VLOOKUP(B104,'FOLHA RESUMIDA'!C:D,2,0)</f>
        <v>JOAO LUIZ BRAGA DE PONTES</v>
      </c>
    </row>
    <row r="105" spans="1:9">
      <c r="A105" s="33">
        <v>1</v>
      </c>
      <c r="B105" s="33">
        <v>2052</v>
      </c>
      <c r="C105" s="34" t="s">
        <v>98</v>
      </c>
      <c r="D105" s="35">
        <v>5257.56</v>
      </c>
      <c r="E105" s="36">
        <v>4298.58</v>
      </c>
      <c r="F105" s="35">
        <v>989.86</v>
      </c>
      <c r="G105" s="35">
        <v>0</v>
      </c>
      <c r="H105" s="35">
        <v>958.98</v>
      </c>
      <c r="I105" s="30" t="str">
        <f>VLOOKUP(B105,'FOLHA RESUMIDA'!C:D,2,0)</f>
        <v>JOSE FERNANDO PEREIRA DA COSTA</v>
      </c>
    </row>
    <row r="106" spans="1:9">
      <c r="A106" s="33">
        <v>1</v>
      </c>
      <c r="B106" s="33">
        <v>2063</v>
      </c>
      <c r="C106" s="34" t="s">
        <v>99</v>
      </c>
      <c r="D106" s="35">
        <v>15839.88</v>
      </c>
      <c r="E106" s="36">
        <v>9583.89</v>
      </c>
      <c r="F106" s="35">
        <v>4137.79</v>
      </c>
      <c r="G106" s="35">
        <v>2189.0700000000002</v>
      </c>
      <c r="H106" s="35">
        <v>6255.99</v>
      </c>
      <c r="I106" s="30" t="str">
        <f>VLOOKUP(B106,'FOLHA RESUMIDA'!C:D,2,0)</f>
        <v>JOAQUIM PEDRO CARNEIRO C NETO</v>
      </c>
    </row>
    <row r="107" spans="1:9">
      <c r="A107" s="33">
        <v>1</v>
      </c>
      <c r="B107" s="33">
        <v>2069</v>
      </c>
      <c r="C107" s="34" t="s">
        <v>100</v>
      </c>
      <c r="D107" s="35">
        <v>19893.900000000001</v>
      </c>
      <c r="E107" s="36">
        <v>9446.0600000000013</v>
      </c>
      <c r="F107" s="35">
        <v>5276.91</v>
      </c>
      <c r="G107" s="35">
        <v>5259.63</v>
      </c>
      <c r="H107" s="35">
        <v>10447.84</v>
      </c>
      <c r="I107" s="30" t="str">
        <f>VLOOKUP(B107,'FOLHA RESUMIDA'!C:D,2,0)</f>
        <v>SELMA VERONICA VIEIRA RAMOS</v>
      </c>
    </row>
    <row r="108" spans="1:9">
      <c r="A108" s="33">
        <v>1</v>
      </c>
      <c r="B108" s="33">
        <v>2079</v>
      </c>
      <c r="C108" s="34" t="s">
        <v>101</v>
      </c>
      <c r="D108" s="35">
        <v>3200.17</v>
      </c>
      <c r="E108" s="36">
        <v>2371.7600000000002</v>
      </c>
      <c r="F108" s="35">
        <v>855.08</v>
      </c>
      <c r="G108" s="35">
        <v>0</v>
      </c>
      <c r="H108" s="35">
        <v>828.41</v>
      </c>
      <c r="I108" s="30" t="str">
        <f>VLOOKUP(B108,'FOLHA RESUMIDA'!C:D,2,0)</f>
        <v>SANDRO JOSE MARTINS</v>
      </c>
    </row>
    <row r="109" spans="1:9">
      <c r="A109" s="33">
        <v>1</v>
      </c>
      <c r="B109" s="33">
        <v>2086</v>
      </c>
      <c r="C109" s="34" t="s">
        <v>102</v>
      </c>
      <c r="D109" s="35">
        <v>2628.26</v>
      </c>
      <c r="E109" s="36">
        <v>1308.5100000000002</v>
      </c>
      <c r="F109" s="35">
        <v>741</v>
      </c>
      <c r="G109" s="35">
        <v>594.35</v>
      </c>
      <c r="H109" s="35">
        <v>1319.75</v>
      </c>
      <c r="I109" s="30" t="str">
        <f>VLOOKUP(B109,'FOLHA RESUMIDA'!C:D,2,0)</f>
        <v>ALBANITA LUCIANA DA SILVA</v>
      </c>
    </row>
    <row r="110" spans="1:9">
      <c r="A110" s="33">
        <v>1</v>
      </c>
      <c r="B110" s="33">
        <v>2092</v>
      </c>
      <c r="C110" s="34" t="s">
        <v>103</v>
      </c>
      <c r="D110" s="35">
        <v>2533.56</v>
      </c>
      <c r="E110" s="36">
        <v>1357.96</v>
      </c>
      <c r="F110" s="35">
        <v>667.17</v>
      </c>
      <c r="G110" s="35">
        <v>529.24</v>
      </c>
      <c r="H110" s="35">
        <v>1175.5999999999999</v>
      </c>
      <c r="I110" s="30" t="str">
        <f>VLOOKUP(B110,'FOLHA RESUMIDA'!C:D,2,0)</f>
        <v>REINALDO PEREIRA DA SILVA</v>
      </c>
    </row>
    <row r="111" spans="1:9">
      <c r="A111" s="33">
        <v>1</v>
      </c>
      <c r="B111" s="33">
        <v>2093</v>
      </c>
      <c r="C111" s="34" t="s">
        <v>104</v>
      </c>
      <c r="D111" s="35">
        <v>2635.76</v>
      </c>
      <c r="E111" s="36">
        <v>1938.8400000000001</v>
      </c>
      <c r="F111" s="35">
        <v>605.15</v>
      </c>
      <c r="G111" s="35">
        <v>110.65</v>
      </c>
      <c r="H111" s="35">
        <v>696.92</v>
      </c>
      <c r="I111" s="30" t="str">
        <f>VLOOKUP(B111,'FOLHA RESUMIDA'!C:D,2,0)</f>
        <v>GILBERTO RIBEIRO DA SILVA</v>
      </c>
    </row>
    <row r="112" spans="1:9">
      <c r="A112" s="33">
        <v>9</v>
      </c>
      <c r="B112" s="33">
        <v>2096</v>
      </c>
      <c r="C112" s="34" t="s">
        <v>448</v>
      </c>
      <c r="D112" s="35">
        <v>4187.3500000000004</v>
      </c>
      <c r="E112" s="36">
        <v>2082.8100000000004</v>
      </c>
      <c r="F112" s="35">
        <v>1111.6099999999999</v>
      </c>
      <c r="G112" s="35">
        <v>1027.6099999999999</v>
      </c>
      <c r="H112" s="35">
        <v>2104.54</v>
      </c>
      <c r="I112" s="30" t="str">
        <f>VLOOKUP(B112,'FOLHA RESUMIDA'!C:D,2,0)</f>
        <v>MARCELO MORAIS DE OLIVEIRA</v>
      </c>
    </row>
    <row r="113" spans="1:9">
      <c r="A113" s="33">
        <v>1</v>
      </c>
      <c r="B113" s="33">
        <v>2101</v>
      </c>
      <c r="C113" s="34" t="s">
        <v>105</v>
      </c>
      <c r="D113" s="35">
        <v>3296.85</v>
      </c>
      <c r="E113" s="36">
        <v>2155.63</v>
      </c>
      <c r="F113" s="35">
        <v>855.08</v>
      </c>
      <c r="G113" s="35">
        <v>312.81</v>
      </c>
      <c r="H113" s="35">
        <v>1141.22</v>
      </c>
      <c r="I113" s="30" t="str">
        <f>VLOOKUP(B113,'FOLHA RESUMIDA'!C:D,2,0)</f>
        <v>JOSE LUCIANO CANDIDO DA SILVA</v>
      </c>
    </row>
    <row r="114" spans="1:9">
      <c r="A114" s="33">
        <v>16</v>
      </c>
      <c r="B114" s="33">
        <v>2115</v>
      </c>
      <c r="C114" s="34" t="s">
        <v>461</v>
      </c>
      <c r="D114" s="35">
        <v>4257.67</v>
      </c>
      <c r="E114" s="36">
        <v>2018.6599999999999</v>
      </c>
      <c r="F114" s="35">
        <v>1111.6099999999999</v>
      </c>
      <c r="G114" s="35">
        <v>1162.08</v>
      </c>
      <c r="H114" s="35">
        <v>2239.0100000000002</v>
      </c>
      <c r="I114" s="30" t="str">
        <f>VLOOKUP(B114,'FOLHA RESUMIDA'!C:D,2,0)</f>
        <v>SEVERINO JOSE RAMOS DE SOUZA</v>
      </c>
    </row>
    <row r="115" spans="1:9">
      <c r="A115" s="33">
        <v>1</v>
      </c>
      <c r="B115" s="33">
        <v>2117</v>
      </c>
      <c r="C115" s="34" t="s">
        <v>106</v>
      </c>
      <c r="D115" s="35">
        <v>2430.87</v>
      </c>
      <c r="E115" s="36">
        <v>1038.6599999999999</v>
      </c>
      <c r="F115" s="35">
        <v>638.08000000000004</v>
      </c>
      <c r="G115" s="35">
        <v>774.04</v>
      </c>
      <c r="H115" s="35">
        <v>1392.21</v>
      </c>
      <c r="I115" s="30" t="str">
        <f>VLOOKUP(B115,'FOLHA RESUMIDA'!C:D,2,0)</f>
        <v>WILSON JOSE QUEIROZ DE LIMA</v>
      </c>
    </row>
    <row r="116" spans="1:9">
      <c r="A116" s="33">
        <v>1</v>
      </c>
      <c r="B116" s="33">
        <v>2120</v>
      </c>
      <c r="C116" s="34" t="s">
        <v>107</v>
      </c>
      <c r="D116" s="35">
        <v>2838.16</v>
      </c>
      <c r="E116" s="36">
        <v>1545.52</v>
      </c>
      <c r="F116" s="35">
        <v>678.3</v>
      </c>
      <c r="G116" s="35">
        <v>627.16999999999996</v>
      </c>
      <c r="H116" s="35">
        <v>1292.6399999999999</v>
      </c>
      <c r="I116" s="30" t="str">
        <f>VLOOKUP(B116,'FOLHA RESUMIDA'!C:D,2,0)</f>
        <v>ANTONIO SOARES DE MELO</v>
      </c>
    </row>
    <row r="117" spans="1:9">
      <c r="A117" s="33">
        <v>1</v>
      </c>
      <c r="B117" s="33">
        <v>2121</v>
      </c>
      <c r="C117" s="34" t="s">
        <v>108</v>
      </c>
      <c r="D117" s="35">
        <v>2294.31</v>
      </c>
      <c r="E117" s="36">
        <v>1416.4299999999998</v>
      </c>
      <c r="F117" s="35">
        <v>605.15</v>
      </c>
      <c r="G117" s="35">
        <v>291.61</v>
      </c>
      <c r="H117" s="35">
        <v>877.88</v>
      </c>
      <c r="I117" s="30" t="str">
        <f>VLOOKUP(B117,'FOLHA RESUMIDA'!C:D,2,0)</f>
        <v>SAMUEL MAURICIO</v>
      </c>
    </row>
    <row r="118" spans="1:9">
      <c r="A118" s="33">
        <v>1</v>
      </c>
      <c r="B118" s="33">
        <v>2122</v>
      </c>
      <c r="C118" s="34" t="s">
        <v>109</v>
      </c>
      <c r="D118" s="35">
        <v>2285.0700000000002</v>
      </c>
      <c r="E118" s="36">
        <v>1697.0200000000002</v>
      </c>
      <c r="F118" s="35">
        <v>605.15</v>
      </c>
      <c r="G118" s="35">
        <v>1.78</v>
      </c>
      <c r="H118" s="35">
        <v>588.04999999999995</v>
      </c>
      <c r="I118" s="30" t="str">
        <f>VLOOKUP(B118,'FOLHA RESUMIDA'!C:D,2,0)</f>
        <v>JOSE MARIO MACHADO G  LINS</v>
      </c>
    </row>
    <row r="119" spans="1:9">
      <c r="A119" s="33">
        <v>10</v>
      </c>
      <c r="B119" s="33">
        <v>2124</v>
      </c>
      <c r="C119" s="34" t="s">
        <v>452</v>
      </c>
      <c r="D119" s="35">
        <v>4255.33</v>
      </c>
      <c r="E119" s="36">
        <v>2118</v>
      </c>
      <c r="F119" s="35">
        <v>1111.6099999999999</v>
      </c>
      <c r="G119" s="35">
        <v>1060.4000000000001</v>
      </c>
      <c r="H119" s="35">
        <v>2137.33</v>
      </c>
      <c r="I119" s="30" t="str">
        <f>VLOOKUP(B119,'FOLHA RESUMIDA'!C:D,2,0)</f>
        <v>JOSE ALVES FIGUEIREDO FILHO</v>
      </c>
    </row>
    <row r="120" spans="1:9">
      <c r="A120" s="33">
        <v>1</v>
      </c>
      <c r="B120" s="33">
        <v>2125</v>
      </c>
      <c r="C120" s="34" t="s">
        <v>110</v>
      </c>
      <c r="D120" s="35">
        <v>4317.7</v>
      </c>
      <c r="E120" s="36">
        <v>2189.59</v>
      </c>
      <c r="F120" s="35">
        <v>1183.77</v>
      </c>
      <c r="G120" s="35">
        <v>973.75</v>
      </c>
      <c r="H120" s="35">
        <v>2128.1099999999997</v>
      </c>
      <c r="I120" s="30" t="str">
        <f>VLOOKUP(B120,'FOLHA RESUMIDA'!C:D,2,0)</f>
        <v>GILMAR GALVAO SANTANA</v>
      </c>
    </row>
    <row r="121" spans="1:9">
      <c r="A121" s="33">
        <v>1</v>
      </c>
      <c r="B121" s="33">
        <v>2126</v>
      </c>
      <c r="C121" s="34" t="s">
        <v>111</v>
      </c>
      <c r="D121" s="35">
        <v>3620.33</v>
      </c>
      <c r="E121" s="36">
        <v>2347.7799999999997</v>
      </c>
      <c r="F121" s="35">
        <v>554.54999999999995</v>
      </c>
      <c r="G121" s="35">
        <v>735.3</v>
      </c>
      <c r="H121" s="35">
        <v>1272.55</v>
      </c>
      <c r="I121" s="30" t="str">
        <f>VLOOKUP(B121,'FOLHA RESUMIDA'!C:D,2,0)</f>
        <v>JAFFE JOSE LIMA XAVIER</v>
      </c>
    </row>
    <row r="122" spans="1:9">
      <c r="A122" s="33">
        <v>1</v>
      </c>
      <c r="B122" s="33">
        <v>2128</v>
      </c>
      <c r="C122" s="34" t="s">
        <v>112</v>
      </c>
      <c r="D122" s="35">
        <v>10209.43</v>
      </c>
      <c r="E122" s="36">
        <v>7636.41</v>
      </c>
      <c r="F122" s="35">
        <v>2588.62</v>
      </c>
      <c r="G122" s="35">
        <v>0</v>
      </c>
      <c r="H122" s="35">
        <v>2573.02</v>
      </c>
      <c r="I122" s="30" t="str">
        <f>VLOOKUP(B122,'FOLHA RESUMIDA'!C:D,2,0)</f>
        <v>JORGE DA SILVA LIMA</v>
      </c>
    </row>
    <row r="123" spans="1:9">
      <c r="A123" s="33">
        <v>1</v>
      </c>
      <c r="B123" s="33">
        <v>2129</v>
      </c>
      <c r="C123" s="34" t="s">
        <v>113</v>
      </c>
      <c r="D123" s="35">
        <v>3430.66</v>
      </c>
      <c r="E123" s="36">
        <v>1678.83</v>
      </c>
      <c r="F123" s="35">
        <v>568.69000000000005</v>
      </c>
      <c r="G123" s="35">
        <v>1220.07</v>
      </c>
      <c r="H123" s="35">
        <v>1751.83</v>
      </c>
      <c r="I123" s="30" t="str">
        <f>VLOOKUP(B123,'FOLHA RESUMIDA'!C:D,2,0)</f>
        <v>RICARDO JORGE XAVIER</v>
      </c>
    </row>
    <row r="124" spans="1:9">
      <c r="A124" s="33">
        <v>1</v>
      </c>
      <c r="B124" s="33">
        <v>2130</v>
      </c>
      <c r="C124" s="34" t="s">
        <v>114</v>
      </c>
      <c r="D124" s="35">
        <v>2107.89</v>
      </c>
      <c r="E124" s="36">
        <v>1037.0899999999999</v>
      </c>
      <c r="F124" s="35">
        <v>548.88</v>
      </c>
      <c r="G124" s="35">
        <v>539.04</v>
      </c>
      <c r="H124" s="35">
        <v>1070.8</v>
      </c>
      <c r="I124" s="30" t="str">
        <f>VLOOKUP(B124,'FOLHA RESUMIDA'!C:D,2,0)</f>
        <v>HELVIO MOZART MONTENEGRO</v>
      </c>
    </row>
    <row r="125" spans="1:9">
      <c r="A125" s="33">
        <v>1</v>
      </c>
      <c r="B125" s="33">
        <v>2131</v>
      </c>
      <c r="C125" s="34" t="s">
        <v>115</v>
      </c>
      <c r="D125" s="35">
        <v>3375.38</v>
      </c>
      <c r="E125" s="36">
        <v>2652.66</v>
      </c>
      <c r="F125" s="35">
        <v>679.04</v>
      </c>
      <c r="G125" s="35">
        <v>64.86</v>
      </c>
      <c r="H125" s="35">
        <v>722.72</v>
      </c>
      <c r="I125" s="30" t="str">
        <f>VLOOKUP(B125,'FOLHA RESUMIDA'!C:D,2,0)</f>
        <v>ALEXANDRE BARBOSA DA SILVA</v>
      </c>
    </row>
    <row r="126" spans="1:9">
      <c r="A126" s="33">
        <v>1</v>
      </c>
      <c r="B126" s="33">
        <v>2134</v>
      </c>
      <c r="C126" s="34" t="s">
        <v>116</v>
      </c>
      <c r="D126" s="35">
        <v>3608.79</v>
      </c>
      <c r="E126" s="36">
        <v>2133.83</v>
      </c>
      <c r="F126" s="35">
        <v>942.73</v>
      </c>
      <c r="G126" s="35">
        <v>561.64</v>
      </c>
      <c r="H126" s="35">
        <v>1474.96</v>
      </c>
      <c r="I126" s="30" t="str">
        <f>VLOOKUP(B126,'FOLHA RESUMIDA'!C:D,2,0)</f>
        <v>ROSIVALDO SATIRO DOS SANTOS</v>
      </c>
    </row>
    <row r="127" spans="1:9">
      <c r="A127" s="33">
        <v>1</v>
      </c>
      <c r="B127" s="33">
        <v>2136</v>
      </c>
      <c r="C127" s="34" t="s">
        <v>117</v>
      </c>
      <c r="D127" s="35">
        <v>2913.76</v>
      </c>
      <c r="E127" s="36">
        <v>1612.2200000000003</v>
      </c>
      <c r="F127" s="35">
        <v>792.23</v>
      </c>
      <c r="G127" s="35">
        <v>526.5</v>
      </c>
      <c r="H127" s="35">
        <v>1301.54</v>
      </c>
      <c r="I127" s="30" t="str">
        <f>VLOOKUP(B127,'FOLHA RESUMIDA'!C:D,2,0)</f>
        <v>GESIEL DAVID DE CASTRO</v>
      </c>
    </row>
    <row r="128" spans="1:9">
      <c r="A128" s="33">
        <v>1</v>
      </c>
      <c r="B128" s="33">
        <v>2137</v>
      </c>
      <c r="C128" s="34" t="s">
        <v>118</v>
      </c>
      <c r="D128" s="35">
        <v>12108.78</v>
      </c>
      <c r="E128" s="36">
        <v>5572.17</v>
      </c>
      <c r="F128" s="35">
        <v>3403.97</v>
      </c>
      <c r="G128" s="35">
        <v>3183.59</v>
      </c>
      <c r="H128" s="35">
        <v>6536.6100000000006</v>
      </c>
      <c r="I128" s="30" t="str">
        <f>VLOOKUP(B128,'FOLHA RESUMIDA'!C:D,2,0)</f>
        <v>FRANCISCO DE ASSIS DE OLIVEIRA</v>
      </c>
    </row>
    <row r="129" spans="1:9">
      <c r="A129" s="33">
        <v>1</v>
      </c>
      <c r="B129" s="33">
        <v>2140</v>
      </c>
      <c r="C129" s="34" t="s">
        <v>119</v>
      </c>
      <c r="D129" s="35">
        <v>6356.87</v>
      </c>
      <c r="E129" s="36">
        <v>2702.8899999999994</v>
      </c>
      <c r="F129" s="35">
        <v>1593.14</v>
      </c>
      <c r="G129" s="35">
        <v>2091.59</v>
      </c>
      <c r="H129" s="35">
        <v>3653.9800000000005</v>
      </c>
      <c r="I129" s="30" t="str">
        <f>VLOOKUP(B129,'FOLHA RESUMIDA'!C:D,2,0)</f>
        <v>LUCIENE PEREIRA DE A NASCIMENT</v>
      </c>
    </row>
    <row r="130" spans="1:9">
      <c r="A130" s="33">
        <v>1</v>
      </c>
      <c r="B130" s="33">
        <v>2142</v>
      </c>
      <c r="C130" s="34" t="s">
        <v>120</v>
      </c>
      <c r="D130" s="35">
        <v>6219.61</v>
      </c>
      <c r="E130" s="36">
        <v>2595.6399999999994</v>
      </c>
      <c r="F130" s="35">
        <v>1516.81</v>
      </c>
      <c r="G130" s="35">
        <v>2144.54</v>
      </c>
      <c r="H130" s="35">
        <v>3623.9700000000003</v>
      </c>
      <c r="I130" s="30" t="str">
        <f>VLOOKUP(B130,'FOLHA RESUMIDA'!C:D,2,0)</f>
        <v>LAERCIO LUIZ SANTOS A  ASSIS</v>
      </c>
    </row>
    <row r="131" spans="1:9">
      <c r="A131" s="33">
        <v>1</v>
      </c>
      <c r="B131" s="33">
        <v>2143</v>
      </c>
      <c r="C131" s="34" t="s">
        <v>121</v>
      </c>
      <c r="D131" s="35">
        <v>2113.25</v>
      </c>
      <c r="E131" s="36">
        <v>1000.79</v>
      </c>
      <c r="F131" s="35">
        <v>551.19000000000005</v>
      </c>
      <c r="G131" s="35">
        <v>578.46</v>
      </c>
      <c r="H131" s="35">
        <v>1112.46</v>
      </c>
      <c r="I131" s="30" t="str">
        <f>VLOOKUP(B131,'FOLHA RESUMIDA'!C:D,2,0)</f>
        <v>RUBEM JOSE DOS S DE PAULA</v>
      </c>
    </row>
    <row r="132" spans="1:9">
      <c r="A132" s="33">
        <v>1</v>
      </c>
      <c r="B132" s="33">
        <v>2145</v>
      </c>
      <c r="C132" s="34" t="s">
        <v>122</v>
      </c>
      <c r="D132" s="35">
        <v>3625.36</v>
      </c>
      <c r="E132" s="36">
        <v>2189.0500000000002</v>
      </c>
      <c r="F132" s="35">
        <v>942.73</v>
      </c>
      <c r="G132" s="35">
        <v>522.99</v>
      </c>
      <c r="H132" s="35">
        <v>1436.31</v>
      </c>
      <c r="I132" s="30" t="str">
        <f>VLOOKUP(B132,'FOLHA RESUMIDA'!C:D,2,0)</f>
        <v>EVERALDO DA SILVA CABRAL</v>
      </c>
    </row>
    <row r="133" spans="1:9">
      <c r="A133" s="33">
        <v>1</v>
      </c>
      <c r="B133" s="33">
        <v>2146</v>
      </c>
      <c r="C133" s="34" t="s">
        <v>123</v>
      </c>
      <c r="D133" s="35">
        <v>3204.4</v>
      </c>
      <c r="E133" s="36">
        <v>2217.37</v>
      </c>
      <c r="F133" s="35">
        <v>814.36</v>
      </c>
      <c r="G133" s="35">
        <v>198.07</v>
      </c>
      <c r="H133" s="35">
        <v>987.03</v>
      </c>
      <c r="I133" s="30" t="str">
        <f>VLOOKUP(B133,'FOLHA RESUMIDA'!C:D,2,0)</f>
        <v>ROGERIO BARROS DOS SANTOS</v>
      </c>
    </row>
    <row r="134" spans="1:9">
      <c r="A134" s="33">
        <v>1</v>
      </c>
      <c r="B134" s="33">
        <v>2149</v>
      </c>
      <c r="C134" s="34" t="s">
        <v>124</v>
      </c>
      <c r="D134" s="35">
        <v>3144.54</v>
      </c>
      <c r="E134" s="36">
        <v>2019.5</v>
      </c>
      <c r="F134" s="35">
        <v>814.36</v>
      </c>
      <c r="G134" s="35">
        <v>336.08</v>
      </c>
      <c r="H134" s="35">
        <v>1125.04</v>
      </c>
      <c r="I134" s="30" t="str">
        <f>VLOOKUP(B134,'FOLHA RESUMIDA'!C:D,2,0)</f>
        <v>CARLOS AUGUSTO O  DA SILVA</v>
      </c>
    </row>
    <row r="135" spans="1:9">
      <c r="A135" s="33">
        <v>14</v>
      </c>
      <c r="B135" s="33">
        <v>2151</v>
      </c>
      <c r="C135" s="34" t="s">
        <v>125</v>
      </c>
      <c r="D135" s="35">
        <v>3124.66</v>
      </c>
      <c r="E135" s="36">
        <v>1677.6399999999999</v>
      </c>
      <c r="F135" s="35">
        <v>849.49</v>
      </c>
      <c r="G135" s="35">
        <v>614.65</v>
      </c>
      <c r="H135" s="35">
        <v>1447.02</v>
      </c>
      <c r="I135" s="30" t="str">
        <f>VLOOKUP(B135,'FOLHA RESUMIDA'!C:D,2,0)</f>
        <v>JUREMA MARIA BONGALHARDO</v>
      </c>
    </row>
    <row r="136" spans="1:9">
      <c r="A136" s="33">
        <v>1</v>
      </c>
      <c r="B136" s="33">
        <v>2153</v>
      </c>
      <c r="C136" s="34" t="s">
        <v>126</v>
      </c>
      <c r="D136" s="35">
        <v>3955.19</v>
      </c>
      <c r="E136" s="36">
        <v>2614.9899999999998</v>
      </c>
      <c r="F136" s="35">
        <v>0</v>
      </c>
      <c r="G136" s="35">
        <v>1340.2</v>
      </c>
      <c r="H136" s="35">
        <v>1340.2</v>
      </c>
      <c r="I136" s="30" t="str">
        <f>VLOOKUP(B136,'FOLHA RESUMIDA'!C:D,2,0)</f>
        <v>SERGIO PEREIRA DA COSTA</v>
      </c>
    </row>
    <row r="137" spans="1:9">
      <c r="A137" s="33">
        <v>1</v>
      </c>
      <c r="B137" s="33">
        <v>2156</v>
      </c>
      <c r="C137" s="34" t="s">
        <v>127</v>
      </c>
      <c r="D137" s="35">
        <v>3662.62</v>
      </c>
      <c r="E137" s="36">
        <v>2420.3000000000002</v>
      </c>
      <c r="F137" s="35">
        <v>938.79</v>
      </c>
      <c r="G137" s="35">
        <v>332.82</v>
      </c>
      <c r="H137" s="35">
        <v>1242.32</v>
      </c>
      <c r="I137" s="30" t="str">
        <f>VLOOKUP(B137,'FOLHA RESUMIDA'!C:D,2,0)</f>
        <v>EDLEUSA LUCIA BATISTA DA SILVA</v>
      </c>
    </row>
    <row r="138" spans="1:9">
      <c r="A138" s="33">
        <v>1</v>
      </c>
      <c r="B138" s="33">
        <v>2159</v>
      </c>
      <c r="C138" s="34" t="s">
        <v>128</v>
      </c>
      <c r="D138" s="35">
        <v>6624.66</v>
      </c>
      <c r="E138" s="36">
        <v>3056.67</v>
      </c>
      <c r="F138" s="35">
        <v>1756.77</v>
      </c>
      <c r="G138" s="35">
        <v>1840.51</v>
      </c>
      <c r="H138" s="35">
        <v>3567.99</v>
      </c>
      <c r="I138" s="30" t="str">
        <f>VLOOKUP(B138,'FOLHA RESUMIDA'!C:D,2,0)</f>
        <v>FREDERICO JOSE C  DA NOBREGA</v>
      </c>
    </row>
    <row r="139" spans="1:9">
      <c r="A139" s="33">
        <v>1</v>
      </c>
      <c r="B139" s="33">
        <v>2161</v>
      </c>
      <c r="C139" s="34" t="s">
        <v>130</v>
      </c>
      <c r="D139" s="35">
        <v>5431.11</v>
      </c>
      <c r="E139" s="36">
        <v>4040.12</v>
      </c>
      <c r="F139" s="35">
        <v>1304.3699999999999</v>
      </c>
      <c r="G139" s="35">
        <v>117.37</v>
      </c>
      <c r="H139" s="35">
        <v>1390.9899999999998</v>
      </c>
      <c r="I139" s="30" t="str">
        <f>VLOOKUP(B139,'FOLHA RESUMIDA'!C:D,2,0)</f>
        <v>WLADIMIR MACHADO DO E  SANTO</v>
      </c>
    </row>
    <row r="140" spans="1:9">
      <c r="A140" s="33">
        <v>1</v>
      </c>
      <c r="B140" s="33">
        <v>2181</v>
      </c>
      <c r="C140" s="34" t="s">
        <v>131</v>
      </c>
      <c r="D140" s="35">
        <v>12149.39</v>
      </c>
      <c r="E140" s="36">
        <v>8763.5499999999993</v>
      </c>
      <c r="F140" s="35">
        <v>3207.03</v>
      </c>
      <c r="G140" s="35">
        <v>255.43</v>
      </c>
      <c r="H140" s="35">
        <v>3385.8399999999997</v>
      </c>
      <c r="I140" s="30" t="str">
        <f>VLOOKUP(B140,'FOLHA RESUMIDA'!C:D,2,0)</f>
        <v>ELCY SILVA DE ARAUJO</v>
      </c>
    </row>
    <row r="141" spans="1:9">
      <c r="A141" s="33">
        <v>1</v>
      </c>
      <c r="B141" s="33">
        <v>2274</v>
      </c>
      <c r="C141" s="34" t="s">
        <v>132</v>
      </c>
      <c r="D141" s="35">
        <v>9604.5499999999993</v>
      </c>
      <c r="E141" s="36">
        <v>2291.9699999999993</v>
      </c>
      <c r="F141" s="35">
        <v>3254.08</v>
      </c>
      <c r="G141" s="35">
        <v>4058.5</v>
      </c>
      <c r="H141" s="35">
        <v>7312.58</v>
      </c>
      <c r="I141" s="30" t="str">
        <f>VLOOKUP(B141,'FOLHA RESUMIDA'!C:D,2,0)</f>
        <v>DJALMA LIMA DE OLIVEIRA DANTAS</v>
      </c>
    </row>
    <row r="142" spans="1:9">
      <c r="A142" s="33">
        <v>1</v>
      </c>
      <c r="B142" s="33">
        <v>2279</v>
      </c>
      <c r="C142" s="34" t="s">
        <v>133</v>
      </c>
      <c r="D142" s="35">
        <v>4219.9399999999996</v>
      </c>
      <c r="E142" s="36">
        <v>2305.5399999999995</v>
      </c>
      <c r="F142" s="35">
        <v>1434.78</v>
      </c>
      <c r="G142" s="35">
        <v>479.62</v>
      </c>
      <c r="H142" s="35">
        <v>1914.4</v>
      </c>
      <c r="I142" s="30" t="str">
        <f>VLOOKUP(B142,'FOLHA RESUMIDA'!C:D,2,0)</f>
        <v>THERESA CRISTINA DE Q J EMEREN</v>
      </c>
    </row>
    <row r="143" spans="1:9">
      <c r="A143" s="33">
        <v>1</v>
      </c>
      <c r="B143" s="33">
        <v>2280</v>
      </c>
      <c r="C143" s="34" t="s">
        <v>134</v>
      </c>
      <c r="D143" s="35">
        <v>4677.09</v>
      </c>
      <c r="E143" s="36">
        <v>972.05000000000018</v>
      </c>
      <c r="F143" s="35">
        <v>932.61</v>
      </c>
      <c r="G143" s="35">
        <v>2772.43</v>
      </c>
      <c r="H143" s="35">
        <v>3705.04</v>
      </c>
      <c r="I143" s="30" t="str">
        <f>VLOOKUP(B143,'FOLHA RESUMIDA'!C:D,2,0)</f>
        <v>JACQUELINE CESAR DE GUSMAO</v>
      </c>
    </row>
    <row r="144" spans="1:9">
      <c r="A144" s="33">
        <v>1</v>
      </c>
      <c r="B144" s="33">
        <v>2291</v>
      </c>
      <c r="C144" s="34" t="s">
        <v>135</v>
      </c>
      <c r="D144" s="35">
        <v>3797.94</v>
      </c>
      <c r="E144" s="36">
        <v>1566.56</v>
      </c>
      <c r="F144" s="35">
        <v>1291.3</v>
      </c>
      <c r="G144" s="35">
        <v>940.08</v>
      </c>
      <c r="H144" s="35">
        <v>2231.38</v>
      </c>
      <c r="I144" s="30" t="str">
        <f>VLOOKUP(B144,'FOLHA RESUMIDA'!C:D,2,0)</f>
        <v>PAULO PEDROSA VICTOR NETO</v>
      </c>
    </row>
    <row r="145" spans="1:9">
      <c r="A145" s="33">
        <v>1</v>
      </c>
      <c r="B145" s="33">
        <v>2295</v>
      </c>
      <c r="C145" s="34" t="s">
        <v>136</v>
      </c>
      <c r="D145" s="35">
        <v>3797.94</v>
      </c>
      <c r="E145" s="36">
        <v>548.0300000000002</v>
      </c>
      <c r="F145" s="35">
        <v>1291.3</v>
      </c>
      <c r="G145" s="35">
        <v>1958.61</v>
      </c>
      <c r="H145" s="35">
        <v>3249.91</v>
      </c>
      <c r="I145" s="30" t="str">
        <f>VLOOKUP(B145,'FOLHA RESUMIDA'!C:D,2,0)</f>
        <v>VINCENZO PAPARIELLO</v>
      </c>
    </row>
    <row r="146" spans="1:9">
      <c r="A146" s="33">
        <v>1</v>
      </c>
      <c r="B146" s="33">
        <v>2308</v>
      </c>
      <c r="C146" s="34" t="s">
        <v>137</v>
      </c>
      <c r="D146" s="35">
        <v>1265.98</v>
      </c>
      <c r="E146" s="36">
        <v>380.14</v>
      </c>
      <c r="F146" s="35">
        <v>430.43</v>
      </c>
      <c r="G146" s="35">
        <v>455.41</v>
      </c>
      <c r="H146" s="35">
        <v>885.84</v>
      </c>
      <c r="I146" s="30" t="str">
        <f>VLOOKUP(B146,'FOLHA RESUMIDA'!C:D,2,0)</f>
        <v>ADEILDO CARLOS DIAS BEZERRA</v>
      </c>
    </row>
    <row r="147" spans="1:9">
      <c r="A147" s="33">
        <v>1</v>
      </c>
      <c r="B147" s="33">
        <v>2330</v>
      </c>
      <c r="C147" s="34" t="s">
        <v>138</v>
      </c>
      <c r="D147" s="35">
        <v>5568.93</v>
      </c>
      <c r="E147" s="36">
        <v>2245.5300000000002</v>
      </c>
      <c r="F147" s="35">
        <v>1520.82</v>
      </c>
      <c r="G147" s="35">
        <v>1842.5</v>
      </c>
      <c r="H147" s="35">
        <v>3323.4</v>
      </c>
      <c r="I147" s="30" t="str">
        <f>VLOOKUP(B147,'FOLHA RESUMIDA'!C:D,2,0)</f>
        <v>ERICK RENAN PEREIRA DE ACIOLI</v>
      </c>
    </row>
    <row r="148" spans="1:9">
      <c r="A148" s="33">
        <v>1</v>
      </c>
      <c r="B148" s="33">
        <v>2337</v>
      </c>
      <c r="C148" s="34" t="s">
        <v>139</v>
      </c>
      <c r="D148" s="35">
        <v>6301.64</v>
      </c>
      <c r="E148" s="36">
        <v>3317.09</v>
      </c>
      <c r="F148" s="35">
        <v>1583.23</v>
      </c>
      <c r="G148" s="35">
        <v>1450.71</v>
      </c>
      <c r="H148" s="35">
        <v>2984.55</v>
      </c>
      <c r="I148" s="30" t="str">
        <f>VLOOKUP(B148,'FOLHA RESUMIDA'!C:D,2,0)</f>
        <v>FLAVIA PATRICIA M  MEDEIROS</v>
      </c>
    </row>
    <row r="149" spans="1:9">
      <c r="A149" s="33">
        <v>1</v>
      </c>
      <c r="B149" s="33">
        <v>2339</v>
      </c>
      <c r="C149" s="34" t="s">
        <v>140</v>
      </c>
      <c r="D149" s="35">
        <v>9952.16</v>
      </c>
      <c r="E149" s="36">
        <v>4825.12</v>
      </c>
      <c r="F149" s="35">
        <v>2620.71</v>
      </c>
      <c r="G149" s="35">
        <v>2555.7199999999998</v>
      </c>
      <c r="H149" s="35">
        <v>5127.04</v>
      </c>
      <c r="I149" s="30" t="str">
        <f>VLOOKUP(B149,'FOLHA RESUMIDA'!C:D,2,0)</f>
        <v>DEBORAH BEZERRA MONTEIRO</v>
      </c>
    </row>
    <row r="150" spans="1:9">
      <c r="A150" s="33">
        <v>1</v>
      </c>
      <c r="B150" s="33">
        <v>2342</v>
      </c>
      <c r="C150" s="34" t="s">
        <v>141</v>
      </c>
      <c r="D150" s="35">
        <v>8006.24</v>
      </c>
      <c r="E150" s="36">
        <v>4920.1099999999997</v>
      </c>
      <c r="F150" s="35">
        <v>2261.16</v>
      </c>
      <c r="G150" s="35">
        <v>874.36</v>
      </c>
      <c r="H150" s="35">
        <v>3086.13</v>
      </c>
      <c r="I150" s="30" t="str">
        <f>VLOOKUP(B150,'FOLHA RESUMIDA'!C:D,2,0)</f>
        <v>MARCOS ANDRE CUNHA DE OLIVEIRA</v>
      </c>
    </row>
    <row r="151" spans="1:9">
      <c r="A151" s="33">
        <v>1</v>
      </c>
      <c r="B151" s="33">
        <v>2343</v>
      </c>
      <c r="C151" s="34" t="s">
        <v>142</v>
      </c>
      <c r="D151" s="35">
        <v>9952.16</v>
      </c>
      <c r="E151" s="36">
        <v>4635.53</v>
      </c>
      <c r="F151" s="35">
        <v>2620.71</v>
      </c>
      <c r="G151" s="35">
        <v>2745.31</v>
      </c>
      <c r="H151" s="35">
        <v>5316.63</v>
      </c>
      <c r="I151" s="30" t="str">
        <f>VLOOKUP(B151,'FOLHA RESUMIDA'!C:D,2,0)</f>
        <v>SEVERINO GRANGEIRO JUNIOR</v>
      </c>
    </row>
    <row r="152" spans="1:9">
      <c r="A152" s="33">
        <v>1</v>
      </c>
      <c r="B152" s="33">
        <v>2344</v>
      </c>
      <c r="C152" s="34" t="s">
        <v>143</v>
      </c>
      <c r="D152" s="35">
        <v>11752.15</v>
      </c>
      <c r="E152" s="36">
        <v>4250.7199999999993</v>
      </c>
      <c r="F152" s="35">
        <v>3534.65</v>
      </c>
      <c r="G152" s="35">
        <v>4016.17</v>
      </c>
      <c r="H152" s="35">
        <v>7501.43</v>
      </c>
      <c r="I152" s="30" t="str">
        <f>VLOOKUP(B152,'FOLHA RESUMIDA'!C:D,2,0)</f>
        <v>AMANDA TATIANE C  DE OLIVEIRA</v>
      </c>
    </row>
    <row r="153" spans="1:9">
      <c r="A153" s="33">
        <v>1</v>
      </c>
      <c r="B153" s="33">
        <v>2351</v>
      </c>
      <c r="C153" s="34" t="s">
        <v>144</v>
      </c>
      <c r="D153" s="35">
        <v>1717.84</v>
      </c>
      <c r="E153" s="36">
        <v>1212.7199999999998</v>
      </c>
      <c r="F153" s="35">
        <v>453.47</v>
      </c>
      <c r="G153" s="35">
        <v>65.8</v>
      </c>
      <c r="H153" s="35">
        <v>505.12</v>
      </c>
      <c r="I153" s="30" t="str">
        <f>VLOOKUP(B153,'FOLHA RESUMIDA'!C:D,2,0)</f>
        <v>CLAUDIA SALVINA DE SANTANA</v>
      </c>
    </row>
    <row r="154" spans="1:9">
      <c r="A154" s="33">
        <v>1</v>
      </c>
      <c r="B154" s="33">
        <v>2363</v>
      </c>
      <c r="C154" s="34" t="s">
        <v>145</v>
      </c>
      <c r="D154" s="35">
        <v>1757.56</v>
      </c>
      <c r="E154" s="36">
        <v>824.93999999999994</v>
      </c>
      <c r="F154" s="35">
        <v>453.47</v>
      </c>
      <c r="G154" s="35">
        <v>493.3</v>
      </c>
      <c r="H154" s="35">
        <v>932.62</v>
      </c>
      <c r="I154" s="30" t="str">
        <f>VLOOKUP(B154,'FOLHA RESUMIDA'!C:D,2,0)</f>
        <v>MIRIAM ALVES BASTOS DA SILVA</v>
      </c>
    </row>
    <row r="155" spans="1:9">
      <c r="A155" s="33">
        <v>1</v>
      </c>
      <c r="B155" s="33">
        <v>2367</v>
      </c>
      <c r="C155" s="34" t="s">
        <v>146</v>
      </c>
      <c r="D155" s="35">
        <v>2318.86</v>
      </c>
      <c r="E155" s="36">
        <v>1213.6100000000001</v>
      </c>
      <c r="F155" s="35">
        <v>840.29</v>
      </c>
      <c r="G155" s="35">
        <v>281.27</v>
      </c>
      <c r="H155" s="35">
        <v>1105.25</v>
      </c>
      <c r="I155" s="30" t="str">
        <f>VLOOKUP(B155,'FOLHA RESUMIDA'!C:D,2,0)</f>
        <v>PRISCILLA RODRIGUES P DA SILVA</v>
      </c>
    </row>
    <row r="156" spans="1:9">
      <c r="A156" s="33">
        <v>1</v>
      </c>
      <c r="B156" s="33">
        <v>2371</v>
      </c>
      <c r="C156" s="34" t="s">
        <v>147</v>
      </c>
      <c r="D156" s="35">
        <v>2500.2800000000002</v>
      </c>
      <c r="E156" s="36">
        <v>1661.6800000000003</v>
      </c>
      <c r="F156" s="35">
        <v>667.17</v>
      </c>
      <c r="G156" s="35">
        <v>192.24</v>
      </c>
      <c r="H156" s="35">
        <v>838.6</v>
      </c>
      <c r="I156" s="30" t="str">
        <f>VLOOKUP(B156,'FOLHA RESUMIDA'!C:D,2,0)</f>
        <v>SUZELLE TRAJANO BENTO</v>
      </c>
    </row>
    <row r="157" spans="1:9">
      <c r="A157" s="33">
        <v>1</v>
      </c>
      <c r="B157" s="33">
        <v>2382</v>
      </c>
      <c r="C157" s="34" t="s">
        <v>148</v>
      </c>
      <c r="D157" s="35">
        <v>11751.8</v>
      </c>
      <c r="E157" s="36">
        <v>4250.7099999999991</v>
      </c>
      <c r="F157" s="35">
        <v>3534.65</v>
      </c>
      <c r="G157" s="35">
        <v>4015.83</v>
      </c>
      <c r="H157" s="35">
        <v>7501.09</v>
      </c>
      <c r="I157" s="30" t="str">
        <f>VLOOKUP(B157,'FOLHA RESUMIDA'!C:D,2,0)</f>
        <v>AILA KARLA MOTA SANTANA</v>
      </c>
    </row>
    <row r="158" spans="1:9">
      <c r="A158" s="33">
        <v>1</v>
      </c>
      <c r="B158" s="33">
        <v>2384</v>
      </c>
      <c r="C158" s="34" t="s">
        <v>149</v>
      </c>
      <c r="D158" s="35">
        <v>2682.44</v>
      </c>
      <c r="E158" s="36">
        <v>1285.42</v>
      </c>
      <c r="F158" s="35">
        <v>532.64</v>
      </c>
      <c r="G158" s="35">
        <v>890.59</v>
      </c>
      <c r="H158" s="35">
        <v>1397.02</v>
      </c>
      <c r="I158" s="30" t="str">
        <f>VLOOKUP(B158,'FOLHA RESUMIDA'!C:D,2,0)</f>
        <v>KATIA MIRANDA DE ARAUJO LOPES</v>
      </c>
    </row>
    <row r="159" spans="1:9">
      <c r="A159" s="33">
        <v>1</v>
      </c>
      <c r="B159" s="33">
        <v>2392</v>
      </c>
      <c r="C159" s="34" t="s">
        <v>150</v>
      </c>
      <c r="D159" s="35">
        <v>4333.5</v>
      </c>
      <c r="E159" s="36">
        <v>2681.92</v>
      </c>
      <c r="F159" s="35">
        <v>1200.68</v>
      </c>
      <c r="G159" s="35">
        <v>467.21</v>
      </c>
      <c r="H159" s="35">
        <v>1651.58</v>
      </c>
      <c r="I159" s="30" t="str">
        <f>VLOOKUP(B159,'FOLHA RESUMIDA'!C:D,2,0)</f>
        <v>KLEYTON DA SILVA A PEREIRA</v>
      </c>
    </row>
    <row r="160" spans="1:9">
      <c r="A160" s="33">
        <v>1</v>
      </c>
      <c r="B160" s="33">
        <v>2403</v>
      </c>
      <c r="C160" s="34" t="s">
        <v>151</v>
      </c>
      <c r="D160" s="35">
        <v>1006.71</v>
      </c>
      <c r="E160" s="36">
        <v>1006.71</v>
      </c>
      <c r="F160" s="35">
        <v>0</v>
      </c>
      <c r="G160" s="35">
        <v>0</v>
      </c>
      <c r="H160" s="35">
        <v>0</v>
      </c>
      <c r="I160" s="30" t="str">
        <f>VLOOKUP(B160,'FOLHA RESUMIDA'!C:D,2,0)</f>
        <v>ANDRE HENRIQUE DE S  MAFRA</v>
      </c>
    </row>
    <row r="161" spans="1:9">
      <c r="A161" s="33">
        <v>1</v>
      </c>
      <c r="B161" s="33">
        <v>2406</v>
      </c>
      <c r="C161" s="34" t="s">
        <v>152</v>
      </c>
      <c r="D161" s="35">
        <v>1614.98</v>
      </c>
      <c r="E161" s="36">
        <v>953.51</v>
      </c>
      <c r="F161" s="35">
        <v>411.31</v>
      </c>
      <c r="G161" s="35">
        <v>262.99</v>
      </c>
      <c r="H161" s="35">
        <v>661.47</v>
      </c>
      <c r="I161" s="30" t="str">
        <f>VLOOKUP(B161,'FOLHA RESUMIDA'!C:D,2,0)</f>
        <v>DEYSE MARIA DOS SANTOS SILVA</v>
      </c>
    </row>
    <row r="162" spans="1:9">
      <c r="A162" s="33">
        <v>1</v>
      </c>
      <c r="B162" s="33">
        <v>2414</v>
      </c>
      <c r="C162" s="34" t="s">
        <v>153</v>
      </c>
      <c r="D162" s="35">
        <v>1435.46</v>
      </c>
      <c r="E162" s="36">
        <v>719.69</v>
      </c>
      <c r="F162" s="35">
        <v>373.07</v>
      </c>
      <c r="G162" s="35">
        <v>354.34</v>
      </c>
      <c r="H162" s="35">
        <v>715.77</v>
      </c>
      <c r="I162" s="30" t="str">
        <f>VLOOKUP(B162,'FOLHA RESUMIDA'!C:D,2,0)</f>
        <v>SILAS PINTO BEZERRA</v>
      </c>
    </row>
    <row r="163" spans="1:9">
      <c r="A163" s="33">
        <v>1</v>
      </c>
      <c r="B163" s="33">
        <v>2415</v>
      </c>
      <c r="C163" s="34" t="s">
        <v>154</v>
      </c>
      <c r="D163" s="35">
        <v>11724.84</v>
      </c>
      <c r="E163" s="36">
        <v>4250.7199999999993</v>
      </c>
      <c r="F163" s="35">
        <v>3534.65</v>
      </c>
      <c r="G163" s="35">
        <v>3988.86</v>
      </c>
      <c r="H163" s="35">
        <v>7474.1200000000008</v>
      </c>
      <c r="I163" s="30" t="str">
        <f>VLOOKUP(B163,'FOLHA RESUMIDA'!C:D,2,0)</f>
        <v>SILVIA RENATA QUEIROZ DE FARIA</v>
      </c>
    </row>
    <row r="164" spans="1:9">
      <c r="A164" s="33">
        <v>1</v>
      </c>
      <c r="B164" s="33">
        <v>2417</v>
      </c>
      <c r="C164" s="34" t="s">
        <v>155</v>
      </c>
      <c r="D164" s="35">
        <v>1626.31</v>
      </c>
      <c r="E164" s="36">
        <v>843.52</v>
      </c>
      <c r="F164" s="35">
        <v>453.47</v>
      </c>
      <c r="G164" s="35">
        <v>343.47</v>
      </c>
      <c r="H164" s="35">
        <v>782.79</v>
      </c>
      <c r="I164" s="30" t="str">
        <f>VLOOKUP(B164,'FOLHA RESUMIDA'!C:D,2,0)</f>
        <v>ZILDA FRUTUOSO DA SILVA</v>
      </c>
    </row>
    <row r="165" spans="1:9">
      <c r="A165" s="33">
        <v>1</v>
      </c>
      <c r="B165" s="33">
        <v>2420</v>
      </c>
      <c r="C165" s="34" t="s">
        <v>156</v>
      </c>
      <c r="D165" s="35">
        <v>12027.39</v>
      </c>
      <c r="E165" s="36">
        <v>4241.1499999999996</v>
      </c>
      <c r="F165" s="35">
        <v>3534.65</v>
      </c>
      <c r="G165" s="35">
        <v>4300.9799999999996</v>
      </c>
      <c r="H165" s="35">
        <v>7786.24</v>
      </c>
      <c r="I165" s="30" t="str">
        <f>VLOOKUP(B165,'FOLHA RESUMIDA'!C:D,2,0)</f>
        <v>TEREZA RAQUEL F ALMEIDA</v>
      </c>
    </row>
    <row r="166" spans="1:9">
      <c r="A166" s="33">
        <v>1</v>
      </c>
      <c r="B166" s="33">
        <v>2421</v>
      </c>
      <c r="C166" s="34" t="s">
        <v>157</v>
      </c>
      <c r="D166" s="35">
        <v>5803.12</v>
      </c>
      <c r="E166" s="36">
        <v>2087.9399999999996</v>
      </c>
      <c r="F166" s="35">
        <v>1680.67</v>
      </c>
      <c r="G166" s="35">
        <v>2065.79</v>
      </c>
      <c r="H166" s="35">
        <v>3715.1800000000003</v>
      </c>
      <c r="I166" s="30" t="str">
        <f>VLOOKUP(B166,'FOLHA RESUMIDA'!C:D,2,0)</f>
        <v>ANA CLAUDIA NUNES DE MOURA</v>
      </c>
    </row>
    <row r="167" spans="1:9">
      <c r="A167" s="33">
        <v>1</v>
      </c>
      <c r="B167" s="33">
        <v>2437</v>
      </c>
      <c r="C167" s="34" t="s">
        <v>158</v>
      </c>
      <c r="D167" s="35">
        <v>1980.96</v>
      </c>
      <c r="E167" s="36">
        <v>893.47</v>
      </c>
      <c r="F167" s="35">
        <v>522.74</v>
      </c>
      <c r="G167" s="35">
        <v>581.05999999999995</v>
      </c>
      <c r="H167" s="35">
        <v>1087.49</v>
      </c>
      <c r="I167" s="30" t="str">
        <f>VLOOKUP(B167,'FOLHA RESUMIDA'!C:D,2,0)</f>
        <v>CLAUDILENE DE LIMA</v>
      </c>
    </row>
    <row r="168" spans="1:9">
      <c r="A168" s="33">
        <v>1</v>
      </c>
      <c r="B168" s="33">
        <v>2440</v>
      </c>
      <c r="C168" s="34" t="s">
        <v>159</v>
      </c>
      <c r="D168" s="35">
        <v>2832.2</v>
      </c>
      <c r="E168" s="36">
        <v>1005.7799999999997</v>
      </c>
      <c r="F168" s="35">
        <v>830.1</v>
      </c>
      <c r="G168" s="35">
        <v>1010.47</v>
      </c>
      <c r="H168" s="35">
        <v>1826.42</v>
      </c>
      <c r="I168" s="30" t="str">
        <f>VLOOKUP(B168,'FOLHA RESUMIDA'!C:D,2,0)</f>
        <v>ELIANE MOREIRA DE SOUZA</v>
      </c>
    </row>
    <row r="169" spans="1:9">
      <c r="A169" s="33">
        <v>1</v>
      </c>
      <c r="B169" s="33">
        <v>2441</v>
      </c>
      <c r="C169" s="34" t="s">
        <v>160</v>
      </c>
      <c r="D169" s="35">
        <v>2208.33</v>
      </c>
      <c r="E169" s="36">
        <v>983.98</v>
      </c>
      <c r="F169" s="35">
        <v>777.88</v>
      </c>
      <c r="G169" s="35">
        <v>462.07</v>
      </c>
      <c r="H169" s="35">
        <v>1224.3499999999999</v>
      </c>
      <c r="I169" s="30" t="str">
        <f>VLOOKUP(B169,'FOLHA RESUMIDA'!C:D,2,0)</f>
        <v>ERIC JOSE SILVA VELOZO</v>
      </c>
    </row>
    <row r="170" spans="1:9">
      <c r="A170" s="33">
        <v>1</v>
      </c>
      <c r="B170" s="33">
        <v>2443</v>
      </c>
      <c r="C170" s="34" t="s">
        <v>161</v>
      </c>
      <c r="D170" s="35">
        <v>2092.04</v>
      </c>
      <c r="E170" s="36">
        <v>796.59999999999991</v>
      </c>
      <c r="F170" s="35">
        <v>453.47</v>
      </c>
      <c r="G170" s="35">
        <v>856.12</v>
      </c>
      <c r="H170" s="35">
        <v>1295.44</v>
      </c>
      <c r="I170" s="30" t="str">
        <f>VLOOKUP(B170,'FOLHA RESUMIDA'!C:D,2,0)</f>
        <v>GEYZA JANAINA FERREIRA DE LIMA</v>
      </c>
    </row>
    <row r="171" spans="1:9">
      <c r="A171" s="33">
        <v>1</v>
      </c>
      <c r="B171" s="33">
        <v>2448</v>
      </c>
      <c r="C171" s="34" t="s">
        <v>162</v>
      </c>
      <c r="D171" s="35">
        <v>2924.94</v>
      </c>
      <c r="E171" s="36">
        <v>1274.3600000000001</v>
      </c>
      <c r="F171" s="35">
        <v>830.1</v>
      </c>
      <c r="G171" s="35">
        <v>834.63</v>
      </c>
      <c r="H171" s="35">
        <v>1650.58</v>
      </c>
      <c r="I171" s="30" t="str">
        <f>VLOOKUP(B171,'FOLHA RESUMIDA'!C:D,2,0)</f>
        <v>JULIO CESAR DA SILVA</v>
      </c>
    </row>
    <row r="172" spans="1:9">
      <c r="A172" s="33">
        <v>1</v>
      </c>
      <c r="B172" s="33">
        <v>2451</v>
      </c>
      <c r="C172" s="34" t="s">
        <v>163</v>
      </c>
      <c r="D172" s="35">
        <v>2224.1</v>
      </c>
      <c r="E172" s="36">
        <v>606.48999999999978</v>
      </c>
      <c r="F172" s="35">
        <v>897.42</v>
      </c>
      <c r="G172" s="35">
        <v>734.34</v>
      </c>
      <c r="H172" s="35">
        <v>1617.6100000000001</v>
      </c>
      <c r="I172" s="30" t="str">
        <f>VLOOKUP(B172,'FOLHA RESUMIDA'!C:D,2,0)</f>
        <v>MANUELLA BOMFIM DA SILVA</v>
      </c>
    </row>
    <row r="173" spans="1:9">
      <c r="A173" s="33">
        <v>1</v>
      </c>
      <c r="B173" s="33">
        <v>2460</v>
      </c>
      <c r="C173" s="34" t="s">
        <v>164</v>
      </c>
      <c r="D173" s="35">
        <v>100</v>
      </c>
      <c r="E173" s="36">
        <v>100</v>
      </c>
      <c r="F173" s="35">
        <v>0</v>
      </c>
      <c r="G173" s="35">
        <v>0</v>
      </c>
      <c r="H173" s="35">
        <v>0</v>
      </c>
      <c r="I173" s="30" t="str">
        <f>VLOOKUP(B173,'FOLHA RESUMIDA'!C:D,2,0)</f>
        <v>VIVIANE OLIMPIO DOS SANTOS</v>
      </c>
    </row>
    <row r="174" spans="1:9">
      <c r="A174" s="33">
        <v>1</v>
      </c>
      <c r="B174" s="33">
        <v>2468</v>
      </c>
      <c r="C174" s="34" t="s">
        <v>165</v>
      </c>
      <c r="D174" s="35">
        <v>7933.98</v>
      </c>
      <c r="E174" s="36">
        <v>3548.9599999999991</v>
      </c>
      <c r="F174" s="35">
        <v>2246.81</v>
      </c>
      <c r="G174" s="35">
        <v>2155.33</v>
      </c>
      <c r="H174" s="35">
        <v>4385.0200000000004</v>
      </c>
      <c r="I174" s="30" t="str">
        <f>VLOOKUP(B174,'FOLHA RESUMIDA'!C:D,2,0)</f>
        <v>ANA GERTRUDES DE A F GUERRA</v>
      </c>
    </row>
    <row r="175" spans="1:9">
      <c r="A175" s="33">
        <v>1</v>
      </c>
      <c r="B175" s="33">
        <v>2470</v>
      </c>
      <c r="C175" s="34" t="s">
        <v>166</v>
      </c>
      <c r="D175" s="35">
        <v>2599.88</v>
      </c>
      <c r="E175" s="36">
        <v>977.05000000000018</v>
      </c>
      <c r="F175" s="35">
        <v>679.56</v>
      </c>
      <c r="G175" s="35">
        <v>964.47</v>
      </c>
      <c r="H175" s="35">
        <v>1622.83</v>
      </c>
      <c r="I175" s="30" t="str">
        <f>VLOOKUP(B175,'FOLHA RESUMIDA'!C:D,2,0)</f>
        <v>GILBERTO GONCALVES FERREIRA</v>
      </c>
    </row>
    <row r="176" spans="1:9">
      <c r="A176" s="33">
        <v>1</v>
      </c>
      <c r="B176" s="33">
        <v>2474</v>
      </c>
      <c r="C176" s="34" t="s">
        <v>167</v>
      </c>
      <c r="D176" s="35">
        <v>12527.35</v>
      </c>
      <c r="E176" s="36">
        <v>4844.49</v>
      </c>
      <c r="F176" s="35">
        <v>3706.83</v>
      </c>
      <c r="G176" s="35">
        <v>4025.42</v>
      </c>
      <c r="H176" s="35">
        <v>7682.8600000000006</v>
      </c>
      <c r="I176" s="30" t="str">
        <f>VLOOKUP(B176,'FOLHA RESUMIDA'!C:D,2,0)</f>
        <v>MARIA ROSEANE DOS A CLEMENTINO</v>
      </c>
    </row>
    <row r="177" spans="1:9">
      <c r="A177" s="33">
        <v>50</v>
      </c>
      <c r="B177" s="33">
        <v>2478</v>
      </c>
      <c r="C177" s="34" t="s">
        <v>494</v>
      </c>
      <c r="D177" s="35">
        <v>5349.46</v>
      </c>
      <c r="E177" s="36">
        <v>2286.3199999999997</v>
      </c>
      <c r="F177" s="35">
        <v>1410.97</v>
      </c>
      <c r="G177" s="35">
        <v>1696.19</v>
      </c>
      <c r="H177" s="35">
        <v>3063.1400000000003</v>
      </c>
      <c r="I177" s="30" t="str">
        <f>VLOOKUP(B177,'FOLHA RESUMIDA'!C:D,2,0)</f>
        <v>ROGERIO MOURA VIEIRA</v>
      </c>
    </row>
    <row r="178" spans="1:9">
      <c r="A178" s="33">
        <v>20</v>
      </c>
      <c r="B178" s="33">
        <v>2481</v>
      </c>
      <c r="C178" s="34" t="s">
        <v>466</v>
      </c>
      <c r="D178" s="35">
        <v>5322.13</v>
      </c>
      <c r="E178" s="36">
        <v>2928.33</v>
      </c>
      <c r="F178" s="35">
        <v>1410.97</v>
      </c>
      <c r="G178" s="35">
        <v>1026.8499999999999</v>
      </c>
      <c r="H178" s="35">
        <v>2393.8000000000002</v>
      </c>
      <c r="I178" s="30" t="str">
        <f>VLOOKUP(B178,'FOLHA RESUMIDA'!C:D,2,0)</f>
        <v>RAFAELLA MICHELLE DE L MIRANDA</v>
      </c>
    </row>
    <row r="179" spans="1:9">
      <c r="A179" s="33">
        <v>39</v>
      </c>
      <c r="B179" s="33">
        <v>2484</v>
      </c>
      <c r="C179" s="34" t="s">
        <v>487</v>
      </c>
      <c r="D179" s="35">
        <v>5926.03</v>
      </c>
      <c r="E179" s="36">
        <v>2751.5499999999997</v>
      </c>
      <c r="F179" s="35">
        <v>1481.51</v>
      </c>
      <c r="G179" s="35">
        <v>1739.19</v>
      </c>
      <c r="H179" s="35">
        <v>3174.48</v>
      </c>
      <c r="I179" s="30" t="str">
        <f>VLOOKUP(B179,'FOLHA RESUMIDA'!C:D,2,0)</f>
        <v>ARLEY ANDERSON TAVARES MOREIRA</v>
      </c>
    </row>
    <row r="180" spans="1:9">
      <c r="A180" s="33">
        <v>1</v>
      </c>
      <c r="B180" s="33">
        <v>2490</v>
      </c>
      <c r="C180" s="34" t="s">
        <v>168</v>
      </c>
      <c r="D180" s="35">
        <v>4661.37</v>
      </c>
      <c r="E180" s="36">
        <v>4051.6099999999997</v>
      </c>
      <c r="F180" s="35">
        <v>0</v>
      </c>
      <c r="G180" s="35">
        <v>609.76</v>
      </c>
      <c r="H180" s="35">
        <v>609.76</v>
      </c>
      <c r="I180" s="30" t="str">
        <f>VLOOKUP(B180,'FOLHA RESUMIDA'!C:D,2,0)</f>
        <v>PAULO EDUARDO SANTOS FERREIRA</v>
      </c>
    </row>
    <row r="181" spans="1:9">
      <c r="A181" s="33">
        <v>1</v>
      </c>
      <c r="B181" s="33">
        <v>2493</v>
      </c>
      <c r="C181" s="34" t="s">
        <v>169</v>
      </c>
      <c r="D181" s="35">
        <v>4078.31</v>
      </c>
      <c r="E181" s="36">
        <v>1678.25</v>
      </c>
      <c r="F181" s="35">
        <v>1226.81</v>
      </c>
      <c r="G181" s="35">
        <v>1190.3699999999999</v>
      </c>
      <c r="H181" s="35">
        <v>2400.06</v>
      </c>
      <c r="I181" s="30" t="str">
        <f>VLOOKUP(B181,'FOLHA RESUMIDA'!C:D,2,0)</f>
        <v>CRISTIANE R  DE O  GONCALVES</v>
      </c>
    </row>
    <row r="182" spans="1:9">
      <c r="A182" s="33">
        <v>1</v>
      </c>
      <c r="B182" s="33">
        <v>2498</v>
      </c>
      <c r="C182" s="34" t="s">
        <v>170</v>
      </c>
      <c r="D182" s="35">
        <v>2338.04</v>
      </c>
      <c r="E182" s="36">
        <v>1003.6800000000001</v>
      </c>
      <c r="F182" s="35">
        <v>522.74</v>
      </c>
      <c r="G182" s="35">
        <v>827.93</v>
      </c>
      <c r="H182" s="35">
        <v>1334.36</v>
      </c>
      <c r="I182" s="30" t="str">
        <f>VLOOKUP(B182,'FOLHA RESUMIDA'!C:D,2,0)</f>
        <v>TEREZINHA DE J  DE L  M  NETA</v>
      </c>
    </row>
    <row r="183" spans="1:9">
      <c r="A183" s="33">
        <v>1</v>
      </c>
      <c r="B183" s="33">
        <v>2502</v>
      </c>
      <c r="C183" s="34" t="s">
        <v>171</v>
      </c>
      <c r="D183" s="35">
        <v>1985.1</v>
      </c>
      <c r="E183" s="36">
        <v>1407.2399999999998</v>
      </c>
      <c r="F183" s="35">
        <v>522.74</v>
      </c>
      <c r="G183" s="35">
        <v>71.430000000000007</v>
      </c>
      <c r="H183" s="35">
        <v>577.86</v>
      </c>
      <c r="I183" s="30" t="str">
        <f>VLOOKUP(B183,'FOLHA RESUMIDA'!C:D,2,0)</f>
        <v>PAULO ROBERTO DA SILVA CUNHA</v>
      </c>
    </row>
    <row r="184" spans="1:9">
      <c r="A184" s="33">
        <v>1</v>
      </c>
      <c r="B184" s="33">
        <v>2503</v>
      </c>
      <c r="C184" s="34" t="s">
        <v>172</v>
      </c>
      <c r="D184" s="35">
        <v>5447.44</v>
      </c>
      <c r="E184" s="36">
        <v>3079.7599999999993</v>
      </c>
      <c r="F184" s="35">
        <v>1410.97</v>
      </c>
      <c r="G184" s="35">
        <v>1000.73</v>
      </c>
      <c r="H184" s="35">
        <v>2367.6800000000003</v>
      </c>
      <c r="I184" s="30" t="str">
        <f>VLOOKUP(B184,'FOLHA RESUMIDA'!C:D,2,0)</f>
        <v>TACIZO LUIZ PEREIRA DA SILVA</v>
      </c>
    </row>
    <row r="185" spans="1:9">
      <c r="A185" s="33">
        <v>1</v>
      </c>
      <c r="B185" s="33">
        <v>2504</v>
      </c>
      <c r="C185" s="34" t="s">
        <v>173</v>
      </c>
      <c r="D185" s="35">
        <v>1265.98</v>
      </c>
      <c r="E185" s="36">
        <v>614.91000000000008</v>
      </c>
      <c r="F185" s="35">
        <v>430.43</v>
      </c>
      <c r="G185" s="35">
        <v>220.64</v>
      </c>
      <c r="H185" s="35">
        <v>651.06999999999994</v>
      </c>
      <c r="I185" s="30" t="str">
        <f>VLOOKUP(B185,'FOLHA RESUMIDA'!C:D,2,0)</f>
        <v>RIVALDO GOMES DA SILVA</v>
      </c>
    </row>
    <row r="186" spans="1:9">
      <c r="A186" s="33">
        <v>1</v>
      </c>
      <c r="B186" s="33">
        <v>2506</v>
      </c>
      <c r="C186" s="34" t="s">
        <v>174</v>
      </c>
      <c r="D186" s="35">
        <v>1265.98</v>
      </c>
      <c r="E186" s="36">
        <v>550.86</v>
      </c>
      <c r="F186" s="35">
        <v>430.43</v>
      </c>
      <c r="G186" s="35">
        <v>284.69</v>
      </c>
      <c r="H186" s="35">
        <v>715.12</v>
      </c>
      <c r="I186" s="30" t="str">
        <f>VLOOKUP(B186,'FOLHA RESUMIDA'!C:D,2,0)</f>
        <v>IVETE ANTONIETA B  DE CARVALHO</v>
      </c>
    </row>
    <row r="187" spans="1:9">
      <c r="A187" s="33">
        <v>1</v>
      </c>
      <c r="B187" s="33">
        <v>2507</v>
      </c>
      <c r="C187" s="34" t="s">
        <v>175</v>
      </c>
      <c r="D187" s="35">
        <v>1265.98</v>
      </c>
      <c r="E187" s="36">
        <v>305.01</v>
      </c>
      <c r="F187" s="35">
        <v>430.43</v>
      </c>
      <c r="G187" s="35">
        <v>530.54</v>
      </c>
      <c r="H187" s="35">
        <v>960.97</v>
      </c>
      <c r="I187" s="30" t="str">
        <f>VLOOKUP(B187,'FOLHA RESUMIDA'!C:D,2,0)</f>
        <v>ANANIAS TEIXEIRA DE LIMA</v>
      </c>
    </row>
    <row r="188" spans="1:9">
      <c r="A188" s="33">
        <v>1</v>
      </c>
      <c r="B188" s="33">
        <v>2508</v>
      </c>
      <c r="C188" s="34" t="s">
        <v>176</v>
      </c>
      <c r="D188" s="35">
        <v>1265.98</v>
      </c>
      <c r="E188" s="36">
        <v>381.84000000000003</v>
      </c>
      <c r="F188" s="35">
        <v>430.43</v>
      </c>
      <c r="G188" s="35">
        <v>453.71</v>
      </c>
      <c r="H188" s="35">
        <v>884.14</v>
      </c>
      <c r="I188" s="30" t="str">
        <f>VLOOKUP(B188,'FOLHA RESUMIDA'!C:D,2,0)</f>
        <v>JOSE ALEXANDRE DE BARROS ALVES</v>
      </c>
    </row>
    <row r="189" spans="1:9">
      <c r="A189" s="33">
        <v>1</v>
      </c>
      <c r="B189" s="33">
        <v>2509</v>
      </c>
      <c r="C189" s="34" t="s">
        <v>177</v>
      </c>
      <c r="D189" s="35">
        <v>1265.98</v>
      </c>
      <c r="E189" s="36">
        <v>931.46</v>
      </c>
      <c r="F189" s="35">
        <v>253.2</v>
      </c>
      <c r="G189" s="35">
        <v>81.319999999999993</v>
      </c>
      <c r="H189" s="35">
        <v>334.52</v>
      </c>
      <c r="I189" s="30" t="str">
        <f>VLOOKUP(B189,'FOLHA RESUMIDA'!C:D,2,0)</f>
        <v>ALDEMIR NASCIMENTO DA SILVA</v>
      </c>
    </row>
    <row r="190" spans="1:9">
      <c r="A190" s="33">
        <v>27</v>
      </c>
      <c r="B190" s="33">
        <v>2512</v>
      </c>
      <c r="C190" s="34" t="s">
        <v>478</v>
      </c>
      <c r="D190" s="35">
        <v>5581.24</v>
      </c>
      <c r="E190" s="36">
        <v>2504.4799999999996</v>
      </c>
      <c r="F190" s="35">
        <v>1590.97</v>
      </c>
      <c r="G190" s="35">
        <v>1529.81</v>
      </c>
      <c r="H190" s="35">
        <v>3076.76</v>
      </c>
      <c r="I190" s="30" t="str">
        <f>VLOOKUP(B190,'FOLHA RESUMIDA'!C:D,2,0)</f>
        <v>JOSENILDO JOSE TORRES</v>
      </c>
    </row>
    <row r="191" spans="1:9">
      <c r="A191" s="33">
        <v>1</v>
      </c>
      <c r="B191" s="33">
        <v>2513</v>
      </c>
      <c r="C191" s="34" t="s">
        <v>178</v>
      </c>
      <c r="D191" s="35">
        <v>3974.05</v>
      </c>
      <c r="E191" s="36">
        <v>3878.23</v>
      </c>
      <c r="F191" s="35">
        <v>0</v>
      </c>
      <c r="G191" s="35">
        <v>95.82</v>
      </c>
      <c r="H191" s="35">
        <v>95.82</v>
      </c>
      <c r="I191" s="30" t="str">
        <f>VLOOKUP(B191,'FOLHA RESUMIDA'!C:D,2,0)</f>
        <v>DENILSON DE SANTANA NEVES</v>
      </c>
    </row>
    <row r="192" spans="1:9">
      <c r="A192" s="33">
        <v>1</v>
      </c>
      <c r="B192" s="33">
        <v>2514</v>
      </c>
      <c r="C192" s="34" t="s">
        <v>179</v>
      </c>
      <c r="D192" s="35">
        <v>2993.78</v>
      </c>
      <c r="E192" s="36">
        <v>2757.2400000000002</v>
      </c>
      <c r="F192" s="35">
        <v>0</v>
      </c>
      <c r="G192" s="35">
        <v>236.54</v>
      </c>
      <c r="H192" s="35">
        <v>236.54</v>
      </c>
      <c r="I192" s="30" t="str">
        <f>VLOOKUP(B192,'FOLHA RESUMIDA'!C:D,2,0)</f>
        <v>JULIANA CAVALCANTI DE SOUSA</v>
      </c>
    </row>
    <row r="193" spans="1:9">
      <c r="A193" s="33">
        <v>26</v>
      </c>
      <c r="B193" s="33">
        <v>2518</v>
      </c>
      <c r="C193" s="34" t="s">
        <v>477</v>
      </c>
      <c r="D193" s="35">
        <v>2310.3000000000002</v>
      </c>
      <c r="E193" s="36">
        <v>800.16000000000031</v>
      </c>
      <c r="F193" s="35">
        <v>608.36</v>
      </c>
      <c r="G193" s="35">
        <v>918.9</v>
      </c>
      <c r="H193" s="35">
        <v>1510.1399999999999</v>
      </c>
      <c r="I193" s="30" t="str">
        <f>VLOOKUP(B193,'FOLHA RESUMIDA'!C:D,2,0)</f>
        <v>ROSA MARIA BARROS VALOES</v>
      </c>
    </row>
    <row r="194" spans="1:9">
      <c r="A194" s="33">
        <v>27</v>
      </c>
      <c r="B194" s="33">
        <v>2520</v>
      </c>
      <c r="C194" s="34" t="s">
        <v>479</v>
      </c>
      <c r="D194" s="35">
        <v>2317.7399999999998</v>
      </c>
      <c r="E194" s="36">
        <v>1346.8999999999996</v>
      </c>
      <c r="F194" s="35">
        <v>608.36</v>
      </c>
      <c r="G194" s="35">
        <v>379.6</v>
      </c>
      <c r="H194" s="35">
        <v>970.84</v>
      </c>
      <c r="I194" s="30" t="str">
        <f>VLOOKUP(B194,'FOLHA RESUMIDA'!C:D,2,0)</f>
        <v>SELMA CRISTIANIA LIMA RORIZ</v>
      </c>
    </row>
    <row r="195" spans="1:9">
      <c r="A195" s="33">
        <v>39</v>
      </c>
      <c r="B195" s="33">
        <v>2523</v>
      </c>
      <c r="C195" s="34" t="s">
        <v>488</v>
      </c>
      <c r="D195" s="35">
        <v>2310.3000000000002</v>
      </c>
      <c r="E195" s="36">
        <v>999.66000000000031</v>
      </c>
      <c r="F195" s="35">
        <v>608.36</v>
      </c>
      <c r="G195" s="35">
        <v>719.4</v>
      </c>
      <c r="H195" s="35">
        <v>1310.6399999999999</v>
      </c>
      <c r="I195" s="30" t="str">
        <f>VLOOKUP(B195,'FOLHA RESUMIDA'!C:D,2,0)</f>
        <v>JANISSON COELHO DE VASCONCELOS</v>
      </c>
    </row>
    <row r="196" spans="1:9">
      <c r="A196" s="33">
        <v>2</v>
      </c>
      <c r="B196" s="33">
        <v>2525</v>
      </c>
      <c r="C196" s="34" t="s">
        <v>441</v>
      </c>
      <c r="D196" s="35">
        <v>2310.29</v>
      </c>
      <c r="E196" s="36">
        <v>1040.28</v>
      </c>
      <c r="F196" s="35">
        <v>608.36</v>
      </c>
      <c r="G196" s="35">
        <v>678.77</v>
      </c>
      <c r="H196" s="35">
        <v>1270.01</v>
      </c>
      <c r="I196" s="30" t="str">
        <f>VLOOKUP(B196,'FOLHA RESUMIDA'!C:D,2,0)</f>
        <v>FABIANE TAVARES DE SOUZA</v>
      </c>
    </row>
    <row r="197" spans="1:9">
      <c r="A197" s="33">
        <v>1</v>
      </c>
      <c r="B197" s="33">
        <v>2526</v>
      </c>
      <c r="C197" s="34" t="s">
        <v>180</v>
      </c>
      <c r="D197" s="35">
        <v>2731.68</v>
      </c>
      <c r="E197" s="36">
        <v>1503.7999999999997</v>
      </c>
      <c r="F197" s="35">
        <v>679.56</v>
      </c>
      <c r="G197" s="35">
        <v>569.52</v>
      </c>
      <c r="H197" s="35">
        <v>1227.8800000000001</v>
      </c>
      <c r="I197" s="30" t="str">
        <f>VLOOKUP(B197,'FOLHA RESUMIDA'!C:D,2,0)</f>
        <v>JARBAS FERREIRA DE LIMA JUNIOR</v>
      </c>
    </row>
    <row r="198" spans="1:9">
      <c r="A198" s="33">
        <v>1</v>
      </c>
      <c r="B198" s="33">
        <v>2530</v>
      </c>
      <c r="C198" s="34" t="s">
        <v>181</v>
      </c>
      <c r="D198" s="35">
        <v>1722</v>
      </c>
      <c r="E198" s="36">
        <v>895.06</v>
      </c>
      <c r="F198" s="35">
        <v>453.47</v>
      </c>
      <c r="G198" s="35">
        <v>387.62</v>
      </c>
      <c r="H198" s="35">
        <v>826.94</v>
      </c>
      <c r="I198" s="30" t="str">
        <f>VLOOKUP(B198,'FOLHA RESUMIDA'!C:D,2,0)</f>
        <v>ARLEILDA MENDES DA SILVA</v>
      </c>
    </row>
    <row r="199" spans="1:9">
      <c r="A199" s="33">
        <v>1</v>
      </c>
      <c r="B199" s="33">
        <v>2534</v>
      </c>
      <c r="C199" s="34" t="s">
        <v>182</v>
      </c>
      <c r="D199" s="35">
        <v>1722</v>
      </c>
      <c r="E199" s="36">
        <v>834.89</v>
      </c>
      <c r="F199" s="35">
        <v>453.47</v>
      </c>
      <c r="G199" s="35">
        <v>447.79</v>
      </c>
      <c r="H199" s="35">
        <v>887.11</v>
      </c>
      <c r="I199" s="30" t="str">
        <f>VLOOKUP(B199,'FOLHA RESUMIDA'!C:D,2,0)</f>
        <v>EMANUEL MESSIAS RIBEIRO COSTA</v>
      </c>
    </row>
    <row r="200" spans="1:9">
      <c r="A200" s="33">
        <v>1</v>
      </c>
      <c r="B200" s="33">
        <v>2539</v>
      </c>
      <c r="C200" s="34" t="s">
        <v>183</v>
      </c>
      <c r="D200" s="35">
        <v>2154.37</v>
      </c>
      <c r="E200" s="36">
        <v>1493.07</v>
      </c>
      <c r="F200" s="35">
        <v>355.11</v>
      </c>
      <c r="G200" s="35">
        <v>317.27</v>
      </c>
      <c r="H200" s="35">
        <v>661.3</v>
      </c>
      <c r="I200" s="30" t="str">
        <f>VLOOKUP(B200,'FOLHA RESUMIDA'!C:D,2,0)</f>
        <v>JOSENILDA BEZERRA DA SILVA</v>
      </c>
    </row>
    <row r="201" spans="1:9">
      <c r="A201" s="33">
        <v>1</v>
      </c>
      <c r="B201" s="33">
        <v>2541</v>
      </c>
      <c r="C201" s="34" t="s">
        <v>184</v>
      </c>
      <c r="D201" s="35">
        <v>1739.57</v>
      </c>
      <c r="E201" s="36">
        <v>1226.28</v>
      </c>
      <c r="F201" s="35">
        <v>453.47</v>
      </c>
      <c r="G201" s="35">
        <v>73.97</v>
      </c>
      <c r="H201" s="35">
        <v>513.29</v>
      </c>
      <c r="I201" s="30" t="str">
        <f>VLOOKUP(B201,'FOLHA RESUMIDA'!C:D,2,0)</f>
        <v>MARCELA SALLES DA SILVA</v>
      </c>
    </row>
    <row r="202" spans="1:9">
      <c r="A202" s="33">
        <v>59</v>
      </c>
      <c r="B202" s="33">
        <v>2547</v>
      </c>
      <c r="C202" s="34" t="s">
        <v>508</v>
      </c>
      <c r="D202" s="35">
        <v>7946.22</v>
      </c>
      <c r="E202" s="36">
        <v>7946.22</v>
      </c>
      <c r="F202" s="35">
        <v>0</v>
      </c>
      <c r="G202" s="35">
        <v>0</v>
      </c>
      <c r="H202" s="35">
        <v>0</v>
      </c>
      <c r="I202" s="30" t="str">
        <f>VLOOKUP(B202,'FOLHA RESUMIDA'!C:D,2,0)</f>
        <v>CYNTHIA RODRIGUES DE ALMEIDA</v>
      </c>
    </row>
    <row r="203" spans="1:9">
      <c r="A203" s="33">
        <v>1</v>
      </c>
      <c r="B203" s="33">
        <v>2548</v>
      </c>
      <c r="C203" s="34" t="s">
        <v>185</v>
      </c>
      <c r="D203" s="35">
        <v>3834.88</v>
      </c>
      <c r="E203" s="36">
        <v>1587.67</v>
      </c>
      <c r="F203" s="35">
        <v>1035.46</v>
      </c>
      <c r="G203" s="35">
        <v>1229.73</v>
      </c>
      <c r="H203" s="35">
        <v>2247.21</v>
      </c>
      <c r="I203" s="30" t="str">
        <f>VLOOKUP(B203,'FOLHA RESUMIDA'!C:D,2,0)</f>
        <v>ELIANA PEREIRA SANTANA</v>
      </c>
    </row>
    <row r="204" spans="1:9">
      <c r="A204" s="33">
        <v>1</v>
      </c>
      <c r="B204" s="33">
        <v>2553</v>
      </c>
      <c r="C204" s="34" t="s">
        <v>186</v>
      </c>
      <c r="D204" s="35">
        <v>4754.57</v>
      </c>
      <c r="E204" s="36">
        <v>1499.6699999999996</v>
      </c>
      <c r="F204" s="35">
        <v>1226.81</v>
      </c>
      <c r="G204" s="35">
        <v>2045.21</v>
      </c>
      <c r="H204" s="35">
        <v>3254.9</v>
      </c>
      <c r="I204" s="30" t="str">
        <f>VLOOKUP(B204,'FOLHA RESUMIDA'!C:D,2,0)</f>
        <v>LIVIA DA SILVA LIMA</v>
      </c>
    </row>
    <row r="205" spans="1:9">
      <c r="A205" s="33">
        <v>1</v>
      </c>
      <c r="B205" s="33">
        <v>2559</v>
      </c>
      <c r="C205" s="34" t="s">
        <v>449</v>
      </c>
      <c r="D205" s="35">
        <v>2034.03</v>
      </c>
      <c r="E205" s="36">
        <v>1434.27</v>
      </c>
      <c r="F205" s="35">
        <v>548.88</v>
      </c>
      <c r="G205" s="35">
        <v>68</v>
      </c>
      <c r="H205" s="35">
        <v>599.76</v>
      </c>
      <c r="I205" s="30" t="str">
        <f>VLOOKUP(B205,'FOLHA RESUMIDA'!C:D,2,0)</f>
        <v>SANDRO DE MIRANDA SANTOS</v>
      </c>
    </row>
    <row r="206" spans="1:9">
      <c r="A206" s="33">
        <v>22</v>
      </c>
      <c r="B206" s="33">
        <v>2562</v>
      </c>
      <c r="C206" s="34" t="s">
        <v>468</v>
      </c>
      <c r="D206" s="35">
        <v>5767.75</v>
      </c>
      <c r="E206" s="36">
        <v>3679.83</v>
      </c>
      <c r="F206" s="35">
        <v>1410.97</v>
      </c>
      <c r="G206" s="35">
        <v>720.97</v>
      </c>
      <c r="H206" s="35">
        <v>2087.92</v>
      </c>
      <c r="I206" s="30" t="str">
        <f>VLOOKUP(B206,'FOLHA RESUMIDA'!C:D,2,0)</f>
        <v>ERIKA MARQUES BEZERRA</v>
      </c>
    </row>
    <row r="207" spans="1:9">
      <c r="A207" s="33">
        <v>57</v>
      </c>
      <c r="B207" s="33">
        <v>2568</v>
      </c>
      <c r="C207" s="34" t="s">
        <v>507</v>
      </c>
      <c r="D207" s="35">
        <v>8075.78</v>
      </c>
      <c r="E207" s="36">
        <v>7022.54</v>
      </c>
      <c r="F207" s="35">
        <v>0</v>
      </c>
      <c r="G207" s="35">
        <v>1053.24</v>
      </c>
      <c r="H207" s="35">
        <v>1053.24</v>
      </c>
      <c r="I207" s="30" t="str">
        <f>VLOOKUP(B207,'FOLHA RESUMIDA'!C:D,2,0)</f>
        <v>CATARINA DANIELLE DA S AMORIM</v>
      </c>
    </row>
    <row r="208" spans="1:9">
      <c r="A208" s="33">
        <v>1</v>
      </c>
      <c r="B208" s="33">
        <v>2574</v>
      </c>
      <c r="C208" s="34" t="s">
        <v>187</v>
      </c>
      <c r="D208" s="35">
        <v>4164.84</v>
      </c>
      <c r="E208" s="36">
        <v>1357.0500000000002</v>
      </c>
      <c r="F208" s="35">
        <v>1254.27</v>
      </c>
      <c r="G208" s="35">
        <v>1571.5</v>
      </c>
      <c r="H208" s="35">
        <v>2807.79</v>
      </c>
      <c r="I208" s="30" t="str">
        <f>VLOOKUP(B208,'FOLHA RESUMIDA'!C:D,2,0)</f>
        <v>ANDERSON SANTOS DE LIMA FARIAS</v>
      </c>
    </row>
    <row r="209" spans="1:9">
      <c r="A209" s="33">
        <v>1</v>
      </c>
      <c r="B209" s="33">
        <v>2577</v>
      </c>
      <c r="C209" s="34" t="s">
        <v>188</v>
      </c>
      <c r="D209" s="35">
        <v>2809.65</v>
      </c>
      <c r="E209" s="36">
        <v>1238.0400000000002</v>
      </c>
      <c r="F209" s="35">
        <v>789.92</v>
      </c>
      <c r="G209" s="35">
        <v>798.81</v>
      </c>
      <c r="H209" s="35">
        <v>1571.61</v>
      </c>
      <c r="I209" s="30" t="str">
        <f>VLOOKUP(B209,'FOLHA RESUMIDA'!C:D,2,0)</f>
        <v>CARLA CRISTINA OLIVEIRA MATOS</v>
      </c>
    </row>
    <row r="210" spans="1:9">
      <c r="A210" s="33">
        <v>1</v>
      </c>
      <c r="B210" s="33">
        <v>2584</v>
      </c>
      <c r="C210" s="34" t="s">
        <v>189</v>
      </c>
      <c r="D210" s="35">
        <v>2091.11</v>
      </c>
      <c r="E210" s="36">
        <v>1019.0800000000002</v>
      </c>
      <c r="F210" s="35">
        <v>548.88</v>
      </c>
      <c r="G210" s="35">
        <v>540.27</v>
      </c>
      <c r="H210" s="35">
        <v>1072.03</v>
      </c>
      <c r="I210" s="30" t="str">
        <f>VLOOKUP(B210,'FOLHA RESUMIDA'!C:D,2,0)</f>
        <v>HELIA MARIA ALEXANDRE DE SOUZA</v>
      </c>
    </row>
    <row r="211" spans="1:9">
      <c r="A211" s="33">
        <v>1</v>
      </c>
      <c r="B211" s="33">
        <v>2585</v>
      </c>
      <c r="C211" s="34" t="s">
        <v>190</v>
      </c>
      <c r="D211" s="35">
        <v>2091.1</v>
      </c>
      <c r="E211" s="36">
        <v>1019.3299999999999</v>
      </c>
      <c r="F211" s="35">
        <v>548.88</v>
      </c>
      <c r="G211" s="35">
        <v>540.01</v>
      </c>
      <c r="H211" s="35">
        <v>1071.77</v>
      </c>
      <c r="I211" s="30" t="str">
        <f>VLOOKUP(B211,'FOLHA RESUMIDA'!C:D,2,0)</f>
        <v>HELIO DO N BARBOZA JUNIOR</v>
      </c>
    </row>
    <row r="212" spans="1:9">
      <c r="A212" s="33">
        <v>9</v>
      </c>
      <c r="B212" s="33">
        <v>2586</v>
      </c>
      <c r="C212" s="34" t="s">
        <v>450</v>
      </c>
      <c r="D212" s="35">
        <v>2291.69</v>
      </c>
      <c r="E212" s="36">
        <v>1543.8400000000001</v>
      </c>
      <c r="F212" s="35">
        <v>608.36</v>
      </c>
      <c r="G212" s="35">
        <v>156.61000000000001</v>
      </c>
      <c r="H212" s="35">
        <v>747.85</v>
      </c>
      <c r="I212" s="30" t="str">
        <f>VLOOKUP(B212,'FOLHA RESUMIDA'!C:D,2,0)</f>
        <v>JAQUELINE P F DE OLIVEIRA</v>
      </c>
    </row>
    <row r="213" spans="1:9">
      <c r="A213" s="33">
        <v>1</v>
      </c>
      <c r="B213" s="33">
        <v>2588</v>
      </c>
      <c r="C213" s="34" t="s">
        <v>191</v>
      </c>
      <c r="D213" s="35">
        <v>7809.3</v>
      </c>
      <c r="E213" s="36">
        <v>3538.0199999999995</v>
      </c>
      <c r="F213" s="35">
        <v>1226.81</v>
      </c>
      <c r="G213" s="35">
        <v>3061.59</v>
      </c>
      <c r="H213" s="35">
        <v>4271.2800000000007</v>
      </c>
      <c r="I213" s="30" t="str">
        <f>VLOOKUP(B213,'FOLHA RESUMIDA'!C:D,2,0)</f>
        <v>JOSE NEVES DA SILVA JUNIOR</v>
      </c>
    </row>
    <row r="214" spans="1:9">
      <c r="A214" s="33">
        <v>35</v>
      </c>
      <c r="B214" s="33">
        <v>2596</v>
      </c>
      <c r="C214" s="34" t="s">
        <v>480</v>
      </c>
      <c r="D214" s="35">
        <v>2995.95</v>
      </c>
      <c r="E214" s="36">
        <v>2028.4299999999998</v>
      </c>
      <c r="F214" s="35">
        <v>447.33</v>
      </c>
      <c r="G214" s="35">
        <v>532.78</v>
      </c>
      <c r="H214" s="35">
        <v>967.52</v>
      </c>
      <c r="I214" s="30" t="str">
        <f>VLOOKUP(B214,'FOLHA RESUMIDA'!C:D,2,0)</f>
        <v>WELLIDA CRISTIANE DE M  GUERRA</v>
      </c>
    </row>
    <row r="215" spans="1:9">
      <c r="A215" s="33">
        <v>47</v>
      </c>
      <c r="B215" s="33">
        <v>2602</v>
      </c>
      <c r="C215" s="34" t="s">
        <v>489</v>
      </c>
      <c r="D215" s="35">
        <v>7057.09</v>
      </c>
      <c r="E215" s="36">
        <v>7057.09</v>
      </c>
      <c r="F215" s="35">
        <v>0</v>
      </c>
      <c r="G215" s="35">
        <v>0</v>
      </c>
      <c r="H215" s="35">
        <v>0</v>
      </c>
      <c r="I215" s="30" t="str">
        <f>VLOOKUP(B215,'FOLHA RESUMIDA'!C:D,2,0)</f>
        <v>DIANA ATALECIA NEVES DE SA</v>
      </c>
    </row>
    <row r="216" spans="1:9">
      <c r="A216" s="33">
        <v>59</v>
      </c>
      <c r="B216" s="33">
        <v>2604</v>
      </c>
      <c r="C216" s="34" t="s">
        <v>509</v>
      </c>
      <c r="D216" s="35">
        <v>5447.44</v>
      </c>
      <c r="E216" s="36">
        <v>3594.0699999999997</v>
      </c>
      <c r="F216" s="35">
        <v>1410.97</v>
      </c>
      <c r="G216" s="35">
        <v>486.42</v>
      </c>
      <c r="H216" s="35">
        <v>1853.3700000000001</v>
      </c>
      <c r="I216" s="30" t="str">
        <f>VLOOKUP(B216,'FOLHA RESUMIDA'!C:D,2,0)</f>
        <v>JAMINE K  G  DA ROCHA MARTINS</v>
      </c>
    </row>
    <row r="217" spans="1:9">
      <c r="A217" s="33">
        <v>1</v>
      </c>
      <c r="B217" s="33">
        <v>2614</v>
      </c>
      <c r="C217" s="34" t="s">
        <v>192</v>
      </c>
      <c r="D217" s="35">
        <v>2440.79</v>
      </c>
      <c r="E217" s="36">
        <v>1102.76</v>
      </c>
      <c r="F217" s="35">
        <v>694.52</v>
      </c>
      <c r="G217" s="35">
        <v>657.66</v>
      </c>
      <c r="H217" s="35">
        <v>1338.03</v>
      </c>
      <c r="I217" s="30" t="str">
        <f>VLOOKUP(B217,'FOLHA RESUMIDA'!C:D,2,0)</f>
        <v>EDVANIA GOMES DE SOUZA PONTES</v>
      </c>
    </row>
    <row r="218" spans="1:9">
      <c r="A218" s="33">
        <v>1</v>
      </c>
      <c r="B218" s="33">
        <v>2618</v>
      </c>
      <c r="C218" s="34" t="s">
        <v>193</v>
      </c>
      <c r="D218" s="35">
        <v>1703.97</v>
      </c>
      <c r="E218" s="36">
        <v>911.87000000000012</v>
      </c>
      <c r="F218" s="35">
        <v>453.47</v>
      </c>
      <c r="G218" s="35">
        <v>352.78</v>
      </c>
      <c r="H218" s="35">
        <v>792.09999999999991</v>
      </c>
      <c r="I218" s="30" t="str">
        <f>VLOOKUP(B218,'FOLHA RESUMIDA'!C:D,2,0)</f>
        <v>MARIA DA CONCEICAO O DOS SANTO</v>
      </c>
    </row>
    <row r="219" spans="1:9">
      <c r="A219" s="33">
        <v>1</v>
      </c>
      <c r="B219" s="33">
        <v>2623</v>
      </c>
      <c r="C219" s="34" t="s">
        <v>194</v>
      </c>
      <c r="D219" s="35">
        <v>1574.58</v>
      </c>
      <c r="E219" s="36">
        <v>686.09999999999991</v>
      </c>
      <c r="F219" s="35">
        <v>411.3</v>
      </c>
      <c r="G219" s="35">
        <v>490.01</v>
      </c>
      <c r="H219" s="35">
        <v>888.48</v>
      </c>
      <c r="I219" s="30" t="str">
        <f>VLOOKUP(B219,'FOLHA RESUMIDA'!C:D,2,0)</f>
        <v>RUTH BARBOSA DE ARAUJO</v>
      </c>
    </row>
    <row r="220" spans="1:9">
      <c r="A220" s="33">
        <v>3</v>
      </c>
      <c r="B220" s="33">
        <v>2627</v>
      </c>
      <c r="C220" s="34" t="s">
        <v>443</v>
      </c>
      <c r="D220" s="35">
        <v>5695.83</v>
      </c>
      <c r="E220" s="36">
        <v>2295.6499999999996</v>
      </c>
      <c r="F220" s="35">
        <v>1410.97</v>
      </c>
      <c r="G220" s="35">
        <v>2033.23</v>
      </c>
      <c r="H220" s="35">
        <v>3400.1800000000003</v>
      </c>
      <c r="I220" s="30" t="str">
        <f>VLOOKUP(B220,'FOLHA RESUMIDA'!C:D,2,0)</f>
        <v>LIBNI DE MEDEIROS MELO</v>
      </c>
    </row>
    <row r="221" spans="1:9">
      <c r="A221" s="33">
        <v>1</v>
      </c>
      <c r="B221" s="33">
        <v>2628</v>
      </c>
      <c r="C221" s="34" t="s">
        <v>195</v>
      </c>
      <c r="D221" s="35">
        <v>3587.3</v>
      </c>
      <c r="E221" s="36">
        <v>1910.4800000000002</v>
      </c>
      <c r="F221" s="35">
        <v>1223.8800000000001</v>
      </c>
      <c r="G221" s="35">
        <v>470.06</v>
      </c>
      <c r="H221" s="35">
        <v>1676.82</v>
      </c>
      <c r="I221" s="30" t="str">
        <f>VLOOKUP(B221,'FOLHA RESUMIDA'!C:D,2,0)</f>
        <v>ADELE GOMES DE SANTANA</v>
      </c>
    </row>
    <row r="222" spans="1:9">
      <c r="A222" s="33">
        <v>35</v>
      </c>
      <c r="B222" s="33">
        <v>2634</v>
      </c>
      <c r="C222" s="34" t="s">
        <v>481</v>
      </c>
      <c r="D222" s="35">
        <v>2067.6</v>
      </c>
      <c r="E222" s="36">
        <v>1006.8999999999999</v>
      </c>
      <c r="F222" s="35">
        <v>548.88</v>
      </c>
      <c r="G222" s="35">
        <v>528.94000000000005</v>
      </c>
      <c r="H222" s="35">
        <v>1060.7</v>
      </c>
      <c r="I222" s="30" t="str">
        <f>VLOOKUP(B222,'FOLHA RESUMIDA'!C:D,2,0)</f>
        <v>KATHYWSKY MELO PINHEIRO</v>
      </c>
    </row>
    <row r="223" spans="1:9">
      <c r="A223" s="33">
        <v>1</v>
      </c>
      <c r="B223" s="33">
        <v>2642</v>
      </c>
      <c r="C223" s="34" t="s">
        <v>196</v>
      </c>
      <c r="D223" s="35">
        <v>3144.82</v>
      </c>
      <c r="E223" s="36">
        <v>1291.4000000000001</v>
      </c>
      <c r="F223" s="35">
        <v>892.7</v>
      </c>
      <c r="G223" s="35">
        <v>978.7</v>
      </c>
      <c r="H223" s="35">
        <v>1853.42</v>
      </c>
      <c r="I223" s="30" t="str">
        <f>VLOOKUP(B223,'FOLHA RESUMIDA'!C:D,2,0)</f>
        <v>THAMIRYS CLAUDIA R  BATISTA</v>
      </c>
    </row>
    <row r="224" spans="1:9">
      <c r="A224" s="33">
        <v>48</v>
      </c>
      <c r="B224" s="33">
        <v>2644</v>
      </c>
      <c r="C224" s="34" t="s">
        <v>492</v>
      </c>
      <c r="D224" s="35">
        <v>5412.76</v>
      </c>
      <c r="E224" s="36">
        <v>3916.3500000000004</v>
      </c>
      <c r="F224" s="35">
        <v>1410.97</v>
      </c>
      <c r="G224" s="35">
        <v>129.46</v>
      </c>
      <c r="H224" s="35">
        <v>1496.41</v>
      </c>
      <c r="I224" s="30" t="str">
        <f>VLOOKUP(B224,'FOLHA RESUMIDA'!C:D,2,0)</f>
        <v>FABRICIO MENEZES DE SOUSA MELO</v>
      </c>
    </row>
    <row r="225" spans="1:9">
      <c r="A225" s="33">
        <v>49</v>
      </c>
      <c r="B225" s="33">
        <v>2651</v>
      </c>
      <c r="C225" s="34" t="s">
        <v>493</v>
      </c>
      <c r="D225" s="35">
        <v>5418.51</v>
      </c>
      <c r="E225" s="36">
        <v>2568.4400000000005</v>
      </c>
      <c r="F225" s="35">
        <v>1410.97</v>
      </c>
      <c r="G225" s="35">
        <v>1483.12</v>
      </c>
      <c r="H225" s="35">
        <v>2850.0699999999997</v>
      </c>
      <c r="I225" s="30" t="str">
        <f>VLOOKUP(B225,'FOLHA RESUMIDA'!C:D,2,0)</f>
        <v>PAULO ANDRE R DOS SANTOS</v>
      </c>
    </row>
    <row r="226" spans="1:9">
      <c r="A226" s="33">
        <v>1</v>
      </c>
      <c r="B226" s="33">
        <v>2656</v>
      </c>
      <c r="C226" s="34" t="s">
        <v>197</v>
      </c>
      <c r="D226" s="35">
        <v>3124.22</v>
      </c>
      <c r="E226" s="36">
        <v>1444.61</v>
      </c>
      <c r="F226" s="35">
        <v>789.92</v>
      </c>
      <c r="G226" s="35">
        <v>906.81</v>
      </c>
      <c r="H226" s="35">
        <v>1679.61</v>
      </c>
      <c r="I226" s="30" t="str">
        <f>VLOOKUP(B226,'FOLHA RESUMIDA'!C:D,2,0)</f>
        <v>RAFAELLA ALVES DE ARAUJO SILVA</v>
      </c>
    </row>
    <row r="227" spans="1:9">
      <c r="A227" s="33">
        <v>1</v>
      </c>
      <c r="B227" s="33">
        <v>2659</v>
      </c>
      <c r="C227" s="34" t="s">
        <v>198</v>
      </c>
      <c r="D227" s="35">
        <v>5099.87</v>
      </c>
      <c r="E227" s="36">
        <v>1674.46</v>
      </c>
      <c r="F227" s="35">
        <v>789.92</v>
      </c>
      <c r="G227" s="35">
        <v>2652.61</v>
      </c>
      <c r="H227" s="35">
        <v>3425.41</v>
      </c>
      <c r="I227" s="30" t="str">
        <f>VLOOKUP(B227,'FOLHA RESUMIDA'!C:D,2,0)</f>
        <v>THIAGO SANTOS DE OLIVEIRA</v>
      </c>
    </row>
    <row r="228" spans="1:9">
      <c r="A228" s="33">
        <v>1</v>
      </c>
      <c r="B228" s="33">
        <v>2661</v>
      </c>
      <c r="C228" s="34" t="s">
        <v>199</v>
      </c>
      <c r="D228" s="35">
        <v>2281.0700000000002</v>
      </c>
      <c r="E228" s="36">
        <v>739.92000000000007</v>
      </c>
      <c r="F228" s="35">
        <v>1057.51</v>
      </c>
      <c r="G228" s="35">
        <v>497.11</v>
      </c>
      <c r="H228" s="35">
        <v>1541.15</v>
      </c>
      <c r="I228" s="30" t="str">
        <f>VLOOKUP(B228,'FOLHA RESUMIDA'!C:D,2,0)</f>
        <v>IVALDA XAVIER DE CARVALHO</v>
      </c>
    </row>
    <row r="229" spans="1:9">
      <c r="A229" s="33">
        <v>1</v>
      </c>
      <c r="B229" s="33">
        <v>2664</v>
      </c>
      <c r="C229" s="34" t="s">
        <v>200</v>
      </c>
      <c r="D229" s="35">
        <v>7969.58</v>
      </c>
      <c r="E229" s="36">
        <v>3753.1800000000003</v>
      </c>
      <c r="F229" s="35">
        <v>2261.16</v>
      </c>
      <c r="G229" s="35">
        <v>2004.63</v>
      </c>
      <c r="H229" s="35">
        <v>4216.3999999999996</v>
      </c>
      <c r="I229" s="30" t="str">
        <f>VLOOKUP(B229,'FOLHA RESUMIDA'!C:D,2,0)</f>
        <v>BRUNO AIRES DOS SANTOS</v>
      </c>
    </row>
    <row r="230" spans="1:9">
      <c r="A230" s="33">
        <v>1</v>
      </c>
      <c r="B230" s="33">
        <v>2665</v>
      </c>
      <c r="C230" s="34" t="s">
        <v>201</v>
      </c>
      <c r="D230" s="35">
        <v>4663.41</v>
      </c>
      <c r="E230" s="36">
        <v>3950.45</v>
      </c>
      <c r="F230" s="35">
        <v>0</v>
      </c>
      <c r="G230" s="35">
        <v>712.96</v>
      </c>
      <c r="H230" s="35">
        <v>712.96</v>
      </c>
      <c r="I230" s="30" t="str">
        <f>VLOOKUP(B230,'FOLHA RESUMIDA'!C:D,2,0)</f>
        <v>MARCELO BARLAVENTO DAS C SILVA</v>
      </c>
    </row>
    <row r="231" spans="1:9">
      <c r="A231" s="33">
        <v>1</v>
      </c>
      <c r="B231" s="33">
        <v>2666</v>
      </c>
      <c r="C231" s="34" t="s">
        <v>202</v>
      </c>
      <c r="D231" s="35">
        <v>4095.45</v>
      </c>
      <c r="E231" s="36">
        <v>2277.62</v>
      </c>
      <c r="F231" s="35">
        <v>1226.81</v>
      </c>
      <c r="G231" s="35">
        <v>608.14</v>
      </c>
      <c r="H231" s="35">
        <v>1817.83</v>
      </c>
      <c r="I231" s="30" t="str">
        <f>VLOOKUP(B231,'FOLHA RESUMIDA'!C:D,2,0)</f>
        <v>RODRIGO VASCONCELOS DINIZ</v>
      </c>
    </row>
    <row r="232" spans="1:9">
      <c r="A232" s="33">
        <v>1</v>
      </c>
      <c r="B232" s="33">
        <v>2668</v>
      </c>
      <c r="C232" s="34" t="s">
        <v>203</v>
      </c>
      <c r="D232" s="35">
        <v>2771.05</v>
      </c>
      <c r="E232" s="36">
        <v>724.84000000000015</v>
      </c>
      <c r="F232" s="35">
        <v>548.88</v>
      </c>
      <c r="G232" s="35">
        <v>1514.45</v>
      </c>
      <c r="H232" s="35">
        <v>2046.21</v>
      </c>
      <c r="I232" s="30" t="str">
        <f>VLOOKUP(B232,'FOLHA RESUMIDA'!C:D,2,0)</f>
        <v>CARLA BRANDAO DE C  FIGUEIREDO</v>
      </c>
    </row>
    <row r="233" spans="1:9">
      <c r="A233" s="33">
        <v>1</v>
      </c>
      <c r="B233" s="33">
        <v>2671</v>
      </c>
      <c r="C233" s="34" t="s">
        <v>204</v>
      </c>
      <c r="D233" s="35">
        <v>1751.2</v>
      </c>
      <c r="E233" s="36">
        <v>558.88000000000011</v>
      </c>
      <c r="F233" s="35">
        <v>453.47</v>
      </c>
      <c r="G233" s="35">
        <v>753</v>
      </c>
      <c r="H233" s="35">
        <v>1192.32</v>
      </c>
      <c r="I233" s="30" t="str">
        <f>VLOOKUP(B233,'FOLHA RESUMIDA'!C:D,2,0)</f>
        <v>KATIA ADRIANA F D SILVA SOARES</v>
      </c>
    </row>
    <row r="234" spans="1:9">
      <c r="A234" s="33">
        <v>1</v>
      </c>
      <c r="B234" s="33">
        <v>2672</v>
      </c>
      <c r="C234" s="34" t="s">
        <v>205</v>
      </c>
      <c r="D234" s="35">
        <v>1688.25</v>
      </c>
      <c r="E234" s="36">
        <v>830.88</v>
      </c>
      <c r="F234" s="35">
        <v>431.87</v>
      </c>
      <c r="G234" s="35">
        <v>438.97</v>
      </c>
      <c r="H234" s="35">
        <v>857.37</v>
      </c>
      <c r="I234" s="30" t="str">
        <f>VLOOKUP(B234,'FOLHA RESUMIDA'!C:D,2,0)</f>
        <v>IVANISE VIANA ALBUQUERQUE</v>
      </c>
    </row>
    <row r="235" spans="1:9">
      <c r="A235" s="33">
        <v>1</v>
      </c>
      <c r="B235" s="33">
        <v>2675</v>
      </c>
      <c r="C235" s="34" t="s">
        <v>206</v>
      </c>
      <c r="D235" s="35">
        <v>1666.51</v>
      </c>
      <c r="E235" s="36">
        <v>871.61999999999989</v>
      </c>
      <c r="F235" s="35">
        <v>411.3</v>
      </c>
      <c r="G235" s="35">
        <v>396.42</v>
      </c>
      <c r="H235" s="35">
        <v>794.8900000000001</v>
      </c>
      <c r="I235" s="30" t="str">
        <f>VLOOKUP(B235,'FOLHA RESUMIDA'!C:D,2,0)</f>
        <v>RUTE FERNANDES BORBA</v>
      </c>
    </row>
    <row r="236" spans="1:9">
      <c r="A236" s="33">
        <v>1</v>
      </c>
      <c r="B236" s="33">
        <v>2682</v>
      </c>
      <c r="C236" s="34" t="s">
        <v>207</v>
      </c>
      <c r="D236" s="35">
        <v>2101.17</v>
      </c>
      <c r="E236" s="36">
        <v>1552.13</v>
      </c>
      <c r="F236" s="35">
        <v>548.88</v>
      </c>
      <c r="G236" s="35">
        <v>17.28</v>
      </c>
      <c r="H236" s="35">
        <v>549.04</v>
      </c>
      <c r="I236" s="30" t="str">
        <f>VLOOKUP(B236,'FOLHA RESUMIDA'!C:D,2,0)</f>
        <v>JENARIO LUCENA DA SILVA</v>
      </c>
    </row>
    <row r="237" spans="1:9">
      <c r="A237" s="33">
        <v>10</v>
      </c>
      <c r="B237" s="33">
        <v>2684</v>
      </c>
      <c r="C237" s="34" t="s">
        <v>453</v>
      </c>
      <c r="D237" s="35">
        <v>5701.59</v>
      </c>
      <c r="E237" s="36">
        <v>4078.99</v>
      </c>
      <c r="F237" s="35">
        <v>1410.97</v>
      </c>
      <c r="G237" s="35">
        <v>255.65</v>
      </c>
      <c r="H237" s="35">
        <v>1622.6000000000001</v>
      </c>
      <c r="I237" s="30" t="str">
        <f>VLOOKUP(B237,'FOLHA RESUMIDA'!C:D,2,0)</f>
        <v>DULCE NARIELE ANHAIA LEMES</v>
      </c>
    </row>
    <row r="238" spans="1:9">
      <c r="A238" s="33">
        <v>1</v>
      </c>
      <c r="B238" s="33">
        <v>2687</v>
      </c>
      <c r="C238" s="34" t="s">
        <v>208</v>
      </c>
      <c r="D238" s="35">
        <v>2322.1799999999998</v>
      </c>
      <c r="E238" s="36">
        <v>994.2199999999998</v>
      </c>
      <c r="F238" s="35">
        <v>548.88</v>
      </c>
      <c r="G238" s="35">
        <v>796.2</v>
      </c>
      <c r="H238" s="35">
        <v>1327.96</v>
      </c>
      <c r="I238" s="30" t="str">
        <f>VLOOKUP(B238,'FOLHA RESUMIDA'!C:D,2,0)</f>
        <v>MONICA MARIA G R F DE OLIVEIRA</v>
      </c>
    </row>
    <row r="239" spans="1:9">
      <c r="A239" s="33">
        <v>1</v>
      </c>
      <c r="B239" s="33">
        <v>2689</v>
      </c>
      <c r="C239" s="34" t="s">
        <v>209</v>
      </c>
      <c r="D239" s="35">
        <v>3340.04</v>
      </c>
      <c r="E239" s="36">
        <v>1229.0900000000001</v>
      </c>
      <c r="F239" s="35">
        <v>865.25</v>
      </c>
      <c r="G239" s="35">
        <v>1262.82</v>
      </c>
      <c r="H239" s="35">
        <v>2110.9499999999998</v>
      </c>
      <c r="I239" s="30" t="str">
        <f>VLOOKUP(B239,'FOLHA RESUMIDA'!C:D,2,0)</f>
        <v>ILMA DE ALBUQUERQUE PEREIRA</v>
      </c>
    </row>
    <row r="240" spans="1:9">
      <c r="A240" s="33">
        <v>18</v>
      </c>
      <c r="B240" s="33">
        <v>2692</v>
      </c>
      <c r="C240" s="34" t="s">
        <v>464</v>
      </c>
      <c r="D240" s="35">
        <v>2310.3000000000002</v>
      </c>
      <c r="E240" s="36">
        <v>878.36000000000013</v>
      </c>
      <c r="F240" s="35">
        <v>608.36</v>
      </c>
      <c r="G240" s="35">
        <v>840.7</v>
      </c>
      <c r="H240" s="35">
        <v>1431.94</v>
      </c>
      <c r="I240" s="30" t="str">
        <f>VLOOKUP(B240,'FOLHA RESUMIDA'!C:D,2,0)</f>
        <v>SANDRA MARIA MENDES FERREIRA</v>
      </c>
    </row>
    <row r="241" spans="1:9">
      <c r="A241" s="33">
        <v>59</v>
      </c>
      <c r="B241" s="33">
        <v>2696</v>
      </c>
      <c r="C241" s="34" t="s">
        <v>510</v>
      </c>
      <c r="D241" s="35">
        <v>3798.77</v>
      </c>
      <c r="E241" s="36">
        <v>3267.01</v>
      </c>
      <c r="F241" s="35">
        <v>548.88</v>
      </c>
      <c r="G241" s="35">
        <v>0</v>
      </c>
      <c r="H241" s="35">
        <v>531.76</v>
      </c>
      <c r="I241" s="30" t="str">
        <f>VLOOKUP(B241,'FOLHA RESUMIDA'!C:D,2,0)</f>
        <v>ANDREA DE OLIVEIRA SILVA</v>
      </c>
    </row>
    <row r="242" spans="1:9">
      <c r="A242" s="33">
        <v>1</v>
      </c>
      <c r="B242" s="33">
        <v>2697</v>
      </c>
      <c r="C242" s="34" t="s">
        <v>210</v>
      </c>
      <c r="D242" s="35">
        <v>2189.2199999999998</v>
      </c>
      <c r="E242" s="36">
        <v>1649.5499999999997</v>
      </c>
      <c r="F242" s="35">
        <v>501.01</v>
      </c>
      <c r="G242" s="35">
        <v>52.76</v>
      </c>
      <c r="H242" s="35">
        <v>539.67000000000007</v>
      </c>
      <c r="I242" s="30" t="str">
        <f>VLOOKUP(B242,'FOLHA RESUMIDA'!C:D,2,0)</f>
        <v>ELIANA BEZERRA CARVALHO</v>
      </c>
    </row>
    <row r="243" spans="1:9">
      <c r="A243" s="33">
        <v>1</v>
      </c>
      <c r="B243" s="33">
        <v>2701</v>
      </c>
      <c r="C243" s="34" t="s">
        <v>211</v>
      </c>
      <c r="D243" s="35">
        <v>3434.77</v>
      </c>
      <c r="E243" s="36">
        <v>1257.7599999999998</v>
      </c>
      <c r="F243" s="35">
        <v>548.88</v>
      </c>
      <c r="G243" s="35">
        <v>1645.25</v>
      </c>
      <c r="H243" s="35">
        <v>2177.0100000000002</v>
      </c>
      <c r="I243" s="30" t="str">
        <f>VLOOKUP(B243,'FOLHA RESUMIDA'!C:D,2,0)</f>
        <v>PETULLA DE MOURA E SILVA</v>
      </c>
    </row>
    <row r="244" spans="1:9">
      <c r="A244" s="33">
        <v>35</v>
      </c>
      <c r="B244" s="33">
        <v>2702</v>
      </c>
      <c r="C244" s="34" t="s">
        <v>482</v>
      </c>
      <c r="D244" s="35">
        <v>5514.3</v>
      </c>
      <c r="E244" s="36">
        <v>2525.6400000000003</v>
      </c>
      <c r="F244" s="35">
        <v>1410.97</v>
      </c>
      <c r="G244" s="35">
        <v>1621.71</v>
      </c>
      <c r="H244" s="35">
        <v>2988.66</v>
      </c>
      <c r="I244" s="30" t="str">
        <f>VLOOKUP(B244,'FOLHA RESUMIDA'!C:D,2,0)</f>
        <v>DANILO DAVI DA SILVA DIAS</v>
      </c>
    </row>
    <row r="245" spans="1:9">
      <c r="A245" s="33">
        <v>35</v>
      </c>
      <c r="B245" s="33">
        <v>2705</v>
      </c>
      <c r="C245" s="34" t="s">
        <v>483</v>
      </c>
      <c r="D245" s="35">
        <v>2282.2399999999998</v>
      </c>
      <c r="E245" s="36">
        <v>986.69999999999982</v>
      </c>
      <c r="F245" s="35">
        <v>608.36</v>
      </c>
      <c r="G245" s="35">
        <v>704.3</v>
      </c>
      <c r="H245" s="35">
        <v>1295.54</v>
      </c>
      <c r="I245" s="30" t="str">
        <f>VLOOKUP(B245,'FOLHA RESUMIDA'!C:D,2,0)</f>
        <v>JOSINALDO OLIVEIRA DE ANDRADE</v>
      </c>
    </row>
    <row r="246" spans="1:9">
      <c r="A246" s="33">
        <v>24</v>
      </c>
      <c r="B246" s="33">
        <v>2706</v>
      </c>
      <c r="C246" s="34" t="s">
        <v>471</v>
      </c>
      <c r="D246" s="35">
        <v>5921.66</v>
      </c>
      <c r="E246" s="36">
        <v>2896.89</v>
      </c>
      <c r="F246" s="35">
        <v>1410.97</v>
      </c>
      <c r="G246" s="35">
        <v>1657.82</v>
      </c>
      <c r="H246" s="35">
        <v>3024.77</v>
      </c>
      <c r="I246" s="30" t="str">
        <f>VLOOKUP(B246,'FOLHA RESUMIDA'!C:D,2,0)</f>
        <v>AMANDA FREITAS BASILIO</v>
      </c>
    </row>
    <row r="247" spans="1:9">
      <c r="A247" s="33">
        <v>1</v>
      </c>
      <c r="B247" s="33">
        <v>2707</v>
      </c>
      <c r="C247" s="34" t="s">
        <v>212</v>
      </c>
      <c r="D247" s="35">
        <v>2793.34</v>
      </c>
      <c r="E247" s="36">
        <v>1251.5100000000002</v>
      </c>
      <c r="F247" s="35">
        <v>789.92</v>
      </c>
      <c r="G247" s="35">
        <v>769.03</v>
      </c>
      <c r="H247" s="35">
        <v>1541.83</v>
      </c>
      <c r="I247" s="30" t="str">
        <f>VLOOKUP(B247,'FOLHA RESUMIDA'!C:D,2,0)</f>
        <v>ROMARIO LUIZ DO NASCIMENTO</v>
      </c>
    </row>
    <row r="248" spans="1:9">
      <c r="A248" s="33">
        <v>1</v>
      </c>
      <c r="B248" s="33">
        <v>2709</v>
      </c>
      <c r="C248" s="34" t="s">
        <v>213</v>
      </c>
      <c r="D248" s="35">
        <v>3079.09</v>
      </c>
      <c r="E248" s="36">
        <v>1817.5800000000002</v>
      </c>
      <c r="F248" s="35">
        <v>1090.21</v>
      </c>
      <c r="G248" s="35">
        <v>188.42</v>
      </c>
      <c r="H248" s="35">
        <v>1261.51</v>
      </c>
      <c r="I248" s="30" t="str">
        <f>VLOOKUP(B248,'FOLHA RESUMIDA'!C:D,2,0)</f>
        <v>KATIA DA CONCEICAO DA SILVA</v>
      </c>
    </row>
    <row r="249" spans="1:9">
      <c r="A249" s="33">
        <v>1</v>
      </c>
      <c r="B249" s="33">
        <v>2710</v>
      </c>
      <c r="C249" s="34" t="s">
        <v>214</v>
      </c>
      <c r="D249" s="35">
        <v>2897.49</v>
      </c>
      <c r="E249" s="36">
        <v>1089.0699999999997</v>
      </c>
      <c r="F249" s="35">
        <v>817.38</v>
      </c>
      <c r="G249" s="35">
        <v>1009.02</v>
      </c>
      <c r="H249" s="35">
        <v>1808.42</v>
      </c>
      <c r="I249" s="30" t="str">
        <f>VLOOKUP(B249,'FOLHA RESUMIDA'!C:D,2,0)</f>
        <v>PAULA FRASSINETTI S L BELIAN</v>
      </c>
    </row>
    <row r="250" spans="1:9">
      <c r="A250" s="33">
        <v>1</v>
      </c>
      <c r="B250" s="33">
        <v>2712</v>
      </c>
      <c r="C250" s="34" t="s">
        <v>215</v>
      </c>
      <c r="D250" s="35">
        <v>3857.92</v>
      </c>
      <c r="E250" s="36">
        <v>3004.81</v>
      </c>
      <c r="F250" s="35">
        <v>0</v>
      </c>
      <c r="G250" s="35">
        <v>853.11</v>
      </c>
      <c r="H250" s="35">
        <v>853.11</v>
      </c>
      <c r="I250" s="30" t="str">
        <f>VLOOKUP(B250,'FOLHA RESUMIDA'!C:D,2,0)</f>
        <v>AUGUSTO CESAR N  A  DA SILVA</v>
      </c>
    </row>
    <row r="251" spans="1:9">
      <c r="A251" s="33">
        <v>1</v>
      </c>
      <c r="B251" s="33">
        <v>2715</v>
      </c>
      <c r="C251" s="34" t="s">
        <v>216</v>
      </c>
      <c r="D251" s="35">
        <v>1265.97</v>
      </c>
      <c r="E251" s="36">
        <v>438.28</v>
      </c>
      <c r="F251" s="35">
        <v>430.43</v>
      </c>
      <c r="G251" s="35">
        <v>397.26</v>
      </c>
      <c r="H251" s="35">
        <v>827.69</v>
      </c>
      <c r="I251" s="30" t="str">
        <f>VLOOKUP(B251,'FOLHA RESUMIDA'!C:D,2,0)</f>
        <v>ADIJENE RODRIGUES DA SILVA</v>
      </c>
    </row>
    <row r="252" spans="1:9">
      <c r="A252" s="33">
        <v>1</v>
      </c>
      <c r="B252" s="33">
        <v>2717</v>
      </c>
      <c r="C252" s="34" t="s">
        <v>217</v>
      </c>
      <c r="D252" s="35">
        <v>5327.88</v>
      </c>
      <c r="E252" s="36">
        <v>2293.58</v>
      </c>
      <c r="F252" s="35">
        <v>1410.97</v>
      </c>
      <c r="G252" s="35">
        <v>1667.35</v>
      </c>
      <c r="H252" s="35">
        <v>3034.3</v>
      </c>
      <c r="I252" s="30" t="str">
        <f>VLOOKUP(B252,'FOLHA RESUMIDA'!C:D,2,0)</f>
        <v>MARCIA ANDREA F SECUNDINO</v>
      </c>
    </row>
    <row r="253" spans="1:9">
      <c r="A253" s="33">
        <v>24</v>
      </c>
      <c r="B253" s="33">
        <v>2718</v>
      </c>
      <c r="C253" s="34" t="s">
        <v>472</v>
      </c>
      <c r="D253" s="35">
        <v>2417.13</v>
      </c>
      <c r="E253" s="36">
        <v>1061.43</v>
      </c>
      <c r="F253" s="35">
        <v>608.36</v>
      </c>
      <c r="G253" s="35">
        <v>764.46</v>
      </c>
      <c r="H253" s="35">
        <v>1355.7</v>
      </c>
      <c r="I253" s="30" t="str">
        <f>VLOOKUP(B253,'FOLHA RESUMIDA'!C:D,2,0)</f>
        <v>PAULA SHEMILLY GALDINO SANTIAG</v>
      </c>
    </row>
    <row r="254" spans="1:9">
      <c r="A254" s="33">
        <v>14</v>
      </c>
      <c r="B254" s="33">
        <v>2719</v>
      </c>
      <c r="C254" s="34" t="s">
        <v>457</v>
      </c>
      <c r="D254" s="35">
        <v>2931.63</v>
      </c>
      <c r="E254" s="36">
        <v>1438.98</v>
      </c>
      <c r="F254" s="35">
        <v>635.82000000000005</v>
      </c>
      <c r="G254" s="35">
        <v>874.81</v>
      </c>
      <c r="H254" s="35">
        <v>1492.65</v>
      </c>
      <c r="I254" s="30" t="str">
        <f>VLOOKUP(B254,'FOLHA RESUMIDA'!C:D,2,0)</f>
        <v>DANIELLE MEDEIROS PONTES</v>
      </c>
    </row>
    <row r="255" spans="1:9">
      <c r="A255" s="33">
        <v>37</v>
      </c>
      <c r="B255" s="33">
        <v>2720</v>
      </c>
      <c r="C255" s="34" t="s">
        <v>484</v>
      </c>
      <c r="D255" s="35">
        <v>2087.1999999999998</v>
      </c>
      <c r="E255" s="36">
        <v>1068.4599999999998</v>
      </c>
      <c r="F255" s="35">
        <v>548.88</v>
      </c>
      <c r="G255" s="35">
        <v>486.98</v>
      </c>
      <c r="H255" s="35">
        <v>1018.74</v>
      </c>
      <c r="I255" s="30" t="str">
        <f>VLOOKUP(B255,'FOLHA RESUMIDA'!C:D,2,0)</f>
        <v>JONATAS BERNARDINO R  DA SILVA</v>
      </c>
    </row>
    <row r="256" spans="1:9">
      <c r="A256" s="33">
        <v>50</v>
      </c>
      <c r="B256" s="33">
        <v>2721</v>
      </c>
      <c r="C256" s="34" t="s">
        <v>495</v>
      </c>
      <c r="D256" s="35">
        <v>2443.38</v>
      </c>
      <c r="E256" s="36">
        <v>1116.5800000000002</v>
      </c>
      <c r="F256" s="35">
        <v>548.88</v>
      </c>
      <c r="G256" s="35">
        <v>795.04</v>
      </c>
      <c r="H256" s="35">
        <v>1326.8</v>
      </c>
      <c r="I256" s="30" t="str">
        <f>VLOOKUP(B256,'FOLHA RESUMIDA'!C:D,2,0)</f>
        <v>CLECIO JOSE DA SILVA</v>
      </c>
    </row>
    <row r="257" spans="1:9">
      <c r="A257" s="33">
        <v>1</v>
      </c>
      <c r="B257" s="33">
        <v>2726</v>
      </c>
      <c r="C257" s="34" t="s">
        <v>218</v>
      </c>
      <c r="D257" s="35">
        <v>3438.54</v>
      </c>
      <c r="E257" s="36">
        <v>1212.8200000000002</v>
      </c>
      <c r="F257" s="35">
        <v>1001.33</v>
      </c>
      <c r="G257" s="35">
        <v>1242.3699999999999</v>
      </c>
      <c r="H257" s="35">
        <v>2225.7199999999998</v>
      </c>
      <c r="I257" s="30" t="str">
        <f>VLOOKUP(B257,'FOLHA RESUMIDA'!C:D,2,0)</f>
        <v>MARIA GILVANEIDE SANTOS LIMA</v>
      </c>
    </row>
    <row r="258" spans="1:9">
      <c r="A258" s="33">
        <v>1</v>
      </c>
      <c r="B258" s="33">
        <v>2732</v>
      </c>
      <c r="C258" s="34" t="s">
        <v>219</v>
      </c>
      <c r="D258" s="35">
        <v>1972.74</v>
      </c>
      <c r="E258" s="36">
        <v>1972.74</v>
      </c>
      <c r="F258" s="35">
        <v>0</v>
      </c>
      <c r="G258" s="35">
        <v>0</v>
      </c>
      <c r="H258" s="35">
        <v>0</v>
      </c>
      <c r="I258" s="30" t="str">
        <f>VLOOKUP(B258,'FOLHA RESUMIDA'!C:D,2,0)</f>
        <v>LILIANE DA SILVA SALVADOR</v>
      </c>
    </row>
    <row r="259" spans="1:9">
      <c r="A259" s="33">
        <v>47</v>
      </c>
      <c r="B259" s="33">
        <v>2736</v>
      </c>
      <c r="C259" s="34" t="s">
        <v>490</v>
      </c>
      <c r="D259" s="35">
        <v>2328.89</v>
      </c>
      <c r="E259" s="36">
        <v>1071.2199999999998</v>
      </c>
      <c r="F259" s="35">
        <v>608.36</v>
      </c>
      <c r="G259" s="35">
        <v>666.43</v>
      </c>
      <c r="H259" s="35">
        <v>1257.67</v>
      </c>
      <c r="I259" s="30" t="str">
        <f>VLOOKUP(B259,'FOLHA RESUMIDA'!C:D,2,0)</f>
        <v>LUCENILDO JOSE DA SILVA</v>
      </c>
    </row>
    <row r="260" spans="1:9">
      <c r="A260" s="33">
        <v>1</v>
      </c>
      <c r="B260" s="33">
        <v>2748</v>
      </c>
      <c r="C260" s="34" t="s">
        <v>220</v>
      </c>
      <c r="D260" s="35">
        <v>1561.86</v>
      </c>
      <c r="E260" s="36">
        <v>704.08999999999992</v>
      </c>
      <c r="F260" s="35">
        <v>411.3</v>
      </c>
      <c r="G260" s="35">
        <v>459.3</v>
      </c>
      <c r="H260" s="35">
        <v>857.77</v>
      </c>
      <c r="I260" s="30" t="str">
        <f>VLOOKUP(B260,'FOLHA RESUMIDA'!C:D,2,0)</f>
        <v>LEONINO CLEMENTE DA SILVA</v>
      </c>
    </row>
    <row r="261" spans="1:9">
      <c r="A261" s="33">
        <v>1</v>
      </c>
      <c r="B261" s="33">
        <v>2751</v>
      </c>
      <c r="C261" s="34" t="s">
        <v>221</v>
      </c>
      <c r="D261" s="35">
        <v>1961.41</v>
      </c>
      <c r="E261" s="36">
        <v>1244.43</v>
      </c>
      <c r="F261" s="35">
        <v>499.96</v>
      </c>
      <c r="G261" s="35">
        <v>232.62</v>
      </c>
      <c r="H261" s="35">
        <v>716.98</v>
      </c>
      <c r="I261" s="30" t="str">
        <f>VLOOKUP(B261,'FOLHA RESUMIDA'!C:D,2,0)</f>
        <v>DENNYS RYAN GUILHERME PEREIRA</v>
      </c>
    </row>
    <row r="262" spans="1:9">
      <c r="A262" s="33">
        <v>1</v>
      </c>
      <c r="B262" s="33">
        <v>2757</v>
      </c>
      <c r="C262" s="34" t="s">
        <v>222</v>
      </c>
      <c r="D262" s="35">
        <v>1688.86</v>
      </c>
      <c r="E262" s="36">
        <v>1242.52</v>
      </c>
      <c r="F262" s="35">
        <v>453.47</v>
      </c>
      <c r="G262" s="35">
        <v>7.02</v>
      </c>
      <c r="H262" s="35">
        <v>446.34</v>
      </c>
      <c r="I262" s="30" t="str">
        <f>VLOOKUP(B262,'FOLHA RESUMIDA'!C:D,2,0)</f>
        <v>CLAUDIA REGINA NEVES DE MELO</v>
      </c>
    </row>
    <row r="263" spans="1:9">
      <c r="A263" s="33">
        <v>1</v>
      </c>
      <c r="B263" s="33">
        <v>2764</v>
      </c>
      <c r="C263" s="34" t="s">
        <v>223</v>
      </c>
      <c r="D263" s="35">
        <v>1560.72</v>
      </c>
      <c r="E263" s="36">
        <v>1067.46</v>
      </c>
      <c r="F263" s="35">
        <v>411.3</v>
      </c>
      <c r="G263" s="35">
        <v>94.79</v>
      </c>
      <c r="H263" s="35">
        <v>493.26000000000005</v>
      </c>
      <c r="I263" s="30" t="str">
        <f>VLOOKUP(B263,'FOLHA RESUMIDA'!C:D,2,0)</f>
        <v>MARIA DANIELA SILVA TORRES</v>
      </c>
    </row>
    <row r="264" spans="1:9">
      <c r="A264" s="33">
        <v>1</v>
      </c>
      <c r="B264" s="33">
        <v>2766</v>
      </c>
      <c r="C264" s="34" t="s">
        <v>224</v>
      </c>
      <c r="D264" s="35">
        <v>1985.1</v>
      </c>
      <c r="E264" s="36">
        <v>1109.53</v>
      </c>
      <c r="F264" s="35">
        <v>522.74</v>
      </c>
      <c r="G264" s="35">
        <v>369.14</v>
      </c>
      <c r="H264" s="35">
        <v>875.56999999999994</v>
      </c>
      <c r="I264" s="30" t="str">
        <f>VLOOKUP(B264,'FOLHA RESUMIDA'!C:D,2,0)</f>
        <v>EMANOEL VIEIRA LAURIA</v>
      </c>
    </row>
    <row r="265" spans="1:9">
      <c r="A265" s="33">
        <v>1</v>
      </c>
      <c r="B265" s="33">
        <v>2768</v>
      </c>
      <c r="C265" s="34" t="s">
        <v>225</v>
      </c>
      <c r="D265" s="35">
        <v>1774.91</v>
      </c>
      <c r="E265" s="36">
        <v>630.81000000000017</v>
      </c>
      <c r="F265" s="35">
        <v>453.47</v>
      </c>
      <c r="G265" s="35">
        <v>704.78</v>
      </c>
      <c r="H265" s="35">
        <v>1144.0999999999999</v>
      </c>
      <c r="I265" s="30" t="str">
        <f>VLOOKUP(B265,'FOLHA RESUMIDA'!C:D,2,0)</f>
        <v>IZABEL LUIZA SOARES DE SOUZA</v>
      </c>
    </row>
    <row r="266" spans="1:9">
      <c r="A266" s="33">
        <v>1</v>
      </c>
      <c r="B266" s="33">
        <v>2770</v>
      </c>
      <c r="C266" s="34" t="s">
        <v>226</v>
      </c>
      <c r="D266" s="35">
        <v>1416.65</v>
      </c>
      <c r="E266" s="36">
        <v>757.71</v>
      </c>
      <c r="F266" s="35">
        <v>373.07</v>
      </c>
      <c r="G266" s="35">
        <v>297.51</v>
      </c>
      <c r="H266" s="35">
        <v>658.94</v>
      </c>
      <c r="I266" s="30" t="str">
        <f>VLOOKUP(B266,'FOLHA RESUMIDA'!C:D,2,0)</f>
        <v>JOSE PIMENTEL SILVA</v>
      </c>
    </row>
    <row r="267" spans="1:9">
      <c r="A267" s="33">
        <v>24</v>
      </c>
      <c r="B267" s="33">
        <v>2772</v>
      </c>
      <c r="C267" s="34" t="s">
        <v>473</v>
      </c>
      <c r="D267" s="35">
        <v>2088.86</v>
      </c>
      <c r="E267" s="36">
        <v>757.82000000000016</v>
      </c>
      <c r="F267" s="35">
        <v>548.88</v>
      </c>
      <c r="G267" s="35">
        <v>799.28</v>
      </c>
      <c r="H267" s="35">
        <v>1331.04</v>
      </c>
      <c r="I267" s="30" t="str">
        <f>VLOOKUP(B267,'FOLHA RESUMIDA'!C:D,2,0)</f>
        <v>CARMEM ALUISIA LEITE DE ANDRAD</v>
      </c>
    </row>
    <row r="268" spans="1:9">
      <c r="A268" s="33">
        <v>1</v>
      </c>
      <c r="B268" s="33">
        <v>2773</v>
      </c>
      <c r="C268" s="34" t="s">
        <v>227</v>
      </c>
      <c r="D268" s="35">
        <v>2658.14</v>
      </c>
      <c r="E268" s="36">
        <v>939.56999999999971</v>
      </c>
      <c r="F268" s="35">
        <v>532.64</v>
      </c>
      <c r="G268" s="35">
        <v>1212.1400000000001</v>
      </c>
      <c r="H268" s="35">
        <v>1718.5700000000002</v>
      </c>
      <c r="I268" s="30" t="str">
        <f>VLOOKUP(B268,'FOLHA RESUMIDA'!C:D,2,0)</f>
        <v>WALDNER NERTAM F  DE ALENCAR</v>
      </c>
    </row>
    <row r="269" spans="1:9">
      <c r="A269" s="33">
        <v>1</v>
      </c>
      <c r="B269" s="33">
        <v>2775</v>
      </c>
      <c r="C269" s="34" t="s">
        <v>228</v>
      </c>
      <c r="D269" s="35">
        <v>4504.9799999999996</v>
      </c>
      <c r="E269" s="36">
        <v>2445.8399999999992</v>
      </c>
      <c r="F269" s="35">
        <v>480.81</v>
      </c>
      <c r="G269" s="35">
        <v>1588.91</v>
      </c>
      <c r="H269" s="35">
        <v>2059.1400000000003</v>
      </c>
      <c r="I269" s="30" t="str">
        <f>VLOOKUP(B269,'FOLHA RESUMIDA'!C:D,2,0)</f>
        <v>MARCELA FREITAS DA C SALLES</v>
      </c>
    </row>
    <row r="270" spans="1:9">
      <c r="A270" s="33">
        <v>1</v>
      </c>
      <c r="B270" s="33">
        <v>2779</v>
      </c>
      <c r="C270" s="34" t="s">
        <v>229</v>
      </c>
      <c r="D270" s="35">
        <v>2320.66</v>
      </c>
      <c r="E270" s="36">
        <v>1419.61</v>
      </c>
      <c r="F270" s="35">
        <v>652.35</v>
      </c>
      <c r="G270" s="35">
        <v>261.52999999999997</v>
      </c>
      <c r="H270" s="35">
        <v>901.05</v>
      </c>
      <c r="I270" s="30" t="str">
        <f>VLOOKUP(B270,'FOLHA RESUMIDA'!C:D,2,0)</f>
        <v>THAIS REGINA BORGES LOPES</v>
      </c>
    </row>
    <row r="271" spans="1:9">
      <c r="A271" s="33">
        <v>1</v>
      </c>
      <c r="B271" s="33">
        <v>2782</v>
      </c>
      <c r="C271" s="34" t="s">
        <v>230</v>
      </c>
      <c r="D271" s="35">
        <v>1565.94</v>
      </c>
      <c r="E271" s="36">
        <v>566.25</v>
      </c>
      <c r="F271" s="35">
        <v>411.3</v>
      </c>
      <c r="G271" s="35">
        <v>601.22</v>
      </c>
      <c r="H271" s="35">
        <v>999.69</v>
      </c>
      <c r="I271" s="30" t="str">
        <f>VLOOKUP(B271,'FOLHA RESUMIDA'!C:D,2,0)</f>
        <v>ELVIS ALVES DA COSTA</v>
      </c>
    </row>
    <row r="272" spans="1:9">
      <c r="A272" s="33">
        <v>1</v>
      </c>
      <c r="B272" s="33">
        <v>2784</v>
      </c>
      <c r="C272" s="34" t="s">
        <v>231</v>
      </c>
      <c r="D272" s="35">
        <v>1609.82</v>
      </c>
      <c r="E272" s="36">
        <v>884.8599999999999</v>
      </c>
      <c r="F272" s="35">
        <v>431.87</v>
      </c>
      <c r="G272" s="35">
        <v>306.56</v>
      </c>
      <c r="H272" s="35">
        <v>724.96</v>
      </c>
      <c r="I272" s="30" t="str">
        <f>VLOOKUP(B272,'FOLHA RESUMIDA'!C:D,2,0)</f>
        <v>FERNANDO ALVES DO NASCIMENTO</v>
      </c>
    </row>
    <row r="273" spans="1:9">
      <c r="A273" s="33">
        <v>1</v>
      </c>
      <c r="B273" s="33">
        <v>2785</v>
      </c>
      <c r="C273" s="34" t="s">
        <v>232</v>
      </c>
      <c r="D273" s="35">
        <v>1533.19</v>
      </c>
      <c r="E273" s="36">
        <v>1134.71</v>
      </c>
      <c r="F273" s="35">
        <v>411.31</v>
      </c>
      <c r="G273" s="35">
        <v>0</v>
      </c>
      <c r="H273" s="35">
        <v>398.48</v>
      </c>
      <c r="I273" s="30" t="str">
        <f>VLOOKUP(B273,'FOLHA RESUMIDA'!C:D,2,0)</f>
        <v>JEANNE D ARC PEDROSA PESSOA</v>
      </c>
    </row>
    <row r="274" spans="1:9">
      <c r="A274" s="33">
        <v>1</v>
      </c>
      <c r="B274" s="33">
        <v>2788</v>
      </c>
      <c r="C274" s="34" t="s">
        <v>233</v>
      </c>
      <c r="D274" s="35">
        <v>1744.25</v>
      </c>
      <c r="E274" s="36">
        <v>738.09999999999991</v>
      </c>
      <c r="F274" s="35">
        <v>453.47</v>
      </c>
      <c r="G274" s="35">
        <v>566.83000000000004</v>
      </c>
      <c r="H274" s="35">
        <v>1006.1500000000001</v>
      </c>
      <c r="I274" s="30" t="str">
        <f>VLOOKUP(B274,'FOLHA RESUMIDA'!C:D,2,0)</f>
        <v>ROSANIA EMIDIA PEREIRA</v>
      </c>
    </row>
    <row r="275" spans="1:9">
      <c r="A275" s="33">
        <v>1</v>
      </c>
      <c r="B275" s="33">
        <v>2790</v>
      </c>
      <c r="C275" s="34" t="s">
        <v>234</v>
      </c>
      <c r="D275" s="35">
        <v>3014.9</v>
      </c>
      <c r="E275" s="36">
        <v>1874.8400000000001</v>
      </c>
      <c r="F275" s="35">
        <v>865.25</v>
      </c>
      <c r="G275" s="35">
        <v>291.93</v>
      </c>
      <c r="H275" s="35">
        <v>1140.06</v>
      </c>
      <c r="I275" s="30" t="str">
        <f>VLOOKUP(B275,'FOLHA RESUMIDA'!C:D,2,0)</f>
        <v>ROSANA DE FATIMA UCHOA  AREDE</v>
      </c>
    </row>
    <row r="276" spans="1:9">
      <c r="A276" s="33">
        <v>1</v>
      </c>
      <c r="B276" s="33">
        <v>2791</v>
      </c>
      <c r="C276" s="34" t="s">
        <v>235</v>
      </c>
      <c r="D276" s="35">
        <v>7921.72</v>
      </c>
      <c r="E276" s="36">
        <v>3140.3</v>
      </c>
      <c r="F276" s="35">
        <v>2261.16</v>
      </c>
      <c r="G276" s="35">
        <v>2569.65</v>
      </c>
      <c r="H276" s="35">
        <v>4781.42</v>
      </c>
      <c r="I276" s="30" t="str">
        <f>VLOOKUP(B276,'FOLHA RESUMIDA'!C:D,2,0)</f>
        <v>JOSIMAR SILVA</v>
      </c>
    </row>
    <row r="277" spans="1:9">
      <c r="A277" s="33">
        <v>1</v>
      </c>
      <c r="B277" s="33">
        <v>2797</v>
      </c>
      <c r="C277" s="34" t="s">
        <v>236</v>
      </c>
      <c r="D277" s="35">
        <v>4433.7299999999996</v>
      </c>
      <c r="E277" s="36">
        <v>1956.7099999999996</v>
      </c>
      <c r="F277" s="35">
        <v>1226.81</v>
      </c>
      <c r="G277" s="35">
        <v>1267.33</v>
      </c>
      <c r="H277" s="35">
        <v>2477.02</v>
      </c>
      <c r="I277" s="30" t="str">
        <f>VLOOKUP(B277,'FOLHA RESUMIDA'!C:D,2,0)</f>
        <v>JULIANA SILVA CEDRIM</v>
      </c>
    </row>
    <row r="278" spans="1:9">
      <c r="A278" s="33">
        <v>1</v>
      </c>
      <c r="B278" s="33">
        <v>2798</v>
      </c>
      <c r="C278" s="34" t="s">
        <v>237</v>
      </c>
      <c r="D278" s="35">
        <v>4096.1099999999997</v>
      </c>
      <c r="E278" s="36">
        <v>1658.12</v>
      </c>
      <c r="F278" s="35">
        <v>1226.81</v>
      </c>
      <c r="G278" s="35">
        <v>1228.3</v>
      </c>
      <c r="H278" s="35">
        <v>2437.9899999999998</v>
      </c>
      <c r="I278" s="30" t="str">
        <f>VLOOKUP(B278,'FOLHA RESUMIDA'!C:D,2,0)</f>
        <v>MARCO ANDRE ANTUNES CORREIA</v>
      </c>
    </row>
    <row r="279" spans="1:9">
      <c r="A279" s="33">
        <v>20</v>
      </c>
      <c r="B279" s="33">
        <v>2799</v>
      </c>
      <c r="C279" s="34" t="s">
        <v>467</v>
      </c>
      <c r="D279" s="35">
        <v>3894.98</v>
      </c>
      <c r="E279" s="36">
        <v>3121.54</v>
      </c>
      <c r="F279" s="35">
        <v>0</v>
      </c>
      <c r="G279" s="35">
        <v>773.44</v>
      </c>
      <c r="H279" s="35">
        <v>773.44</v>
      </c>
      <c r="I279" s="30" t="str">
        <f>VLOOKUP(B279,'FOLHA RESUMIDA'!C:D,2,0)</f>
        <v>ALYSSON FABIO O FLORENCIO</v>
      </c>
    </row>
    <row r="280" spans="1:9">
      <c r="A280" s="33">
        <v>1</v>
      </c>
      <c r="B280" s="33">
        <v>2801</v>
      </c>
      <c r="C280" s="34" t="s">
        <v>238</v>
      </c>
      <c r="D280" s="35">
        <v>6134.48</v>
      </c>
      <c r="E280" s="36">
        <v>4827.17</v>
      </c>
      <c r="F280" s="35">
        <v>1349.41</v>
      </c>
      <c r="G280" s="35">
        <v>0</v>
      </c>
      <c r="H280" s="35">
        <v>1307.31</v>
      </c>
      <c r="I280" s="30" t="str">
        <f>VLOOKUP(B280,'FOLHA RESUMIDA'!C:D,2,0)</f>
        <v>VALERIA JALES DA SILVA</v>
      </c>
    </row>
    <row r="281" spans="1:9">
      <c r="A281" s="33">
        <v>1</v>
      </c>
      <c r="B281" s="33">
        <v>2806</v>
      </c>
      <c r="C281" s="34" t="s">
        <v>239</v>
      </c>
      <c r="D281" s="35">
        <v>4731.78</v>
      </c>
      <c r="E281" s="36">
        <v>2224.9399999999996</v>
      </c>
      <c r="F281" s="35">
        <v>1313.33</v>
      </c>
      <c r="G281" s="35">
        <v>1213.33</v>
      </c>
      <c r="H281" s="35">
        <v>2506.84</v>
      </c>
      <c r="I281" s="30" t="str">
        <f>VLOOKUP(B281,'FOLHA RESUMIDA'!C:D,2,0)</f>
        <v>ANA APARECIDA DE ANDRADE LIMA</v>
      </c>
    </row>
    <row r="282" spans="1:9">
      <c r="A282" s="33">
        <v>24</v>
      </c>
      <c r="B282" s="33">
        <v>2808</v>
      </c>
      <c r="C282" s="34" t="s">
        <v>474</v>
      </c>
      <c r="D282" s="35">
        <v>2526.2800000000002</v>
      </c>
      <c r="E282" s="36">
        <v>1194.9500000000003</v>
      </c>
      <c r="F282" s="35">
        <v>576.33000000000004</v>
      </c>
      <c r="G282" s="35">
        <v>772.98</v>
      </c>
      <c r="H282" s="35">
        <v>1331.33</v>
      </c>
      <c r="I282" s="30" t="str">
        <f>VLOOKUP(B282,'FOLHA RESUMIDA'!C:D,2,0)</f>
        <v>GABRIELA FERNANDA M  G  CEAN</v>
      </c>
    </row>
    <row r="283" spans="1:9">
      <c r="A283" s="33">
        <v>1</v>
      </c>
      <c r="B283" s="33">
        <v>2816</v>
      </c>
      <c r="C283" s="34" t="s">
        <v>240</v>
      </c>
      <c r="D283" s="35">
        <v>3858.5</v>
      </c>
      <c r="E283" s="36">
        <v>1743.8400000000001</v>
      </c>
      <c r="F283" s="35">
        <v>1161.28</v>
      </c>
      <c r="G283" s="35">
        <v>979.59</v>
      </c>
      <c r="H283" s="35">
        <v>2114.66</v>
      </c>
      <c r="I283" s="30" t="str">
        <f>VLOOKUP(B283,'FOLHA RESUMIDA'!C:D,2,0)</f>
        <v>MIRIAM DA SILVA FONSECA</v>
      </c>
    </row>
    <row r="284" spans="1:9">
      <c r="A284" s="33">
        <v>1</v>
      </c>
      <c r="B284" s="33">
        <v>2819</v>
      </c>
      <c r="C284" s="34" t="s">
        <v>241</v>
      </c>
      <c r="D284" s="35">
        <v>7075.84</v>
      </c>
      <c r="E284" s="36">
        <v>2544.58</v>
      </c>
      <c r="F284" s="35">
        <v>1226.81</v>
      </c>
      <c r="G284" s="35">
        <v>3321.57</v>
      </c>
      <c r="H284" s="35">
        <v>4531.26</v>
      </c>
      <c r="I284" s="30" t="str">
        <f>VLOOKUP(B284,'FOLHA RESUMIDA'!C:D,2,0)</f>
        <v>RAFAEL LEITAO DE A  G DA SILVA</v>
      </c>
    </row>
    <row r="285" spans="1:9">
      <c r="A285" s="33">
        <v>1</v>
      </c>
      <c r="B285" s="33">
        <v>2820</v>
      </c>
      <c r="C285" s="34" t="s">
        <v>242</v>
      </c>
      <c r="D285" s="35">
        <v>5101.71</v>
      </c>
      <c r="E285" s="36">
        <v>2807.04</v>
      </c>
      <c r="F285" s="35">
        <v>1568.88</v>
      </c>
      <c r="G285" s="35">
        <v>742.91</v>
      </c>
      <c r="H285" s="35">
        <v>2294.67</v>
      </c>
      <c r="I285" s="30" t="str">
        <f>VLOOKUP(B285,'FOLHA RESUMIDA'!C:D,2,0)</f>
        <v>ROSIANE SANTOS BRITO</v>
      </c>
    </row>
    <row r="286" spans="1:9">
      <c r="A286" s="33">
        <v>25</v>
      </c>
      <c r="B286" s="33">
        <v>2821</v>
      </c>
      <c r="C286" s="34" t="s">
        <v>475</v>
      </c>
      <c r="D286" s="35">
        <v>5102.97</v>
      </c>
      <c r="E286" s="36">
        <v>2130.7500000000005</v>
      </c>
      <c r="F286" s="35">
        <v>1343.77</v>
      </c>
      <c r="G286" s="35">
        <v>1670.37</v>
      </c>
      <c r="H286" s="35">
        <v>2972.22</v>
      </c>
      <c r="I286" s="30" t="str">
        <f>VLOOKUP(B286,'FOLHA RESUMIDA'!C:D,2,0)</f>
        <v>HERBET CANDEIA MAIA</v>
      </c>
    </row>
    <row r="287" spans="1:9">
      <c r="A287" s="33">
        <v>14</v>
      </c>
      <c r="B287" s="33">
        <v>2823</v>
      </c>
      <c r="C287" s="34" t="s">
        <v>458</v>
      </c>
      <c r="D287" s="35">
        <v>2237.09</v>
      </c>
      <c r="E287" s="36">
        <v>1063.3800000000001</v>
      </c>
      <c r="F287" s="35">
        <v>548.88</v>
      </c>
      <c r="G287" s="35">
        <v>641.95000000000005</v>
      </c>
      <c r="H287" s="35">
        <v>1173.71</v>
      </c>
      <c r="I287" s="30" t="str">
        <f>VLOOKUP(B287,'FOLHA RESUMIDA'!C:D,2,0)</f>
        <v>ADRIANA MARIA DA SILVA</v>
      </c>
    </row>
    <row r="288" spans="1:9">
      <c r="A288" s="33">
        <v>37</v>
      </c>
      <c r="B288" s="33">
        <v>2827</v>
      </c>
      <c r="C288" s="34" t="s">
        <v>485</v>
      </c>
      <c r="D288" s="35">
        <v>2666.63</v>
      </c>
      <c r="E288" s="36">
        <v>1273.5</v>
      </c>
      <c r="F288" s="35">
        <v>608.36</v>
      </c>
      <c r="G288" s="35">
        <v>801.89</v>
      </c>
      <c r="H288" s="35">
        <v>1393.13</v>
      </c>
      <c r="I288" s="30" t="str">
        <f>VLOOKUP(B288,'FOLHA RESUMIDA'!C:D,2,0)</f>
        <v>FABIO BARBOSA S  DE LIMA</v>
      </c>
    </row>
    <row r="289" spans="1:9">
      <c r="A289" s="33">
        <v>1</v>
      </c>
      <c r="B289" s="33">
        <v>2831</v>
      </c>
      <c r="C289" s="34" t="s">
        <v>243</v>
      </c>
      <c r="D289" s="35">
        <v>5422.07</v>
      </c>
      <c r="E289" s="36">
        <v>1987.25</v>
      </c>
      <c r="F289" s="35">
        <v>1568.88</v>
      </c>
      <c r="G289" s="35">
        <v>1883.06</v>
      </c>
      <c r="H289" s="35">
        <v>3434.8199999999997</v>
      </c>
      <c r="I289" s="30" t="str">
        <f>VLOOKUP(B289,'FOLHA RESUMIDA'!C:D,2,0)</f>
        <v>AMANDA BEZERRA MASCARENHAS</v>
      </c>
    </row>
    <row r="290" spans="1:9">
      <c r="A290" s="33">
        <v>1</v>
      </c>
      <c r="B290" s="33">
        <v>2833</v>
      </c>
      <c r="C290" s="34" t="s">
        <v>244</v>
      </c>
      <c r="D290" s="35">
        <v>3812.94</v>
      </c>
      <c r="E290" s="36">
        <v>2940.09</v>
      </c>
      <c r="F290" s="35">
        <v>840.19</v>
      </c>
      <c r="G290" s="35">
        <v>49.58</v>
      </c>
      <c r="H290" s="35">
        <v>872.85</v>
      </c>
      <c r="I290" s="30" t="str">
        <f>VLOOKUP(B290,'FOLHA RESUMIDA'!C:D,2,0)</f>
        <v>JAMESSON AMANCIO DA ROCHA</v>
      </c>
    </row>
    <row r="291" spans="1:9">
      <c r="A291" s="33">
        <v>1</v>
      </c>
      <c r="B291" s="33">
        <v>2834</v>
      </c>
      <c r="C291" s="34" t="s">
        <v>245</v>
      </c>
      <c r="D291" s="35">
        <v>3131.09</v>
      </c>
      <c r="E291" s="36">
        <v>1131.7300000000002</v>
      </c>
      <c r="F291" s="35">
        <v>789.92</v>
      </c>
      <c r="G291" s="35">
        <v>1226.56</v>
      </c>
      <c r="H291" s="35">
        <v>1999.36</v>
      </c>
      <c r="I291" s="30" t="str">
        <f>VLOOKUP(B291,'FOLHA RESUMIDA'!C:D,2,0)</f>
        <v>LUIZ F  DE LIMA CAVALCANTI</v>
      </c>
    </row>
    <row r="292" spans="1:9">
      <c r="A292" s="33">
        <v>53</v>
      </c>
      <c r="B292" s="33">
        <v>2835</v>
      </c>
      <c r="C292" s="34" t="s">
        <v>503</v>
      </c>
      <c r="D292" s="35">
        <v>2310.9</v>
      </c>
      <c r="E292" s="36">
        <v>1123.1500000000001</v>
      </c>
      <c r="F292" s="35">
        <v>608.36</v>
      </c>
      <c r="G292" s="35">
        <v>596.51</v>
      </c>
      <c r="H292" s="35">
        <v>1187.75</v>
      </c>
      <c r="I292" s="30" t="str">
        <f>VLOOKUP(B292,'FOLHA RESUMIDA'!C:D,2,0)</f>
        <v>JOSE MARCELO DE FRANCA MATOS</v>
      </c>
    </row>
    <row r="293" spans="1:9">
      <c r="A293" s="33">
        <v>50</v>
      </c>
      <c r="B293" s="33">
        <v>2836</v>
      </c>
      <c r="C293" s="34" t="s">
        <v>496</v>
      </c>
      <c r="D293" s="35">
        <v>2666.02</v>
      </c>
      <c r="E293" s="36">
        <v>1491.72</v>
      </c>
      <c r="F293" s="35">
        <v>608.36</v>
      </c>
      <c r="G293" s="35">
        <v>583.05999999999995</v>
      </c>
      <c r="H293" s="35">
        <v>1174.3</v>
      </c>
      <c r="I293" s="30" t="str">
        <f>VLOOKUP(B293,'FOLHA RESUMIDA'!C:D,2,0)</f>
        <v>MONALISA MARIA LEANDRO RIBEIRO</v>
      </c>
    </row>
    <row r="294" spans="1:9">
      <c r="A294" s="33">
        <v>1</v>
      </c>
      <c r="B294" s="33">
        <v>2837</v>
      </c>
      <c r="C294" s="34" t="s">
        <v>246</v>
      </c>
      <c r="D294" s="35">
        <v>2759.86</v>
      </c>
      <c r="E294" s="36">
        <v>1803.44</v>
      </c>
      <c r="F294" s="35">
        <v>548.88</v>
      </c>
      <c r="G294" s="35">
        <v>424.66</v>
      </c>
      <c r="H294" s="35">
        <v>956.42000000000007</v>
      </c>
      <c r="I294" s="30" t="str">
        <f>VLOOKUP(B294,'FOLHA RESUMIDA'!C:D,2,0)</f>
        <v>BEZALIEL ROSA DOS S JUNIOR</v>
      </c>
    </row>
    <row r="295" spans="1:9">
      <c r="A295" s="33">
        <v>16</v>
      </c>
      <c r="B295" s="33">
        <v>2838</v>
      </c>
      <c r="C295" s="34" t="s">
        <v>462</v>
      </c>
      <c r="D295" s="35">
        <v>2328.9</v>
      </c>
      <c r="E295" s="36">
        <v>1726.0700000000002</v>
      </c>
      <c r="F295" s="35">
        <v>608.36</v>
      </c>
      <c r="G295" s="35">
        <v>11.59</v>
      </c>
      <c r="H295" s="35">
        <v>602.83000000000004</v>
      </c>
      <c r="I295" s="30" t="str">
        <f>VLOOKUP(B295,'FOLHA RESUMIDA'!C:D,2,0)</f>
        <v>CAIO CEZAR F  E  DO NASCIMENTO</v>
      </c>
    </row>
    <row r="296" spans="1:9">
      <c r="A296" s="33">
        <v>1</v>
      </c>
      <c r="B296" s="33">
        <v>2839</v>
      </c>
      <c r="C296" s="34" t="s">
        <v>247</v>
      </c>
      <c r="D296" s="35">
        <v>4387.84</v>
      </c>
      <c r="E296" s="36">
        <v>1243.0200000000004</v>
      </c>
      <c r="F296" s="35">
        <v>1313.33</v>
      </c>
      <c r="G296" s="35">
        <v>1851.31</v>
      </c>
      <c r="H296" s="35">
        <v>3144.8199999999997</v>
      </c>
      <c r="I296" s="30" t="str">
        <f>VLOOKUP(B296,'FOLHA RESUMIDA'!C:D,2,0)</f>
        <v>ANGELINA MEDEIROS VERONESE</v>
      </c>
    </row>
    <row r="297" spans="1:9">
      <c r="A297" s="33">
        <v>1</v>
      </c>
      <c r="B297" s="33">
        <v>2848</v>
      </c>
      <c r="C297" s="34" t="s">
        <v>248</v>
      </c>
      <c r="D297" s="35">
        <v>1438.38</v>
      </c>
      <c r="E297" s="36">
        <v>652.36000000000013</v>
      </c>
      <c r="F297" s="35">
        <v>373.07</v>
      </c>
      <c r="G297" s="35">
        <v>424.59</v>
      </c>
      <c r="H297" s="35">
        <v>786.02</v>
      </c>
      <c r="I297" s="30" t="str">
        <f>VLOOKUP(B297,'FOLHA RESUMIDA'!C:D,2,0)</f>
        <v>VANESSA VERUSKA H DA SILVA</v>
      </c>
    </row>
    <row r="298" spans="1:9">
      <c r="A298" s="33">
        <v>1</v>
      </c>
      <c r="B298" s="33">
        <v>2849</v>
      </c>
      <c r="C298" s="34" t="s">
        <v>249</v>
      </c>
      <c r="D298" s="35">
        <v>1437.71</v>
      </c>
      <c r="E298" s="36">
        <v>536.63000000000011</v>
      </c>
      <c r="F298" s="35">
        <v>373.07</v>
      </c>
      <c r="G298" s="35">
        <v>539.65</v>
      </c>
      <c r="H298" s="35">
        <v>901.07999999999993</v>
      </c>
      <c r="I298" s="30" t="str">
        <f>VLOOKUP(B298,'FOLHA RESUMIDA'!C:D,2,0)</f>
        <v>JULIANA CESAR MARTINS DE LIMA</v>
      </c>
    </row>
    <row r="299" spans="1:9">
      <c r="A299" s="33">
        <v>1</v>
      </c>
      <c r="B299" s="33">
        <v>2850</v>
      </c>
      <c r="C299" s="34" t="s">
        <v>250</v>
      </c>
      <c r="D299" s="35">
        <v>1428.06</v>
      </c>
      <c r="E299" s="36">
        <v>908.24</v>
      </c>
      <c r="F299" s="35">
        <v>219.46</v>
      </c>
      <c r="G299" s="35">
        <v>307.20999999999998</v>
      </c>
      <c r="H299" s="35">
        <v>519.81999999999994</v>
      </c>
      <c r="I299" s="30" t="str">
        <f>VLOOKUP(B299,'FOLHA RESUMIDA'!C:D,2,0)</f>
        <v>JAMERSON A  RAFAEL DE LIMA</v>
      </c>
    </row>
    <row r="300" spans="1:9">
      <c r="A300" s="33">
        <v>1</v>
      </c>
      <c r="B300" s="33">
        <v>2851</v>
      </c>
      <c r="C300" s="34" t="s">
        <v>251</v>
      </c>
      <c r="D300" s="35">
        <v>1715.31</v>
      </c>
      <c r="E300" s="36">
        <v>985.15999999999985</v>
      </c>
      <c r="F300" s="35">
        <v>411.3</v>
      </c>
      <c r="G300" s="35">
        <v>331.68</v>
      </c>
      <c r="H300" s="35">
        <v>730.15000000000009</v>
      </c>
      <c r="I300" s="30" t="str">
        <f>VLOOKUP(B300,'FOLHA RESUMIDA'!C:D,2,0)</f>
        <v>BRUNA BARBOSA DE ALBUQUERQUE</v>
      </c>
    </row>
    <row r="301" spans="1:9">
      <c r="A301" s="33">
        <v>1</v>
      </c>
      <c r="B301" s="33">
        <v>2853</v>
      </c>
      <c r="C301" s="34" t="s">
        <v>252</v>
      </c>
      <c r="D301" s="35">
        <v>2009.9</v>
      </c>
      <c r="E301" s="36">
        <v>791.32999999999993</v>
      </c>
      <c r="F301" s="35">
        <v>411.31</v>
      </c>
      <c r="G301" s="35">
        <v>820.09</v>
      </c>
      <c r="H301" s="35">
        <v>1218.5700000000002</v>
      </c>
      <c r="I301" s="30" t="str">
        <f>VLOOKUP(B301,'FOLHA RESUMIDA'!C:D,2,0)</f>
        <v>ALCILEIDE MONTE DA SILVA LIMA</v>
      </c>
    </row>
    <row r="302" spans="1:9">
      <c r="A302" s="33">
        <v>1</v>
      </c>
      <c r="B302" s="33">
        <v>2854</v>
      </c>
      <c r="C302" s="34" t="s">
        <v>253</v>
      </c>
      <c r="D302" s="35">
        <v>1455.83</v>
      </c>
      <c r="E302" s="36">
        <v>1075.0899999999999</v>
      </c>
      <c r="F302" s="35">
        <v>373.07</v>
      </c>
      <c r="G302" s="35">
        <v>19.309999999999999</v>
      </c>
      <c r="H302" s="35">
        <v>380.74</v>
      </c>
      <c r="I302" s="30" t="str">
        <f>VLOOKUP(B302,'FOLHA RESUMIDA'!C:D,2,0)</f>
        <v>ANDRE RICARDO CAMARA TORRES</v>
      </c>
    </row>
    <row r="303" spans="1:9">
      <c r="A303" s="33">
        <v>1</v>
      </c>
      <c r="B303" s="33">
        <v>2856</v>
      </c>
      <c r="C303" s="34" t="s">
        <v>254</v>
      </c>
      <c r="D303" s="35">
        <v>2618.6999999999998</v>
      </c>
      <c r="E303" s="36">
        <v>1167.4899999999998</v>
      </c>
      <c r="F303" s="35">
        <v>1156.3399999999999</v>
      </c>
      <c r="G303" s="35">
        <v>311.18</v>
      </c>
      <c r="H303" s="35">
        <v>1451.21</v>
      </c>
      <c r="I303" s="30" t="str">
        <f>VLOOKUP(B303,'FOLHA RESUMIDA'!C:D,2,0)</f>
        <v>ALEXSANDRA DA SILVA M  CABRAL</v>
      </c>
    </row>
    <row r="304" spans="1:9">
      <c r="A304" s="33">
        <v>1</v>
      </c>
      <c r="B304" s="33">
        <v>2857</v>
      </c>
      <c r="C304" s="34" t="s">
        <v>255</v>
      </c>
      <c r="D304" s="35">
        <v>2259.92</v>
      </c>
      <c r="E304" s="36">
        <v>1053.6000000000001</v>
      </c>
      <c r="F304" s="35">
        <v>548.88</v>
      </c>
      <c r="G304" s="35">
        <v>674.56</v>
      </c>
      <c r="H304" s="35">
        <v>1206.32</v>
      </c>
      <c r="I304" s="30" t="str">
        <f>VLOOKUP(B304,'FOLHA RESUMIDA'!C:D,2,0)</f>
        <v>CAROLINE ALVES LEAL</v>
      </c>
    </row>
    <row r="305" spans="1:9">
      <c r="A305" s="33">
        <v>1</v>
      </c>
      <c r="B305" s="33">
        <v>2860</v>
      </c>
      <c r="C305" s="34" t="s">
        <v>256</v>
      </c>
      <c r="D305" s="35">
        <v>1444.12</v>
      </c>
      <c r="E305" s="36">
        <v>1326.1799999999998</v>
      </c>
      <c r="F305" s="35">
        <v>109.72</v>
      </c>
      <c r="G305" s="35">
        <v>11.64</v>
      </c>
      <c r="H305" s="35">
        <v>117.94</v>
      </c>
      <c r="I305" s="30" t="str">
        <f>VLOOKUP(B305,'FOLHA RESUMIDA'!C:D,2,0)</f>
        <v>ADRIANA MAYO DE SOUZA E SILVA</v>
      </c>
    </row>
    <row r="306" spans="1:9">
      <c r="A306" s="33">
        <v>1</v>
      </c>
      <c r="B306" s="33">
        <v>2863</v>
      </c>
      <c r="C306" s="34" t="s">
        <v>257</v>
      </c>
      <c r="D306" s="35">
        <v>2588.59</v>
      </c>
      <c r="E306" s="36">
        <v>2227.1600000000003</v>
      </c>
      <c r="F306" s="35">
        <v>373.07</v>
      </c>
      <c r="G306" s="35">
        <v>0</v>
      </c>
      <c r="H306" s="35">
        <v>361.43</v>
      </c>
      <c r="I306" s="30" t="str">
        <f>VLOOKUP(B306,'FOLHA RESUMIDA'!C:D,2,0)</f>
        <v>CINTIA ROBERTA DE SOUZA</v>
      </c>
    </row>
    <row r="307" spans="1:9">
      <c r="A307" s="33">
        <v>1</v>
      </c>
      <c r="B307" s="33">
        <v>2864</v>
      </c>
      <c r="C307" s="34" t="s">
        <v>258</v>
      </c>
      <c r="D307" s="35">
        <v>2487.9499999999998</v>
      </c>
      <c r="E307" s="36">
        <v>1475.9799999999998</v>
      </c>
      <c r="F307" s="35">
        <v>672.91</v>
      </c>
      <c r="G307" s="35">
        <v>352.53</v>
      </c>
      <c r="H307" s="35">
        <v>1011.97</v>
      </c>
      <c r="I307" s="30" t="str">
        <f>VLOOKUP(B307,'FOLHA RESUMIDA'!C:D,2,0)</f>
        <v>DULCE HELENA PEREIRA</v>
      </c>
    </row>
    <row r="308" spans="1:9">
      <c r="A308" s="33">
        <v>1</v>
      </c>
      <c r="B308" s="33">
        <v>2866</v>
      </c>
      <c r="C308" s="34" t="s">
        <v>259</v>
      </c>
      <c r="D308" s="35">
        <v>2350.56</v>
      </c>
      <c r="E308" s="36">
        <v>783.01</v>
      </c>
      <c r="F308" s="35">
        <v>689.44</v>
      </c>
      <c r="G308" s="35">
        <v>889.75</v>
      </c>
      <c r="H308" s="35">
        <v>1567.55</v>
      </c>
      <c r="I308" s="30" t="str">
        <f>VLOOKUP(B308,'FOLHA RESUMIDA'!C:D,2,0)</f>
        <v>LUCICLEIDE M  DE A  CAMPOS</v>
      </c>
    </row>
    <row r="309" spans="1:9">
      <c r="A309" s="33">
        <v>1</v>
      </c>
      <c r="B309" s="33">
        <v>2867</v>
      </c>
      <c r="C309" s="34" t="s">
        <v>260</v>
      </c>
      <c r="D309" s="35">
        <v>1600.87</v>
      </c>
      <c r="E309" s="36">
        <v>782.63999999999987</v>
      </c>
      <c r="F309" s="35">
        <v>411.3</v>
      </c>
      <c r="G309" s="35">
        <v>419.76</v>
      </c>
      <c r="H309" s="35">
        <v>818.23</v>
      </c>
      <c r="I309" s="30" t="str">
        <f>VLOOKUP(B309,'FOLHA RESUMIDA'!C:D,2,0)</f>
        <v>MARIA CONCEICAO D DO AMARAL</v>
      </c>
    </row>
    <row r="310" spans="1:9">
      <c r="A310" s="33">
        <v>1</v>
      </c>
      <c r="B310" s="33">
        <v>2869</v>
      </c>
      <c r="C310" s="34" t="s">
        <v>261</v>
      </c>
      <c r="D310" s="35">
        <v>1416.64</v>
      </c>
      <c r="E310" s="36">
        <v>714.34000000000015</v>
      </c>
      <c r="F310" s="35">
        <v>373.07</v>
      </c>
      <c r="G310" s="35">
        <v>340.87</v>
      </c>
      <c r="H310" s="35">
        <v>702.3</v>
      </c>
      <c r="I310" s="30" t="str">
        <f>VLOOKUP(B310,'FOLHA RESUMIDA'!C:D,2,0)</f>
        <v>RICARDO J FERNANDES DA CUNHA</v>
      </c>
    </row>
    <row r="311" spans="1:9">
      <c r="A311" s="33">
        <v>1</v>
      </c>
      <c r="B311" s="33">
        <v>2870</v>
      </c>
      <c r="C311" s="34" t="s">
        <v>262</v>
      </c>
      <c r="D311" s="35">
        <v>1416.66</v>
      </c>
      <c r="E311" s="36">
        <v>737.72</v>
      </c>
      <c r="F311" s="35">
        <v>373.07</v>
      </c>
      <c r="G311" s="35">
        <v>317.51</v>
      </c>
      <c r="H311" s="35">
        <v>678.94</v>
      </c>
      <c r="I311" s="30" t="str">
        <f>VLOOKUP(B311,'FOLHA RESUMIDA'!C:D,2,0)</f>
        <v>SUZANA VALERIA PINHEIRO</v>
      </c>
    </row>
    <row r="312" spans="1:9">
      <c r="A312" s="33">
        <v>1</v>
      </c>
      <c r="B312" s="33">
        <v>2871</v>
      </c>
      <c r="C312" s="34" t="s">
        <v>263</v>
      </c>
      <c r="D312" s="35">
        <v>1974.89</v>
      </c>
      <c r="E312" s="36">
        <v>885.28</v>
      </c>
      <c r="F312" s="35">
        <v>411.31</v>
      </c>
      <c r="G312" s="35">
        <v>691.13</v>
      </c>
      <c r="H312" s="35">
        <v>1089.6100000000001</v>
      </c>
      <c r="I312" s="30" t="str">
        <f>VLOOKUP(B312,'FOLHA RESUMIDA'!C:D,2,0)</f>
        <v>SUZELY ARANTES DA S MELO</v>
      </c>
    </row>
    <row r="313" spans="1:9">
      <c r="A313" s="33">
        <v>16</v>
      </c>
      <c r="B313" s="33">
        <v>2873</v>
      </c>
      <c r="C313" s="34" t="s">
        <v>463</v>
      </c>
      <c r="D313" s="35">
        <v>5222.4799999999996</v>
      </c>
      <c r="E313" s="36">
        <v>2393.2999999999997</v>
      </c>
      <c r="F313" s="35">
        <v>1343.77</v>
      </c>
      <c r="G313" s="35">
        <v>1527.33</v>
      </c>
      <c r="H313" s="35">
        <v>2829.18</v>
      </c>
      <c r="I313" s="30" t="str">
        <f>VLOOKUP(B313,'FOLHA RESUMIDA'!C:D,2,0)</f>
        <v>AURELIA RODRIGUES TORREIRO</v>
      </c>
    </row>
    <row r="314" spans="1:9">
      <c r="A314" s="33">
        <v>25</v>
      </c>
      <c r="B314" s="33">
        <v>2878</v>
      </c>
      <c r="C314" s="34" t="s">
        <v>476</v>
      </c>
      <c r="D314" s="35">
        <v>2300.9699999999998</v>
      </c>
      <c r="E314" s="36">
        <v>1366.5099999999998</v>
      </c>
      <c r="F314" s="35">
        <v>608.36</v>
      </c>
      <c r="G314" s="35">
        <v>343.22</v>
      </c>
      <c r="H314" s="35">
        <v>934.46</v>
      </c>
      <c r="I314" s="30" t="str">
        <f>VLOOKUP(B314,'FOLHA RESUMIDA'!C:D,2,0)</f>
        <v>JAMSON ALESSANDRO DA SILVA</v>
      </c>
    </row>
    <row r="315" spans="1:9">
      <c r="A315" s="33">
        <v>1</v>
      </c>
      <c r="B315" s="33">
        <v>2882</v>
      </c>
      <c r="C315" s="34" t="s">
        <v>264</v>
      </c>
      <c r="D315" s="35">
        <v>1646.27</v>
      </c>
      <c r="E315" s="36">
        <v>929.98</v>
      </c>
      <c r="F315" s="35">
        <v>411.3</v>
      </c>
      <c r="G315" s="35">
        <v>317.82</v>
      </c>
      <c r="H315" s="35">
        <v>716.29</v>
      </c>
      <c r="I315" s="30" t="str">
        <f>VLOOKUP(B315,'FOLHA RESUMIDA'!C:D,2,0)</f>
        <v>CINTIA GOMES DA SILVA</v>
      </c>
    </row>
    <row r="316" spans="1:9">
      <c r="A316" s="33">
        <v>1</v>
      </c>
      <c r="B316" s="33">
        <v>2887</v>
      </c>
      <c r="C316" s="34" t="s">
        <v>265</v>
      </c>
      <c r="D316" s="35">
        <v>2091.11</v>
      </c>
      <c r="E316" s="36">
        <v>879.92000000000007</v>
      </c>
      <c r="F316" s="35">
        <v>548.88</v>
      </c>
      <c r="G316" s="35">
        <v>679.43</v>
      </c>
      <c r="H316" s="35">
        <v>1211.19</v>
      </c>
      <c r="I316" s="30" t="str">
        <f>VLOOKUP(B316,'FOLHA RESUMIDA'!C:D,2,0)</f>
        <v>MARIA EUZENI DA SILVA GARCEZ</v>
      </c>
    </row>
    <row r="317" spans="1:9">
      <c r="A317" s="33">
        <v>1</v>
      </c>
      <c r="B317" s="33">
        <v>2889</v>
      </c>
      <c r="C317" s="34" t="s">
        <v>266</v>
      </c>
      <c r="D317" s="35">
        <v>2674.58</v>
      </c>
      <c r="E317" s="36">
        <v>1317.3799999999999</v>
      </c>
      <c r="F317" s="35">
        <v>635.4</v>
      </c>
      <c r="G317" s="35">
        <v>741.62</v>
      </c>
      <c r="H317" s="35">
        <v>1357.2</v>
      </c>
      <c r="I317" s="30" t="str">
        <f>VLOOKUP(B317,'FOLHA RESUMIDA'!C:D,2,0)</f>
        <v>EJANE FERREIRA TEXEIRA</v>
      </c>
    </row>
    <row r="318" spans="1:9">
      <c r="A318" s="33">
        <v>1</v>
      </c>
      <c r="B318" s="33">
        <v>2890</v>
      </c>
      <c r="C318" s="34" t="s">
        <v>267</v>
      </c>
      <c r="D318" s="35">
        <v>1419.92</v>
      </c>
      <c r="E318" s="36">
        <v>627.1400000000001</v>
      </c>
      <c r="F318" s="35">
        <v>373.07</v>
      </c>
      <c r="G318" s="35">
        <v>431.35</v>
      </c>
      <c r="H318" s="35">
        <v>792.78</v>
      </c>
      <c r="I318" s="30" t="str">
        <f>VLOOKUP(B318,'FOLHA RESUMIDA'!C:D,2,0)</f>
        <v>CLELIO FIRMINO SILVA</v>
      </c>
    </row>
    <row r="319" spans="1:9">
      <c r="A319" s="33">
        <v>1</v>
      </c>
      <c r="B319" s="33">
        <v>2891</v>
      </c>
      <c r="C319" s="34" t="s">
        <v>268</v>
      </c>
      <c r="D319" s="35">
        <v>1498.29</v>
      </c>
      <c r="E319" s="36">
        <v>1017.63</v>
      </c>
      <c r="F319" s="35">
        <v>391.72</v>
      </c>
      <c r="G319" s="35">
        <v>101.16</v>
      </c>
      <c r="H319" s="35">
        <v>480.65999999999997</v>
      </c>
      <c r="I319" s="30" t="str">
        <f>VLOOKUP(B319,'FOLHA RESUMIDA'!C:D,2,0)</f>
        <v>ERICK MEDEIROS</v>
      </c>
    </row>
    <row r="320" spans="1:9">
      <c r="A320" s="33">
        <v>1</v>
      </c>
      <c r="B320" s="33">
        <v>2894</v>
      </c>
      <c r="C320" s="34" t="s">
        <v>269</v>
      </c>
      <c r="D320" s="35">
        <v>1585.81</v>
      </c>
      <c r="E320" s="36">
        <v>1185.77</v>
      </c>
      <c r="F320" s="35">
        <v>411.31</v>
      </c>
      <c r="G320" s="35">
        <v>1.56</v>
      </c>
      <c r="H320" s="35">
        <v>400.04</v>
      </c>
      <c r="I320" s="30" t="str">
        <f>VLOOKUP(B320,'FOLHA RESUMIDA'!C:D,2,0)</f>
        <v>JOELNA DINIZ PEREIRA DE SOUSA</v>
      </c>
    </row>
    <row r="321" spans="1:9">
      <c r="A321" s="33">
        <v>1</v>
      </c>
      <c r="B321" s="33">
        <v>2895</v>
      </c>
      <c r="C321" s="34" t="s">
        <v>270</v>
      </c>
      <c r="D321" s="35">
        <v>1416.66</v>
      </c>
      <c r="E321" s="36">
        <v>631.37000000000012</v>
      </c>
      <c r="F321" s="35">
        <v>373.07</v>
      </c>
      <c r="G321" s="35">
        <v>423.86</v>
      </c>
      <c r="H321" s="35">
        <v>785.29</v>
      </c>
      <c r="I321" s="30" t="str">
        <f>VLOOKUP(B321,'FOLHA RESUMIDA'!C:D,2,0)</f>
        <v>KLEBER DE OLIVEIRA GALDINO</v>
      </c>
    </row>
    <row r="322" spans="1:9">
      <c r="A322" s="33">
        <v>47</v>
      </c>
      <c r="B322" s="33">
        <v>2904</v>
      </c>
      <c r="C322" s="34" t="s">
        <v>491</v>
      </c>
      <c r="D322" s="35">
        <v>2067.61</v>
      </c>
      <c r="E322" s="36">
        <v>864.76000000000022</v>
      </c>
      <c r="F322" s="35">
        <v>548.88</v>
      </c>
      <c r="G322" s="35">
        <v>671.09</v>
      </c>
      <c r="H322" s="35">
        <v>1202.8499999999999</v>
      </c>
      <c r="I322" s="30" t="str">
        <f>VLOOKUP(B322,'FOLHA RESUMIDA'!C:D,2,0)</f>
        <v>ANTONIO S ALVES DE O JUNIOR</v>
      </c>
    </row>
    <row r="323" spans="1:9">
      <c r="A323" s="33">
        <v>14</v>
      </c>
      <c r="B323" s="33">
        <v>2906</v>
      </c>
      <c r="C323" s="34" t="s">
        <v>459</v>
      </c>
      <c r="D323" s="35">
        <v>5737.35</v>
      </c>
      <c r="E323" s="36">
        <v>2806.26</v>
      </c>
      <c r="F323" s="35">
        <v>1343.77</v>
      </c>
      <c r="G323" s="35">
        <v>1629.24</v>
      </c>
      <c r="H323" s="35">
        <v>2931.09</v>
      </c>
      <c r="I323" s="30" t="str">
        <f>VLOOKUP(B323,'FOLHA RESUMIDA'!C:D,2,0)</f>
        <v>ARTHUR A SANTOS WANDERLEY</v>
      </c>
    </row>
    <row r="324" spans="1:9">
      <c r="A324" s="33">
        <v>1</v>
      </c>
      <c r="B324" s="33">
        <v>2907</v>
      </c>
      <c r="C324" s="34" t="s">
        <v>271</v>
      </c>
      <c r="D324" s="35">
        <v>2107.89</v>
      </c>
      <c r="E324" s="36">
        <v>1284.3999999999999</v>
      </c>
      <c r="F324" s="35">
        <v>548.88</v>
      </c>
      <c r="G324" s="35">
        <v>291.73</v>
      </c>
      <c r="H324" s="35">
        <v>823.49</v>
      </c>
      <c r="I324" s="30" t="str">
        <f>VLOOKUP(B324,'FOLHA RESUMIDA'!C:D,2,0)</f>
        <v>JOELINE LIMA DO NASCIMENTO</v>
      </c>
    </row>
    <row r="325" spans="1:9">
      <c r="A325" s="33">
        <v>1</v>
      </c>
      <c r="B325" s="33">
        <v>2909</v>
      </c>
      <c r="C325" s="34" t="s">
        <v>272</v>
      </c>
      <c r="D325" s="35">
        <v>2067.61</v>
      </c>
      <c r="E325" s="36">
        <v>728.94</v>
      </c>
      <c r="F325" s="35">
        <v>548.88</v>
      </c>
      <c r="G325" s="35">
        <v>806.91</v>
      </c>
      <c r="H325" s="35">
        <v>1338.67</v>
      </c>
      <c r="I325" s="30" t="str">
        <f>VLOOKUP(B325,'FOLHA RESUMIDA'!C:D,2,0)</f>
        <v>ROBSON CARNEIRO DA SILVA</v>
      </c>
    </row>
    <row r="326" spans="1:9">
      <c r="A326" s="33">
        <v>1</v>
      </c>
      <c r="B326" s="33">
        <v>2910</v>
      </c>
      <c r="C326" s="34" t="s">
        <v>273</v>
      </c>
      <c r="D326" s="35">
        <v>17765.48</v>
      </c>
      <c r="E326" s="36">
        <v>12664.61</v>
      </c>
      <c r="F326" s="35">
        <v>0</v>
      </c>
      <c r="G326" s="35">
        <v>5100.87</v>
      </c>
      <c r="H326" s="35">
        <v>5100.87</v>
      </c>
      <c r="I326" s="30" t="str">
        <f>VLOOKUP(B326,'FOLHA RESUMIDA'!C:D,2,0)</f>
        <v>JOSE VITAL DUARTE JUNIOR</v>
      </c>
    </row>
    <row r="327" spans="1:9">
      <c r="A327" s="33">
        <v>1</v>
      </c>
      <c r="B327" s="33">
        <v>2911</v>
      </c>
      <c r="C327" s="34" t="s">
        <v>274</v>
      </c>
      <c r="D327" s="35">
        <v>1782.66</v>
      </c>
      <c r="E327" s="36">
        <v>1002.3000000000001</v>
      </c>
      <c r="F327" s="35">
        <v>630.09</v>
      </c>
      <c r="G327" s="35">
        <v>163.1</v>
      </c>
      <c r="H327" s="35">
        <v>780.36</v>
      </c>
      <c r="I327" s="30" t="str">
        <f>VLOOKUP(B327,'FOLHA RESUMIDA'!C:D,2,0)</f>
        <v>ALDJANE MARIA DOS SANTOS</v>
      </c>
    </row>
    <row r="328" spans="1:9">
      <c r="A328" s="33">
        <v>1</v>
      </c>
      <c r="B328" s="33">
        <v>2913</v>
      </c>
      <c r="C328" s="34" t="s">
        <v>275</v>
      </c>
      <c r="D328" s="35">
        <v>1561.86</v>
      </c>
      <c r="E328" s="36">
        <v>631.63999999999987</v>
      </c>
      <c r="F328" s="35">
        <v>411.3</v>
      </c>
      <c r="G328" s="35">
        <v>531.75</v>
      </c>
      <c r="H328" s="35">
        <v>930.22</v>
      </c>
      <c r="I328" s="30" t="str">
        <f>VLOOKUP(B328,'FOLHA RESUMIDA'!C:D,2,0)</f>
        <v>CRISTIANE MARIA DA SILVA</v>
      </c>
    </row>
    <row r="329" spans="1:9">
      <c r="A329" s="33">
        <v>1</v>
      </c>
      <c r="B329" s="33">
        <v>2915</v>
      </c>
      <c r="C329" s="34" t="s">
        <v>276</v>
      </c>
      <c r="D329" s="35">
        <v>3041.03</v>
      </c>
      <c r="E329" s="36">
        <v>2440.8900000000003</v>
      </c>
      <c r="F329" s="35">
        <v>0</v>
      </c>
      <c r="G329" s="35">
        <v>600.14</v>
      </c>
      <c r="H329" s="35">
        <v>600.14</v>
      </c>
      <c r="I329" s="30" t="str">
        <f>VLOOKUP(B329,'FOLHA RESUMIDA'!C:D,2,0)</f>
        <v>HAMILTON LINO ALVES</v>
      </c>
    </row>
    <row r="330" spans="1:9">
      <c r="A330" s="33">
        <v>1</v>
      </c>
      <c r="B330" s="33">
        <v>2917</v>
      </c>
      <c r="C330" s="34" t="s">
        <v>277</v>
      </c>
      <c r="D330" s="35">
        <v>1680.69</v>
      </c>
      <c r="E330" s="36">
        <v>893.12000000000012</v>
      </c>
      <c r="F330" s="35">
        <v>431.87</v>
      </c>
      <c r="G330" s="35">
        <v>369.17</v>
      </c>
      <c r="H330" s="35">
        <v>787.56999999999994</v>
      </c>
      <c r="I330" s="30" t="str">
        <f>VLOOKUP(B330,'FOLHA RESUMIDA'!C:D,2,0)</f>
        <v>LUCICLEIDE PEREIRA DEODATO</v>
      </c>
    </row>
    <row r="331" spans="1:9">
      <c r="A331" s="33">
        <v>1</v>
      </c>
      <c r="B331" s="33">
        <v>2918</v>
      </c>
      <c r="C331" s="34" t="s">
        <v>278</v>
      </c>
      <c r="D331" s="35">
        <v>1416.96</v>
      </c>
      <c r="E331" s="36">
        <v>826.90000000000009</v>
      </c>
      <c r="F331" s="35">
        <v>373.07</v>
      </c>
      <c r="G331" s="35">
        <v>228.63</v>
      </c>
      <c r="H331" s="35">
        <v>590.05999999999995</v>
      </c>
      <c r="I331" s="30" t="str">
        <f>VLOOKUP(B331,'FOLHA RESUMIDA'!C:D,2,0)</f>
        <v>MARIA DAS NEVES DE BARROS</v>
      </c>
    </row>
    <row r="332" spans="1:9">
      <c r="A332" s="33">
        <v>1</v>
      </c>
      <c r="B332" s="33">
        <v>2921</v>
      </c>
      <c r="C332" s="34" t="s">
        <v>279</v>
      </c>
      <c r="D332" s="35">
        <v>2484.4499999999998</v>
      </c>
      <c r="E332" s="36">
        <v>2472.73</v>
      </c>
      <c r="F332" s="35">
        <v>12.1</v>
      </c>
      <c r="G332" s="35">
        <v>0</v>
      </c>
      <c r="H332" s="35">
        <v>11.72</v>
      </c>
      <c r="I332" s="30" t="str">
        <f>VLOOKUP(B332,'FOLHA RESUMIDA'!C:D,2,0)</f>
        <v>TIAGO MANOEL DE SOUSA LEITE</v>
      </c>
    </row>
    <row r="333" spans="1:9">
      <c r="A333" s="33">
        <v>1</v>
      </c>
      <c r="B333" s="33">
        <v>2922</v>
      </c>
      <c r="C333" s="34" t="s">
        <v>280</v>
      </c>
      <c r="D333" s="35">
        <v>1639.99</v>
      </c>
      <c r="E333" s="36">
        <v>689.56000000000006</v>
      </c>
      <c r="F333" s="35">
        <v>431.87</v>
      </c>
      <c r="G333" s="35">
        <v>532.03</v>
      </c>
      <c r="H333" s="35">
        <v>950.43</v>
      </c>
      <c r="I333" s="30" t="str">
        <f>VLOOKUP(B333,'FOLHA RESUMIDA'!C:D,2,0)</f>
        <v>XENIA KELY VERISSIMO DINIZ</v>
      </c>
    </row>
    <row r="334" spans="1:9">
      <c r="A334" s="33">
        <v>1</v>
      </c>
      <c r="B334" s="33">
        <v>2924</v>
      </c>
      <c r="C334" s="34" t="s">
        <v>281</v>
      </c>
      <c r="D334" s="35">
        <v>2101.17</v>
      </c>
      <c r="E334" s="36">
        <v>965.94</v>
      </c>
      <c r="F334" s="35">
        <v>548.88</v>
      </c>
      <c r="G334" s="35">
        <v>603.47</v>
      </c>
      <c r="H334" s="35">
        <v>1135.23</v>
      </c>
      <c r="I334" s="30" t="str">
        <f>VLOOKUP(B334,'FOLHA RESUMIDA'!C:D,2,0)</f>
        <v>MARCO AURELIO DE ARAUJO</v>
      </c>
    </row>
    <row r="335" spans="1:9">
      <c r="A335" s="33">
        <v>1</v>
      </c>
      <c r="B335" s="33">
        <v>2926</v>
      </c>
      <c r="C335" s="34" t="s">
        <v>282</v>
      </c>
      <c r="D335" s="35">
        <v>1570.81</v>
      </c>
      <c r="E335" s="36">
        <v>646.95999999999992</v>
      </c>
      <c r="F335" s="35">
        <v>0</v>
      </c>
      <c r="G335" s="35">
        <v>923.85</v>
      </c>
      <c r="H335" s="35">
        <v>923.85</v>
      </c>
      <c r="I335" s="30" t="str">
        <f>VLOOKUP(B335,'FOLHA RESUMIDA'!C:D,2,0)</f>
        <v>ANTONIO CARLOS DE LUNA MATOS</v>
      </c>
    </row>
    <row r="336" spans="1:9">
      <c r="A336" s="33">
        <v>1</v>
      </c>
      <c r="B336" s="33">
        <v>2927</v>
      </c>
      <c r="C336" s="34" t="s">
        <v>283</v>
      </c>
      <c r="D336" s="35">
        <v>2009.05</v>
      </c>
      <c r="E336" s="36">
        <v>1051.26</v>
      </c>
      <c r="F336" s="35">
        <v>411.31</v>
      </c>
      <c r="G336" s="35">
        <v>559.30999999999995</v>
      </c>
      <c r="H336" s="35">
        <v>957.79</v>
      </c>
      <c r="I336" s="30" t="str">
        <f>VLOOKUP(B336,'FOLHA RESUMIDA'!C:D,2,0)</f>
        <v>DEYVISON MACHADO DA SILVA</v>
      </c>
    </row>
    <row r="337" spans="1:9">
      <c r="A337" s="33">
        <v>1</v>
      </c>
      <c r="B337" s="33">
        <v>2930</v>
      </c>
      <c r="C337" s="34" t="s">
        <v>284</v>
      </c>
      <c r="D337" s="35">
        <v>1704.11</v>
      </c>
      <c r="E337" s="36">
        <v>1089.9899999999998</v>
      </c>
      <c r="F337" s="35">
        <v>453.48</v>
      </c>
      <c r="G337" s="35">
        <v>174.79</v>
      </c>
      <c r="H337" s="35">
        <v>614.12</v>
      </c>
      <c r="I337" s="30" t="str">
        <f>VLOOKUP(B337,'FOLHA RESUMIDA'!C:D,2,0)</f>
        <v>JOSE AURICELIO C DE ARAUJO</v>
      </c>
    </row>
    <row r="338" spans="1:9">
      <c r="A338" s="33">
        <v>1</v>
      </c>
      <c r="B338" s="33">
        <v>2931</v>
      </c>
      <c r="C338" s="34" t="s">
        <v>285</v>
      </c>
      <c r="D338" s="35">
        <v>2558.7399999999998</v>
      </c>
      <c r="E338" s="36">
        <v>903.60999999999967</v>
      </c>
      <c r="F338" s="35">
        <v>652.35</v>
      </c>
      <c r="G338" s="35">
        <v>1015.61</v>
      </c>
      <c r="H338" s="35">
        <v>1655.13</v>
      </c>
      <c r="I338" s="30" t="str">
        <f>VLOOKUP(B338,'FOLHA RESUMIDA'!C:D,2,0)</f>
        <v>JOSILENE FARIAS DOS SANTOS ALM</v>
      </c>
    </row>
    <row r="339" spans="1:9">
      <c r="A339" s="33">
        <v>1</v>
      </c>
      <c r="B339" s="33">
        <v>2933</v>
      </c>
      <c r="C339" s="34" t="s">
        <v>286</v>
      </c>
      <c r="D339" s="35">
        <v>1519.28</v>
      </c>
      <c r="E339" s="36">
        <v>1063.4000000000001</v>
      </c>
      <c r="F339" s="35">
        <v>84.68</v>
      </c>
      <c r="G339" s="35">
        <v>373.84</v>
      </c>
      <c r="H339" s="35">
        <v>455.88</v>
      </c>
      <c r="I339" s="30" t="str">
        <f>VLOOKUP(B339,'FOLHA RESUMIDA'!C:D,2,0)</f>
        <v>LUCY DIAS DE ANDRADE</v>
      </c>
    </row>
    <row r="340" spans="1:9">
      <c r="A340" s="33">
        <v>1</v>
      </c>
      <c r="B340" s="33">
        <v>2936</v>
      </c>
      <c r="C340" s="34" t="s">
        <v>287</v>
      </c>
      <c r="D340" s="35">
        <v>1573.02</v>
      </c>
      <c r="E340" s="36">
        <v>966.08999999999992</v>
      </c>
      <c r="F340" s="35">
        <v>411.3</v>
      </c>
      <c r="G340" s="35">
        <v>208.46</v>
      </c>
      <c r="H340" s="35">
        <v>606.93000000000006</v>
      </c>
      <c r="I340" s="30" t="str">
        <f>VLOOKUP(B340,'FOLHA RESUMIDA'!C:D,2,0)</f>
        <v>ROSIMERE SOARES DA SILVA</v>
      </c>
    </row>
    <row r="341" spans="1:9">
      <c r="A341" s="33">
        <v>1</v>
      </c>
      <c r="B341" s="33">
        <v>2937</v>
      </c>
      <c r="C341" s="34" t="s">
        <v>288</v>
      </c>
      <c r="D341" s="35">
        <v>1392.7</v>
      </c>
      <c r="E341" s="36">
        <v>611.96</v>
      </c>
      <c r="F341" s="35">
        <v>373.07</v>
      </c>
      <c r="G341" s="35">
        <v>419.31</v>
      </c>
      <c r="H341" s="35">
        <v>780.74</v>
      </c>
      <c r="I341" s="30" t="str">
        <f>VLOOKUP(B341,'FOLHA RESUMIDA'!C:D,2,0)</f>
        <v>SANDRA REGINA V DOS SANTOS</v>
      </c>
    </row>
    <row r="342" spans="1:9">
      <c r="A342" s="33">
        <v>1</v>
      </c>
      <c r="B342" s="33">
        <v>2941</v>
      </c>
      <c r="C342" s="34" t="s">
        <v>289</v>
      </c>
      <c r="D342" s="35">
        <v>2810.78</v>
      </c>
      <c r="E342" s="36">
        <v>1950.8000000000002</v>
      </c>
      <c r="F342" s="35">
        <v>789.92</v>
      </c>
      <c r="G342" s="35">
        <v>87.18</v>
      </c>
      <c r="H342" s="35">
        <v>859.98</v>
      </c>
      <c r="I342" s="30" t="str">
        <f>VLOOKUP(B342,'FOLHA RESUMIDA'!C:D,2,0)</f>
        <v>DANIELLE MARIA P NASCIMENTO</v>
      </c>
    </row>
    <row r="343" spans="1:9">
      <c r="A343" s="33">
        <v>1</v>
      </c>
      <c r="B343" s="33">
        <v>2942</v>
      </c>
      <c r="C343" s="34" t="s">
        <v>290</v>
      </c>
      <c r="D343" s="35">
        <v>1588.29</v>
      </c>
      <c r="E343" s="36">
        <v>800.87999999999988</v>
      </c>
      <c r="F343" s="35">
        <v>411.31</v>
      </c>
      <c r="G343" s="35">
        <v>388.93</v>
      </c>
      <c r="H343" s="35">
        <v>787.41000000000008</v>
      </c>
      <c r="I343" s="30" t="str">
        <f>VLOOKUP(B343,'FOLHA RESUMIDA'!C:D,2,0)</f>
        <v>ELIDIANE BARROS DA CRUZ</v>
      </c>
    </row>
    <row r="344" spans="1:9">
      <c r="A344" s="33">
        <v>1</v>
      </c>
      <c r="B344" s="33">
        <v>2943</v>
      </c>
      <c r="C344" s="34" t="s">
        <v>291</v>
      </c>
      <c r="D344" s="35">
        <v>1706.72</v>
      </c>
      <c r="E344" s="36">
        <v>691.25</v>
      </c>
      <c r="F344" s="35">
        <v>373.07</v>
      </c>
      <c r="G344" s="35">
        <v>654.04</v>
      </c>
      <c r="H344" s="35">
        <v>1015.47</v>
      </c>
      <c r="I344" s="30" t="str">
        <f>VLOOKUP(B344,'FOLHA RESUMIDA'!C:D,2,0)</f>
        <v>MARIA JOSE GUILHERME</v>
      </c>
    </row>
    <row r="345" spans="1:9">
      <c r="A345" s="33">
        <v>1</v>
      </c>
      <c r="B345" s="33">
        <v>2952</v>
      </c>
      <c r="C345" s="34" t="s">
        <v>292</v>
      </c>
      <c r="D345" s="35">
        <v>3865.4</v>
      </c>
      <c r="E345" s="36">
        <v>560.15000000000009</v>
      </c>
      <c r="F345" s="35">
        <v>1291.3</v>
      </c>
      <c r="G345" s="35">
        <v>2013.95</v>
      </c>
      <c r="H345" s="35">
        <v>3305.25</v>
      </c>
      <c r="I345" s="30" t="str">
        <f>VLOOKUP(B345,'FOLHA RESUMIDA'!C:D,2,0)</f>
        <v>FILIPE PETRUS B DE FIGUEIREDO</v>
      </c>
    </row>
    <row r="346" spans="1:9">
      <c r="A346" s="33">
        <v>59</v>
      </c>
      <c r="B346" s="33">
        <v>2962</v>
      </c>
      <c r="C346" s="34" t="s">
        <v>511</v>
      </c>
      <c r="D346" s="35">
        <v>3152.94</v>
      </c>
      <c r="E346" s="36">
        <v>2695.85</v>
      </c>
      <c r="F346" s="35">
        <v>0</v>
      </c>
      <c r="G346" s="35">
        <v>457.09</v>
      </c>
      <c r="H346" s="35">
        <v>457.09</v>
      </c>
      <c r="I346" s="30" t="str">
        <f>VLOOKUP(B346,'FOLHA RESUMIDA'!C:D,2,0)</f>
        <v>GYSELLE SANTOS AZEVEDO</v>
      </c>
    </row>
    <row r="347" spans="1:9">
      <c r="A347" s="33">
        <v>1</v>
      </c>
      <c r="B347" s="33">
        <v>2967</v>
      </c>
      <c r="C347" s="34" t="s">
        <v>444</v>
      </c>
      <c r="D347" s="35">
        <v>4266.1000000000004</v>
      </c>
      <c r="E347" s="36">
        <v>2353.2100000000005</v>
      </c>
      <c r="F347" s="35">
        <v>1160.79</v>
      </c>
      <c r="G347" s="35">
        <v>788.31</v>
      </c>
      <c r="H347" s="35">
        <v>1912.8899999999999</v>
      </c>
      <c r="I347" s="30" t="str">
        <f>VLOOKUP(B347,'FOLHA RESUMIDA'!C:D,2,0)</f>
        <v>ALBERT ROCHA DE OLIVEIRA</v>
      </c>
    </row>
    <row r="348" spans="1:9">
      <c r="A348" s="33">
        <v>1</v>
      </c>
      <c r="B348" s="33">
        <v>2969</v>
      </c>
      <c r="C348" s="34" t="s">
        <v>293</v>
      </c>
      <c r="D348" s="35">
        <v>2899.62</v>
      </c>
      <c r="E348" s="36">
        <v>1951.26</v>
      </c>
      <c r="F348" s="35">
        <v>839.12</v>
      </c>
      <c r="G348" s="35">
        <v>125.55</v>
      </c>
      <c r="H348" s="35">
        <v>948.3599999999999</v>
      </c>
      <c r="I348" s="30" t="str">
        <f>VLOOKUP(B348,'FOLHA RESUMIDA'!C:D,2,0)</f>
        <v>LEYRIANE TELMA V FARIAS</v>
      </c>
    </row>
    <row r="349" spans="1:9">
      <c r="A349" s="33">
        <v>3</v>
      </c>
      <c r="B349" s="33">
        <v>2970</v>
      </c>
      <c r="C349" s="34" t="s">
        <v>445</v>
      </c>
      <c r="D349" s="35">
        <v>2567.54</v>
      </c>
      <c r="E349" s="36">
        <v>1625.55</v>
      </c>
      <c r="F349" s="35">
        <v>582.23</v>
      </c>
      <c r="G349" s="35">
        <v>376.07</v>
      </c>
      <c r="H349" s="35">
        <v>941.99</v>
      </c>
      <c r="I349" s="30" t="str">
        <f>VLOOKUP(B349,'FOLHA RESUMIDA'!C:D,2,0)</f>
        <v>DAYANE M VALENCA DE OLIVEIRA</v>
      </c>
    </row>
    <row r="350" spans="1:9">
      <c r="A350" s="33">
        <v>51</v>
      </c>
      <c r="B350" s="33">
        <v>2971</v>
      </c>
      <c r="C350" s="34" t="s">
        <v>501</v>
      </c>
      <c r="D350" s="35">
        <v>2011.75</v>
      </c>
      <c r="E350" s="36">
        <v>1019.61</v>
      </c>
      <c r="F350" s="35">
        <v>522.74</v>
      </c>
      <c r="G350" s="35">
        <v>485.71</v>
      </c>
      <c r="H350" s="35">
        <v>992.14</v>
      </c>
      <c r="I350" s="30" t="str">
        <f>VLOOKUP(B350,'FOLHA RESUMIDA'!C:D,2,0)</f>
        <v>LETYCIA THAISA V FARIAS</v>
      </c>
    </row>
    <row r="351" spans="1:9">
      <c r="A351" s="33">
        <v>10</v>
      </c>
      <c r="B351" s="33">
        <v>2973</v>
      </c>
      <c r="C351" s="34" t="s">
        <v>454</v>
      </c>
      <c r="D351" s="35">
        <v>2193.1999999999998</v>
      </c>
      <c r="E351" s="36">
        <v>1680.35</v>
      </c>
      <c r="F351" s="35">
        <v>513.73</v>
      </c>
      <c r="G351" s="35">
        <v>13.51</v>
      </c>
      <c r="H351" s="35">
        <v>512.85</v>
      </c>
      <c r="I351" s="30" t="str">
        <f>VLOOKUP(B351,'FOLHA RESUMIDA'!C:D,2,0)</f>
        <v>ELDERSON GOMES DA CUNHA</v>
      </c>
    </row>
    <row r="352" spans="1:9">
      <c r="A352" s="33">
        <v>10</v>
      </c>
      <c r="B352" s="33">
        <v>2974</v>
      </c>
      <c r="C352" s="34" t="s">
        <v>455</v>
      </c>
      <c r="D352" s="35">
        <v>1991.5</v>
      </c>
      <c r="E352" s="36">
        <v>1125.8800000000001</v>
      </c>
      <c r="F352" s="35">
        <v>522.74</v>
      </c>
      <c r="G352" s="35">
        <v>359.19</v>
      </c>
      <c r="H352" s="35">
        <v>865.62</v>
      </c>
      <c r="I352" s="30" t="str">
        <f>VLOOKUP(B352,'FOLHA RESUMIDA'!C:D,2,0)</f>
        <v>MARCELO DIEDERICHS PRATES</v>
      </c>
    </row>
    <row r="353" spans="1:9">
      <c r="A353" s="33">
        <v>23</v>
      </c>
      <c r="B353" s="33">
        <v>2977</v>
      </c>
      <c r="C353" s="34" t="s">
        <v>469</v>
      </c>
      <c r="D353" s="35">
        <v>4382.07</v>
      </c>
      <c r="E353" s="36">
        <v>2100.21</v>
      </c>
      <c r="F353" s="35">
        <v>1160.79</v>
      </c>
      <c r="G353" s="35">
        <v>1157.28</v>
      </c>
      <c r="H353" s="35">
        <v>2281.8599999999997</v>
      </c>
      <c r="I353" s="30" t="str">
        <f>VLOOKUP(B353,'FOLHA RESUMIDA'!C:D,2,0)</f>
        <v>VENILTON CARLOS M CARDOSO</v>
      </c>
    </row>
    <row r="354" spans="1:9">
      <c r="A354" s="33">
        <v>23</v>
      </c>
      <c r="B354" s="33">
        <v>2978</v>
      </c>
      <c r="C354" s="34" t="s">
        <v>470</v>
      </c>
      <c r="D354" s="35">
        <v>2306.85</v>
      </c>
      <c r="E354" s="36">
        <v>927.05</v>
      </c>
      <c r="F354" s="35">
        <v>522.74</v>
      </c>
      <c r="G354" s="35">
        <v>873.37</v>
      </c>
      <c r="H354" s="35">
        <v>1379.8</v>
      </c>
      <c r="I354" s="30" t="str">
        <f>VLOOKUP(B354,'FOLHA RESUMIDA'!C:D,2,0)</f>
        <v>CARLOS BRUNO GOMES MACEDO</v>
      </c>
    </row>
    <row r="355" spans="1:9">
      <c r="A355" s="33">
        <v>1</v>
      </c>
      <c r="B355" s="33">
        <v>2982</v>
      </c>
      <c r="C355" s="34" t="s">
        <v>294</v>
      </c>
      <c r="D355" s="35">
        <v>4996.6000000000004</v>
      </c>
      <c r="E355" s="36">
        <v>2031.6100000000006</v>
      </c>
      <c r="F355" s="35">
        <v>1235.79</v>
      </c>
      <c r="G355" s="35">
        <v>1767.48</v>
      </c>
      <c r="H355" s="35">
        <v>2964.99</v>
      </c>
      <c r="I355" s="30" t="str">
        <f>VLOOKUP(B355,'FOLHA RESUMIDA'!C:D,2,0)</f>
        <v>CINTIA MARIA LEITE DO N AVELAR</v>
      </c>
    </row>
    <row r="356" spans="1:9">
      <c r="A356" s="33">
        <v>1</v>
      </c>
      <c r="B356" s="33">
        <v>2983</v>
      </c>
      <c r="C356" s="34" t="s">
        <v>295</v>
      </c>
      <c r="D356" s="35">
        <v>2677.88</v>
      </c>
      <c r="E356" s="36">
        <v>1444.04</v>
      </c>
      <c r="F356" s="35">
        <v>763.79</v>
      </c>
      <c r="G356" s="35">
        <v>486.36</v>
      </c>
      <c r="H356" s="35">
        <v>1233.8400000000001</v>
      </c>
      <c r="I356" s="30" t="str">
        <f>VLOOKUP(B356,'FOLHA RESUMIDA'!C:D,2,0)</f>
        <v>EMILLY INOCENCIO DA SILVA</v>
      </c>
    </row>
    <row r="357" spans="1:9">
      <c r="A357" s="33">
        <v>1</v>
      </c>
      <c r="B357" s="33">
        <v>2988</v>
      </c>
      <c r="C357" s="34" t="s">
        <v>296</v>
      </c>
      <c r="D357" s="35">
        <v>8140.23</v>
      </c>
      <c r="E357" s="36">
        <v>4746.67</v>
      </c>
      <c r="F357" s="35">
        <v>0</v>
      </c>
      <c r="G357" s="35">
        <v>3393.56</v>
      </c>
      <c r="H357" s="35">
        <v>3393.56</v>
      </c>
      <c r="I357" s="30" t="str">
        <f>VLOOKUP(B357,'FOLHA RESUMIDA'!C:D,2,0)</f>
        <v>GERALDO CRISTOVAO DE O FILHO</v>
      </c>
    </row>
    <row r="358" spans="1:9">
      <c r="A358" s="33">
        <v>1</v>
      </c>
      <c r="B358" s="33">
        <v>2990</v>
      </c>
      <c r="C358" s="34" t="s">
        <v>297</v>
      </c>
      <c r="D358" s="35">
        <v>2003.23</v>
      </c>
      <c r="E358" s="36">
        <v>1065.43</v>
      </c>
      <c r="F358" s="35">
        <v>522.74</v>
      </c>
      <c r="G358" s="35">
        <v>431.37</v>
      </c>
      <c r="H358" s="35">
        <v>937.8</v>
      </c>
      <c r="I358" s="30" t="str">
        <f>VLOOKUP(B358,'FOLHA RESUMIDA'!C:D,2,0)</f>
        <v>ANA CRISTINA DA SILVA</v>
      </c>
    </row>
    <row r="359" spans="1:9">
      <c r="A359" s="33">
        <v>1</v>
      </c>
      <c r="B359" s="33">
        <v>2991</v>
      </c>
      <c r="C359" s="34" t="s">
        <v>298</v>
      </c>
      <c r="D359" s="35">
        <v>2678.33</v>
      </c>
      <c r="E359" s="36">
        <v>1155.44</v>
      </c>
      <c r="F359" s="35">
        <v>763.79</v>
      </c>
      <c r="G359" s="35">
        <v>775.41</v>
      </c>
      <c r="H359" s="35">
        <v>1522.8899999999999</v>
      </c>
      <c r="I359" s="30" t="str">
        <f>VLOOKUP(B359,'FOLHA RESUMIDA'!C:D,2,0)</f>
        <v>MARILENE ARRUDA DE BARROS</v>
      </c>
    </row>
    <row r="360" spans="1:9">
      <c r="A360" s="33">
        <v>1</v>
      </c>
      <c r="B360" s="33">
        <v>2995</v>
      </c>
      <c r="C360" s="34" t="s">
        <v>299</v>
      </c>
      <c r="D360" s="35">
        <v>8314.48</v>
      </c>
      <c r="E360" s="36">
        <v>4403.4399999999996</v>
      </c>
      <c r="F360" s="35">
        <v>2590.89</v>
      </c>
      <c r="G360" s="35">
        <v>1369.54</v>
      </c>
      <c r="H360" s="35">
        <v>3911.04</v>
      </c>
      <c r="I360" s="30" t="str">
        <f>VLOOKUP(B360,'FOLHA RESUMIDA'!C:D,2,0)</f>
        <v>FLAVIELLE MARTINS DE MELO</v>
      </c>
    </row>
    <row r="361" spans="1:9">
      <c r="A361" s="33">
        <v>1</v>
      </c>
      <c r="B361" s="33">
        <v>2996</v>
      </c>
      <c r="C361" s="34" t="s">
        <v>300</v>
      </c>
      <c r="D361" s="35">
        <v>6309.7</v>
      </c>
      <c r="E361" s="36">
        <v>2923.0299999999997</v>
      </c>
      <c r="F361" s="35">
        <v>1583.23</v>
      </c>
      <c r="G361" s="35">
        <v>1852.83</v>
      </c>
      <c r="H361" s="35">
        <v>3386.67</v>
      </c>
      <c r="I361" s="30" t="str">
        <f>VLOOKUP(B361,'FOLHA RESUMIDA'!C:D,2,0)</f>
        <v>LUCIANO BARROS COSTA</v>
      </c>
    </row>
    <row r="362" spans="1:9">
      <c r="A362" s="33">
        <v>1</v>
      </c>
      <c r="B362" s="33">
        <v>2997</v>
      </c>
      <c r="C362" s="34" t="s">
        <v>301</v>
      </c>
      <c r="D362" s="35">
        <v>8632.65</v>
      </c>
      <c r="E362" s="36">
        <v>3512.4299999999994</v>
      </c>
      <c r="F362" s="35">
        <v>2558.19</v>
      </c>
      <c r="G362" s="35">
        <v>2611.42</v>
      </c>
      <c r="H362" s="35">
        <v>5120.22</v>
      </c>
      <c r="I362" s="30" t="str">
        <f>VLOOKUP(B362,'FOLHA RESUMIDA'!C:D,2,0)</f>
        <v>LUIZA BEATRIZ DE M SANTOS</v>
      </c>
    </row>
    <row r="363" spans="1:9">
      <c r="A363" s="33">
        <v>1</v>
      </c>
      <c r="B363" s="33">
        <v>2998</v>
      </c>
      <c r="C363" s="34" t="s">
        <v>302</v>
      </c>
      <c r="D363" s="35">
        <v>12138.65</v>
      </c>
      <c r="E363" s="36">
        <v>4881.5399999999991</v>
      </c>
      <c r="F363" s="35">
        <v>3534.65</v>
      </c>
      <c r="G363" s="35">
        <v>3771.85</v>
      </c>
      <c r="H363" s="35">
        <v>7257.1100000000006</v>
      </c>
      <c r="I363" s="30" t="str">
        <f>VLOOKUP(B363,'FOLHA RESUMIDA'!C:D,2,0)</f>
        <v>MIGUEL WILSON REGUEIRA RIBEIRO</v>
      </c>
    </row>
    <row r="364" spans="1:9">
      <c r="A364" s="33">
        <v>1</v>
      </c>
      <c r="B364" s="33">
        <v>3000</v>
      </c>
      <c r="C364" s="34" t="s">
        <v>303</v>
      </c>
      <c r="D364" s="35">
        <v>2313.33</v>
      </c>
      <c r="E364" s="36">
        <v>1011.2999999999997</v>
      </c>
      <c r="F364" s="35">
        <v>807.74</v>
      </c>
      <c r="G364" s="35">
        <v>510.6</v>
      </c>
      <c r="H364" s="35">
        <v>1302.0300000000002</v>
      </c>
      <c r="I364" s="30" t="str">
        <f>VLOOKUP(B364,'FOLHA RESUMIDA'!C:D,2,0)</f>
        <v>JOAO VITOR LIMA DA SILVA</v>
      </c>
    </row>
    <row r="365" spans="1:9">
      <c r="A365" s="33">
        <v>1</v>
      </c>
      <c r="B365" s="33">
        <v>3002</v>
      </c>
      <c r="C365" s="34" t="s">
        <v>304</v>
      </c>
      <c r="D365" s="35">
        <v>1985.1</v>
      </c>
      <c r="E365" s="36">
        <v>1192.3799999999999</v>
      </c>
      <c r="F365" s="35">
        <v>522.74</v>
      </c>
      <c r="G365" s="35">
        <v>286.29000000000002</v>
      </c>
      <c r="H365" s="35">
        <v>792.72</v>
      </c>
      <c r="I365" s="30" t="str">
        <f>VLOOKUP(B365,'FOLHA RESUMIDA'!C:D,2,0)</f>
        <v>MANOELY FRANCA DE MELO SILVA</v>
      </c>
    </row>
    <row r="366" spans="1:9">
      <c r="A366" s="33">
        <v>1</v>
      </c>
      <c r="B366" s="33">
        <v>3003</v>
      </c>
      <c r="C366" s="34" t="s">
        <v>305</v>
      </c>
      <c r="D366" s="35">
        <v>3692.73</v>
      </c>
      <c r="E366" s="36">
        <v>1745.9099999999999</v>
      </c>
      <c r="F366" s="35">
        <v>909.51</v>
      </c>
      <c r="G366" s="35">
        <v>1065.68</v>
      </c>
      <c r="H366" s="35">
        <v>1946.8200000000002</v>
      </c>
      <c r="I366" s="30" t="str">
        <f>VLOOKUP(B366,'FOLHA RESUMIDA'!C:D,2,0)</f>
        <v>CAETANO SILVA DIAS</v>
      </c>
    </row>
    <row r="367" spans="1:9">
      <c r="A367" s="33">
        <v>1</v>
      </c>
      <c r="B367" s="33">
        <v>3004</v>
      </c>
      <c r="C367" s="34" t="s">
        <v>306</v>
      </c>
      <c r="D367" s="35">
        <v>4139.18</v>
      </c>
      <c r="E367" s="36">
        <v>1399.8100000000004</v>
      </c>
      <c r="F367" s="35">
        <v>1150.55</v>
      </c>
      <c r="G367" s="35">
        <v>1617.19</v>
      </c>
      <c r="H367" s="35">
        <v>2739.37</v>
      </c>
      <c r="I367" s="30" t="str">
        <f>VLOOKUP(B367,'FOLHA RESUMIDA'!C:D,2,0)</f>
        <v>ITHALO IGOR DANTAS E SILVA</v>
      </c>
    </row>
    <row r="368" spans="1:9">
      <c r="A368" s="33">
        <v>1</v>
      </c>
      <c r="B368" s="33">
        <v>3012</v>
      </c>
      <c r="C368" s="34" t="s">
        <v>307</v>
      </c>
      <c r="D368" s="35">
        <v>2080.9699999999998</v>
      </c>
      <c r="E368" s="36">
        <v>962.87999999999988</v>
      </c>
      <c r="F368" s="35">
        <v>522.74</v>
      </c>
      <c r="G368" s="35">
        <v>611.66</v>
      </c>
      <c r="H368" s="35">
        <v>1118.0899999999999</v>
      </c>
      <c r="I368" s="30" t="str">
        <f>VLOOKUP(B368,'FOLHA RESUMIDA'!C:D,2,0)</f>
        <v>ESTELA FELIPE DE OLIVEIRA</v>
      </c>
    </row>
    <row r="369" spans="1:9">
      <c r="A369" s="33">
        <v>1</v>
      </c>
      <c r="B369" s="33">
        <v>3015</v>
      </c>
      <c r="C369" s="34" t="s">
        <v>308</v>
      </c>
      <c r="D369" s="35">
        <v>1209.83</v>
      </c>
      <c r="E369" s="36">
        <v>1209.83</v>
      </c>
      <c r="F369" s="35">
        <v>0</v>
      </c>
      <c r="G369" s="35">
        <v>0</v>
      </c>
      <c r="H369" s="35">
        <v>0</v>
      </c>
      <c r="I369" s="30" t="str">
        <f>VLOOKUP(B369,'FOLHA RESUMIDA'!C:D,2,0)</f>
        <v>MARIA DANIELLE DE SOUZA SANTOS</v>
      </c>
    </row>
    <row r="370" spans="1:9">
      <c r="A370" s="33">
        <v>1</v>
      </c>
      <c r="B370" s="33">
        <v>3016</v>
      </c>
      <c r="C370" s="34" t="s">
        <v>309</v>
      </c>
      <c r="D370" s="35">
        <v>2319.63</v>
      </c>
      <c r="E370" s="36">
        <v>1297.6600000000001</v>
      </c>
      <c r="F370" s="35">
        <v>522.74</v>
      </c>
      <c r="G370" s="35">
        <v>515.54</v>
      </c>
      <c r="H370" s="35">
        <v>1021.97</v>
      </c>
      <c r="I370" s="30" t="str">
        <f>VLOOKUP(B370,'FOLHA RESUMIDA'!C:D,2,0)</f>
        <v>MARIANA SILVA MONTEIRO</v>
      </c>
    </row>
    <row r="371" spans="1:9">
      <c r="A371" s="33">
        <v>1</v>
      </c>
      <c r="B371" s="33">
        <v>3017</v>
      </c>
      <c r="C371" s="34" t="s">
        <v>310</v>
      </c>
      <c r="D371" s="35">
        <v>2330.6</v>
      </c>
      <c r="E371" s="36">
        <v>1450.6499999999999</v>
      </c>
      <c r="F371" s="35">
        <v>522.74</v>
      </c>
      <c r="G371" s="35">
        <v>373.52</v>
      </c>
      <c r="H371" s="35">
        <v>879.95</v>
      </c>
      <c r="I371" s="30" t="str">
        <f>VLOOKUP(B371,'FOLHA RESUMIDA'!C:D,2,0)</f>
        <v>RACHEL DOMINGOS DE A LEMOS</v>
      </c>
    </row>
    <row r="372" spans="1:9">
      <c r="A372" s="33">
        <v>1</v>
      </c>
      <c r="B372" s="33">
        <v>3019</v>
      </c>
      <c r="C372" s="34" t="s">
        <v>311</v>
      </c>
      <c r="D372" s="35">
        <v>2612.2199999999998</v>
      </c>
      <c r="E372" s="36">
        <v>759.38999999999965</v>
      </c>
      <c r="F372" s="35">
        <v>522.74</v>
      </c>
      <c r="G372" s="35">
        <v>1346.4</v>
      </c>
      <c r="H372" s="35">
        <v>1852.8300000000002</v>
      </c>
      <c r="I372" s="30" t="str">
        <f>VLOOKUP(B372,'FOLHA RESUMIDA'!C:D,2,0)</f>
        <v>SUIANNE P PASSOS B MONTEIRO</v>
      </c>
    </row>
    <row r="373" spans="1:9">
      <c r="A373" s="33">
        <v>1</v>
      </c>
      <c r="B373" s="33">
        <v>3020</v>
      </c>
      <c r="C373" s="34" t="s">
        <v>312</v>
      </c>
      <c r="D373" s="35">
        <v>1987.24</v>
      </c>
      <c r="E373" s="36">
        <v>705.57999999999993</v>
      </c>
      <c r="F373" s="35">
        <v>522.74</v>
      </c>
      <c r="G373" s="35">
        <v>775.23</v>
      </c>
      <c r="H373" s="35">
        <v>1281.6600000000001</v>
      </c>
      <c r="I373" s="30" t="str">
        <f>VLOOKUP(B373,'FOLHA RESUMIDA'!C:D,2,0)</f>
        <v>GIVANICE MARIA MACHADO</v>
      </c>
    </row>
    <row r="374" spans="1:9">
      <c r="A374" s="33">
        <v>18</v>
      </c>
      <c r="B374" s="33">
        <v>3023</v>
      </c>
      <c r="C374" s="34" t="s">
        <v>465</v>
      </c>
      <c r="D374" s="35">
        <v>4422.3</v>
      </c>
      <c r="E374" s="36">
        <v>1743.1600000000003</v>
      </c>
      <c r="F374" s="35">
        <v>1160.79</v>
      </c>
      <c r="G374" s="35">
        <v>1554.56</v>
      </c>
      <c r="H374" s="35">
        <v>2679.14</v>
      </c>
      <c r="I374" s="30" t="str">
        <f>VLOOKUP(B374,'FOLHA RESUMIDA'!C:D,2,0)</f>
        <v>SERGIO ARAUJO DE OLIVEIRA</v>
      </c>
    </row>
    <row r="375" spans="1:9">
      <c r="A375" s="33">
        <v>53</v>
      </c>
      <c r="B375" s="33">
        <v>3025</v>
      </c>
      <c r="C375" s="34" t="s">
        <v>504</v>
      </c>
      <c r="D375" s="35">
        <v>4710.34</v>
      </c>
      <c r="E375" s="36">
        <v>3111.6900000000005</v>
      </c>
      <c r="F375" s="35">
        <v>1160.79</v>
      </c>
      <c r="G375" s="35">
        <v>474.07</v>
      </c>
      <c r="H375" s="35">
        <v>1598.6499999999999</v>
      </c>
      <c r="I375" s="30" t="str">
        <f>VLOOKUP(B375,'FOLHA RESUMIDA'!C:D,2,0)</f>
        <v>MARIANA KAROLYNE G DE SOUZA</v>
      </c>
    </row>
    <row r="376" spans="1:9">
      <c r="A376" s="33">
        <v>1</v>
      </c>
      <c r="B376" s="33">
        <v>3027</v>
      </c>
      <c r="C376" s="34" t="s">
        <v>313</v>
      </c>
      <c r="D376" s="35">
        <v>5057.55</v>
      </c>
      <c r="E376" s="36">
        <v>2173.83</v>
      </c>
      <c r="F376" s="35">
        <v>1160.79</v>
      </c>
      <c r="G376" s="35">
        <v>1759.14</v>
      </c>
      <c r="H376" s="35">
        <v>2883.7200000000003</v>
      </c>
      <c r="I376" s="30" t="str">
        <f>VLOOKUP(B376,'FOLHA RESUMIDA'!C:D,2,0)</f>
        <v>MARILIA MILENA R PIRES</v>
      </c>
    </row>
    <row r="377" spans="1:9">
      <c r="A377" s="33">
        <v>1</v>
      </c>
      <c r="B377" s="33">
        <v>3028</v>
      </c>
      <c r="C377" s="34" t="s">
        <v>314</v>
      </c>
      <c r="D377" s="35">
        <v>8635.07</v>
      </c>
      <c r="E377" s="36">
        <v>4379.75</v>
      </c>
      <c r="F377" s="35">
        <v>2261.16</v>
      </c>
      <c r="G377" s="35">
        <v>2043.55</v>
      </c>
      <c r="H377" s="35">
        <v>4255.32</v>
      </c>
      <c r="I377" s="30" t="str">
        <f>VLOOKUP(B377,'FOLHA RESUMIDA'!C:D,2,0)</f>
        <v>KATIA RAQUEL DE A OLIVEIRA</v>
      </c>
    </row>
    <row r="378" spans="1:9">
      <c r="A378" s="33">
        <v>51</v>
      </c>
      <c r="B378" s="33">
        <v>3029</v>
      </c>
      <c r="C378" s="34" t="s">
        <v>502</v>
      </c>
      <c r="D378" s="35">
        <v>4422.3</v>
      </c>
      <c r="E378" s="36">
        <v>1709.8100000000004</v>
      </c>
      <c r="F378" s="35">
        <v>1160.79</v>
      </c>
      <c r="G378" s="35">
        <v>1587.91</v>
      </c>
      <c r="H378" s="35">
        <v>2712.49</v>
      </c>
      <c r="I378" s="30" t="str">
        <f>VLOOKUP(B378,'FOLHA RESUMIDA'!C:D,2,0)</f>
        <v>RISOALDO DUARTE DA S JUNIOR</v>
      </c>
    </row>
    <row r="379" spans="1:9">
      <c r="A379" s="33">
        <v>1</v>
      </c>
      <c r="B379" s="33">
        <v>3031</v>
      </c>
      <c r="C379" s="34" t="s">
        <v>315</v>
      </c>
      <c r="D379" s="35">
        <v>8450.5300000000007</v>
      </c>
      <c r="E379" s="36">
        <v>3638.1800000000012</v>
      </c>
      <c r="F379" s="35">
        <v>1810.69</v>
      </c>
      <c r="G379" s="35">
        <v>3067.74</v>
      </c>
      <c r="H379" s="35">
        <v>4812.3499999999995</v>
      </c>
      <c r="I379" s="30" t="str">
        <f>VLOOKUP(B379,'FOLHA RESUMIDA'!C:D,2,0)</f>
        <v>DENNYS LAPENDA FAGUNDES</v>
      </c>
    </row>
    <row r="380" spans="1:9">
      <c r="A380" s="33">
        <v>2</v>
      </c>
      <c r="B380" s="33">
        <v>3032</v>
      </c>
      <c r="C380" s="34" t="s">
        <v>442</v>
      </c>
      <c r="D380" s="35">
        <v>3816.81</v>
      </c>
      <c r="E380" s="36">
        <v>1520.0099999999998</v>
      </c>
      <c r="F380" s="35">
        <v>1124.58</v>
      </c>
      <c r="G380" s="35">
        <v>1172.22</v>
      </c>
      <c r="H380" s="35">
        <v>2296.8000000000002</v>
      </c>
      <c r="I380" s="30" t="str">
        <f>VLOOKUP(B380,'FOLHA RESUMIDA'!C:D,2,0)</f>
        <v>KELEN CRISTINA DE AL F E SILVA</v>
      </c>
    </row>
    <row r="381" spans="1:9">
      <c r="A381" s="33">
        <v>1</v>
      </c>
      <c r="B381" s="33">
        <v>3036</v>
      </c>
      <c r="C381" s="34" t="s">
        <v>316</v>
      </c>
      <c r="D381" s="35">
        <v>1985.1</v>
      </c>
      <c r="E381" s="36">
        <v>659.77</v>
      </c>
      <c r="F381" s="35">
        <v>522.74</v>
      </c>
      <c r="G381" s="35">
        <v>818.9</v>
      </c>
      <c r="H381" s="35">
        <v>1325.33</v>
      </c>
      <c r="I381" s="30" t="str">
        <f>VLOOKUP(B381,'FOLHA RESUMIDA'!C:D,2,0)</f>
        <v>CECILIA REGINA DO N S CABRAL</v>
      </c>
    </row>
    <row r="382" spans="1:9">
      <c r="A382" s="33">
        <v>1</v>
      </c>
      <c r="B382" s="33">
        <v>3037</v>
      </c>
      <c r="C382" s="34" t="s">
        <v>317</v>
      </c>
      <c r="D382" s="35">
        <v>1900.53</v>
      </c>
      <c r="E382" s="36">
        <v>507.74</v>
      </c>
      <c r="F382" s="35">
        <v>891.97</v>
      </c>
      <c r="G382" s="35">
        <v>511.94</v>
      </c>
      <c r="H382" s="35">
        <v>1392.79</v>
      </c>
      <c r="I382" s="30" t="str">
        <f>VLOOKUP(B382,'FOLHA RESUMIDA'!C:D,2,0)</f>
        <v>JADON JORGE OLIVEIRA DA SILVA</v>
      </c>
    </row>
    <row r="383" spans="1:9">
      <c r="A383" s="33">
        <v>1</v>
      </c>
      <c r="B383" s="33">
        <v>3039</v>
      </c>
      <c r="C383" s="34" t="s">
        <v>318</v>
      </c>
      <c r="D383" s="35">
        <v>2322.84</v>
      </c>
      <c r="E383" s="36">
        <v>1686.3000000000002</v>
      </c>
      <c r="F383" s="35">
        <v>522.74</v>
      </c>
      <c r="G383" s="35">
        <v>130.11000000000001</v>
      </c>
      <c r="H383" s="35">
        <v>636.54</v>
      </c>
      <c r="I383" s="30" t="str">
        <f>VLOOKUP(B383,'FOLHA RESUMIDA'!C:D,2,0)</f>
        <v>CARLOS FREDERICO DOS SANTOS</v>
      </c>
    </row>
    <row r="384" spans="1:9">
      <c r="A384" s="33">
        <v>1</v>
      </c>
      <c r="B384" s="33">
        <v>3040</v>
      </c>
      <c r="C384" s="34" t="s">
        <v>319</v>
      </c>
      <c r="D384" s="35">
        <v>2323.38</v>
      </c>
      <c r="E384" s="36">
        <v>1457.9900000000002</v>
      </c>
      <c r="F384" s="35">
        <v>522.74</v>
      </c>
      <c r="G384" s="35">
        <v>358.96</v>
      </c>
      <c r="H384" s="35">
        <v>865.39</v>
      </c>
      <c r="I384" s="30" t="str">
        <f>VLOOKUP(B384,'FOLHA RESUMIDA'!C:D,2,0)</f>
        <v>LORENA ESTHER L M CAVALCANTI</v>
      </c>
    </row>
    <row r="385" spans="1:9">
      <c r="A385" s="33">
        <v>9</v>
      </c>
      <c r="B385" s="33">
        <v>3044</v>
      </c>
      <c r="C385" s="34" t="s">
        <v>451</v>
      </c>
      <c r="D385" s="35">
        <v>4417.88</v>
      </c>
      <c r="E385" s="36">
        <v>1746.3500000000004</v>
      </c>
      <c r="F385" s="35">
        <v>1160.79</v>
      </c>
      <c r="G385" s="35">
        <v>1546.95</v>
      </c>
      <c r="H385" s="35">
        <v>2671.5299999999997</v>
      </c>
      <c r="I385" s="30" t="str">
        <f>VLOOKUP(B385,'FOLHA RESUMIDA'!C:D,2,0)</f>
        <v>THIANE NASCIMENTO PAIXAO</v>
      </c>
    </row>
    <row r="386" spans="1:9">
      <c r="A386" s="33">
        <v>37</v>
      </c>
      <c r="B386" s="33">
        <v>3045</v>
      </c>
      <c r="C386" s="34" t="s">
        <v>486</v>
      </c>
      <c r="D386" s="35">
        <v>4720.58</v>
      </c>
      <c r="E386" s="36">
        <v>2716.46</v>
      </c>
      <c r="F386" s="35">
        <v>1160.79</v>
      </c>
      <c r="G386" s="35">
        <v>879.54</v>
      </c>
      <c r="H386" s="35">
        <v>2004.12</v>
      </c>
      <c r="I386" s="30" t="str">
        <f>VLOOKUP(B386,'FOLHA RESUMIDA'!C:D,2,0)</f>
        <v>ANDRE VICTOR RODRIGUES FONSECA</v>
      </c>
    </row>
    <row r="387" spans="1:9">
      <c r="A387" s="33">
        <v>56</v>
      </c>
      <c r="B387" s="33">
        <v>3046</v>
      </c>
      <c r="C387" s="34" t="s">
        <v>506</v>
      </c>
      <c r="D387" s="35">
        <v>4745.84</v>
      </c>
      <c r="E387" s="36">
        <v>1893.3600000000001</v>
      </c>
      <c r="F387" s="35">
        <v>1160.79</v>
      </c>
      <c r="G387" s="35">
        <v>1727.9</v>
      </c>
      <c r="H387" s="35">
        <v>2852.48</v>
      </c>
      <c r="I387" s="30" t="str">
        <f>VLOOKUP(B387,'FOLHA RESUMIDA'!C:D,2,0)</f>
        <v>RONALDO GOMINHO BISPO FILHO</v>
      </c>
    </row>
    <row r="388" spans="1:9">
      <c r="A388" s="33">
        <v>1</v>
      </c>
      <c r="B388" s="33">
        <v>3047</v>
      </c>
      <c r="C388" s="34" t="s">
        <v>320</v>
      </c>
      <c r="D388" s="35">
        <v>1986.12</v>
      </c>
      <c r="E388" s="36">
        <v>1111.1399999999999</v>
      </c>
      <c r="F388" s="35">
        <v>522.74</v>
      </c>
      <c r="G388" s="35">
        <v>368.55</v>
      </c>
      <c r="H388" s="35">
        <v>874.98</v>
      </c>
      <c r="I388" s="30" t="str">
        <f>VLOOKUP(B388,'FOLHA RESUMIDA'!C:D,2,0)</f>
        <v>SWEET GALLEGHER CAETANO COSTA</v>
      </c>
    </row>
    <row r="389" spans="1:9">
      <c r="A389" s="33">
        <v>1</v>
      </c>
      <c r="B389" s="33">
        <v>3049</v>
      </c>
      <c r="C389" s="34" t="s">
        <v>321</v>
      </c>
      <c r="D389" s="35">
        <v>5476.17</v>
      </c>
      <c r="E389" s="36">
        <v>2835.3</v>
      </c>
      <c r="F389" s="35">
        <v>1587.44</v>
      </c>
      <c r="G389" s="35">
        <v>1081.8</v>
      </c>
      <c r="H389" s="35">
        <v>2640.87</v>
      </c>
      <c r="I389" s="30" t="str">
        <f>VLOOKUP(B389,'FOLHA RESUMIDA'!C:D,2,0)</f>
        <v>DEBORA GUEDES NERES</v>
      </c>
    </row>
    <row r="390" spans="1:9">
      <c r="A390" s="33">
        <v>1</v>
      </c>
      <c r="B390" s="33">
        <v>3052</v>
      </c>
      <c r="C390" s="34" t="s">
        <v>322</v>
      </c>
      <c r="D390" s="35">
        <v>6113.67</v>
      </c>
      <c r="E390" s="36">
        <v>2694.63</v>
      </c>
      <c r="F390" s="35">
        <v>1583.23</v>
      </c>
      <c r="G390" s="35">
        <v>1885.2</v>
      </c>
      <c r="H390" s="35">
        <v>3419.04</v>
      </c>
      <c r="I390" s="30" t="str">
        <f>VLOOKUP(B390,'FOLHA RESUMIDA'!C:D,2,0)</f>
        <v>LEIDIANE CARLA L DE OLIVEIRA</v>
      </c>
    </row>
    <row r="391" spans="1:9">
      <c r="A391" s="33">
        <v>50</v>
      </c>
      <c r="B391" s="33">
        <v>3055</v>
      </c>
      <c r="C391" s="34" t="s">
        <v>497</v>
      </c>
      <c r="D391" s="35">
        <v>4467.26</v>
      </c>
      <c r="E391" s="36">
        <v>2447.9800000000005</v>
      </c>
      <c r="F391" s="35">
        <v>1160.79</v>
      </c>
      <c r="G391" s="35">
        <v>894.7</v>
      </c>
      <c r="H391" s="35">
        <v>2019.28</v>
      </c>
      <c r="I391" s="30" t="str">
        <f>VLOOKUP(B391,'FOLHA RESUMIDA'!C:D,2,0)</f>
        <v>ANA PAULA SABINO L DE SOUZA</v>
      </c>
    </row>
    <row r="392" spans="1:9">
      <c r="A392" s="33">
        <v>1</v>
      </c>
      <c r="B392" s="33">
        <v>3057</v>
      </c>
      <c r="C392" s="34" t="s">
        <v>323</v>
      </c>
      <c r="D392" s="35">
        <v>1998.89</v>
      </c>
      <c r="E392" s="36">
        <v>635.59000000000015</v>
      </c>
      <c r="F392" s="35">
        <v>522.74</v>
      </c>
      <c r="G392" s="35">
        <v>856.87</v>
      </c>
      <c r="H392" s="35">
        <v>1363.3</v>
      </c>
      <c r="I392" s="30" t="str">
        <f>VLOOKUP(B392,'FOLHA RESUMIDA'!C:D,2,0)</f>
        <v>YANNE TALITA PEREIRA CALIXTO</v>
      </c>
    </row>
    <row r="393" spans="1:9">
      <c r="A393" s="33">
        <v>1</v>
      </c>
      <c r="B393" s="33">
        <v>3061</v>
      </c>
      <c r="C393" s="34" t="s">
        <v>324</v>
      </c>
      <c r="D393" s="35">
        <v>2001.09</v>
      </c>
      <c r="E393" s="36">
        <v>749.65999999999985</v>
      </c>
      <c r="F393" s="35">
        <v>522.74</v>
      </c>
      <c r="G393" s="35">
        <v>745</v>
      </c>
      <c r="H393" s="35">
        <v>1251.43</v>
      </c>
      <c r="I393" s="30" t="str">
        <f>VLOOKUP(B393,'FOLHA RESUMIDA'!C:D,2,0)</f>
        <v>JOAO VICTOR RIBEIRO</v>
      </c>
    </row>
    <row r="394" spans="1:9">
      <c r="A394" s="33">
        <v>1</v>
      </c>
      <c r="B394" s="33">
        <v>3062</v>
      </c>
      <c r="C394" s="34" t="s">
        <v>325</v>
      </c>
      <c r="D394" s="35">
        <v>2135.9499999999998</v>
      </c>
      <c r="E394" s="36">
        <v>1322.3199999999997</v>
      </c>
      <c r="F394" s="35">
        <v>366.52</v>
      </c>
      <c r="G394" s="35">
        <v>468.14</v>
      </c>
      <c r="H394" s="35">
        <v>813.63</v>
      </c>
      <c r="I394" s="30" t="str">
        <f>VLOOKUP(B394,'FOLHA RESUMIDA'!C:D,2,0)</f>
        <v>GRAZIELE MARIA DA SILVA</v>
      </c>
    </row>
    <row r="395" spans="1:9">
      <c r="A395" s="33">
        <v>1</v>
      </c>
      <c r="B395" s="33">
        <v>3063</v>
      </c>
      <c r="C395" s="34" t="s">
        <v>326</v>
      </c>
      <c r="D395" s="35">
        <v>2075.1999999999998</v>
      </c>
      <c r="E395" s="36">
        <v>997.03999999999974</v>
      </c>
      <c r="F395" s="35">
        <v>522.75</v>
      </c>
      <c r="G395" s="35">
        <v>571.72</v>
      </c>
      <c r="H395" s="35">
        <v>1078.1600000000001</v>
      </c>
      <c r="I395" s="30" t="str">
        <f>VLOOKUP(B395,'FOLHA RESUMIDA'!C:D,2,0)</f>
        <v>DEYBISON AFONSO PEREIRA</v>
      </c>
    </row>
    <row r="396" spans="1:9">
      <c r="A396" s="33">
        <v>1</v>
      </c>
      <c r="B396" s="33">
        <v>3066</v>
      </c>
      <c r="C396" s="34" t="s">
        <v>327</v>
      </c>
      <c r="D396" s="35">
        <v>4753.84</v>
      </c>
      <c r="E396" s="36">
        <v>1806.9300000000003</v>
      </c>
      <c r="F396" s="35">
        <v>1475.14</v>
      </c>
      <c r="G396" s="35">
        <v>1500.14</v>
      </c>
      <c r="H396" s="35">
        <v>2946.91</v>
      </c>
      <c r="I396" s="30" t="str">
        <f>VLOOKUP(B396,'FOLHA RESUMIDA'!C:D,2,0)</f>
        <v>GENIVAL F DA SILVA JUNIOR</v>
      </c>
    </row>
    <row r="397" spans="1:9">
      <c r="A397" s="33">
        <v>1</v>
      </c>
      <c r="B397" s="33">
        <v>3067</v>
      </c>
      <c r="C397" s="34" t="s">
        <v>328</v>
      </c>
      <c r="D397" s="35">
        <v>1991.48</v>
      </c>
      <c r="E397" s="36">
        <v>1315.1</v>
      </c>
      <c r="F397" s="35">
        <v>522.74</v>
      </c>
      <c r="G397" s="35">
        <v>169.95</v>
      </c>
      <c r="H397" s="35">
        <v>676.38</v>
      </c>
      <c r="I397" s="30" t="str">
        <f>VLOOKUP(B397,'FOLHA RESUMIDA'!C:D,2,0)</f>
        <v>EMANUELA AMELIA DE A  AGUIAR</v>
      </c>
    </row>
    <row r="398" spans="1:9">
      <c r="A398" s="33">
        <v>51</v>
      </c>
      <c r="B398" s="33">
        <v>3069</v>
      </c>
      <c r="C398" s="34" t="s">
        <v>446</v>
      </c>
      <c r="D398" s="35">
        <v>2691.84</v>
      </c>
      <c r="E398" s="36">
        <v>1642.0800000000002</v>
      </c>
      <c r="F398" s="35">
        <v>582.23</v>
      </c>
      <c r="G398" s="35">
        <v>483.84</v>
      </c>
      <c r="H398" s="35">
        <v>1049.76</v>
      </c>
      <c r="I398" s="30" t="str">
        <f>VLOOKUP(B398,'FOLHA RESUMIDA'!C:D,2,0)</f>
        <v>ANDRE LUIS MOTA PIRES</v>
      </c>
    </row>
    <row r="399" spans="1:9">
      <c r="A399" s="33">
        <v>1</v>
      </c>
      <c r="B399" s="33">
        <v>3080</v>
      </c>
      <c r="C399" s="34" t="s">
        <v>329</v>
      </c>
      <c r="D399" s="35">
        <v>32.42</v>
      </c>
      <c r="E399" s="36">
        <v>32.42</v>
      </c>
      <c r="F399" s="35">
        <v>0</v>
      </c>
      <c r="G399" s="35">
        <v>0</v>
      </c>
      <c r="H399" s="35">
        <v>0</v>
      </c>
      <c r="I399" s="30" t="str">
        <f>VLOOKUP(B399,'FOLHA RESUMIDA'!C:D,2,0)</f>
        <v>ALICE JULIANA X DE PONTES</v>
      </c>
    </row>
    <row r="400" spans="1:9">
      <c r="A400" s="33">
        <v>1</v>
      </c>
      <c r="B400" s="33">
        <v>3081</v>
      </c>
      <c r="C400" s="34" t="s">
        <v>330</v>
      </c>
      <c r="D400" s="35">
        <v>1265.98</v>
      </c>
      <c r="E400" s="36">
        <v>336.57999999999993</v>
      </c>
      <c r="F400" s="35">
        <v>430.43</v>
      </c>
      <c r="G400" s="35">
        <v>498.97</v>
      </c>
      <c r="H400" s="35">
        <v>929.40000000000009</v>
      </c>
      <c r="I400" s="30" t="str">
        <f>VLOOKUP(B400,'FOLHA RESUMIDA'!C:D,2,0)</f>
        <v>MAILTON NOBRE DE MEDEIROS</v>
      </c>
    </row>
    <row r="401" spans="1:14">
      <c r="A401" s="33">
        <v>1</v>
      </c>
      <c r="B401" s="33">
        <v>3084</v>
      </c>
      <c r="C401" s="34" t="s">
        <v>331</v>
      </c>
      <c r="D401" s="35">
        <v>2633.2</v>
      </c>
      <c r="E401" s="36">
        <v>2633.2</v>
      </c>
      <c r="F401" s="35">
        <v>0</v>
      </c>
      <c r="G401" s="35">
        <v>0</v>
      </c>
      <c r="H401" s="35">
        <v>0</v>
      </c>
      <c r="I401" s="30" t="str">
        <f>VLOOKUP(B401,'FOLHA RESUMIDA'!C:D,2,0)</f>
        <v>NATHALIA V DE A ITAPARICA</v>
      </c>
    </row>
    <row r="402" spans="1:14">
      <c r="A402" s="33">
        <v>1</v>
      </c>
      <c r="B402" s="33">
        <v>3085</v>
      </c>
      <c r="C402" s="34" t="s">
        <v>332</v>
      </c>
      <c r="D402" s="35">
        <v>1809.24</v>
      </c>
      <c r="E402" s="36">
        <v>1099.3499999999999</v>
      </c>
      <c r="F402" s="35">
        <v>522.74</v>
      </c>
      <c r="G402" s="35">
        <v>203.46</v>
      </c>
      <c r="H402" s="35">
        <v>709.89</v>
      </c>
      <c r="I402" s="30" t="str">
        <f>VLOOKUP(B402,'FOLHA RESUMIDA'!C:D,2,0)</f>
        <v>IVO LOURENCO DA SILVA</v>
      </c>
    </row>
    <row r="403" spans="1:14">
      <c r="A403" s="33">
        <v>3</v>
      </c>
      <c r="B403" s="33">
        <v>3086</v>
      </c>
      <c r="C403" s="34" t="s">
        <v>447</v>
      </c>
      <c r="D403" s="35">
        <v>4372.6000000000004</v>
      </c>
      <c r="E403" s="36">
        <v>1710.5000000000005</v>
      </c>
      <c r="F403" s="35">
        <v>1160.79</v>
      </c>
      <c r="G403" s="35">
        <v>1537.52</v>
      </c>
      <c r="H403" s="35">
        <v>2662.1</v>
      </c>
      <c r="I403" s="30" t="str">
        <f>VLOOKUP(B403,'FOLHA RESUMIDA'!C:D,2,0)</f>
        <v>DIMAS CARDOSO CAMPOS</v>
      </c>
    </row>
    <row r="404" spans="1:14">
      <c r="A404" s="33">
        <v>1</v>
      </c>
      <c r="B404" s="33">
        <v>3092</v>
      </c>
      <c r="C404" s="34" t="s">
        <v>333</v>
      </c>
      <c r="D404" s="35">
        <v>12301.28</v>
      </c>
      <c r="E404" s="36">
        <v>2981.4300000000003</v>
      </c>
      <c r="F404" s="35">
        <v>4067.6</v>
      </c>
      <c r="G404" s="35">
        <v>5252.25</v>
      </c>
      <c r="H404" s="35">
        <v>9319.85</v>
      </c>
      <c r="I404" s="30" t="str">
        <f>VLOOKUP(B404,'FOLHA RESUMIDA'!C:D,2,0)</f>
        <v>BETY ANNE DE A S CORDULA</v>
      </c>
    </row>
    <row r="405" spans="1:14">
      <c r="A405" s="33">
        <v>1</v>
      </c>
      <c r="B405" s="33">
        <v>3112</v>
      </c>
      <c r="C405" s="34" t="s">
        <v>334</v>
      </c>
      <c r="D405" s="35">
        <v>3392.11</v>
      </c>
      <c r="E405" s="36">
        <v>3031.37</v>
      </c>
      <c r="F405" s="35">
        <v>0</v>
      </c>
      <c r="G405" s="35">
        <v>360.74</v>
      </c>
      <c r="H405" s="35">
        <v>360.74</v>
      </c>
      <c r="I405" s="30" t="str">
        <f>VLOOKUP(B405,'FOLHA RESUMIDA'!C:D,2,0)</f>
        <v>DIEGO SCHMITH OLIVEIRA DE LIMA</v>
      </c>
    </row>
    <row r="406" spans="1:14">
      <c r="A406" s="33">
        <v>1</v>
      </c>
      <c r="B406" s="33">
        <v>3113</v>
      </c>
      <c r="C406" s="34" t="s">
        <v>335</v>
      </c>
      <c r="D406" s="35">
        <v>1964.31</v>
      </c>
      <c r="E406" s="36">
        <v>1361.9299999999998</v>
      </c>
      <c r="F406" s="35">
        <v>522.74</v>
      </c>
      <c r="G406" s="35">
        <v>95.95</v>
      </c>
      <c r="H406" s="35">
        <v>602.38</v>
      </c>
      <c r="I406" s="30" t="str">
        <f>VLOOKUP(B406,'FOLHA RESUMIDA'!C:D,2,0)</f>
        <v>CYNTHIA MARIA REGIS SIQUEIRA</v>
      </c>
    </row>
    <row r="407" spans="1:14">
      <c r="A407" s="33">
        <v>1</v>
      </c>
      <c r="B407" s="33">
        <v>3132</v>
      </c>
      <c r="C407" s="34" t="s">
        <v>336</v>
      </c>
      <c r="D407" s="35">
        <v>2283.13</v>
      </c>
      <c r="E407" s="36">
        <v>999.47</v>
      </c>
      <c r="F407" s="35">
        <v>522.74</v>
      </c>
      <c r="G407" s="35">
        <v>777.23</v>
      </c>
      <c r="H407" s="35">
        <v>1283.6600000000001</v>
      </c>
      <c r="I407" s="30" t="str">
        <f>VLOOKUP(B407,'FOLHA RESUMIDA'!C:D,2,0)</f>
        <v>TALITA ANDREIA MARTINS GONZAGA</v>
      </c>
    </row>
    <row r="408" spans="1:14">
      <c r="A408" s="33">
        <v>1</v>
      </c>
      <c r="B408" s="33">
        <v>3134</v>
      </c>
      <c r="C408" s="34" t="s">
        <v>337</v>
      </c>
      <c r="D408" s="35">
        <v>2659.75</v>
      </c>
      <c r="E408" s="36">
        <v>757.76</v>
      </c>
      <c r="F408" s="35">
        <v>532.64</v>
      </c>
      <c r="G408" s="35">
        <v>1395.56</v>
      </c>
      <c r="H408" s="35">
        <v>1901.99</v>
      </c>
      <c r="I408" s="30" t="str">
        <f>VLOOKUP(B408,'FOLHA RESUMIDA'!C:D,2,0)</f>
        <v>ESTEVAN DE ALMEIDA FALCAO</v>
      </c>
    </row>
    <row r="409" spans="1:14">
      <c r="A409" s="33">
        <v>1</v>
      </c>
      <c r="B409" s="33">
        <v>3135</v>
      </c>
      <c r="C409" s="34" t="s">
        <v>338</v>
      </c>
      <c r="D409" s="35">
        <v>5747.37</v>
      </c>
      <c r="E409" s="36">
        <v>1919.5699999999997</v>
      </c>
      <c r="F409" s="35">
        <v>1587.44</v>
      </c>
      <c r="G409" s="35">
        <v>2268.73</v>
      </c>
      <c r="H409" s="35">
        <v>3827.8</v>
      </c>
      <c r="I409" s="30" t="str">
        <f>VLOOKUP(B409,'FOLHA RESUMIDA'!C:D,2,0)</f>
        <v>RAFAEL DE MENEZES E S PIRES</v>
      </c>
    </row>
    <row r="410" spans="1:14">
      <c r="A410" s="33">
        <v>1</v>
      </c>
      <c r="B410" s="33">
        <v>3136</v>
      </c>
      <c r="C410" s="34" t="s">
        <v>339</v>
      </c>
      <c r="D410" s="35">
        <v>3619.22</v>
      </c>
      <c r="E410" s="36">
        <v>1169.0700000000002</v>
      </c>
      <c r="F410" s="35">
        <v>899.37</v>
      </c>
      <c r="G410" s="35">
        <v>1567.09</v>
      </c>
      <c r="H410" s="35">
        <v>2450.1499999999996</v>
      </c>
      <c r="I410" s="30" t="str">
        <f>VLOOKUP(B410,'FOLHA RESUMIDA'!C:D,2,0)</f>
        <v>ALEXANDER BEZERRA</v>
      </c>
    </row>
    <row r="411" spans="1:14">
      <c r="A411" s="33">
        <v>1</v>
      </c>
      <c r="B411" s="33">
        <v>3137</v>
      </c>
      <c r="C411" s="34" t="s">
        <v>340</v>
      </c>
      <c r="D411" s="35">
        <v>1987.24</v>
      </c>
      <c r="E411" s="36">
        <v>1090.5999999999999</v>
      </c>
      <c r="F411" s="35">
        <v>522.74</v>
      </c>
      <c r="G411" s="35">
        <v>390.21</v>
      </c>
      <c r="H411" s="35">
        <v>896.64</v>
      </c>
      <c r="I411" s="30" t="str">
        <f>VLOOKUP(B411,'FOLHA RESUMIDA'!C:D,2,0)</f>
        <v>JULIANA DE BARROS S LOPES DIAS</v>
      </c>
    </row>
    <row r="412" spans="1:14">
      <c r="A412" s="33">
        <v>1</v>
      </c>
      <c r="B412" s="33">
        <v>3138</v>
      </c>
      <c r="C412" s="34" t="s">
        <v>341</v>
      </c>
      <c r="D412" s="35">
        <v>2529.7199999999998</v>
      </c>
      <c r="E412" s="36">
        <v>1158.0899999999997</v>
      </c>
      <c r="F412" s="35">
        <v>1044.53</v>
      </c>
      <c r="G412" s="35">
        <v>343.41</v>
      </c>
      <c r="H412" s="35">
        <v>1371.63</v>
      </c>
      <c r="I412" s="30" t="str">
        <f>VLOOKUP(B412,'FOLHA RESUMIDA'!C:D,2,0)</f>
        <v>MANUELA SILVA DE LIMA B DA PAZ</v>
      </c>
    </row>
    <row r="413" spans="1:14">
      <c r="A413" s="33">
        <v>1</v>
      </c>
      <c r="B413" s="33">
        <v>3139</v>
      </c>
      <c r="C413" s="34" t="s">
        <v>342</v>
      </c>
      <c r="D413" s="35">
        <v>1986.18</v>
      </c>
      <c r="E413" s="36">
        <v>832.37000000000012</v>
      </c>
      <c r="F413" s="35">
        <v>522.74</v>
      </c>
      <c r="G413" s="35">
        <v>647.38</v>
      </c>
      <c r="H413" s="35">
        <v>1153.81</v>
      </c>
      <c r="I413" s="30" t="str">
        <f>VLOOKUP(B413,'FOLHA RESUMIDA'!C:D,2,0)</f>
        <v>JOAO ROBERTO  MACHADO ARAUJO</v>
      </c>
    </row>
    <row r="414" spans="1:14" s="25" customFormat="1">
      <c r="A414" s="33">
        <v>1</v>
      </c>
      <c r="B414" s="33">
        <v>3141</v>
      </c>
      <c r="C414" s="34" t="s">
        <v>343</v>
      </c>
      <c r="D414" s="35">
        <v>1971.78</v>
      </c>
      <c r="E414" s="36">
        <v>733.5</v>
      </c>
      <c r="F414" s="35">
        <v>522.74</v>
      </c>
      <c r="G414" s="35">
        <v>731.85</v>
      </c>
      <c r="H414" s="35">
        <v>1238.28</v>
      </c>
      <c r="I414" s="30" t="str">
        <f>VLOOKUP(B414,'FOLHA RESUMIDA'!C:D,2,0)</f>
        <v>LIVIA QUEIROZ DE OLIVEIRA</v>
      </c>
      <c r="M414" s="26"/>
      <c r="N414" s="26"/>
    </row>
    <row r="415" spans="1:14">
      <c r="A415" s="33">
        <v>1</v>
      </c>
      <c r="B415" s="33">
        <v>3147</v>
      </c>
      <c r="C415" s="34" t="s">
        <v>344</v>
      </c>
      <c r="D415" s="35">
        <v>1413.42</v>
      </c>
      <c r="E415" s="36">
        <v>398.65000000000009</v>
      </c>
      <c r="F415" s="35">
        <v>356.61</v>
      </c>
      <c r="G415" s="35">
        <v>669.28</v>
      </c>
      <c r="H415" s="35">
        <v>1014.77</v>
      </c>
      <c r="I415" s="30" t="str">
        <f>VLOOKUP(B415,'FOLHA RESUMIDA'!C:D,2,0)</f>
        <v>ALZENIRA PEREIRA DA SILVA</v>
      </c>
    </row>
    <row r="416" spans="1:14">
      <c r="A416" s="33">
        <v>1</v>
      </c>
      <c r="B416" s="33">
        <v>3150</v>
      </c>
      <c r="C416" s="34" t="s">
        <v>345</v>
      </c>
      <c r="D416" s="35">
        <v>1783.99</v>
      </c>
      <c r="E416" s="36">
        <v>1438.5</v>
      </c>
      <c r="F416" s="35">
        <v>356.61</v>
      </c>
      <c r="G416" s="35">
        <v>0</v>
      </c>
      <c r="H416" s="35">
        <v>345.49</v>
      </c>
      <c r="I416" s="30" t="str">
        <f>VLOOKUP(B416,'FOLHA RESUMIDA'!C:D,2,0)</f>
        <v>BRUNA ALVES DE SOUSA</v>
      </c>
    </row>
    <row r="417" spans="1:9">
      <c r="A417" s="33">
        <v>1</v>
      </c>
      <c r="B417" s="33">
        <v>3152</v>
      </c>
      <c r="C417" s="34" t="s">
        <v>346</v>
      </c>
      <c r="D417" s="35">
        <v>1345.18</v>
      </c>
      <c r="E417" s="36">
        <v>381.72</v>
      </c>
      <c r="F417" s="35">
        <v>356.61</v>
      </c>
      <c r="G417" s="35">
        <v>617.97</v>
      </c>
      <c r="H417" s="35">
        <v>963.46</v>
      </c>
      <c r="I417" s="30" t="str">
        <f>VLOOKUP(B417,'FOLHA RESUMIDA'!C:D,2,0)</f>
        <v>DANIEL CIRILO DOS SANTOS</v>
      </c>
    </row>
    <row r="418" spans="1:9">
      <c r="A418" s="33">
        <v>1</v>
      </c>
      <c r="B418" s="33">
        <v>3154</v>
      </c>
      <c r="C418" s="34" t="s">
        <v>347</v>
      </c>
      <c r="D418" s="35">
        <v>1343.21</v>
      </c>
      <c r="E418" s="36">
        <v>349.80000000000007</v>
      </c>
      <c r="F418" s="35">
        <v>356.61</v>
      </c>
      <c r="G418" s="35">
        <v>647.91999999999996</v>
      </c>
      <c r="H418" s="35">
        <v>993.41</v>
      </c>
      <c r="I418" s="30" t="str">
        <f>VLOOKUP(B418,'FOLHA RESUMIDA'!C:D,2,0)</f>
        <v>DANIELLE D O A DE MIRANDA</v>
      </c>
    </row>
    <row r="419" spans="1:9">
      <c r="A419" s="33">
        <v>1</v>
      </c>
      <c r="B419" s="33">
        <v>3155</v>
      </c>
      <c r="C419" s="34" t="s">
        <v>348</v>
      </c>
      <c r="D419" s="35">
        <v>6201.39</v>
      </c>
      <c r="E419" s="36">
        <v>3491.6200000000003</v>
      </c>
      <c r="F419" s="35">
        <v>1583.23</v>
      </c>
      <c r="G419" s="35">
        <v>1175.93</v>
      </c>
      <c r="H419" s="35">
        <v>2709.77</v>
      </c>
      <c r="I419" s="30" t="str">
        <f>VLOOKUP(B419,'FOLHA RESUMIDA'!C:D,2,0)</f>
        <v>DANIELLY R C DE LIRA</v>
      </c>
    </row>
    <row r="420" spans="1:9">
      <c r="A420" s="33">
        <v>1</v>
      </c>
      <c r="B420" s="33">
        <v>3156</v>
      </c>
      <c r="C420" s="34" t="s">
        <v>349</v>
      </c>
      <c r="D420" s="35">
        <v>1386.68</v>
      </c>
      <c r="E420" s="36">
        <v>859.96</v>
      </c>
      <c r="F420" s="35">
        <v>356.61</v>
      </c>
      <c r="G420" s="35">
        <v>181.23</v>
      </c>
      <c r="H420" s="35">
        <v>526.72</v>
      </c>
      <c r="I420" s="30" t="str">
        <f>VLOOKUP(B420,'FOLHA RESUMIDA'!C:D,2,0)</f>
        <v>GILVANEIDE LAURENTINO MARTINS</v>
      </c>
    </row>
    <row r="421" spans="1:9">
      <c r="A421" s="33">
        <v>1</v>
      </c>
      <c r="B421" s="33">
        <v>3158</v>
      </c>
      <c r="C421" s="34" t="s">
        <v>350</v>
      </c>
      <c r="D421" s="35">
        <v>6017.32</v>
      </c>
      <c r="E421" s="36">
        <v>3074.5499999999997</v>
      </c>
      <c r="F421" s="35">
        <v>1583.23</v>
      </c>
      <c r="G421" s="35">
        <v>1408.93</v>
      </c>
      <c r="H421" s="35">
        <v>2942.77</v>
      </c>
      <c r="I421" s="30" t="str">
        <f>VLOOKUP(B421,'FOLHA RESUMIDA'!C:D,2,0)</f>
        <v>HYWRE CESAR DE BRITO PINTO</v>
      </c>
    </row>
    <row r="422" spans="1:9">
      <c r="A422" s="33">
        <v>1</v>
      </c>
      <c r="B422" s="33">
        <v>3159</v>
      </c>
      <c r="C422" s="34" t="s">
        <v>351</v>
      </c>
      <c r="D422" s="35">
        <v>1992.57</v>
      </c>
      <c r="E422" s="36">
        <v>715.06999999999994</v>
      </c>
      <c r="F422" s="35">
        <v>522.74</v>
      </c>
      <c r="G422" s="35">
        <v>771.07</v>
      </c>
      <c r="H422" s="35">
        <v>1277.5</v>
      </c>
      <c r="I422" s="30" t="str">
        <f>VLOOKUP(B422,'FOLHA RESUMIDA'!C:D,2,0)</f>
        <v>JOSE ELIVELTON G DE OLIVEIRA</v>
      </c>
    </row>
    <row r="423" spans="1:9">
      <c r="A423" s="33">
        <v>1</v>
      </c>
      <c r="B423" s="33">
        <v>3160</v>
      </c>
      <c r="C423" s="34" t="s">
        <v>352</v>
      </c>
      <c r="D423" s="35">
        <v>2023.16</v>
      </c>
      <c r="E423" s="36">
        <v>1200.7</v>
      </c>
      <c r="F423" s="35">
        <v>522.74</v>
      </c>
      <c r="G423" s="35">
        <v>316.02999999999997</v>
      </c>
      <c r="H423" s="35">
        <v>822.46</v>
      </c>
      <c r="I423" s="30" t="str">
        <f>VLOOKUP(B423,'FOLHA RESUMIDA'!C:D,2,0)</f>
        <v>LUCIANNA NUNES LIRA</v>
      </c>
    </row>
    <row r="424" spans="1:9">
      <c r="A424" s="33">
        <v>1</v>
      </c>
      <c r="B424" s="33">
        <v>3164</v>
      </c>
      <c r="C424" s="34" t="s">
        <v>353</v>
      </c>
      <c r="D424" s="35">
        <v>2692.83</v>
      </c>
      <c r="E424" s="36">
        <v>848.42999999999984</v>
      </c>
      <c r="F424" s="35">
        <v>1233.3</v>
      </c>
      <c r="G424" s="35">
        <v>627.41</v>
      </c>
      <c r="H424" s="35">
        <v>1844.4</v>
      </c>
      <c r="I424" s="30" t="str">
        <f>VLOOKUP(B424,'FOLHA RESUMIDA'!C:D,2,0)</f>
        <v>MONIQUE FERRAZ PEREIRA</v>
      </c>
    </row>
    <row r="425" spans="1:9">
      <c r="A425" s="33">
        <v>1</v>
      </c>
      <c r="B425" s="33">
        <v>3165</v>
      </c>
      <c r="C425" s="34" t="s">
        <v>354</v>
      </c>
      <c r="D425" s="35">
        <v>2678.49</v>
      </c>
      <c r="E425" s="36">
        <v>1437.9899999999998</v>
      </c>
      <c r="F425" s="35">
        <v>532.64</v>
      </c>
      <c r="G425" s="35">
        <v>734.07</v>
      </c>
      <c r="H425" s="35">
        <v>1240.5</v>
      </c>
      <c r="I425" s="30" t="str">
        <f>VLOOKUP(B425,'FOLHA RESUMIDA'!C:D,2,0)</f>
        <v>PATRICIA SERPA PEIXOTO</v>
      </c>
    </row>
    <row r="426" spans="1:9">
      <c r="A426" s="33">
        <v>1</v>
      </c>
      <c r="B426" s="33">
        <v>3167</v>
      </c>
      <c r="C426" s="34" t="s">
        <v>355</v>
      </c>
      <c r="D426" s="35">
        <v>8180.65</v>
      </c>
      <c r="E426" s="36">
        <v>3830.8499999999995</v>
      </c>
      <c r="F426" s="35">
        <v>2261.16</v>
      </c>
      <c r="G426" s="35">
        <v>2138.0300000000002</v>
      </c>
      <c r="H426" s="35">
        <v>4349.8</v>
      </c>
      <c r="I426" s="30" t="str">
        <f>VLOOKUP(B426,'FOLHA RESUMIDA'!C:D,2,0)</f>
        <v>POLYANA BEZERRA SOUTO SANTOS</v>
      </c>
    </row>
    <row r="427" spans="1:9">
      <c r="A427" s="33">
        <v>1</v>
      </c>
      <c r="B427" s="33">
        <v>3169</v>
      </c>
      <c r="C427" s="34" t="s">
        <v>356</v>
      </c>
      <c r="D427" s="35">
        <v>1351.55</v>
      </c>
      <c r="E427" s="36">
        <v>458.80999999999995</v>
      </c>
      <c r="F427" s="35">
        <v>356.61</v>
      </c>
      <c r="G427" s="35">
        <v>547.25</v>
      </c>
      <c r="H427" s="35">
        <v>892.74</v>
      </c>
      <c r="I427" s="30" t="str">
        <f>VLOOKUP(B427,'FOLHA RESUMIDA'!C:D,2,0)</f>
        <v>RENATA BEZERRA DA SILVA</v>
      </c>
    </row>
    <row r="428" spans="1:9">
      <c r="A428" s="33">
        <v>1</v>
      </c>
      <c r="B428" s="33">
        <v>3171</v>
      </c>
      <c r="C428" s="34" t="s">
        <v>357</v>
      </c>
      <c r="D428" s="35">
        <v>2647.33</v>
      </c>
      <c r="E428" s="36">
        <v>1240.3</v>
      </c>
      <c r="F428" s="35">
        <v>522.74</v>
      </c>
      <c r="G428" s="35">
        <v>900.6</v>
      </c>
      <c r="H428" s="35">
        <v>1407.03</v>
      </c>
      <c r="I428" s="30" t="str">
        <f>VLOOKUP(B428,'FOLHA RESUMIDA'!C:D,2,0)</f>
        <v>ROSY KELLY LIMA DA S PIMENTEL</v>
      </c>
    </row>
    <row r="429" spans="1:9">
      <c r="A429" s="33">
        <v>1</v>
      </c>
      <c r="B429" s="33">
        <v>3172</v>
      </c>
      <c r="C429" s="34" t="s">
        <v>358</v>
      </c>
      <c r="D429" s="35">
        <v>1354.27</v>
      </c>
      <c r="E429" s="36">
        <v>497.48</v>
      </c>
      <c r="F429" s="35">
        <v>356.61</v>
      </c>
      <c r="G429" s="35">
        <v>511.3</v>
      </c>
      <c r="H429" s="35">
        <v>856.79</v>
      </c>
      <c r="I429" s="30" t="str">
        <f>VLOOKUP(B429,'FOLHA RESUMIDA'!C:D,2,0)</f>
        <v>SAVIO BARCELOS DE MELO</v>
      </c>
    </row>
    <row r="430" spans="1:9">
      <c r="A430" s="33">
        <v>1</v>
      </c>
      <c r="B430" s="33">
        <v>3173</v>
      </c>
      <c r="C430" s="34" t="s">
        <v>359</v>
      </c>
      <c r="D430" s="35">
        <v>1342.99</v>
      </c>
      <c r="E430" s="36">
        <v>532.45000000000005</v>
      </c>
      <c r="F430" s="35">
        <v>356.61</v>
      </c>
      <c r="G430" s="35">
        <v>465.05</v>
      </c>
      <c r="H430" s="35">
        <v>810.54</v>
      </c>
      <c r="I430" s="30" t="str">
        <f>VLOOKUP(B430,'FOLHA RESUMIDA'!C:D,2,0)</f>
        <v>TARCILLA CANDIDA DO NASCIMENTO</v>
      </c>
    </row>
    <row r="431" spans="1:9">
      <c r="A431" s="33">
        <v>1</v>
      </c>
      <c r="B431" s="33">
        <v>3174</v>
      </c>
      <c r="C431" s="34" t="s">
        <v>360</v>
      </c>
      <c r="D431" s="35">
        <v>36.119999999999997</v>
      </c>
      <c r="E431" s="36">
        <v>36.119999999999997</v>
      </c>
      <c r="F431" s="35">
        <v>0</v>
      </c>
      <c r="G431" s="35">
        <v>0</v>
      </c>
      <c r="H431" s="35">
        <v>0</v>
      </c>
      <c r="I431" s="30" t="str">
        <f>VLOOKUP(B431,'FOLHA RESUMIDA'!C:D,2,0)</f>
        <v>TIAGO QUEIROZ ROCHA DA COSTA</v>
      </c>
    </row>
    <row r="432" spans="1:9">
      <c r="A432" s="33">
        <v>1</v>
      </c>
      <c r="B432" s="33">
        <v>3175</v>
      </c>
      <c r="C432" s="34" t="s">
        <v>361</v>
      </c>
      <c r="D432" s="35">
        <v>9030.5499999999993</v>
      </c>
      <c r="E432" s="36">
        <v>4731.7199999999993</v>
      </c>
      <c r="F432" s="35">
        <v>2271.0700000000002</v>
      </c>
      <c r="G432" s="35">
        <v>2087.06</v>
      </c>
      <c r="H432" s="35">
        <v>4298.83</v>
      </c>
      <c r="I432" s="30" t="str">
        <f>VLOOKUP(B432,'FOLHA RESUMIDA'!C:D,2,0)</f>
        <v>VIVIANE SOARES DE JESUS</v>
      </c>
    </row>
    <row r="433" spans="1:9">
      <c r="A433" s="33">
        <v>1</v>
      </c>
      <c r="B433" s="33">
        <v>3177</v>
      </c>
      <c r="C433" s="34" t="s">
        <v>362</v>
      </c>
      <c r="D433" s="35">
        <v>6091.45</v>
      </c>
      <c r="E433" s="36">
        <v>2770.12</v>
      </c>
      <c r="F433" s="35">
        <v>1583.23</v>
      </c>
      <c r="G433" s="35">
        <v>1787.49</v>
      </c>
      <c r="H433" s="35">
        <v>3321.33</v>
      </c>
      <c r="I433" s="30" t="str">
        <f>VLOOKUP(B433,'FOLHA RESUMIDA'!C:D,2,0)</f>
        <v>DEMOSTENES FIGUEIREDO DE SOUSA</v>
      </c>
    </row>
    <row r="434" spans="1:9">
      <c r="A434" s="33">
        <v>1</v>
      </c>
      <c r="B434" s="33">
        <v>3178</v>
      </c>
      <c r="C434" s="34" t="s">
        <v>363</v>
      </c>
      <c r="D434" s="35">
        <v>8226.7999999999993</v>
      </c>
      <c r="E434" s="36">
        <v>3432.8999999999996</v>
      </c>
      <c r="F434" s="35">
        <v>2518.33</v>
      </c>
      <c r="G434" s="35">
        <v>2324.96</v>
      </c>
      <c r="H434" s="35">
        <v>4793.8999999999996</v>
      </c>
      <c r="I434" s="30" t="str">
        <f>VLOOKUP(B434,'FOLHA RESUMIDA'!C:D,2,0)</f>
        <v>HOSANA SUELEM S DE MIRANDA</v>
      </c>
    </row>
    <row r="435" spans="1:9">
      <c r="A435" s="33">
        <v>1</v>
      </c>
      <c r="B435" s="33">
        <v>3180</v>
      </c>
      <c r="C435" s="34" t="s">
        <v>364</v>
      </c>
      <c r="D435" s="35">
        <v>7919.44</v>
      </c>
      <c r="E435" s="36">
        <v>3472.9399999999996</v>
      </c>
      <c r="F435" s="35">
        <v>2261.16</v>
      </c>
      <c r="G435" s="35">
        <v>2234.73</v>
      </c>
      <c r="H435" s="35">
        <v>4446.5</v>
      </c>
      <c r="I435" s="30" t="str">
        <f>VLOOKUP(B435,'FOLHA RESUMIDA'!C:D,2,0)</f>
        <v>CAIO CESAR DE A R SILVA</v>
      </c>
    </row>
    <row r="436" spans="1:9">
      <c r="A436" s="33">
        <v>1</v>
      </c>
      <c r="B436" s="33">
        <v>3182</v>
      </c>
      <c r="C436" s="34" t="s">
        <v>365</v>
      </c>
      <c r="D436" s="35">
        <v>2003.02</v>
      </c>
      <c r="E436" s="36">
        <v>1214.69</v>
      </c>
      <c r="F436" s="35">
        <v>522.74</v>
      </c>
      <c r="G436" s="35">
        <v>281.89999999999998</v>
      </c>
      <c r="H436" s="35">
        <v>788.32999999999993</v>
      </c>
      <c r="I436" s="30" t="str">
        <f>VLOOKUP(B436,'FOLHA RESUMIDA'!C:D,2,0)</f>
        <v>VANELLY FERREIRA DE SOUZA</v>
      </c>
    </row>
    <row r="437" spans="1:9">
      <c r="A437" s="33">
        <v>1</v>
      </c>
      <c r="B437" s="33">
        <v>3183</v>
      </c>
      <c r="C437" s="34" t="s">
        <v>366</v>
      </c>
      <c r="D437" s="35">
        <v>3232.16</v>
      </c>
      <c r="E437" s="36">
        <v>1225.2899999999997</v>
      </c>
      <c r="F437" s="35">
        <v>532.64</v>
      </c>
      <c r="G437" s="35">
        <v>1500.44</v>
      </c>
      <c r="H437" s="35">
        <v>2006.8700000000001</v>
      </c>
      <c r="I437" s="30" t="str">
        <f>VLOOKUP(B437,'FOLHA RESUMIDA'!C:D,2,0)</f>
        <v>DALETE VICENTE DE LIMA</v>
      </c>
    </row>
    <row r="438" spans="1:9">
      <c r="A438" s="33">
        <v>1</v>
      </c>
      <c r="B438" s="33">
        <v>3193</v>
      </c>
      <c r="C438" s="34" t="s">
        <v>367</v>
      </c>
      <c r="D438" s="35">
        <v>1986.16</v>
      </c>
      <c r="E438" s="36">
        <v>1105.8200000000002</v>
      </c>
      <c r="F438" s="35">
        <v>522.74</v>
      </c>
      <c r="G438" s="35">
        <v>373.91</v>
      </c>
      <c r="H438" s="35">
        <v>880.34</v>
      </c>
      <c r="I438" s="30" t="str">
        <f>VLOOKUP(B438,'FOLHA RESUMIDA'!C:D,2,0)</f>
        <v>THAMYRIS FERREIRA SANTOS</v>
      </c>
    </row>
    <row r="439" spans="1:9">
      <c r="A439" s="33">
        <v>1</v>
      </c>
      <c r="B439" s="33">
        <v>3194</v>
      </c>
      <c r="C439" s="34" t="s">
        <v>368</v>
      </c>
      <c r="D439" s="35">
        <v>9709.23</v>
      </c>
      <c r="E439" s="36">
        <v>4592.6399999999994</v>
      </c>
      <c r="F439" s="35">
        <v>2860.93</v>
      </c>
      <c r="G439" s="35">
        <v>2284.0300000000002</v>
      </c>
      <c r="H439" s="35">
        <v>5116.59</v>
      </c>
      <c r="I439" s="30" t="str">
        <f>VLOOKUP(B439,'FOLHA RESUMIDA'!C:D,2,0)</f>
        <v>ODAYANNA KESSY F MONTEIRO</v>
      </c>
    </row>
    <row r="440" spans="1:9">
      <c r="A440" s="33">
        <v>1</v>
      </c>
      <c r="B440" s="33">
        <v>3201</v>
      </c>
      <c r="C440" s="34" t="s">
        <v>369</v>
      </c>
      <c r="D440" s="35">
        <v>1265.98</v>
      </c>
      <c r="E440" s="36">
        <v>182.1099999999999</v>
      </c>
      <c r="F440" s="35">
        <v>430.43</v>
      </c>
      <c r="G440" s="35">
        <v>653.44000000000005</v>
      </c>
      <c r="H440" s="35">
        <v>1083.8700000000001</v>
      </c>
      <c r="I440" s="30" t="str">
        <f>VLOOKUP(B440,'FOLHA RESUMIDA'!C:D,2,0)</f>
        <v>LUCIENE TORRES GALINDO DE MELO</v>
      </c>
    </row>
    <row r="441" spans="1:9">
      <c r="A441" s="33">
        <v>1</v>
      </c>
      <c r="B441" s="33">
        <v>3206</v>
      </c>
      <c r="C441" s="34" t="s">
        <v>370</v>
      </c>
      <c r="D441" s="35">
        <v>5739.47</v>
      </c>
      <c r="E441" s="36">
        <v>1192.3699999999999</v>
      </c>
      <c r="F441" s="35">
        <v>1951.42</v>
      </c>
      <c r="G441" s="35">
        <v>2595.6799999999998</v>
      </c>
      <c r="H441" s="35">
        <v>4547.1000000000004</v>
      </c>
      <c r="I441" s="30" t="str">
        <f>VLOOKUP(B441,'FOLHA RESUMIDA'!C:D,2,0)</f>
        <v>MARCELO JOSE XIMENES MENELAU</v>
      </c>
    </row>
    <row r="442" spans="1:9">
      <c r="A442" s="33">
        <v>1</v>
      </c>
      <c r="B442" s="33">
        <v>3208</v>
      </c>
      <c r="C442" s="34" t="s">
        <v>371</v>
      </c>
      <c r="D442" s="35">
        <v>3797.94</v>
      </c>
      <c r="E442" s="36">
        <v>550.0300000000002</v>
      </c>
      <c r="F442" s="35">
        <v>1291.3</v>
      </c>
      <c r="G442" s="35">
        <v>1956.61</v>
      </c>
      <c r="H442" s="35">
        <v>3247.91</v>
      </c>
      <c r="I442" s="30" t="str">
        <f>VLOOKUP(B442,'FOLHA RESUMIDA'!C:D,2,0)</f>
        <v>FABIOLA LAPORTE DE A TRINDADE</v>
      </c>
    </row>
    <row r="443" spans="1:9">
      <c r="A443" s="33">
        <v>1</v>
      </c>
      <c r="B443" s="33">
        <v>3210</v>
      </c>
      <c r="C443" s="34" t="s">
        <v>372</v>
      </c>
      <c r="D443" s="35">
        <v>1265.98</v>
      </c>
      <c r="E443" s="36">
        <v>164.65000000000009</v>
      </c>
      <c r="F443" s="35">
        <v>430.43</v>
      </c>
      <c r="G443" s="35">
        <v>670.9</v>
      </c>
      <c r="H443" s="35">
        <v>1101.33</v>
      </c>
      <c r="I443" s="30" t="str">
        <f>VLOOKUP(B443,'FOLHA RESUMIDA'!C:D,2,0)</f>
        <v>GILVANIA MARIA DE S MENDES</v>
      </c>
    </row>
    <row r="444" spans="1:9">
      <c r="A444" s="33">
        <v>1</v>
      </c>
      <c r="B444" s="33">
        <v>3220</v>
      </c>
      <c r="C444" s="34" t="s">
        <v>373</v>
      </c>
      <c r="D444" s="35">
        <v>7174.34</v>
      </c>
      <c r="E444" s="36">
        <v>1629.08</v>
      </c>
      <c r="F444" s="35">
        <v>2439.2800000000002</v>
      </c>
      <c r="G444" s="35">
        <v>3105.98</v>
      </c>
      <c r="H444" s="35">
        <v>5545.26</v>
      </c>
      <c r="I444" s="30" t="str">
        <f>VLOOKUP(B444,'FOLHA RESUMIDA'!C:D,2,0)</f>
        <v>RENATA RODRIGUES C DE MELO</v>
      </c>
    </row>
    <row r="445" spans="1:9">
      <c r="A445" s="33">
        <v>1</v>
      </c>
      <c r="B445" s="33">
        <v>3221</v>
      </c>
      <c r="C445" s="34" t="s">
        <v>374</v>
      </c>
      <c r="D445" s="35">
        <v>1687.97</v>
      </c>
      <c r="E445" s="36">
        <v>241.19000000000005</v>
      </c>
      <c r="F445" s="35">
        <v>573.91</v>
      </c>
      <c r="G445" s="35">
        <v>872.87</v>
      </c>
      <c r="H445" s="35">
        <v>1446.78</v>
      </c>
      <c r="I445" s="30" t="str">
        <f>VLOOKUP(B445,'FOLHA RESUMIDA'!C:D,2,0)</f>
        <v>MARIA ERLANI BARBOSA SILVA</v>
      </c>
    </row>
    <row r="446" spans="1:9">
      <c r="A446" s="33">
        <v>55</v>
      </c>
      <c r="B446" s="33">
        <v>3228</v>
      </c>
      <c r="C446" s="34" t="s">
        <v>505</v>
      </c>
      <c r="D446" s="35">
        <v>2043.72</v>
      </c>
      <c r="E446" s="36">
        <v>753.77</v>
      </c>
      <c r="F446" s="35">
        <v>522.74</v>
      </c>
      <c r="G446" s="35">
        <v>783.52</v>
      </c>
      <c r="H446" s="35">
        <v>1289.95</v>
      </c>
      <c r="I446" s="30" t="str">
        <f>VLOOKUP(B446,'FOLHA RESUMIDA'!C:D,2,0)</f>
        <v>RENATO VELOSO LINO DE OLIVEIRA</v>
      </c>
    </row>
    <row r="447" spans="1:9">
      <c r="A447" s="33">
        <v>1</v>
      </c>
      <c r="B447" s="33">
        <v>3229</v>
      </c>
      <c r="C447" s="34" t="s">
        <v>375</v>
      </c>
      <c r="D447" s="35">
        <v>2036.73</v>
      </c>
      <c r="E447" s="36">
        <v>1300.23</v>
      </c>
      <c r="F447" s="35">
        <v>522.74</v>
      </c>
      <c r="G447" s="35">
        <v>230.07</v>
      </c>
      <c r="H447" s="35">
        <v>736.5</v>
      </c>
      <c r="I447" s="30" t="str">
        <f>VLOOKUP(B447,'FOLHA RESUMIDA'!C:D,2,0)</f>
        <v>WELTON FERNANDES DE PAULA</v>
      </c>
    </row>
    <row r="448" spans="1:9">
      <c r="A448" s="33">
        <v>1</v>
      </c>
      <c r="B448" s="33">
        <v>3230</v>
      </c>
      <c r="C448" s="34" t="s">
        <v>376</v>
      </c>
      <c r="D448" s="35">
        <v>4494.3599999999997</v>
      </c>
      <c r="E448" s="36">
        <v>1668.54</v>
      </c>
      <c r="F448" s="35">
        <v>1253.8499999999999</v>
      </c>
      <c r="G448" s="35">
        <v>1600.34</v>
      </c>
      <c r="H448" s="35">
        <v>2825.8199999999997</v>
      </c>
      <c r="I448" s="30" t="str">
        <f>VLOOKUP(B448,'FOLHA RESUMIDA'!C:D,2,0)</f>
        <v>GILMAR JORGE DE OLIVEIRA FILHO</v>
      </c>
    </row>
    <row r="449" spans="1:9">
      <c r="A449" s="33">
        <v>1</v>
      </c>
      <c r="B449" s="33">
        <v>3232</v>
      </c>
      <c r="C449" s="34" t="s">
        <v>377</v>
      </c>
      <c r="D449" s="35">
        <v>2001.09</v>
      </c>
      <c r="E449" s="36">
        <v>1208.96</v>
      </c>
      <c r="F449" s="35">
        <v>522.74</v>
      </c>
      <c r="G449" s="35">
        <v>285.7</v>
      </c>
      <c r="H449" s="35">
        <v>792.13</v>
      </c>
      <c r="I449" s="30" t="str">
        <f>VLOOKUP(B449,'FOLHA RESUMIDA'!C:D,2,0)</f>
        <v>MARCOS ANTONIO SILVA DE LIMA</v>
      </c>
    </row>
    <row r="450" spans="1:9">
      <c r="A450" s="33">
        <v>1</v>
      </c>
      <c r="B450" s="33">
        <v>3233</v>
      </c>
      <c r="C450" s="34" t="s">
        <v>378</v>
      </c>
      <c r="D450" s="35">
        <v>4389.8999999999996</v>
      </c>
      <c r="E450" s="36">
        <v>4044.2599999999998</v>
      </c>
      <c r="F450" s="35">
        <v>0</v>
      </c>
      <c r="G450" s="35">
        <v>345.64</v>
      </c>
      <c r="H450" s="35">
        <v>345.64</v>
      </c>
      <c r="I450" s="30" t="str">
        <f>VLOOKUP(B450,'FOLHA RESUMIDA'!C:D,2,0)</f>
        <v>MARIANA JOYCE BEZERRA DA SILVA</v>
      </c>
    </row>
    <row r="451" spans="1:9">
      <c r="A451" s="33">
        <v>1</v>
      </c>
      <c r="B451" s="33">
        <v>3234</v>
      </c>
      <c r="C451" s="34" t="s">
        <v>379</v>
      </c>
      <c r="D451" s="35">
        <v>6877.1</v>
      </c>
      <c r="E451" s="36">
        <v>3221.8</v>
      </c>
      <c r="F451" s="35">
        <v>2063.6799999999998</v>
      </c>
      <c r="G451" s="35">
        <v>1628.51</v>
      </c>
      <c r="H451" s="35">
        <v>3655.3</v>
      </c>
      <c r="I451" s="30" t="str">
        <f>VLOOKUP(B451,'FOLHA RESUMIDA'!C:D,2,0)</f>
        <v>SANDRO FERREIRA BEZERRA</v>
      </c>
    </row>
    <row r="452" spans="1:9">
      <c r="A452" s="33">
        <v>1</v>
      </c>
      <c r="B452" s="33">
        <v>3237</v>
      </c>
      <c r="C452" s="34" t="s">
        <v>380</v>
      </c>
      <c r="D452" s="35">
        <v>1989.36</v>
      </c>
      <c r="E452" s="36">
        <v>812.68999999999983</v>
      </c>
      <c r="F452" s="35">
        <v>522.74</v>
      </c>
      <c r="G452" s="35">
        <v>670.24</v>
      </c>
      <c r="H452" s="35">
        <v>1176.67</v>
      </c>
      <c r="I452" s="30" t="str">
        <f>VLOOKUP(B452,'FOLHA RESUMIDA'!C:D,2,0)</f>
        <v>LIVIA MARIA DE MORAES</v>
      </c>
    </row>
    <row r="453" spans="1:9">
      <c r="A453" s="33">
        <v>1</v>
      </c>
      <c r="B453" s="33">
        <v>3241</v>
      </c>
      <c r="C453" s="34" t="s">
        <v>381</v>
      </c>
      <c r="D453" s="35">
        <v>2540.86</v>
      </c>
      <c r="E453" s="36">
        <v>2481.5</v>
      </c>
      <c r="F453" s="35">
        <v>0</v>
      </c>
      <c r="G453" s="35">
        <v>59.36</v>
      </c>
      <c r="H453" s="35">
        <v>59.36</v>
      </c>
      <c r="I453" s="30" t="str">
        <f>VLOOKUP(B453,'FOLHA RESUMIDA'!C:D,2,0)</f>
        <v>EDNALDO LUIZ TRAJANO</v>
      </c>
    </row>
    <row r="454" spans="1:9">
      <c r="A454" s="33">
        <v>1</v>
      </c>
      <c r="B454" s="33">
        <v>3242</v>
      </c>
      <c r="C454" s="34" t="s">
        <v>382</v>
      </c>
      <c r="D454" s="35">
        <v>2011.77</v>
      </c>
      <c r="E454" s="36">
        <v>720</v>
      </c>
      <c r="F454" s="35">
        <v>522.74</v>
      </c>
      <c r="G454" s="35">
        <v>785.34</v>
      </c>
      <c r="H454" s="35">
        <v>1291.77</v>
      </c>
      <c r="I454" s="30" t="str">
        <f>VLOOKUP(B454,'FOLHA RESUMIDA'!C:D,2,0)</f>
        <v>CLAUDIO HENRIQUE G DE OLIVEIRA</v>
      </c>
    </row>
    <row r="455" spans="1:9">
      <c r="A455" s="33">
        <v>1</v>
      </c>
      <c r="B455" s="33">
        <v>3243</v>
      </c>
      <c r="C455" s="34" t="s">
        <v>383</v>
      </c>
      <c r="D455" s="35">
        <v>13292.8</v>
      </c>
      <c r="E455" s="36">
        <v>4145.1899999999987</v>
      </c>
      <c r="F455" s="35">
        <v>4519.55</v>
      </c>
      <c r="G455" s="35">
        <v>4628.0600000000004</v>
      </c>
      <c r="H455" s="35">
        <v>9147.61</v>
      </c>
      <c r="I455" s="30" t="str">
        <f>VLOOKUP(B455,'FOLHA RESUMIDA'!C:D,2,0)</f>
        <v>FLAVIO CLAUDEVAN DE G AMANCIO</v>
      </c>
    </row>
    <row r="456" spans="1:9">
      <c r="A456" s="33">
        <v>1</v>
      </c>
      <c r="B456" s="33">
        <v>3245</v>
      </c>
      <c r="C456" s="34" t="s">
        <v>384</v>
      </c>
      <c r="D456" s="35">
        <v>9057.3700000000008</v>
      </c>
      <c r="E456" s="36">
        <v>2139.4900000000007</v>
      </c>
      <c r="F456" s="35">
        <v>3079.51</v>
      </c>
      <c r="G456" s="35">
        <v>3838.37</v>
      </c>
      <c r="H456" s="35">
        <v>6917.88</v>
      </c>
      <c r="I456" s="30" t="str">
        <f>VLOOKUP(B456,'FOLHA RESUMIDA'!C:D,2,0)</f>
        <v>EUGENIO PACELLI R DE ARAUJO</v>
      </c>
    </row>
    <row r="457" spans="1:9">
      <c r="A457" s="33">
        <v>1</v>
      </c>
      <c r="B457" s="33">
        <v>3247</v>
      </c>
      <c r="C457" s="34" t="s">
        <v>385</v>
      </c>
      <c r="D457" s="35">
        <v>10713.3</v>
      </c>
      <c r="E457" s="36">
        <v>2721.8199999999988</v>
      </c>
      <c r="F457" s="35">
        <v>2654.51</v>
      </c>
      <c r="G457" s="35">
        <v>5336.97</v>
      </c>
      <c r="H457" s="35">
        <v>7991.4800000000005</v>
      </c>
      <c r="I457" s="30" t="str">
        <f>VLOOKUP(B457,'FOLHA RESUMIDA'!C:D,2,0)</f>
        <v>LEONARDO ARAUJO PAES BARRETO</v>
      </c>
    </row>
    <row r="458" spans="1:9">
      <c r="A458" s="33">
        <v>1</v>
      </c>
      <c r="B458" s="33">
        <v>3249</v>
      </c>
      <c r="C458" s="34" t="s">
        <v>386</v>
      </c>
      <c r="D458" s="35">
        <v>7174.34</v>
      </c>
      <c r="E458" s="36">
        <v>2344.4400000000005</v>
      </c>
      <c r="F458" s="35">
        <v>1434.78</v>
      </c>
      <c r="G458" s="35">
        <v>3395.12</v>
      </c>
      <c r="H458" s="35">
        <v>4829.8999999999996</v>
      </c>
      <c r="I458" s="30" t="str">
        <f>VLOOKUP(B458,'FOLHA RESUMIDA'!C:D,2,0)</f>
        <v>LUCIANA MARIA BASTO DE AQUINO</v>
      </c>
    </row>
    <row r="459" spans="1:9">
      <c r="A459" s="33">
        <v>1</v>
      </c>
      <c r="B459" s="33">
        <v>3250</v>
      </c>
      <c r="C459" s="34" t="s">
        <v>387</v>
      </c>
      <c r="D459" s="35">
        <v>3797.94</v>
      </c>
      <c r="E459" s="36">
        <v>865.25999999999976</v>
      </c>
      <c r="F459" s="35">
        <v>1291.3</v>
      </c>
      <c r="G459" s="35">
        <v>1641.38</v>
      </c>
      <c r="H459" s="35">
        <v>2932.6800000000003</v>
      </c>
      <c r="I459" s="30" t="str">
        <f>VLOOKUP(B459,'FOLHA RESUMIDA'!C:D,2,0)</f>
        <v>GERMANA DE MELO LOBO FREIRE</v>
      </c>
    </row>
    <row r="460" spans="1:9">
      <c r="A460" s="33">
        <v>1</v>
      </c>
      <c r="B460" s="33">
        <v>3256</v>
      </c>
      <c r="C460" s="34" t="s">
        <v>388</v>
      </c>
      <c r="D460" s="35">
        <v>4219.9399999999996</v>
      </c>
      <c r="E460" s="36">
        <v>947.99999999999955</v>
      </c>
      <c r="F460" s="35">
        <v>1434.78</v>
      </c>
      <c r="G460" s="35">
        <v>1837.16</v>
      </c>
      <c r="H460" s="35">
        <v>3271.94</v>
      </c>
      <c r="I460" s="30" t="str">
        <f>VLOOKUP(B460,'FOLHA RESUMIDA'!C:D,2,0)</f>
        <v>JOAO ALFREDO SOARES DE AVELLAR</v>
      </c>
    </row>
    <row r="461" spans="1:9">
      <c r="A461" s="33">
        <v>1</v>
      </c>
      <c r="B461" s="33">
        <v>3258</v>
      </c>
      <c r="C461" s="34" t="s">
        <v>389</v>
      </c>
      <c r="D461" s="35">
        <v>7174.34</v>
      </c>
      <c r="E461" s="36">
        <v>1809.7600000000002</v>
      </c>
      <c r="F461" s="35">
        <v>2439.2800000000002</v>
      </c>
      <c r="G461" s="35">
        <v>2925.3</v>
      </c>
      <c r="H461" s="35">
        <v>5364.58</v>
      </c>
      <c r="I461" s="30" t="str">
        <f>VLOOKUP(B461,'FOLHA RESUMIDA'!C:D,2,0)</f>
        <v>TIAGO CHAVIER GONCALVES</v>
      </c>
    </row>
    <row r="462" spans="1:9">
      <c r="A462" s="33">
        <v>1</v>
      </c>
      <c r="B462" s="33">
        <v>3260</v>
      </c>
      <c r="C462" s="34" t="s">
        <v>390</v>
      </c>
      <c r="D462" s="35">
        <v>7174.34</v>
      </c>
      <c r="E462" s="36">
        <v>2946.9300000000003</v>
      </c>
      <c r="F462" s="35">
        <v>2439.2800000000002</v>
      </c>
      <c r="G462" s="35">
        <v>1788.13</v>
      </c>
      <c r="H462" s="35">
        <v>4227.41</v>
      </c>
      <c r="I462" s="30" t="str">
        <f>VLOOKUP(B462,'FOLHA RESUMIDA'!C:D,2,0)</f>
        <v>LAMARTINE LYRA CRUZ</v>
      </c>
    </row>
    <row r="463" spans="1:9">
      <c r="A463" s="33">
        <v>1</v>
      </c>
      <c r="B463" s="33">
        <v>3261</v>
      </c>
      <c r="C463" s="34" t="s">
        <v>391</v>
      </c>
      <c r="D463" s="35">
        <v>7174.34</v>
      </c>
      <c r="E463" s="36">
        <v>1623.6599999999999</v>
      </c>
      <c r="F463" s="35">
        <v>2439.2800000000002</v>
      </c>
      <c r="G463" s="35">
        <v>3111.4</v>
      </c>
      <c r="H463" s="35">
        <v>5550.68</v>
      </c>
      <c r="I463" s="30" t="str">
        <f>VLOOKUP(B463,'FOLHA RESUMIDA'!C:D,2,0)</f>
        <v>JOSE EDUARDO GUEDES DE ANDRADE</v>
      </c>
    </row>
    <row r="464" spans="1:9">
      <c r="A464" s="33">
        <v>1</v>
      </c>
      <c r="B464" s="33">
        <v>3263</v>
      </c>
      <c r="C464" s="34" t="s">
        <v>393</v>
      </c>
      <c r="D464" s="35">
        <v>7174.34</v>
      </c>
      <c r="E464" s="36">
        <v>1704.5299999999997</v>
      </c>
      <c r="F464" s="35">
        <v>2439.2800000000002</v>
      </c>
      <c r="G464" s="35">
        <v>3030.53</v>
      </c>
      <c r="H464" s="35">
        <v>5469.81</v>
      </c>
      <c r="I464" s="30" t="str">
        <f>VLOOKUP(B464,'FOLHA RESUMIDA'!C:D,2,0)</f>
        <v>ANA CECILIA DE SENA T SOUZA</v>
      </c>
    </row>
    <row r="465" spans="1:9">
      <c r="A465" s="33">
        <v>1</v>
      </c>
      <c r="B465" s="33">
        <v>3278</v>
      </c>
      <c r="C465" s="34" t="s">
        <v>394</v>
      </c>
      <c r="D465" s="35">
        <v>3797.94</v>
      </c>
      <c r="E465" s="36">
        <v>550.0300000000002</v>
      </c>
      <c r="F465" s="35">
        <v>1291.3</v>
      </c>
      <c r="G465" s="35">
        <v>1956.61</v>
      </c>
      <c r="H465" s="35">
        <v>3247.91</v>
      </c>
      <c r="I465" s="30" t="str">
        <f>VLOOKUP(B465,'FOLHA RESUMIDA'!C:D,2,0)</f>
        <v>FILIPE JOSE C F AMORIM</v>
      </c>
    </row>
    <row r="466" spans="1:9">
      <c r="A466" s="33">
        <v>1</v>
      </c>
      <c r="B466" s="33">
        <v>3281</v>
      </c>
      <c r="C466" s="34" t="s">
        <v>395</v>
      </c>
      <c r="D466" s="35">
        <v>3013.46</v>
      </c>
      <c r="E466" s="36">
        <v>1057.0700000000002</v>
      </c>
      <c r="F466" s="35">
        <v>679.56</v>
      </c>
      <c r="G466" s="35">
        <v>1298.03</v>
      </c>
      <c r="H466" s="35">
        <v>1956.3899999999999</v>
      </c>
      <c r="I466" s="30" t="str">
        <f>VLOOKUP(B466,'FOLHA RESUMIDA'!C:D,2,0)</f>
        <v>PAULO AUGUSTO DA SILVA</v>
      </c>
    </row>
    <row r="467" spans="1:9">
      <c r="A467" s="33">
        <v>1</v>
      </c>
      <c r="B467" s="33">
        <v>3283</v>
      </c>
      <c r="C467" s="34" t="s">
        <v>396</v>
      </c>
      <c r="D467" s="35">
        <v>7512.1</v>
      </c>
      <c r="E467" s="36">
        <v>1716.5500000000002</v>
      </c>
      <c r="F467" s="35">
        <v>2439.2800000000002</v>
      </c>
      <c r="G467" s="35">
        <v>3356.27</v>
      </c>
      <c r="H467" s="35">
        <v>5795.55</v>
      </c>
      <c r="I467" s="30" t="str">
        <f>VLOOKUP(B467,'FOLHA RESUMIDA'!C:D,2,0)</f>
        <v>MANUELA A DE SENA L VENTURA</v>
      </c>
    </row>
    <row r="468" spans="1:9">
      <c r="A468" s="33">
        <v>1</v>
      </c>
      <c r="B468" s="33">
        <v>3287</v>
      </c>
      <c r="C468" s="34" t="s">
        <v>397</v>
      </c>
      <c r="D468" s="35">
        <v>7174.34</v>
      </c>
      <c r="E468" s="36">
        <v>2284.6800000000003</v>
      </c>
      <c r="F468" s="35">
        <v>2439.2800000000002</v>
      </c>
      <c r="G468" s="35">
        <v>2450.38</v>
      </c>
      <c r="H468" s="35">
        <v>4889.66</v>
      </c>
      <c r="I468" s="30" t="str">
        <f>VLOOKUP(B468,'FOLHA RESUMIDA'!C:D,2,0)</f>
        <v>FABIO HENRIQUE IZAIAS D MACEDO</v>
      </c>
    </row>
    <row r="469" spans="1:9">
      <c r="A469" s="33">
        <v>1</v>
      </c>
      <c r="B469" s="33">
        <v>3289</v>
      </c>
      <c r="C469" s="34" t="s">
        <v>398</v>
      </c>
      <c r="D469" s="35">
        <v>11963.52</v>
      </c>
      <c r="E469" s="36">
        <v>2940.6900000000005</v>
      </c>
      <c r="F469" s="35">
        <v>4067.6</v>
      </c>
      <c r="G469" s="35">
        <v>4955.2299999999996</v>
      </c>
      <c r="H469" s="35">
        <v>9022.83</v>
      </c>
      <c r="I469" s="30" t="str">
        <f>VLOOKUP(B469,'FOLHA RESUMIDA'!C:D,2,0)</f>
        <v>JOSE NIVALDO BRAYNER DE ARAUJO</v>
      </c>
    </row>
    <row r="470" spans="1:9">
      <c r="A470" s="33">
        <v>1</v>
      </c>
      <c r="B470" s="33">
        <v>3295</v>
      </c>
      <c r="C470" s="34" t="s">
        <v>399</v>
      </c>
      <c r="D470" s="35">
        <v>1603.74</v>
      </c>
      <c r="E470" s="36">
        <v>650.90000000000009</v>
      </c>
      <c r="F470" s="35">
        <v>430.43</v>
      </c>
      <c r="G470" s="35">
        <v>522.41</v>
      </c>
      <c r="H470" s="35">
        <v>952.83999999999992</v>
      </c>
      <c r="I470" s="30" t="str">
        <f>VLOOKUP(B470,'FOLHA RESUMIDA'!C:D,2,0)</f>
        <v>NADIELLY LAYSSA DE LIMA SILVA</v>
      </c>
    </row>
    <row r="471" spans="1:9">
      <c r="A471" s="33">
        <v>1</v>
      </c>
      <c r="B471" s="33">
        <v>3304</v>
      </c>
      <c r="C471" s="34" t="s">
        <v>400</v>
      </c>
      <c r="D471" s="35">
        <v>1687.97</v>
      </c>
      <c r="E471" s="36">
        <v>213.45000000000005</v>
      </c>
      <c r="F471" s="35">
        <v>573.91</v>
      </c>
      <c r="G471" s="35">
        <v>900.61</v>
      </c>
      <c r="H471" s="35">
        <v>1474.52</v>
      </c>
      <c r="I471" s="30" t="str">
        <f>VLOOKUP(B471,'FOLHA RESUMIDA'!C:D,2,0)</f>
        <v>CARLOS ALBERTO DE ARAUJO FILHO</v>
      </c>
    </row>
    <row r="472" spans="1:9">
      <c r="A472" s="33">
        <v>1</v>
      </c>
      <c r="B472" s="33">
        <v>3312</v>
      </c>
      <c r="C472" s="34" t="s">
        <v>401</v>
      </c>
      <c r="D472" s="35">
        <v>7807.37</v>
      </c>
      <c r="E472" s="36">
        <v>1803.1599999999999</v>
      </c>
      <c r="F472" s="35">
        <v>2654.51</v>
      </c>
      <c r="G472" s="35">
        <v>3349.7</v>
      </c>
      <c r="H472" s="35">
        <v>6004.21</v>
      </c>
      <c r="I472" s="30" t="str">
        <f>VLOOKUP(B472,'FOLHA RESUMIDA'!C:D,2,0)</f>
        <v>DIMAS PEREIRA DANTAS</v>
      </c>
    </row>
    <row r="473" spans="1:9">
      <c r="A473" s="33">
        <v>1</v>
      </c>
      <c r="B473" s="33">
        <v>3314</v>
      </c>
      <c r="C473" s="34" t="s">
        <v>402</v>
      </c>
      <c r="D473" s="35">
        <v>4219.9399999999996</v>
      </c>
      <c r="E473" s="36">
        <v>1651.9599999999996</v>
      </c>
      <c r="F473" s="35">
        <v>1434.78</v>
      </c>
      <c r="G473" s="35">
        <v>1133.2</v>
      </c>
      <c r="H473" s="35">
        <v>2567.98</v>
      </c>
      <c r="I473" s="30" t="str">
        <f>VLOOKUP(B473,'FOLHA RESUMIDA'!C:D,2,0)</f>
        <v>LUIZ ANTONIO GRANJA DE MENEZES</v>
      </c>
    </row>
    <row r="474" spans="1:9">
      <c r="A474" s="33">
        <v>1</v>
      </c>
      <c r="B474" s="33">
        <v>3316</v>
      </c>
      <c r="C474" s="34" t="s">
        <v>403</v>
      </c>
      <c r="D474" s="35">
        <v>1265.98</v>
      </c>
      <c r="E474" s="36">
        <v>164.65000000000009</v>
      </c>
      <c r="F474" s="35">
        <v>430.43</v>
      </c>
      <c r="G474" s="35">
        <v>670.9</v>
      </c>
      <c r="H474" s="35">
        <v>1101.33</v>
      </c>
      <c r="I474" s="30" t="str">
        <f>VLOOKUP(B474,'FOLHA RESUMIDA'!C:D,2,0)</f>
        <v>MAYARA CRISTINA NUNES DE LIRA</v>
      </c>
    </row>
    <row r="475" spans="1:9">
      <c r="A475" s="33">
        <v>1</v>
      </c>
      <c r="B475" s="33">
        <v>3317</v>
      </c>
      <c r="C475" s="34" t="s">
        <v>404</v>
      </c>
      <c r="D475" s="35">
        <v>1978.73</v>
      </c>
      <c r="E475" s="36">
        <v>1003.86</v>
      </c>
      <c r="F475" s="35">
        <v>522.75</v>
      </c>
      <c r="G475" s="35">
        <v>468.43</v>
      </c>
      <c r="H475" s="35">
        <v>974.87</v>
      </c>
      <c r="I475" s="30" t="str">
        <f>VLOOKUP(B475,'FOLHA RESUMIDA'!C:D,2,0)</f>
        <v>KATIA CRISTINA B DA SILVA</v>
      </c>
    </row>
    <row r="476" spans="1:9">
      <c r="A476" s="33">
        <v>1</v>
      </c>
      <c r="B476" s="33">
        <v>3319</v>
      </c>
      <c r="C476" s="34" t="s">
        <v>406</v>
      </c>
      <c r="D476" s="35">
        <v>1519.18</v>
      </c>
      <c r="E476" s="36">
        <v>324.35000000000014</v>
      </c>
      <c r="F476" s="35">
        <v>516.52</v>
      </c>
      <c r="G476" s="35">
        <v>678.31</v>
      </c>
      <c r="H476" s="35">
        <v>1194.83</v>
      </c>
      <c r="I476" s="30" t="str">
        <f>VLOOKUP(B476,'FOLHA RESUMIDA'!C:D,2,0)</f>
        <v>MARIA EMILIA DE A S E SILVA</v>
      </c>
    </row>
    <row r="477" spans="1:9">
      <c r="A477" s="33">
        <v>1</v>
      </c>
      <c r="B477" s="33">
        <v>3322</v>
      </c>
      <c r="C477" s="34" t="s">
        <v>407</v>
      </c>
      <c r="D477" s="35">
        <v>2005.37</v>
      </c>
      <c r="E477" s="36">
        <v>915.08999999999992</v>
      </c>
      <c r="F477" s="35">
        <v>522.75</v>
      </c>
      <c r="G477" s="35">
        <v>583.84</v>
      </c>
      <c r="H477" s="35">
        <v>1090.28</v>
      </c>
      <c r="I477" s="30" t="str">
        <f>VLOOKUP(B477,'FOLHA RESUMIDA'!C:D,2,0)</f>
        <v>JOSEFINA DA SILVA RODRIGUES</v>
      </c>
    </row>
    <row r="478" spans="1:9">
      <c r="A478" s="33">
        <v>1</v>
      </c>
      <c r="B478" s="33">
        <v>3324</v>
      </c>
      <c r="C478" s="34" t="s">
        <v>408</v>
      </c>
      <c r="D478" s="35">
        <v>7807.37</v>
      </c>
      <c r="E478" s="36">
        <v>3934.6799999999994</v>
      </c>
      <c r="F478" s="35">
        <v>2654.51</v>
      </c>
      <c r="G478" s="35">
        <v>1218.18</v>
      </c>
      <c r="H478" s="35">
        <v>3872.6900000000005</v>
      </c>
      <c r="I478" s="30" t="str">
        <f>VLOOKUP(B478,'FOLHA RESUMIDA'!C:D,2,0)</f>
        <v>ANDRE LUIZ DE MOURA MELO</v>
      </c>
    </row>
    <row r="479" spans="1:9">
      <c r="A479" s="33">
        <v>1</v>
      </c>
      <c r="B479" s="33">
        <v>3325</v>
      </c>
      <c r="C479" s="34" t="s">
        <v>409</v>
      </c>
      <c r="D479" s="35">
        <v>7174.34</v>
      </c>
      <c r="E479" s="36">
        <v>2661.88</v>
      </c>
      <c r="F479" s="35">
        <v>2439.2800000000002</v>
      </c>
      <c r="G479" s="35">
        <v>2073.1799999999998</v>
      </c>
      <c r="H479" s="35">
        <v>4512.46</v>
      </c>
      <c r="I479" s="30" t="str">
        <f>VLOOKUP(B479,'FOLHA RESUMIDA'!C:D,2,0)</f>
        <v>MANOEL DE LIMA BARBOSA</v>
      </c>
    </row>
    <row r="480" spans="1:9">
      <c r="A480" s="33">
        <v>1</v>
      </c>
      <c r="B480" s="33">
        <v>3327</v>
      </c>
      <c r="C480" s="34" t="s">
        <v>410</v>
      </c>
      <c r="D480" s="35">
        <v>7174.34</v>
      </c>
      <c r="E480" s="36">
        <v>1571.5200000000004</v>
      </c>
      <c r="F480" s="35">
        <v>2439.2800000000002</v>
      </c>
      <c r="G480" s="35">
        <v>3163.54</v>
      </c>
      <c r="H480" s="35">
        <v>5602.82</v>
      </c>
      <c r="I480" s="30" t="str">
        <f>VLOOKUP(B480,'FOLHA RESUMIDA'!C:D,2,0)</f>
        <v>NATALIA DOURADO DA FONTE</v>
      </c>
    </row>
    <row r="481" spans="1:9">
      <c r="A481" s="33">
        <v>1</v>
      </c>
      <c r="B481" s="33">
        <v>3328</v>
      </c>
      <c r="C481" s="34" t="s">
        <v>411</v>
      </c>
      <c r="D481" s="35">
        <v>7174.34</v>
      </c>
      <c r="E481" s="36">
        <v>2493.0699999999997</v>
      </c>
      <c r="F481" s="35">
        <v>2439.2800000000002</v>
      </c>
      <c r="G481" s="35">
        <v>2241.9899999999998</v>
      </c>
      <c r="H481" s="35">
        <v>4681.2700000000004</v>
      </c>
      <c r="I481" s="30" t="str">
        <f>VLOOKUP(B481,'FOLHA RESUMIDA'!C:D,2,0)</f>
        <v>VINICIUS JOSE OLIVEIRA D SOUSA</v>
      </c>
    </row>
    <row r="482" spans="1:9">
      <c r="A482" s="33">
        <v>1</v>
      </c>
      <c r="B482" s="33">
        <v>3329</v>
      </c>
      <c r="C482" s="34" t="s">
        <v>412</v>
      </c>
      <c r="D482" s="35">
        <v>3797.94</v>
      </c>
      <c r="E482" s="36">
        <v>550.0300000000002</v>
      </c>
      <c r="F482" s="35">
        <v>1291.3</v>
      </c>
      <c r="G482" s="35">
        <v>1956.61</v>
      </c>
      <c r="H482" s="35">
        <v>3247.91</v>
      </c>
      <c r="I482" s="30" t="str">
        <f>VLOOKUP(B482,'FOLHA RESUMIDA'!C:D,2,0)</f>
        <v>KLEBIA VIEIRA SANTOS DE LEMOS</v>
      </c>
    </row>
    <row r="483" spans="1:9">
      <c r="A483" s="33">
        <v>1</v>
      </c>
      <c r="B483" s="33">
        <v>3333</v>
      </c>
      <c r="C483" s="34" t="s">
        <v>413</v>
      </c>
      <c r="D483" s="35">
        <v>1534.21</v>
      </c>
      <c r="E483" s="36">
        <v>685.52</v>
      </c>
      <c r="F483" s="35">
        <v>391.72</v>
      </c>
      <c r="G483" s="35">
        <v>469.19</v>
      </c>
      <c r="H483" s="35">
        <v>848.69</v>
      </c>
      <c r="I483" s="30" t="str">
        <f>VLOOKUP(B483,'FOLHA RESUMIDA'!C:D,2,0)</f>
        <v>JOSE HIGO MARQUES RENER</v>
      </c>
    </row>
    <row r="484" spans="1:9">
      <c r="A484" s="33">
        <v>1</v>
      </c>
      <c r="B484" s="33">
        <v>3336</v>
      </c>
      <c r="C484" s="34" t="s">
        <v>414</v>
      </c>
      <c r="D484" s="35">
        <v>1476.8</v>
      </c>
      <c r="E484" s="36">
        <v>938.3599999999999</v>
      </c>
      <c r="F484" s="35">
        <v>391.72</v>
      </c>
      <c r="G484" s="35">
        <v>158.94</v>
      </c>
      <c r="H484" s="35">
        <v>538.44000000000005</v>
      </c>
      <c r="I484" s="30" t="str">
        <f>VLOOKUP(B484,'FOLHA RESUMIDA'!C:D,2,0)</f>
        <v>MICHELLI HELENA LIMA DA SILVA</v>
      </c>
    </row>
    <row r="485" spans="1:9">
      <c r="A485" s="33">
        <v>1</v>
      </c>
      <c r="B485" s="33">
        <v>3338</v>
      </c>
      <c r="C485" s="34" t="s">
        <v>415</v>
      </c>
      <c r="D485" s="35">
        <v>7174.34</v>
      </c>
      <c r="E485" s="36">
        <v>1745.9499999999998</v>
      </c>
      <c r="F485" s="35">
        <v>2439.2800000000002</v>
      </c>
      <c r="G485" s="35">
        <v>2989.11</v>
      </c>
      <c r="H485" s="35">
        <v>5428.39</v>
      </c>
      <c r="I485" s="30" t="str">
        <f>VLOOKUP(B485,'FOLHA RESUMIDA'!C:D,2,0)</f>
        <v>IAN THIAGO DE LIMA BARBOSA</v>
      </c>
    </row>
    <row r="486" spans="1:9">
      <c r="A486" s="33">
        <v>1</v>
      </c>
      <c r="B486" s="33">
        <v>3339</v>
      </c>
      <c r="C486" s="34" t="s">
        <v>416</v>
      </c>
      <c r="D486" s="35">
        <v>3466.17</v>
      </c>
      <c r="E486" s="36">
        <v>3155.1800000000003</v>
      </c>
      <c r="F486" s="35">
        <v>321</v>
      </c>
      <c r="G486" s="35">
        <v>0</v>
      </c>
      <c r="H486" s="35">
        <v>310.99</v>
      </c>
      <c r="I486" s="30" t="str">
        <f>VLOOKUP(B486,'FOLHA RESUMIDA'!C:D,2,0)</f>
        <v>ANA CAROLINA CALLAND ROSA</v>
      </c>
    </row>
    <row r="487" spans="1:9">
      <c r="A487" s="33">
        <v>1</v>
      </c>
      <c r="B487" s="33">
        <v>3340</v>
      </c>
      <c r="C487" s="34" t="s">
        <v>417</v>
      </c>
      <c r="D487" s="35">
        <v>7174.34</v>
      </c>
      <c r="E487" s="36">
        <v>2531.5299999999997</v>
      </c>
      <c r="F487" s="35">
        <v>2439.2800000000002</v>
      </c>
      <c r="G487" s="35">
        <v>2203.5300000000002</v>
      </c>
      <c r="H487" s="35">
        <v>4642.8100000000004</v>
      </c>
      <c r="I487" s="30" t="str">
        <f>VLOOKUP(B487,'FOLHA RESUMIDA'!C:D,2,0)</f>
        <v>SANDRO MARQUES TEIXEIRA</v>
      </c>
    </row>
    <row r="488" spans="1:9">
      <c r="A488" s="33">
        <v>1</v>
      </c>
      <c r="B488" s="33">
        <v>3341</v>
      </c>
      <c r="C488" s="34" t="s">
        <v>418</v>
      </c>
      <c r="D488" s="35">
        <v>3797.94</v>
      </c>
      <c r="E488" s="36">
        <v>607.32000000000016</v>
      </c>
      <c r="F488" s="35">
        <v>1291.3</v>
      </c>
      <c r="G488" s="35">
        <v>1899.32</v>
      </c>
      <c r="H488" s="35">
        <v>3190.62</v>
      </c>
      <c r="I488" s="30" t="str">
        <f>VLOOKUP(B488,'FOLHA RESUMIDA'!C:D,2,0)</f>
        <v>JOSE VICTOR M A BARBOSA</v>
      </c>
    </row>
    <row r="489" spans="1:9">
      <c r="A489" s="33">
        <v>1</v>
      </c>
      <c r="B489" s="33">
        <v>3343</v>
      </c>
      <c r="C489" s="34" t="s">
        <v>419</v>
      </c>
      <c r="D489" s="35">
        <v>1265.98</v>
      </c>
      <c r="E489" s="36">
        <v>164.65000000000009</v>
      </c>
      <c r="F489" s="35">
        <v>430.43</v>
      </c>
      <c r="G489" s="35">
        <v>670.9</v>
      </c>
      <c r="H489" s="35">
        <v>1101.33</v>
      </c>
      <c r="I489" s="30" t="str">
        <f>VLOOKUP(B489,'FOLHA RESUMIDA'!C:D,2,0)</f>
        <v>MARCELO MONTEIRO DE C. FILHO</v>
      </c>
    </row>
    <row r="490" spans="1:9">
      <c r="A490" s="33">
        <v>1</v>
      </c>
      <c r="B490" s="33">
        <v>3344</v>
      </c>
      <c r="C490" s="34" t="s">
        <v>420</v>
      </c>
      <c r="D490" s="35">
        <v>1740.63</v>
      </c>
      <c r="E490" s="36">
        <v>652.65000000000009</v>
      </c>
      <c r="F490" s="35">
        <v>356.61</v>
      </c>
      <c r="G490" s="35">
        <v>742.49</v>
      </c>
      <c r="H490" s="35">
        <v>1087.98</v>
      </c>
      <c r="I490" s="30" t="str">
        <f>VLOOKUP(B490,'FOLHA RESUMIDA'!C:D,2,0)</f>
        <v>JEANE DE ALMEIDA C REVOREDO</v>
      </c>
    </row>
    <row r="491" spans="1:9">
      <c r="A491" s="33">
        <v>1</v>
      </c>
      <c r="B491" s="33">
        <v>3345</v>
      </c>
      <c r="C491" s="34" t="s">
        <v>421</v>
      </c>
      <c r="D491" s="35">
        <v>1937.87</v>
      </c>
      <c r="E491" s="36">
        <v>920.08999999999992</v>
      </c>
      <c r="F491" s="35">
        <v>391.72</v>
      </c>
      <c r="G491" s="35">
        <v>638.28</v>
      </c>
      <c r="H491" s="35">
        <v>1017.78</v>
      </c>
      <c r="I491" s="30" t="str">
        <f>VLOOKUP(B491,'FOLHA RESUMIDA'!C:D,2,0)</f>
        <v>ELIZABETE BARBOSA W D OLIVEIRA</v>
      </c>
    </row>
    <row r="492" spans="1:9">
      <c r="A492" s="33">
        <v>1</v>
      </c>
      <c r="B492" s="33">
        <v>3346</v>
      </c>
      <c r="C492" s="34" t="s">
        <v>422</v>
      </c>
      <c r="D492" s="35">
        <v>1663.66</v>
      </c>
      <c r="E492" s="36">
        <v>477.03</v>
      </c>
      <c r="F492" s="35">
        <v>356.61</v>
      </c>
      <c r="G492" s="35">
        <v>841.14</v>
      </c>
      <c r="H492" s="35">
        <v>1186.6300000000001</v>
      </c>
      <c r="I492" s="30" t="str">
        <f>VLOOKUP(B492,'FOLHA RESUMIDA'!C:D,2,0)</f>
        <v>EMANOELLA RAFAELA D S A SILVA</v>
      </c>
    </row>
    <row r="493" spans="1:9">
      <c r="A493" s="33">
        <v>1</v>
      </c>
      <c r="B493" s="33">
        <v>3348</v>
      </c>
      <c r="C493" s="34" t="s">
        <v>423</v>
      </c>
      <c r="D493" s="35">
        <v>1879.46</v>
      </c>
      <c r="E493" s="36">
        <v>1247.6400000000001</v>
      </c>
      <c r="F493" s="35">
        <v>391.72</v>
      </c>
      <c r="G493" s="35">
        <v>252.32</v>
      </c>
      <c r="H493" s="35">
        <v>631.81999999999994</v>
      </c>
      <c r="I493" s="30" t="str">
        <f>VLOOKUP(B493,'FOLHA RESUMIDA'!C:D,2,0)</f>
        <v>KARLA FERREIRA DA SILVA</v>
      </c>
    </row>
    <row r="494" spans="1:9">
      <c r="A494" s="33">
        <v>1</v>
      </c>
      <c r="B494" s="33">
        <v>3349</v>
      </c>
      <c r="C494" s="34" t="s">
        <v>424</v>
      </c>
      <c r="D494" s="35">
        <v>1354.26</v>
      </c>
      <c r="E494" s="36">
        <v>700.84999999999991</v>
      </c>
      <c r="F494" s="35">
        <v>356.61</v>
      </c>
      <c r="G494" s="35">
        <v>307.92</v>
      </c>
      <c r="H494" s="35">
        <v>653.41000000000008</v>
      </c>
      <c r="I494" s="30" t="str">
        <f>VLOOKUP(B494,'FOLHA RESUMIDA'!C:D,2,0)</f>
        <v>NILZA PEREIRA DA SILVA</v>
      </c>
    </row>
    <row r="495" spans="1:9">
      <c r="A495" s="33">
        <v>1</v>
      </c>
      <c r="B495" s="33">
        <v>3351</v>
      </c>
      <c r="C495" s="34" t="s">
        <v>425</v>
      </c>
      <c r="D495" s="35">
        <v>1733.9</v>
      </c>
      <c r="E495" s="36">
        <v>854.0100000000001</v>
      </c>
      <c r="F495" s="35">
        <v>356.61</v>
      </c>
      <c r="G495" s="35">
        <v>534.4</v>
      </c>
      <c r="H495" s="35">
        <v>879.89</v>
      </c>
      <c r="I495" s="30" t="str">
        <f>VLOOKUP(B495,'FOLHA RESUMIDA'!C:D,2,0)</f>
        <v>SIMONE ARAUJO DE ALMEIDA</v>
      </c>
    </row>
    <row r="496" spans="1:9">
      <c r="A496" s="33">
        <v>1</v>
      </c>
      <c r="B496" s="33">
        <v>3352</v>
      </c>
      <c r="C496" s="34" t="s">
        <v>426</v>
      </c>
      <c r="D496" s="35">
        <v>2298.85</v>
      </c>
      <c r="E496" s="36">
        <v>932.89999999999986</v>
      </c>
      <c r="F496" s="35">
        <v>522.75</v>
      </c>
      <c r="G496" s="35">
        <v>859.51</v>
      </c>
      <c r="H496" s="35">
        <v>1365.95</v>
      </c>
      <c r="I496" s="30" t="str">
        <f>VLOOKUP(B496,'FOLHA RESUMIDA'!C:D,2,0)</f>
        <v>CARLA SABRINA DE FREITAS LIMA</v>
      </c>
    </row>
    <row r="497" spans="1:9">
      <c r="A497" s="33">
        <v>1</v>
      </c>
      <c r="B497" s="33">
        <v>3353</v>
      </c>
      <c r="C497" s="34" t="s">
        <v>427</v>
      </c>
      <c r="D497" s="35">
        <v>1474.86</v>
      </c>
      <c r="E497" s="36">
        <v>520.80999999999995</v>
      </c>
      <c r="F497" s="35">
        <v>391.72</v>
      </c>
      <c r="G497" s="35">
        <v>574.54999999999995</v>
      </c>
      <c r="H497" s="35">
        <v>954.05</v>
      </c>
      <c r="I497" s="30" t="str">
        <f>VLOOKUP(B497,'FOLHA RESUMIDA'!C:D,2,0)</f>
        <v>LUCIO ANDRE DA SILVA</v>
      </c>
    </row>
    <row r="498" spans="1:9">
      <c r="A498" s="33">
        <v>1</v>
      </c>
      <c r="B498" s="33">
        <v>3354</v>
      </c>
      <c r="C498" s="34" t="s">
        <v>428</v>
      </c>
      <c r="D498" s="35">
        <v>1396.19</v>
      </c>
      <c r="E498" s="36">
        <v>573.59</v>
      </c>
      <c r="F498" s="35">
        <v>356.61</v>
      </c>
      <c r="G498" s="35">
        <v>477.11</v>
      </c>
      <c r="H498" s="35">
        <v>822.6</v>
      </c>
      <c r="I498" s="30" t="str">
        <f>VLOOKUP(B498,'FOLHA RESUMIDA'!C:D,2,0)</f>
        <v>ADRIANA BASILIO DA SILVA</v>
      </c>
    </row>
    <row r="499" spans="1:9">
      <c r="A499" s="33">
        <v>1</v>
      </c>
      <c r="B499" s="33">
        <v>3355</v>
      </c>
      <c r="C499" s="34" t="s">
        <v>429</v>
      </c>
      <c r="D499" s="35">
        <v>1874.66</v>
      </c>
      <c r="E499" s="36">
        <v>691.96</v>
      </c>
      <c r="F499" s="35">
        <v>391.72</v>
      </c>
      <c r="G499" s="35">
        <v>803.2</v>
      </c>
      <c r="H499" s="35">
        <v>1182.7</v>
      </c>
      <c r="I499" s="30" t="str">
        <f>VLOOKUP(B499,'FOLHA RESUMIDA'!C:D,2,0)</f>
        <v>ANA CAROLINE GOMES PEREIRA</v>
      </c>
    </row>
    <row r="500" spans="1:9">
      <c r="A500" s="33">
        <v>1</v>
      </c>
      <c r="B500" s="33">
        <v>3356</v>
      </c>
      <c r="C500" s="34" t="s">
        <v>430</v>
      </c>
      <c r="D500" s="35">
        <v>1386.12</v>
      </c>
      <c r="E500" s="36">
        <v>415.81999999999994</v>
      </c>
      <c r="F500" s="35">
        <v>356.61</v>
      </c>
      <c r="G500" s="35">
        <v>624.80999999999995</v>
      </c>
      <c r="H500" s="35">
        <v>970.3</v>
      </c>
      <c r="I500" s="30" t="str">
        <f>VLOOKUP(B500,'FOLHA RESUMIDA'!C:D,2,0)</f>
        <v>MARIA GABRIELLY DE S SANTOS</v>
      </c>
    </row>
    <row r="501" spans="1:9">
      <c r="A501" s="33">
        <v>1</v>
      </c>
      <c r="B501" s="33">
        <v>3358</v>
      </c>
      <c r="C501" s="34" t="s">
        <v>431</v>
      </c>
      <c r="D501" s="35">
        <v>11963.52</v>
      </c>
      <c r="E501" s="36">
        <v>3222.6100000000006</v>
      </c>
      <c r="F501" s="35">
        <v>4067.6</v>
      </c>
      <c r="G501" s="35">
        <v>4673.3100000000004</v>
      </c>
      <c r="H501" s="35">
        <v>8740.91</v>
      </c>
      <c r="I501" s="30" t="str">
        <f>VLOOKUP(B501,'FOLHA RESUMIDA'!C:D,2,0)</f>
        <v>SERGIO LUIZ DE NORONHA</v>
      </c>
    </row>
    <row r="502" spans="1:9">
      <c r="A502" s="33">
        <v>1</v>
      </c>
      <c r="B502" s="33">
        <v>3359</v>
      </c>
      <c r="C502" s="34" t="s">
        <v>432</v>
      </c>
      <c r="D502" s="35">
        <v>7174.44</v>
      </c>
      <c r="E502" s="36">
        <v>1622.5899999999992</v>
      </c>
      <c r="F502" s="35">
        <v>2439.31</v>
      </c>
      <c r="G502" s="35">
        <v>3112.54</v>
      </c>
      <c r="H502" s="35">
        <v>5551.85</v>
      </c>
      <c r="I502" s="30" t="str">
        <f>VLOOKUP(B502,'FOLHA RESUMIDA'!C:D,2,0)</f>
        <v>ALICE ANA BARBOSA ROSENDO</v>
      </c>
    </row>
    <row r="503" spans="1:9">
      <c r="A503" s="33">
        <v>1</v>
      </c>
      <c r="B503" s="33">
        <v>3361</v>
      </c>
      <c r="C503" s="34" t="s">
        <v>433</v>
      </c>
      <c r="D503" s="35">
        <v>3797.94</v>
      </c>
      <c r="E503" s="36">
        <v>748.99000000000024</v>
      </c>
      <c r="F503" s="35">
        <v>1291.3</v>
      </c>
      <c r="G503" s="35">
        <v>1757.65</v>
      </c>
      <c r="H503" s="35">
        <v>3048.95</v>
      </c>
      <c r="I503" s="30" t="str">
        <f>VLOOKUP(B503,'FOLHA RESUMIDA'!C:D,2,0)</f>
        <v>DANIELLY C. DO NASCIMENTO</v>
      </c>
    </row>
    <row r="504" spans="1:9">
      <c r="A504" s="33">
        <v>1</v>
      </c>
      <c r="B504" s="33">
        <v>3362</v>
      </c>
      <c r="C504" s="34" t="s">
        <v>434</v>
      </c>
      <c r="D504" s="35">
        <v>1687.97</v>
      </c>
      <c r="E504" s="36">
        <v>435.41000000000008</v>
      </c>
      <c r="F504" s="35">
        <v>573.91</v>
      </c>
      <c r="G504" s="35">
        <v>678.65</v>
      </c>
      <c r="H504" s="35">
        <v>1252.56</v>
      </c>
      <c r="I504" s="30" t="str">
        <f>VLOOKUP(B504,'FOLHA RESUMIDA'!C:D,2,0)</f>
        <v>LEANDRA NASCIMENTO ESTEFANIO</v>
      </c>
    </row>
    <row r="505" spans="1:9">
      <c r="A505" s="33">
        <v>1</v>
      </c>
      <c r="B505" s="33">
        <v>3363</v>
      </c>
      <c r="C505" s="34" t="s">
        <v>435</v>
      </c>
      <c r="D505" s="35">
        <v>1265.98</v>
      </c>
      <c r="E505" s="36">
        <v>101.34999999999991</v>
      </c>
      <c r="F505" s="35">
        <v>430.43</v>
      </c>
      <c r="G505" s="35">
        <v>734.2</v>
      </c>
      <c r="H505" s="35">
        <v>1164.6300000000001</v>
      </c>
      <c r="I505" s="30" t="str">
        <f>VLOOKUP(B505,'FOLHA RESUMIDA'!C:D,2,0)</f>
        <v>MARIA JULIA R C DE OLIVEIRA</v>
      </c>
    </row>
    <row r="506" spans="1:9">
      <c r="A506" s="33">
        <v>1</v>
      </c>
      <c r="B506" s="33">
        <v>3364</v>
      </c>
      <c r="C506" s="34" t="s">
        <v>436</v>
      </c>
      <c r="D506" s="35">
        <v>1355.57</v>
      </c>
      <c r="E506" s="36">
        <v>488.16999999999996</v>
      </c>
      <c r="F506" s="35">
        <v>356.61</v>
      </c>
      <c r="G506" s="35">
        <v>521.91</v>
      </c>
      <c r="H506" s="35">
        <v>867.4</v>
      </c>
      <c r="I506" s="30" t="str">
        <f>VLOOKUP(B506,'FOLHA RESUMIDA'!C:D,2,0)</f>
        <v>ADRIANO JOSE MARTINS DA SILVA</v>
      </c>
    </row>
    <row r="507" spans="1:9">
      <c r="A507" s="33">
        <v>1</v>
      </c>
      <c r="B507" s="33">
        <v>3365</v>
      </c>
      <c r="C507" s="34" t="s">
        <v>437</v>
      </c>
      <c r="D507" s="35">
        <v>7174.34</v>
      </c>
      <c r="E507" s="36">
        <v>4650.0499999999993</v>
      </c>
      <c r="F507" s="35">
        <v>2439.2800000000002</v>
      </c>
      <c r="G507" s="35">
        <v>85.01</v>
      </c>
      <c r="H507" s="35">
        <v>2524.2900000000004</v>
      </c>
      <c r="I507" s="30" t="str">
        <f>VLOOKUP(B507,'FOLHA RESUMIDA'!C:D,2,0)</f>
        <v>ANA LUIZA VELOSO DE O L COSTA</v>
      </c>
    </row>
    <row r="508" spans="1:9">
      <c r="A508" s="33">
        <v>1</v>
      </c>
      <c r="B508" s="33">
        <v>3366</v>
      </c>
      <c r="C508" s="34" t="s">
        <v>438</v>
      </c>
      <c r="D508" s="35">
        <v>7174.34</v>
      </c>
      <c r="E508" s="36">
        <v>1623.5599999999995</v>
      </c>
      <c r="F508" s="35">
        <v>2439.2800000000002</v>
      </c>
      <c r="G508" s="35">
        <v>3111.5</v>
      </c>
      <c r="H508" s="35">
        <v>5550.7800000000007</v>
      </c>
      <c r="I508" s="30" t="str">
        <f>VLOOKUP(B508,'FOLHA RESUMIDA'!C:D,2,0)</f>
        <v>JOSE RICARDO OLIVEIRA CHAGAS</v>
      </c>
    </row>
    <row r="509" spans="1:9">
      <c r="A509" s="33">
        <v>1</v>
      </c>
      <c r="B509" s="33">
        <v>3368</v>
      </c>
      <c r="C509" s="34" t="s">
        <v>737</v>
      </c>
      <c r="D509" s="35">
        <v>7174.34</v>
      </c>
      <c r="E509" s="36">
        <v>1623.5599999999995</v>
      </c>
      <c r="F509" s="35">
        <v>2439.2800000000002</v>
      </c>
      <c r="G509" s="35">
        <v>3111.5</v>
      </c>
      <c r="H509" s="35">
        <v>5550.7800000000007</v>
      </c>
      <c r="I509" s="30" t="str">
        <f>VLOOKUP(B509,'FOLHA RESUMIDA'!C:D,2,0)</f>
        <v>RODRIGO DE MIRANDA F GOMES</v>
      </c>
    </row>
    <row r="510" spans="1:9">
      <c r="A510" s="33">
        <v>1</v>
      </c>
      <c r="B510" s="33">
        <v>8249</v>
      </c>
      <c r="C510" s="34" t="s">
        <v>439</v>
      </c>
      <c r="D510" s="35">
        <v>4947.0200000000004</v>
      </c>
      <c r="E510" s="36">
        <v>1957.6200000000003</v>
      </c>
      <c r="F510" s="35">
        <v>932.61</v>
      </c>
      <c r="G510" s="35">
        <v>2056.79</v>
      </c>
      <c r="H510" s="35">
        <v>2989.4</v>
      </c>
      <c r="I510" s="30" t="str">
        <f>VLOOKUP(B510,'FOLHA RESUMIDA'!C:D,2,0)</f>
        <v>SELMA BEZERRA DE CARVALHO</v>
      </c>
    </row>
    <row r="511" spans="1:9">
      <c r="A511" s="37" t="s">
        <v>512</v>
      </c>
      <c r="B511" s="37"/>
      <c r="C511" s="37"/>
      <c r="D511" s="38">
        <f>SUM(D5:D510)</f>
        <v>2035153.120000001</v>
      </c>
      <c r="E511" s="38">
        <f t="shared" ref="E511:H511" si="0">SUM(E5:E510)</f>
        <v>1015457.5099999994</v>
      </c>
      <c r="F511" s="38">
        <v>521616.33999999857</v>
      </c>
      <c r="G511" s="38">
        <v>508488.15999999992</v>
      </c>
      <c r="H511" s="38">
        <f t="shared" si="0"/>
        <v>1019695.6099999999</v>
      </c>
      <c r="I511" s="30" t="e">
        <f>VLOOKUP(B511,'FOLHA RESUMIDA'!C:D,2,0)</f>
        <v>#N/A</v>
      </c>
    </row>
    <row r="512" spans="1:9">
      <c r="A512" s="31"/>
      <c r="B512" s="31"/>
      <c r="C512" s="31"/>
      <c r="D512" s="39"/>
      <c r="E512" s="36"/>
      <c r="F512" s="39"/>
      <c r="G512" s="39"/>
      <c r="H512" s="35"/>
    </row>
    <row r="513" spans="1:8">
      <c r="A513" s="19"/>
      <c r="B513" s="19"/>
      <c r="C513" s="20"/>
      <c r="D513" s="21"/>
      <c r="E513" s="21"/>
      <c r="F513" s="22"/>
      <c r="G513" s="21"/>
      <c r="H513" s="18"/>
    </row>
    <row r="514" spans="1:8">
      <c r="A514" s="23"/>
      <c r="B514" s="23"/>
      <c r="C514" s="23"/>
      <c r="D514" s="24"/>
      <c r="E514" s="21"/>
      <c r="F514" s="24"/>
      <c r="G514" s="24"/>
      <c r="H514" s="18"/>
    </row>
  </sheetData>
  <sortState ref="A5:H510">
    <sortCondition ref="B5:B510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FOLHA RESUMIDA</vt:lpstr>
      <vt:lpstr>FUNÇÃO</vt:lpstr>
      <vt:lpstr>SRA</vt:lpstr>
      <vt:lpstr>ABRIL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2020-06-03T22:25:48Z</cp:lastPrinted>
  <dcterms:created xsi:type="dcterms:W3CDTF">2020-02-18T20:13:05Z</dcterms:created>
  <dcterms:modified xsi:type="dcterms:W3CDTF">2020-07-28T17:37:26Z</dcterms:modified>
</cp:coreProperties>
</file>